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0127 Mooring Analysis\Production Riser (OrcaFlex)\StC\"/>
    </mc:Choice>
  </mc:AlternateContent>
  <bookViews>
    <workbookView xWindow="120" yWindow="60" windowWidth="15030" windowHeight="9345" firstSheet="8" activeTab="11"/>
  </bookViews>
  <sheets>
    <sheet name="Title Sheet" sheetId="17" r:id="rId1"/>
    <sheet name="OrcaFlex Props" sheetId="23" r:id="rId2"/>
    <sheet name="Riser" sheetId="18" r:id="rId3"/>
    <sheet name="Tensioner" sheetId="19" r:id="rId4"/>
    <sheet name="Stroke &amp; Stretch" sheetId="21" r:id="rId5"/>
    <sheet name="Post-processing" sheetId="16" r:id="rId6"/>
    <sheet name="__$Orcina_Hidden_Sheet$__" sheetId="5" state="veryHidden" r:id="rId7"/>
    <sheet name="Timetraces" sheetId="64" r:id="rId8"/>
    <sheet name="Stroke-Stress" sheetId="66" r:id="rId9"/>
    <sheet name="Stroke-Stretch" sheetId="67" r:id="rId10"/>
    <sheet name="Tension-Stress" sheetId="68" r:id="rId11"/>
    <sheet name="Tension-Strain" sheetId="70" r:id="rId12"/>
    <sheet name="ET Results" sheetId="57" r:id="rId13"/>
    <sheet name="ET_Chart" sheetId="60" r:id="rId14"/>
    <sheet name="VM Results" sheetId="59" r:id="rId15"/>
    <sheet name="VM_Chart" sheetId="62" r:id="rId16"/>
  </sheets>
  <definedNames>
    <definedName name="LineDirectTensileStrain" localSheetId="5">'Post-processing'!$I$14</definedName>
    <definedName name="WD">#REF!</definedName>
  </definedNames>
  <calcPr calcId="152511"/>
</workbook>
</file>

<file path=xl/calcChain.xml><?xml version="1.0" encoding="utf-8"?>
<calcChain xmlns="http://schemas.openxmlformats.org/spreadsheetml/2006/main">
  <c r="F13" i="19" l="1"/>
  <c r="E13" i="19"/>
  <c r="D13" i="19"/>
  <c r="J2004" i="66" l="1"/>
  <c r="J2003" i="66"/>
  <c r="J2002" i="66"/>
  <c r="J2001" i="66"/>
  <c r="J2000" i="66"/>
  <c r="J1999" i="66"/>
  <c r="J1998" i="66"/>
  <c r="J1997" i="66"/>
  <c r="J1996" i="66"/>
  <c r="J1995" i="66"/>
  <c r="J1994" i="66"/>
  <c r="J1993" i="66"/>
  <c r="J1992" i="66"/>
  <c r="J1991" i="66"/>
  <c r="J1990" i="66"/>
  <c r="J1989" i="66"/>
  <c r="J1988" i="66"/>
  <c r="J1987" i="66"/>
  <c r="J1986" i="66"/>
  <c r="J1985" i="66"/>
  <c r="J1984" i="66"/>
  <c r="J1983" i="66"/>
  <c r="J1982" i="66"/>
  <c r="J1981" i="66"/>
  <c r="J1980" i="66"/>
  <c r="J1979" i="66"/>
  <c r="J1978" i="66"/>
  <c r="J1977" i="66"/>
  <c r="J1976" i="66"/>
  <c r="J1975" i="66"/>
  <c r="J1974" i="66"/>
  <c r="J1973" i="66"/>
  <c r="J1972" i="66"/>
  <c r="J1971" i="66"/>
  <c r="J1970" i="66"/>
  <c r="J1969" i="66"/>
  <c r="J1968" i="66"/>
  <c r="J1967" i="66"/>
  <c r="J1966" i="66"/>
  <c r="J1965" i="66"/>
  <c r="J1964" i="66"/>
  <c r="J1963" i="66"/>
  <c r="J1962" i="66"/>
  <c r="J1961" i="66"/>
  <c r="J1960" i="66"/>
  <c r="J1959" i="66"/>
  <c r="J1958" i="66"/>
  <c r="J1957" i="66"/>
  <c r="J1956" i="66"/>
  <c r="J1955" i="66"/>
  <c r="J1954" i="66"/>
  <c r="J1953" i="66"/>
  <c r="J1952" i="66"/>
  <c r="J1951" i="66"/>
  <c r="J1950" i="66"/>
  <c r="J1949" i="66"/>
  <c r="J1948" i="66"/>
  <c r="J1947" i="66"/>
  <c r="J1946" i="66"/>
  <c r="J1945" i="66"/>
  <c r="J1944" i="66"/>
  <c r="J1943" i="66"/>
  <c r="J1942" i="66"/>
  <c r="J1941" i="66"/>
  <c r="J1940" i="66"/>
  <c r="J1939" i="66"/>
  <c r="J1938" i="66"/>
  <c r="J1937" i="66"/>
  <c r="J1936" i="66"/>
  <c r="J1935" i="66"/>
  <c r="J1934" i="66"/>
  <c r="J1933" i="66"/>
  <c r="J1932" i="66"/>
  <c r="J1931" i="66"/>
  <c r="J1930" i="66"/>
  <c r="J1929" i="66"/>
  <c r="J1928" i="66"/>
  <c r="J1927" i="66"/>
  <c r="J1926" i="66"/>
  <c r="J1925" i="66"/>
  <c r="J1924" i="66"/>
  <c r="J1923" i="66"/>
  <c r="J1922" i="66"/>
  <c r="J1921" i="66"/>
  <c r="J1920" i="66"/>
  <c r="J1919" i="66"/>
  <c r="J1918" i="66"/>
  <c r="J1917" i="66"/>
  <c r="J1916" i="66"/>
  <c r="J1915" i="66"/>
  <c r="J1914" i="66"/>
  <c r="J1913" i="66"/>
  <c r="J1912" i="66"/>
  <c r="J1911" i="66"/>
  <c r="J1910" i="66"/>
  <c r="J1909" i="66"/>
  <c r="J1908" i="66"/>
  <c r="J1907" i="66"/>
  <c r="J1906" i="66"/>
  <c r="J1905" i="66"/>
  <c r="J1904" i="66"/>
  <c r="J1903" i="66"/>
  <c r="J1902" i="66"/>
  <c r="J1901" i="66"/>
  <c r="J1900" i="66"/>
  <c r="J1899" i="66"/>
  <c r="J1898" i="66"/>
  <c r="J1897" i="66"/>
  <c r="J1896" i="66"/>
  <c r="J1895" i="66"/>
  <c r="J1894" i="66"/>
  <c r="J1893" i="66"/>
  <c r="J1892" i="66"/>
  <c r="J1891" i="66"/>
  <c r="J1890" i="66"/>
  <c r="J1889" i="66"/>
  <c r="J1888" i="66"/>
  <c r="J1887" i="66"/>
  <c r="J1886" i="66"/>
  <c r="J1885" i="66"/>
  <c r="J1884" i="66"/>
  <c r="J1883" i="66"/>
  <c r="J1882" i="66"/>
  <c r="J1881" i="66"/>
  <c r="J1880" i="66"/>
  <c r="J1879" i="66"/>
  <c r="J1878" i="66"/>
  <c r="J1877" i="66"/>
  <c r="J1876" i="66"/>
  <c r="J1875" i="66"/>
  <c r="J1874" i="66"/>
  <c r="J1873" i="66"/>
  <c r="J1872" i="66"/>
  <c r="J1871" i="66"/>
  <c r="J1870" i="66"/>
  <c r="J1869" i="66"/>
  <c r="J1868" i="66"/>
  <c r="J1867" i="66"/>
  <c r="J1866" i="66"/>
  <c r="J1865" i="66"/>
  <c r="J1864" i="66"/>
  <c r="J1863" i="66"/>
  <c r="J1862" i="66"/>
  <c r="J1861" i="66"/>
  <c r="J1860" i="66"/>
  <c r="J1859" i="66"/>
  <c r="J1858" i="66"/>
  <c r="J1857" i="66"/>
  <c r="J1856" i="66"/>
  <c r="J1855" i="66"/>
  <c r="J1854" i="66"/>
  <c r="J1853" i="66"/>
  <c r="J1852" i="66"/>
  <c r="J1851" i="66"/>
  <c r="J1850" i="66"/>
  <c r="J1849" i="66"/>
  <c r="J1848" i="66"/>
  <c r="J1847" i="66"/>
  <c r="J1846" i="66"/>
  <c r="J1845" i="66"/>
  <c r="J1844" i="66"/>
  <c r="J1843" i="66"/>
  <c r="J1842" i="66"/>
  <c r="J1841" i="66"/>
  <c r="J1840" i="66"/>
  <c r="J1839" i="66"/>
  <c r="J1838" i="66"/>
  <c r="J1837" i="66"/>
  <c r="J1836" i="66"/>
  <c r="J1835" i="66"/>
  <c r="J1834" i="66"/>
  <c r="J1833" i="66"/>
  <c r="J1832" i="66"/>
  <c r="J1831" i="66"/>
  <c r="J1830" i="66"/>
  <c r="J1829" i="66"/>
  <c r="J1828" i="66"/>
  <c r="J1827" i="66"/>
  <c r="J1826" i="66"/>
  <c r="J1825" i="66"/>
  <c r="J1824" i="66"/>
  <c r="J1823" i="66"/>
  <c r="J1822" i="66"/>
  <c r="J1821" i="66"/>
  <c r="J1820" i="66"/>
  <c r="J1819" i="66"/>
  <c r="J1818" i="66"/>
  <c r="J1817" i="66"/>
  <c r="J1816" i="66"/>
  <c r="J1815" i="66"/>
  <c r="J1814" i="66"/>
  <c r="J1813" i="66"/>
  <c r="J1812" i="66"/>
  <c r="J1811" i="66"/>
  <c r="J1810" i="66"/>
  <c r="J1809" i="66"/>
  <c r="J1808" i="66"/>
  <c r="J1807" i="66"/>
  <c r="J1806" i="66"/>
  <c r="J1805" i="66"/>
  <c r="J1804" i="66"/>
  <c r="J1803" i="66"/>
  <c r="J1802" i="66"/>
  <c r="J1801" i="66"/>
  <c r="J1800" i="66"/>
  <c r="J1799" i="66"/>
  <c r="J1798" i="66"/>
  <c r="J1797" i="66"/>
  <c r="J1796" i="66"/>
  <c r="J1795" i="66"/>
  <c r="J1794" i="66"/>
  <c r="J1793" i="66"/>
  <c r="J1792" i="66"/>
  <c r="J1791" i="66"/>
  <c r="J1790" i="66"/>
  <c r="J1789" i="66"/>
  <c r="J1788" i="66"/>
  <c r="J1787" i="66"/>
  <c r="J1786" i="66"/>
  <c r="J1785" i="66"/>
  <c r="J1784" i="66"/>
  <c r="J1783" i="66"/>
  <c r="J1782" i="66"/>
  <c r="J1781" i="66"/>
  <c r="J1780" i="66"/>
  <c r="J1779" i="66"/>
  <c r="J1778" i="66"/>
  <c r="J1777" i="66"/>
  <c r="J1776" i="66"/>
  <c r="J1775" i="66"/>
  <c r="J1774" i="66"/>
  <c r="J1773" i="66"/>
  <c r="J1772" i="66"/>
  <c r="J1771" i="66"/>
  <c r="J1770" i="66"/>
  <c r="J1769" i="66"/>
  <c r="J1768" i="66"/>
  <c r="J1767" i="66"/>
  <c r="J1766" i="66"/>
  <c r="J1765" i="66"/>
  <c r="J1764" i="66"/>
  <c r="J1763" i="66"/>
  <c r="J1762" i="66"/>
  <c r="J1761" i="66"/>
  <c r="J1760" i="66"/>
  <c r="J1759" i="66"/>
  <c r="J1758" i="66"/>
  <c r="J1757" i="66"/>
  <c r="J1756" i="66"/>
  <c r="J1755" i="66"/>
  <c r="J1754" i="66"/>
  <c r="J1753" i="66"/>
  <c r="J1752" i="66"/>
  <c r="J1751" i="66"/>
  <c r="J1750" i="66"/>
  <c r="J1749" i="66"/>
  <c r="J1748" i="66"/>
  <c r="J1747" i="66"/>
  <c r="J1746" i="66"/>
  <c r="J1745" i="66"/>
  <c r="J1744" i="66"/>
  <c r="J1743" i="66"/>
  <c r="J1742" i="66"/>
  <c r="J1741" i="66"/>
  <c r="J1740" i="66"/>
  <c r="J1739" i="66"/>
  <c r="J1738" i="66"/>
  <c r="J1737" i="66"/>
  <c r="J1736" i="66"/>
  <c r="J1735" i="66"/>
  <c r="J1734" i="66"/>
  <c r="J1733" i="66"/>
  <c r="J1732" i="66"/>
  <c r="J1731" i="66"/>
  <c r="J1730" i="66"/>
  <c r="J1729" i="66"/>
  <c r="J1728" i="66"/>
  <c r="J1727" i="66"/>
  <c r="J1726" i="66"/>
  <c r="J1725" i="66"/>
  <c r="J1724" i="66"/>
  <c r="J1723" i="66"/>
  <c r="J1722" i="66"/>
  <c r="J1721" i="66"/>
  <c r="J1720" i="66"/>
  <c r="J1719" i="66"/>
  <c r="J1718" i="66"/>
  <c r="J1717" i="66"/>
  <c r="J1716" i="66"/>
  <c r="J1715" i="66"/>
  <c r="J1714" i="66"/>
  <c r="J1713" i="66"/>
  <c r="J1712" i="66"/>
  <c r="J1711" i="66"/>
  <c r="J1710" i="66"/>
  <c r="J1709" i="66"/>
  <c r="J1708" i="66"/>
  <c r="J1707" i="66"/>
  <c r="J1706" i="66"/>
  <c r="J1705" i="66"/>
  <c r="J1704" i="66"/>
  <c r="J1703" i="66"/>
  <c r="J1702" i="66"/>
  <c r="J1701" i="66"/>
  <c r="J1700" i="66"/>
  <c r="J1699" i="66"/>
  <c r="J1698" i="66"/>
  <c r="J1697" i="66"/>
  <c r="J1696" i="66"/>
  <c r="J1695" i="66"/>
  <c r="J1694" i="66"/>
  <c r="J1693" i="66"/>
  <c r="J1692" i="66"/>
  <c r="J1691" i="66"/>
  <c r="J1690" i="66"/>
  <c r="J1689" i="66"/>
  <c r="J1688" i="66"/>
  <c r="J1687" i="66"/>
  <c r="J1686" i="66"/>
  <c r="J1685" i="66"/>
  <c r="J1684" i="66"/>
  <c r="J1683" i="66"/>
  <c r="J1682" i="66"/>
  <c r="J1681" i="66"/>
  <c r="J1680" i="66"/>
  <c r="J1679" i="66"/>
  <c r="J1678" i="66"/>
  <c r="J1677" i="66"/>
  <c r="J1676" i="66"/>
  <c r="J1675" i="66"/>
  <c r="J1674" i="66"/>
  <c r="J1673" i="66"/>
  <c r="J1672" i="66"/>
  <c r="J1671" i="66"/>
  <c r="J1670" i="66"/>
  <c r="J1669" i="66"/>
  <c r="J1668" i="66"/>
  <c r="J1667" i="66"/>
  <c r="J1666" i="66"/>
  <c r="J1665" i="66"/>
  <c r="J1664" i="66"/>
  <c r="J1663" i="66"/>
  <c r="J1662" i="66"/>
  <c r="J1661" i="66"/>
  <c r="J1660" i="66"/>
  <c r="J1659" i="66"/>
  <c r="J1658" i="66"/>
  <c r="J1657" i="66"/>
  <c r="J1656" i="66"/>
  <c r="J1655" i="66"/>
  <c r="J1654" i="66"/>
  <c r="J1653" i="66"/>
  <c r="J1652" i="66"/>
  <c r="J1651" i="66"/>
  <c r="J1650" i="66"/>
  <c r="J1649" i="66"/>
  <c r="J1648" i="66"/>
  <c r="J1647" i="66"/>
  <c r="J1646" i="66"/>
  <c r="J1645" i="66"/>
  <c r="J1644" i="66"/>
  <c r="J1643" i="66"/>
  <c r="J1642" i="66"/>
  <c r="J1641" i="66"/>
  <c r="J1640" i="66"/>
  <c r="J1639" i="66"/>
  <c r="J1638" i="66"/>
  <c r="J1637" i="66"/>
  <c r="J1636" i="66"/>
  <c r="J1635" i="66"/>
  <c r="J1634" i="66"/>
  <c r="J1633" i="66"/>
  <c r="J1632" i="66"/>
  <c r="J1631" i="66"/>
  <c r="J1630" i="66"/>
  <c r="J1629" i="66"/>
  <c r="J1628" i="66"/>
  <c r="J1627" i="66"/>
  <c r="J1626" i="66"/>
  <c r="J1625" i="66"/>
  <c r="J1624" i="66"/>
  <c r="J1623" i="66"/>
  <c r="J1622" i="66"/>
  <c r="J1621" i="66"/>
  <c r="J1620" i="66"/>
  <c r="J1619" i="66"/>
  <c r="J1618" i="66"/>
  <c r="J1617" i="66"/>
  <c r="J1616" i="66"/>
  <c r="J1615" i="66"/>
  <c r="J1614" i="66"/>
  <c r="J1613" i="66"/>
  <c r="J1612" i="66"/>
  <c r="J1611" i="66"/>
  <c r="J1610" i="66"/>
  <c r="J1609" i="66"/>
  <c r="J1608" i="66"/>
  <c r="J1607" i="66"/>
  <c r="J1606" i="66"/>
  <c r="J1605" i="66"/>
  <c r="J1604" i="66"/>
  <c r="J1603" i="66"/>
  <c r="J1602" i="66"/>
  <c r="J1601" i="66"/>
  <c r="J1600" i="66"/>
  <c r="J1599" i="66"/>
  <c r="J1598" i="66"/>
  <c r="J1597" i="66"/>
  <c r="J1596" i="66"/>
  <c r="J1595" i="66"/>
  <c r="J1594" i="66"/>
  <c r="J1593" i="66"/>
  <c r="J1592" i="66"/>
  <c r="J1591" i="66"/>
  <c r="J1590" i="66"/>
  <c r="J1589" i="66"/>
  <c r="J1588" i="66"/>
  <c r="J1587" i="66"/>
  <c r="J1586" i="66"/>
  <c r="J1585" i="66"/>
  <c r="J1584" i="66"/>
  <c r="J1583" i="66"/>
  <c r="J1582" i="66"/>
  <c r="J1581" i="66"/>
  <c r="J1580" i="66"/>
  <c r="J1579" i="66"/>
  <c r="J1578" i="66"/>
  <c r="J1577" i="66"/>
  <c r="J1576" i="66"/>
  <c r="J1575" i="66"/>
  <c r="J1574" i="66"/>
  <c r="J1573" i="66"/>
  <c r="J1572" i="66"/>
  <c r="J1571" i="66"/>
  <c r="J1570" i="66"/>
  <c r="J1569" i="66"/>
  <c r="J1568" i="66"/>
  <c r="J1567" i="66"/>
  <c r="J1566" i="66"/>
  <c r="J1565" i="66"/>
  <c r="J1564" i="66"/>
  <c r="J1563" i="66"/>
  <c r="J1562" i="66"/>
  <c r="J1561" i="66"/>
  <c r="J1560" i="66"/>
  <c r="J1559" i="66"/>
  <c r="J1558" i="66"/>
  <c r="J1557" i="66"/>
  <c r="J1556" i="66"/>
  <c r="J1555" i="66"/>
  <c r="J1554" i="66"/>
  <c r="J1553" i="66"/>
  <c r="J1552" i="66"/>
  <c r="J1551" i="66"/>
  <c r="J1550" i="66"/>
  <c r="J1549" i="66"/>
  <c r="J1548" i="66"/>
  <c r="J1547" i="66"/>
  <c r="J1546" i="66"/>
  <c r="J1545" i="66"/>
  <c r="J1544" i="66"/>
  <c r="J1543" i="66"/>
  <c r="J1542" i="66"/>
  <c r="J1541" i="66"/>
  <c r="J1540" i="66"/>
  <c r="J1539" i="66"/>
  <c r="J1538" i="66"/>
  <c r="J1537" i="66"/>
  <c r="J1536" i="66"/>
  <c r="J1535" i="66"/>
  <c r="J1534" i="66"/>
  <c r="J1533" i="66"/>
  <c r="J1532" i="66"/>
  <c r="J1531" i="66"/>
  <c r="J1530" i="66"/>
  <c r="J1529" i="66"/>
  <c r="J1528" i="66"/>
  <c r="J1527" i="66"/>
  <c r="J1526" i="66"/>
  <c r="J1525" i="66"/>
  <c r="J1524" i="66"/>
  <c r="J1523" i="66"/>
  <c r="J1522" i="66"/>
  <c r="J1521" i="66"/>
  <c r="J1520" i="66"/>
  <c r="J1519" i="66"/>
  <c r="J1518" i="66"/>
  <c r="J1517" i="66"/>
  <c r="J1516" i="66"/>
  <c r="J1515" i="66"/>
  <c r="J1514" i="66"/>
  <c r="J1513" i="66"/>
  <c r="J1512" i="66"/>
  <c r="J1511" i="66"/>
  <c r="J1510" i="66"/>
  <c r="J1509" i="66"/>
  <c r="J1508" i="66"/>
  <c r="J1507" i="66"/>
  <c r="J1506" i="66"/>
  <c r="J1505" i="66"/>
  <c r="J1504" i="66"/>
  <c r="J1503" i="66"/>
  <c r="J1502" i="66"/>
  <c r="J1501" i="66"/>
  <c r="J1500" i="66"/>
  <c r="J1499" i="66"/>
  <c r="J1498" i="66"/>
  <c r="J1497" i="66"/>
  <c r="J1496" i="66"/>
  <c r="J1495" i="66"/>
  <c r="J1494" i="66"/>
  <c r="J1493" i="66"/>
  <c r="J1492" i="66"/>
  <c r="J1491" i="66"/>
  <c r="J1490" i="66"/>
  <c r="J1489" i="66"/>
  <c r="J1488" i="66"/>
  <c r="J1487" i="66"/>
  <c r="J1486" i="66"/>
  <c r="J1485" i="66"/>
  <c r="J1484" i="66"/>
  <c r="J1483" i="66"/>
  <c r="J1482" i="66"/>
  <c r="J1481" i="66"/>
  <c r="J1480" i="66"/>
  <c r="J1479" i="66"/>
  <c r="J1478" i="66"/>
  <c r="J1477" i="66"/>
  <c r="J1476" i="66"/>
  <c r="J1475" i="66"/>
  <c r="J1474" i="66"/>
  <c r="J1473" i="66"/>
  <c r="J1472" i="66"/>
  <c r="J1471" i="66"/>
  <c r="J1470" i="66"/>
  <c r="J1469" i="66"/>
  <c r="J1468" i="66"/>
  <c r="J1467" i="66"/>
  <c r="J1466" i="66"/>
  <c r="J1465" i="66"/>
  <c r="J1464" i="66"/>
  <c r="J1463" i="66"/>
  <c r="J1462" i="66"/>
  <c r="J1461" i="66"/>
  <c r="J1460" i="66"/>
  <c r="J1459" i="66"/>
  <c r="J1458" i="66"/>
  <c r="J1457" i="66"/>
  <c r="J1456" i="66"/>
  <c r="J1455" i="66"/>
  <c r="J1454" i="66"/>
  <c r="J1453" i="66"/>
  <c r="J1452" i="66"/>
  <c r="J1451" i="66"/>
  <c r="J1450" i="66"/>
  <c r="J1449" i="66"/>
  <c r="J1448" i="66"/>
  <c r="J1447" i="66"/>
  <c r="J1446" i="66"/>
  <c r="J1445" i="66"/>
  <c r="J1444" i="66"/>
  <c r="J1443" i="66"/>
  <c r="J1442" i="66"/>
  <c r="J1441" i="66"/>
  <c r="J1440" i="66"/>
  <c r="J1439" i="66"/>
  <c r="J1438" i="66"/>
  <c r="J1437" i="66"/>
  <c r="J1436" i="66"/>
  <c r="J1435" i="66"/>
  <c r="J1434" i="66"/>
  <c r="J1433" i="66"/>
  <c r="J1432" i="66"/>
  <c r="J1431" i="66"/>
  <c r="J1430" i="66"/>
  <c r="J1429" i="66"/>
  <c r="J1428" i="66"/>
  <c r="J1427" i="66"/>
  <c r="J1426" i="66"/>
  <c r="J1425" i="66"/>
  <c r="J1424" i="66"/>
  <c r="J1423" i="66"/>
  <c r="J1422" i="66"/>
  <c r="J1421" i="66"/>
  <c r="J1420" i="66"/>
  <c r="J1419" i="66"/>
  <c r="J1418" i="66"/>
  <c r="J1417" i="66"/>
  <c r="J1416" i="66"/>
  <c r="J1415" i="66"/>
  <c r="J1414" i="66"/>
  <c r="J1413" i="66"/>
  <c r="J1412" i="66"/>
  <c r="J1411" i="66"/>
  <c r="J1410" i="66"/>
  <c r="J1409" i="66"/>
  <c r="J1408" i="66"/>
  <c r="J1407" i="66"/>
  <c r="J1406" i="66"/>
  <c r="J1405" i="66"/>
  <c r="J1404" i="66"/>
  <c r="J1403" i="66"/>
  <c r="J1402" i="66"/>
  <c r="J1401" i="66"/>
  <c r="J1400" i="66"/>
  <c r="J1399" i="66"/>
  <c r="J1398" i="66"/>
  <c r="J1397" i="66"/>
  <c r="J1396" i="66"/>
  <c r="J1395" i="66"/>
  <c r="J1394" i="66"/>
  <c r="J1393" i="66"/>
  <c r="J1392" i="66"/>
  <c r="J1391" i="66"/>
  <c r="J1390" i="66"/>
  <c r="J1389" i="66"/>
  <c r="J1388" i="66"/>
  <c r="J1387" i="66"/>
  <c r="J1386" i="66"/>
  <c r="J1385" i="66"/>
  <c r="J1384" i="66"/>
  <c r="J1383" i="66"/>
  <c r="J1382" i="66"/>
  <c r="J1381" i="66"/>
  <c r="J1380" i="66"/>
  <c r="J1379" i="66"/>
  <c r="J1378" i="66"/>
  <c r="J1377" i="66"/>
  <c r="J1376" i="66"/>
  <c r="J1375" i="66"/>
  <c r="J1374" i="66"/>
  <c r="J1373" i="66"/>
  <c r="J1372" i="66"/>
  <c r="J1371" i="66"/>
  <c r="J1370" i="66"/>
  <c r="J1369" i="66"/>
  <c r="J1368" i="66"/>
  <c r="J1367" i="66"/>
  <c r="J1366" i="66"/>
  <c r="J1365" i="66"/>
  <c r="J1364" i="66"/>
  <c r="J1363" i="66"/>
  <c r="J1362" i="66"/>
  <c r="J1361" i="66"/>
  <c r="J1360" i="66"/>
  <c r="J1359" i="66"/>
  <c r="J1358" i="66"/>
  <c r="J1357" i="66"/>
  <c r="J1356" i="66"/>
  <c r="J1355" i="66"/>
  <c r="J1354" i="66"/>
  <c r="J1353" i="66"/>
  <c r="J1352" i="66"/>
  <c r="J1351" i="66"/>
  <c r="J1350" i="66"/>
  <c r="J1349" i="66"/>
  <c r="J1348" i="66"/>
  <c r="J1347" i="66"/>
  <c r="J1346" i="66"/>
  <c r="J1345" i="66"/>
  <c r="J1344" i="66"/>
  <c r="J1343" i="66"/>
  <c r="J1342" i="66"/>
  <c r="J1341" i="66"/>
  <c r="J1340" i="66"/>
  <c r="J1339" i="66"/>
  <c r="J1338" i="66"/>
  <c r="J1337" i="66"/>
  <c r="J1336" i="66"/>
  <c r="J1335" i="66"/>
  <c r="J1334" i="66"/>
  <c r="J1333" i="66"/>
  <c r="J1332" i="66"/>
  <c r="J1331" i="66"/>
  <c r="J1330" i="66"/>
  <c r="J1329" i="66"/>
  <c r="J1328" i="66"/>
  <c r="J1327" i="66"/>
  <c r="J1326" i="66"/>
  <c r="J1325" i="66"/>
  <c r="J1324" i="66"/>
  <c r="J1323" i="66"/>
  <c r="J1322" i="66"/>
  <c r="J1321" i="66"/>
  <c r="J1320" i="66"/>
  <c r="J1319" i="66"/>
  <c r="J1318" i="66"/>
  <c r="J1317" i="66"/>
  <c r="J1316" i="66"/>
  <c r="J1315" i="66"/>
  <c r="J1314" i="66"/>
  <c r="J1313" i="66"/>
  <c r="J1312" i="66"/>
  <c r="J1311" i="66"/>
  <c r="J1310" i="66"/>
  <c r="J1309" i="66"/>
  <c r="J1308" i="66"/>
  <c r="J1307" i="66"/>
  <c r="J1306" i="66"/>
  <c r="J1305" i="66"/>
  <c r="J1304" i="66"/>
  <c r="J1303" i="66"/>
  <c r="J1302" i="66"/>
  <c r="J1301" i="66"/>
  <c r="J1300" i="66"/>
  <c r="J1299" i="66"/>
  <c r="J1298" i="66"/>
  <c r="J1297" i="66"/>
  <c r="J1296" i="66"/>
  <c r="J1295" i="66"/>
  <c r="J1294" i="66"/>
  <c r="J1293" i="66"/>
  <c r="J1292" i="66"/>
  <c r="J1291" i="66"/>
  <c r="J1290" i="66"/>
  <c r="J1289" i="66"/>
  <c r="J1288" i="66"/>
  <c r="J1287" i="66"/>
  <c r="J1286" i="66"/>
  <c r="J1285" i="66"/>
  <c r="J1284" i="66"/>
  <c r="J1283" i="66"/>
  <c r="J1282" i="66"/>
  <c r="J1281" i="66"/>
  <c r="J1280" i="66"/>
  <c r="J1279" i="66"/>
  <c r="J1278" i="66"/>
  <c r="J1277" i="66"/>
  <c r="J1276" i="66"/>
  <c r="J1275" i="66"/>
  <c r="J1274" i="66"/>
  <c r="J1273" i="66"/>
  <c r="J1272" i="66"/>
  <c r="J1271" i="66"/>
  <c r="J1270" i="66"/>
  <c r="J1269" i="66"/>
  <c r="J1268" i="66"/>
  <c r="J1267" i="66"/>
  <c r="J1266" i="66"/>
  <c r="J1265" i="66"/>
  <c r="J1264" i="66"/>
  <c r="J1263" i="66"/>
  <c r="J1262" i="66"/>
  <c r="J1261" i="66"/>
  <c r="J1260" i="66"/>
  <c r="J1259" i="66"/>
  <c r="J1258" i="66"/>
  <c r="J1257" i="66"/>
  <c r="J1256" i="66"/>
  <c r="J1255" i="66"/>
  <c r="J1254" i="66"/>
  <c r="J1253" i="66"/>
  <c r="J1252" i="66"/>
  <c r="J1251" i="66"/>
  <c r="J1250" i="66"/>
  <c r="J1249" i="66"/>
  <c r="J1248" i="66"/>
  <c r="J1247" i="66"/>
  <c r="J1246" i="66"/>
  <c r="J1245" i="66"/>
  <c r="J1244" i="66"/>
  <c r="J1243" i="66"/>
  <c r="J1242" i="66"/>
  <c r="J1241" i="66"/>
  <c r="J1240" i="66"/>
  <c r="J1239" i="66"/>
  <c r="J1238" i="66"/>
  <c r="J1237" i="66"/>
  <c r="J1236" i="66"/>
  <c r="J1235" i="66"/>
  <c r="J1234" i="66"/>
  <c r="J1233" i="66"/>
  <c r="J1232" i="66"/>
  <c r="J1231" i="66"/>
  <c r="J1230" i="66"/>
  <c r="J1229" i="66"/>
  <c r="J1228" i="66"/>
  <c r="J1227" i="66"/>
  <c r="J1226" i="66"/>
  <c r="J1225" i="66"/>
  <c r="J1224" i="66"/>
  <c r="J1223" i="66"/>
  <c r="J1222" i="66"/>
  <c r="J1221" i="66"/>
  <c r="J1220" i="66"/>
  <c r="J1219" i="66"/>
  <c r="J1218" i="66"/>
  <c r="J1217" i="66"/>
  <c r="J1216" i="66"/>
  <c r="J1215" i="66"/>
  <c r="J1214" i="66"/>
  <c r="J1213" i="66"/>
  <c r="J1212" i="66"/>
  <c r="J1211" i="66"/>
  <c r="J1210" i="66"/>
  <c r="J1209" i="66"/>
  <c r="J1208" i="66"/>
  <c r="J1207" i="66"/>
  <c r="J1206" i="66"/>
  <c r="J1205" i="66"/>
  <c r="J1204" i="66"/>
  <c r="J1203" i="66"/>
  <c r="J1202" i="66"/>
  <c r="J1201" i="66"/>
  <c r="J1200" i="66"/>
  <c r="J1199" i="66"/>
  <c r="J1198" i="66"/>
  <c r="J1197" i="66"/>
  <c r="J1196" i="66"/>
  <c r="J1195" i="66"/>
  <c r="J1194" i="66"/>
  <c r="J1193" i="66"/>
  <c r="J1192" i="66"/>
  <c r="J1191" i="66"/>
  <c r="J1190" i="66"/>
  <c r="J1189" i="66"/>
  <c r="J1188" i="66"/>
  <c r="J1187" i="66"/>
  <c r="J1186" i="66"/>
  <c r="J1185" i="66"/>
  <c r="J1184" i="66"/>
  <c r="J1183" i="66"/>
  <c r="J1182" i="66"/>
  <c r="J1181" i="66"/>
  <c r="J1180" i="66"/>
  <c r="J1179" i="66"/>
  <c r="J1178" i="66"/>
  <c r="J1177" i="66"/>
  <c r="J1176" i="66"/>
  <c r="J1175" i="66"/>
  <c r="J1174" i="66"/>
  <c r="J1173" i="66"/>
  <c r="J1172" i="66"/>
  <c r="J1171" i="66"/>
  <c r="J1170" i="66"/>
  <c r="J1169" i="66"/>
  <c r="J1168" i="66"/>
  <c r="J1167" i="66"/>
  <c r="J1166" i="66"/>
  <c r="J1165" i="66"/>
  <c r="J1164" i="66"/>
  <c r="J1163" i="66"/>
  <c r="J1162" i="66"/>
  <c r="J1161" i="66"/>
  <c r="J1160" i="66"/>
  <c r="J1159" i="66"/>
  <c r="J1158" i="66"/>
  <c r="J1157" i="66"/>
  <c r="J1156" i="66"/>
  <c r="J1155" i="66"/>
  <c r="J1154" i="66"/>
  <c r="J1153" i="66"/>
  <c r="J1152" i="66"/>
  <c r="J1151" i="66"/>
  <c r="J1150" i="66"/>
  <c r="J1149" i="66"/>
  <c r="J1148" i="66"/>
  <c r="J1147" i="66"/>
  <c r="J1146" i="66"/>
  <c r="J1145" i="66"/>
  <c r="J1144" i="66"/>
  <c r="J1143" i="66"/>
  <c r="J1142" i="66"/>
  <c r="J1141" i="66"/>
  <c r="J1140" i="66"/>
  <c r="J1139" i="66"/>
  <c r="J1138" i="66"/>
  <c r="J1137" i="66"/>
  <c r="J1136" i="66"/>
  <c r="J1135" i="66"/>
  <c r="J1134" i="66"/>
  <c r="J1133" i="66"/>
  <c r="J1132" i="66"/>
  <c r="J1131" i="66"/>
  <c r="J1130" i="66"/>
  <c r="J1129" i="66"/>
  <c r="J1128" i="66"/>
  <c r="J1127" i="66"/>
  <c r="J1126" i="66"/>
  <c r="J1125" i="66"/>
  <c r="J1124" i="66"/>
  <c r="J1123" i="66"/>
  <c r="J1122" i="66"/>
  <c r="J1121" i="66"/>
  <c r="J1120" i="66"/>
  <c r="J1119" i="66"/>
  <c r="J1118" i="66"/>
  <c r="J1117" i="66"/>
  <c r="J1116" i="66"/>
  <c r="J1115" i="66"/>
  <c r="J1114" i="66"/>
  <c r="J1113" i="66"/>
  <c r="J1112" i="66"/>
  <c r="J1111" i="66"/>
  <c r="J1110" i="66"/>
  <c r="J1109" i="66"/>
  <c r="J1108" i="66"/>
  <c r="J1107" i="66"/>
  <c r="J1106" i="66"/>
  <c r="J1105" i="66"/>
  <c r="J1104" i="66"/>
  <c r="J1103" i="66"/>
  <c r="J1102" i="66"/>
  <c r="J1101" i="66"/>
  <c r="J1100" i="66"/>
  <c r="J1099" i="66"/>
  <c r="J1098" i="66"/>
  <c r="J1097" i="66"/>
  <c r="J1096" i="66"/>
  <c r="J1095" i="66"/>
  <c r="J1094" i="66"/>
  <c r="J1093" i="66"/>
  <c r="J1092" i="66"/>
  <c r="J1091" i="66"/>
  <c r="J1090" i="66"/>
  <c r="J1089" i="66"/>
  <c r="J1088" i="66"/>
  <c r="J1087" i="66"/>
  <c r="J1086" i="66"/>
  <c r="J1085" i="66"/>
  <c r="J1084" i="66"/>
  <c r="J1083" i="66"/>
  <c r="J1082" i="66"/>
  <c r="J1081" i="66"/>
  <c r="J1080" i="66"/>
  <c r="J1079" i="66"/>
  <c r="J1078" i="66"/>
  <c r="J1077" i="66"/>
  <c r="J1076" i="66"/>
  <c r="J1075" i="66"/>
  <c r="J1074" i="66"/>
  <c r="J1073" i="66"/>
  <c r="J1072" i="66"/>
  <c r="J1071" i="66"/>
  <c r="J1070" i="66"/>
  <c r="J1069" i="66"/>
  <c r="J1068" i="66"/>
  <c r="J1067" i="66"/>
  <c r="J1066" i="66"/>
  <c r="J1065" i="66"/>
  <c r="J1064" i="66"/>
  <c r="J1063" i="66"/>
  <c r="J1062" i="66"/>
  <c r="J1061" i="66"/>
  <c r="J1060" i="66"/>
  <c r="J1059" i="66"/>
  <c r="J1058" i="66"/>
  <c r="J1057" i="66"/>
  <c r="J1056" i="66"/>
  <c r="J1055" i="66"/>
  <c r="J1054" i="66"/>
  <c r="J1053" i="66"/>
  <c r="J1052" i="66"/>
  <c r="J1051" i="66"/>
  <c r="J1050" i="66"/>
  <c r="J1049" i="66"/>
  <c r="J1048" i="66"/>
  <c r="J1047" i="66"/>
  <c r="J1046" i="66"/>
  <c r="J1045" i="66"/>
  <c r="J1044" i="66"/>
  <c r="J1043" i="66"/>
  <c r="J1042" i="66"/>
  <c r="J1041" i="66"/>
  <c r="J1040" i="66"/>
  <c r="J1039" i="66"/>
  <c r="J1038" i="66"/>
  <c r="J1037" i="66"/>
  <c r="J1036" i="66"/>
  <c r="J1035" i="66"/>
  <c r="J1034" i="66"/>
  <c r="J1033" i="66"/>
  <c r="J1032" i="66"/>
  <c r="J1031" i="66"/>
  <c r="J1030" i="66"/>
  <c r="J1029" i="66"/>
  <c r="J1028" i="66"/>
  <c r="J1027" i="66"/>
  <c r="J1026" i="66"/>
  <c r="J1025" i="66"/>
  <c r="J1024" i="66"/>
  <c r="J1023" i="66"/>
  <c r="J1022" i="66"/>
  <c r="J1021" i="66"/>
  <c r="J1020" i="66"/>
  <c r="J1019" i="66"/>
  <c r="J1018" i="66"/>
  <c r="J1017" i="66"/>
  <c r="J1016" i="66"/>
  <c r="J1015" i="66"/>
  <c r="J1014" i="66"/>
  <c r="J1013" i="66"/>
  <c r="J1012" i="66"/>
  <c r="J1011" i="66"/>
  <c r="J1010" i="66"/>
  <c r="J1009" i="66"/>
  <c r="J1008" i="66"/>
  <c r="J1007" i="66"/>
  <c r="J1006" i="66"/>
  <c r="J1005" i="66"/>
  <c r="J1004" i="66"/>
  <c r="J1003" i="66"/>
  <c r="J1002" i="66"/>
  <c r="J1001" i="66"/>
  <c r="J1000" i="66"/>
  <c r="J999" i="66"/>
  <c r="J998" i="66"/>
  <c r="J997" i="66"/>
  <c r="J996" i="66"/>
  <c r="J995" i="66"/>
  <c r="J994" i="66"/>
  <c r="J993" i="66"/>
  <c r="J992" i="66"/>
  <c r="J991" i="66"/>
  <c r="J990" i="66"/>
  <c r="J989" i="66"/>
  <c r="J988" i="66"/>
  <c r="J987" i="66"/>
  <c r="J986" i="66"/>
  <c r="J985" i="66"/>
  <c r="J984" i="66"/>
  <c r="J983" i="66"/>
  <c r="J982" i="66"/>
  <c r="J981" i="66"/>
  <c r="J980" i="66"/>
  <c r="J979" i="66"/>
  <c r="J978" i="66"/>
  <c r="J977" i="66"/>
  <c r="J976" i="66"/>
  <c r="J975" i="66"/>
  <c r="J974" i="66"/>
  <c r="J973" i="66"/>
  <c r="J972" i="66"/>
  <c r="J971" i="66"/>
  <c r="J970" i="66"/>
  <c r="J969" i="66"/>
  <c r="J968" i="66"/>
  <c r="J967" i="66"/>
  <c r="J966" i="66"/>
  <c r="J965" i="66"/>
  <c r="J964" i="66"/>
  <c r="J963" i="66"/>
  <c r="J962" i="66"/>
  <c r="J961" i="66"/>
  <c r="J960" i="66"/>
  <c r="J959" i="66"/>
  <c r="J958" i="66"/>
  <c r="J957" i="66"/>
  <c r="J956" i="66"/>
  <c r="J955" i="66"/>
  <c r="J954" i="66"/>
  <c r="J953" i="66"/>
  <c r="J952" i="66"/>
  <c r="J951" i="66"/>
  <c r="J950" i="66"/>
  <c r="J949" i="66"/>
  <c r="J948" i="66"/>
  <c r="J947" i="66"/>
  <c r="J946" i="66"/>
  <c r="J945" i="66"/>
  <c r="J944" i="66"/>
  <c r="J943" i="66"/>
  <c r="J942" i="66"/>
  <c r="J941" i="66"/>
  <c r="J940" i="66"/>
  <c r="J939" i="66"/>
  <c r="J938" i="66"/>
  <c r="J937" i="66"/>
  <c r="J936" i="66"/>
  <c r="J935" i="66"/>
  <c r="J934" i="66"/>
  <c r="J933" i="66"/>
  <c r="J932" i="66"/>
  <c r="J931" i="66"/>
  <c r="J930" i="66"/>
  <c r="J929" i="66"/>
  <c r="J928" i="66"/>
  <c r="J927" i="66"/>
  <c r="J926" i="66"/>
  <c r="J925" i="66"/>
  <c r="J924" i="66"/>
  <c r="J923" i="66"/>
  <c r="J922" i="66"/>
  <c r="J921" i="66"/>
  <c r="J920" i="66"/>
  <c r="J919" i="66"/>
  <c r="J918" i="66"/>
  <c r="J917" i="66"/>
  <c r="J916" i="66"/>
  <c r="J915" i="66"/>
  <c r="J914" i="66"/>
  <c r="J913" i="66"/>
  <c r="J912" i="66"/>
  <c r="J911" i="66"/>
  <c r="J910" i="66"/>
  <c r="J909" i="66"/>
  <c r="J908" i="66"/>
  <c r="J907" i="66"/>
  <c r="J906" i="66"/>
  <c r="J905" i="66"/>
  <c r="J904" i="66"/>
  <c r="J903" i="66"/>
  <c r="J902" i="66"/>
  <c r="J901" i="66"/>
  <c r="J900" i="66"/>
  <c r="J899" i="66"/>
  <c r="J898" i="66"/>
  <c r="J897" i="66"/>
  <c r="J896" i="66"/>
  <c r="J895" i="66"/>
  <c r="J894" i="66"/>
  <c r="J893" i="66"/>
  <c r="J892" i="66"/>
  <c r="J891" i="66"/>
  <c r="J890" i="66"/>
  <c r="J889" i="66"/>
  <c r="J888" i="66"/>
  <c r="J887" i="66"/>
  <c r="J886" i="66"/>
  <c r="J885" i="66"/>
  <c r="J884" i="66"/>
  <c r="J883" i="66"/>
  <c r="J882" i="66"/>
  <c r="J881" i="66"/>
  <c r="J880" i="66"/>
  <c r="J879" i="66"/>
  <c r="J878" i="66"/>
  <c r="J877" i="66"/>
  <c r="J876" i="66"/>
  <c r="J875" i="66"/>
  <c r="J874" i="66"/>
  <c r="J873" i="66"/>
  <c r="J872" i="66"/>
  <c r="J871" i="66"/>
  <c r="J870" i="66"/>
  <c r="J869" i="66"/>
  <c r="J868" i="66"/>
  <c r="J867" i="66"/>
  <c r="J866" i="66"/>
  <c r="J865" i="66"/>
  <c r="J864" i="66"/>
  <c r="J863" i="66"/>
  <c r="J862" i="66"/>
  <c r="J861" i="66"/>
  <c r="J860" i="66"/>
  <c r="J859" i="66"/>
  <c r="J858" i="66"/>
  <c r="J857" i="66"/>
  <c r="J856" i="66"/>
  <c r="J855" i="66"/>
  <c r="J854" i="66"/>
  <c r="J853" i="66"/>
  <c r="J852" i="66"/>
  <c r="J851" i="66"/>
  <c r="J850" i="66"/>
  <c r="J849" i="66"/>
  <c r="J848" i="66"/>
  <c r="J847" i="66"/>
  <c r="J846" i="66"/>
  <c r="J845" i="66"/>
  <c r="J844" i="66"/>
  <c r="J843" i="66"/>
  <c r="J842" i="66"/>
  <c r="J841" i="66"/>
  <c r="J840" i="66"/>
  <c r="J839" i="66"/>
  <c r="J838" i="66"/>
  <c r="J837" i="66"/>
  <c r="J836" i="66"/>
  <c r="J835" i="66"/>
  <c r="J834" i="66"/>
  <c r="J833" i="66"/>
  <c r="J832" i="66"/>
  <c r="J831" i="66"/>
  <c r="J830" i="66"/>
  <c r="J829" i="66"/>
  <c r="J828" i="66"/>
  <c r="J827" i="66"/>
  <c r="J826" i="66"/>
  <c r="J825" i="66"/>
  <c r="J824" i="66"/>
  <c r="J823" i="66"/>
  <c r="J822" i="66"/>
  <c r="J821" i="66"/>
  <c r="J820" i="66"/>
  <c r="J819" i="66"/>
  <c r="J818" i="66"/>
  <c r="J817" i="66"/>
  <c r="J816" i="66"/>
  <c r="J815" i="66"/>
  <c r="J814" i="66"/>
  <c r="J813" i="66"/>
  <c r="J812" i="66"/>
  <c r="J811" i="66"/>
  <c r="J810" i="66"/>
  <c r="J809" i="66"/>
  <c r="J808" i="66"/>
  <c r="J807" i="66"/>
  <c r="J806" i="66"/>
  <c r="J805" i="66"/>
  <c r="J804" i="66"/>
  <c r="J803" i="66"/>
  <c r="J802" i="66"/>
  <c r="J801" i="66"/>
  <c r="J800" i="66"/>
  <c r="J799" i="66"/>
  <c r="J798" i="66"/>
  <c r="J797" i="66"/>
  <c r="J796" i="66"/>
  <c r="J795" i="66"/>
  <c r="J794" i="66"/>
  <c r="J793" i="66"/>
  <c r="J792" i="66"/>
  <c r="J791" i="66"/>
  <c r="J790" i="66"/>
  <c r="J789" i="66"/>
  <c r="J788" i="66"/>
  <c r="J787" i="66"/>
  <c r="J786" i="66"/>
  <c r="J785" i="66"/>
  <c r="J784" i="66"/>
  <c r="J783" i="66"/>
  <c r="J782" i="66"/>
  <c r="J781" i="66"/>
  <c r="J780" i="66"/>
  <c r="J779" i="66"/>
  <c r="J778" i="66"/>
  <c r="J777" i="66"/>
  <c r="J776" i="66"/>
  <c r="J775" i="66"/>
  <c r="J774" i="66"/>
  <c r="J773" i="66"/>
  <c r="J772" i="66"/>
  <c r="J771" i="66"/>
  <c r="J770" i="66"/>
  <c r="J769" i="66"/>
  <c r="J768" i="66"/>
  <c r="J767" i="66"/>
  <c r="J766" i="66"/>
  <c r="J765" i="66"/>
  <c r="J764" i="66"/>
  <c r="J763" i="66"/>
  <c r="J762" i="66"/>
  <c r="J761" i="66"/>
  <c r="J760" i="66"/>
  <c r="J759" i="66"/>
  <c r="J758" i="66"/>
  <c r="J757" i="66"/>
  <c r="J756" i="66"/>
  <c r="J755" i="66"/>
  <c r="J754" i="66"/>
  <c r="J753" i="66"/>
  <c r="J752" i="66"/>
  <c r="J751" i="66"/>
  <c r="J750" i="66"/>
  <c r="J749" i="66"/>
  <c r="J748" i="66"/>
  <c r="J747" i="66"/>
  <c r="J746" i="66"/>
  <c r="J745" i="66"/>
  <c r="J744" i="66"/>
  <c r="J743" i="66"/>
  <c r="J742" i="66"/>
  <c r="J741" i="66"/>
  <c r="J740" i="66"/>
  <c r="J739" i="66"/>
  <c r="J738" i="66"/>
  <c r="J737" i="66"/>
  <c r="J736" i="66"/>
  <c r="J735" i="66"/>
  <c r="J734" i="66"/>
  <c r="J733" i="66"/>
  <c r="J732" i="66"/>
  <c r="J731" i="66"/>
  <c r="J730" i="66"/>
  <c r="J729" i="66"/>
  <c r="J728" i="66"/>
  <c r="J727" i="66"/>
  <c r="J726" i="66"/>
  <c r="J725" i="66"/>
  <c r="J724" i="66"/>
  <c r="J723" i="66"/>
  <c r="J722" i="66"/>
  <c r="J721" i="66"/>
  <c r="J720" i="66"/>
  <c r="J719" i="66"/>
  <c r="J718" i="66"/>
  <c r="J717" i="66"/>
  <c r="J716" i="66"/>
  <c r="J715" i="66"/>
  <c r="J714" i="66"/>
  <c r="J713" i="66"/>
  <c r="J712" i="66"/>
  <c r="J711" i="66"/>
  <c r="J710" i="66"/>
  <c r="J709" i="66"/>
  <c r="J708" i="66"/>
  <c r="J707" i="66"/>
  <c r="J706" i="66"/>
  <c r="J705" i="66"/>
  <c r="J704" i="66"/>
  <c r="J703" i="66"/>
  <c r="J702" i="66"/>
  <c r="J701" i="66"/>
  <c r="J700" i="66"/>
  <c r="J699" i="66"/>
  <c r="J698" i="66"/>
  <c r="J697" i="66"/>
  <c r="J696" i="66"/>
  <c r="J695" i="66"/>
  <c r="J694" i="66"/>
  <c r="J693" i="66"/>
  <c r="J692" i="66"/>
  <c r="J691" i="66"/>
  <c r="J690" i="66"/>
  <c r="J689" i="66"/>
  <c r="J688" i="66"/>
  <c r="J687" i="66"/>
  <c r="J686" i="66"/>
  <c r="J685" i="66"/>
  <c r="J684" i="66"/>
  <c r="J683" i="66"/>
  <c r="J682" i="66"/>
  <c r="J681" i="66"/>
  <c r="J680" i="66"/>
  <c r="J679" i="66"/>
  <c r="J678" i="66"/>
  <c r="J677" i="66"/>
  <c r="J676" i="66"/>
  <c r="J675" i="66"/>
  <c r="J674" i="66"/>
  <c r="J673" i="66"/>
  <c r="J672" i="66"/>
  <c r="J671" i="66"/>
  <c r="J670" i="66"/>
  <c r="J669" i="66"/>
  <c r="J668" i="66"/>
  <c r="J667" i="66"/>
  <c r="J666" i="66"/>
  <c r="J665" i="66"/>
  <c r="J664" i="66"/>
  <c r="J663" i="66"/>
  <c r="J662" i="66"/>
  <c r="J661" i="66"/>
  <c r="J660" i="66"/>
  <c r="J659" i="66"/>
  <c r="J658" i="66"/>
  <c r="J657" i="66"/>
  <c r="J656" i="66"/>
  <c r="J655" i="66"/>
  <c r="J654" i="66"/>
  <c r="J653" i="66"/>
  <c r="J652" i="66"/>
  <c r="J651" i="66"/>
  <c r="J650" i="66"/>
  <c r="J649" i="66"/>
  <c r="J648" i="66"/>
  <c r="J647" i="66"/>
  <c r="J646" i="66"/>
  <c r="J645" i="66"/>
  <c r="J644" i="66"/>
  <c r="J643" i="66"/>
  <c r="J642" i="66"/>
  <c r="J641" i="66"/>
  <c r="J640" i="66"/>
  <c r="J639" i="66"/>
  <c r="J638" i="66"/>
  <c r="J637" i="66"/>
  <c r="J636" i="66"/>
  <c r="J635" i="66"/>
  <c r="J634" i="66"/>
  <c r="J633" i="66"/>
  <c r="J632" i="66"/>
  <c r="J631" i="66"/>
  <c r="J630" i="66"/>
  <c r="J629" i="66"/>
  <c r="J628" i="66"/>
  <c r="J627" i="66"/>
  <c r="J626" i="66"/>
  <c r="J625" i="66"/>
  <c r="J624" i="66"/>
  <c r="J623" i="66"/>
  <c r="J622" i="66"/>
  <c r="J621" i="66"/>
  <c r="J620" i="66"/>
  <c r="J619" i="66"/>
  <c r="J618" i="66"/>
  <c r="J617" i="66"/>
  <c r="J616" i="66"/>
  <c r="J615" i="66"/>
  <c r="J614" i="66"/>
  <c r="J613" i="66"/>
  <c r="J612" i="66"/>
  <c r="J611" i="66"/>
  <c r="J610" i="66"/>
  <c r="J609" i="66"/>
  <c r="J608" i="66"/>
  <c r="J607" i="66"/>
  <c r="J606" i="66"/>
  <c r="J605" i="66"/>
  <c r="J604" i="66"/>
  <c r="J603" i="66"/>
  <c r="J602" i="66"/>
  <c r="J601" i="66"/>
  <c r="J600" i="66"/>
  <c r="J599" i="66"/>
  <c r="J598" i="66"/>
  <c r="J597" i="66"/>
  <c r="J596" i="66"/>
  <c r="J595" i="66"/>
  <c r="J594" i="66"/>
  <c r="J593" i="66"/>
  <c r="J592" i="66"/>
  <c r="J591" i="66"/>
  <c r="J590" i="66"/>
  <c r="J589" i="66"/>
  <c r="J588" i="66"/>
  <c r="J587" i="66"/>
  <c r="J586" i="66"/>
  <c r="J585" i="66"/>
  <c r="J584" i="66"/>
  <c r="J583" i="66"/>
  <c r="J582" i="66"/>
  <c r="J581" i="66"/>
  <c r="J580" i="66"/>
  <c r="J579" i="66"/>
  <c r="J578" i="66"/>
  <c r="J577" i="66"/>
  <c r="J576" i="66"/>
  <c r="J575" i="66"/>
  <c r="J574" i="66"/>
  <c r="J573" i="66"/>
  <c r="J572" i="66"/>
  <c r="J571" i="66"/>
  <c r="J570" i="66"/>
  <c r="J569" i="66"/>
  <c r="J568" i="66"/>
  <c r="J567" i="66"/>
  <c r="J566" i="66"/>
  <c r="J565" i="66"/>
  <c r="J564" i="66"/>
  <c r="J563" i="66"/>
  <c r="J562" i="66"/>
  <c r="J561" i="66"/>
  <c r="J560" i="66"/>
  <c r="J559" i="66"/>
  <c r="J558" i="66"/>
  <c r="J557" i="66"/>
  <c r="J556" i="66"/>
  <c r="J555" i="66"/>
  <c r="J554" i="66"/>
  <c r="J553" i="66"/>
  <c r="J552" i="66"/>
  <c r="J551" i="66"/>
  <c r="J550" i="66"/>
  <c r="J549" i="66"/>
  <c r="J548" i="66"/>
  <c r="J547" i="66"/>
  <c r="J546" i="66"/>
  <c r="J545" i="66"/>
  <c r="J544" i="66"/>
  <c r="J543" i="66"/>
  <c r="J542" i="66"/>
  <c r="J541" i="66"/>
  <c r="J540" i="66"/>
  <c r="J539" i="66"/>
  <c r="J538" i="66"/>
  <c r="J537" i="66"/>
  <c r="J536" i="66"/>
  <c r="J535" i="66"/>
  <c r="J534" i="66"/>
  <c r="J533" i="66"/>
  <c r="J532" i="66"/>
  <c r="J531" i="66"/>
  <c r="J530" i="66"/>
  <c r="J529" i="66"/>
  <c r="J528" i="66"/>
  <c r="J527" i="66"/>
  <c r="J526" i="66"/>
  <c r="J525" i="66"/>
  <c r="J524" i="66"/>
  <c r="J523" i="66"/>
  <c r="J522" i="66"/>
  <c r="J521" i="66"/>
  <c r="J520" i="66"/>
  <c r="J519" i="66"/>
  <c r="J518" i="66"/>
  <c r="J517" i="66"/>
  <c r="J516" i="66"/>
  <c r="J515" i="66"/>
  <c r="J514" i="66"/>
  <c r="J513" i="66"/>
  <c r="J512" i="66"/>
  <c r="J511" i="66"/>
  <c r="J510" i="66"/>
  <c r="J509" i="66"/>
  <c r="J508" i="66"/>
  <c r="J507" i="66"/>
  <c r="J506" i="66"/>
  <c r="J505" i="66"/>
  <c r="J504" i="66"/>
  <c r="J503" i="66"/>
  <c r="J502" i="66"/>
  <c r="J501" i="66"/>
  <c r="J500" i="66"/>
  <c r="J499" i="66"/>
  <c r="J498" i="66"/>
  <c r="J497" i="66"/>
  <c r="J496" i="66"/>
  <c r="J495" i="66"/>
  <c r="J494" i="66"/>
  <c r="J493" i="66"/>
  <c r="J492" i="66"/>
  <c r="J491" i="66"/>
  <c r="J490" i="66"/>
  <c r="J489" i="66"/>
  <c r="J488" i="66"/>
  <c r="J487" i="66"/>
  <c r="J486" i="66"/>
  <c r="J485" i="66"/>
  <c r="J484" i="66"/>
  <c r="J483" i="66"/>
  <c r="J482" i="66"/>
  <c r="J481" i="66"/>
  <c r="J480" i="66"/>
  <c r="J479" i="66"/>
  <c r="J478" i="66"/>
  <c r="J477" i="66"/>
  <c r="J476" i="66"/>
  <c r="J475" i="66"/>
  <c r="J474" i="66"/>
  <c r="J473" i="66"/>
  <c r="J472" i="66"/>
  <c r="J471" i="66"/>
  <c r="J470" i="66"/>
  <c r="J469" i="66"/>
  <c r="J468" i="66"/>
  <c r="J467" i="66"/>
  <c r="J466" i="66"/>
  <c r="J465" i="66"/>
  <c r="J464" i="66"/>
  <c r="J463" i="66"/>
  <c r="J462" i="66"/>
  <c r="J461" i="66"/>
  <c r="J460" i="66"/>
  <c r="J459" i="66"/>
  <c r="J458" i="66"/>
  <c r="J457" i="66"/>
  <c r="J456" i="66"/>
  <c r="J455" i="66"/>
  <c r="J454" i="66"/>
  <c r="J453" i="66"/>
  <c r="J452" i="66"/>
  <c r="J451" i="66"/>
  <c r="J450" i="66"/>
  <c r="J449" i="66"/>
  <c r="J448" i="66"/>
  <c r="J447" i="66"/>
  <c r="J446" i="66"/>
  <c r="J445" i="66"/>
  <c r="J444" i="66"/>
  <c r="J443" i="66"/>
  <c r="J442" i="66"/>
  <c r="J441" i="66"/>
  <c r="J440" i="66"/>
  <c r="J439" i="66"/>
  <c r="J438" i="66"/>
  <c r="J437" i="66"/>
  <c r="J436" i="66"/>
  <c r="J435" i="66"/>
  <c r="J434" i="66"/>
  <c r="J433" i="66"/>
  <c r="J432" i="66"/>
  <c r="J431" i="66"/>
  <c r="J430" i="66"/>
  <c r="J429" i="66"/>
  <c r="J428" i="66"/>
  <c r="J427" i="66"/>
  <c r="J426" i="66"/>
  <c r="J425" i="66"/>
  <c r="J424" i="66"/>
  <c r="J423" i="66"/>
  <c r="J422" i="66"/>
  <c r="J421" i="66"/>
  <c r="J420" i="66"/>
  <c r="J419" i="66"/>
  <c r="J418" i="66"/>
  <c r="J417" i="66"/>
  <c r="J416" i="66"/>
  <c r="J415" i="66"/>
  <c r="J414" i="66"/>
  <c r="J413" i="66"/>
  <c r="J412" i="66"/>
  <c r="J411" i="66"/>
  <c r="J410" i="66"/>
  <c r="J409" i="66"/>
  <c r="J408" i="66"/>
  <c r="J407" i="66"/>
  <c r="J406" i="66"/>
  <c r="J405" i="66"/>
  <c r="J404" i="66"/>
  <c r="J403" i="66"/>
  <c r="J402" i="66"/>
  <c r="J401" i="66"/>
  <c r="J400" i="66"/>
  <c r="J399" i="66"/>
  <c r="J398" i="66"/>
  <c r="J397" i="66"/>
  <c r="J396" i="66"/>
  <c r="J395" i="66"/>
  <c r="J394" i="66"/>
  <c r="J393" i="66"/>
  <c r="J392" i="66"/>
  <c r="J391" i="66"/>
  <c r="J390" i="66"/>
  <c r="J389" i="66"/>
  <c r="J388" i="66"/>
  <c r="J387" i="66"/>
  <c r="J386" i="66"/>
  <c r="J385" i="66"/>
  <c r="J384" i="66"/>
  <c r="J383" i="66"/>
  <c r="J382" i="66"/>
  <c r="J381" i="66"/>
  <c r="J380" i="66"/>
  <c r="J379" i="66"/>
  <c r="J378" i="66"/>
  <c r="J377" i="66"/>
  <c r="J376" i="66"/>
  <c r="J375" i="66"/>
  <c r="J374" i="66"/>
  <c r="J373" i="66"/>
  <c r="J372" i="66"/>
  <c r="J371" i="66"/>
  <c r="J370" i="66"/>
  <c r="J369" i="66"/>
  <c r="J368" i="66"/>
  <c r="J367" i="66"/>
  <c r="J366" i="66"/>
  <c r="J365" i="66"/>
  <c r="J364" i="66"/>
  <c r="J363" i="66"/>
  <c r="J362" i="66"/>
  <c r="J361" i="66"/>
  <c r="J360" i="66"/>
  <c r="J359" i="66"/>
  <c r="J358" i="66"/>
  <c r="J357" i="66"/>
  <c r="J356" i="66"/>
  <c r="J355" i="66"/>
  <c r="J354" i="66"/>
  <c r="J353" i="66"/>
  <c r="J352" i="66"/>
  <c r="J351" i="66"/>
  <c r="J350" i="66"/>
  <c r="J349" i="66"/>
  <c r="J348" i="66"/>
  <c r="J347" i="66"/>
  <c r="J346" i="66"/>
  <c r="J345" i="66"/>
  <c r="J344" i="66"/>
  <c r="J343" i="66"/>
  <c r="J342" i="66"/>
  <c r="J341" i="66"/>
  <c r="J340" i="66"/>
  <c r="J339" i="66"/>
  <c r="J338" i="66"/>
  <c r="J337" i="66"/>
  <c r="J336" i="66"/>
  <c r="J335" i="66"/>
  <c r="J334" i="66"/>
  <c r="J333" i="66"/>
  <c r="J332" i="66"/>
  <c r="J331" i="66"/>
  <c r="J330" i="66"/>
  <c r="J329" i="66"/>
  <c r="J328" i="66"/>
  <c r="J327" i="66"/>
  <c r="J326" i="66"/>
  <c r="J325" i="66"/>
  <c r="J324" i="66"/>
  <c r="J323" i="66"/>
  <c r="J322" i="66"/>
  <c r="J321" i="66"/>
  <c r="J320" i="66"/>
  <c r="J319" i="66"/>
  <c r="J318" i="66"/>
  <c r="J317" i="66"/>
  <c r="J316" i="66"/>
  <c r="J315" i="66"/>
  <c r="J314" i="66"/>
  <c r="J313" i="66"/>
  <c r="J312" i="66"/>
  <c r="J311" i="66"/>
  <c r="J310" i="66"/>
  <c r="J309" i="66"/>
  <c r="J308" i="66"/>
  <c r="J307" i="66"/>
  <c r="J306" i="66"/>
  <c r="J305" i="66"/>
  <c r="J304" i="66"/>
  <c r="J303" i="66"/>
  <c r="J302" i="66"/>
  <c r="J301" i="66"/>
  <c r="J300" i="66"/>
  <c r="J299" i="66"/>
  <c r="J298" i="66"/>
  <c r="J297" i="66"/>
  <c r="J296" i="66"/>
  <c r="J295" i="66"/>
  <c r="J294" i="66"/>
  <c r="J293" i="66"/>
  <c r="J292" i="66"/>
  <c r="J291" i="66"/>
  <c r="J290" i="66"/>
  <c r="J289" i="66"/>
  <c r="J288" i="66"/>
  <c r="J287" i="66"/>
  <c r="J286" i="66"/>
  <c r="J285" i="66"/>
  <c r="J284" i="66"/>
  <c r="J283" i="66"/>
  <c r="J282" i="66"/>
  <c r="J281" i="66"/>
  <c r="J280" i="66"/>
  <c r="J279" i="66"/>
  <c r="J278" i="66"/>
  <c r="J277" i="66"/>
  <c r="J276" i="66"/>
  <c r="J275" i="66"/>
  <c r="J274" i="66"/>
  <c r="J273" i="66"/>
  <c r="J272" i="66"/>
  <c r="J271" i="66"/>
  <c r="J270" i="66"/>
  <c r="J269" i="66"/>
  <c r="J268" i="66"/>
  <c r="J267" i="66"/>
  <c r="J266" i="66"/>
  <c r="J265" i="66"/>
  <c r="J264" i="66"/>
  <c r="J263" i="66"/>
  <c r="J262" i="66"/>
  <c r="J261" i="66"/>
  <c r="J260" i="66"/>
  <c r="J259" i="66"/>
  <c r="J258" i="66"/>
  <c r="J257" i="66"/>
  <c r="J256" i="66"/>
  <c r="J255" i="66"/>
  <c r="J254" i="66"/>
  <c r="J253" i="66"/>
  <c r="J252" i="66"/>
  <c r="J251" i="66"/>
  <c r="J250" i="66"/>
  <c r="J249" i="66"/>
  <c r="J248" i="66"/>
  <c r="J247" i="66"/>
  <c r="J246" i="66"/>
  <c r="J245" i="66"/>
  <c r="J244" i="66"/>
  <c r="J243" i="66"/>
  <c r="J242" i="66"/>
  <c r="J241" i="66"/>
  <c r="J240" i="66"/>
  <c r="J239" i="66"/>
  <c r="J238" i="66"/>
  <c r="J237" i="66"/>
  <c r="J236" i="66"/>
  <c r="J235" i="66"/>
  <c r="J234" i="66"/>
  <c r="J233" i="66"/>
  <c r="J232" i="66"/>
  <c r="J231" i="66"/>
  <c r="J230" i="66"/>
  <c r="J229" i="66"/>
  <c r="J228" i="66"/>
  <c r="J227" i="66"/>
  <c r="J226" i="66"/>
  <c r="J225" i="66"/>
  <c r="J224" i="66"/>
  <c r="J223" i="66"/>
  <c r="J222" i="66"/>
  <c r="J221" i="66"/>
  <c r="J220" i="66"/>
  <c r="J219" i="66"/>
  <c r="J218" i="66"/>
  <c r="J217" i="66"/>
  <c r="J216" i="66"/>
  <c r="J215" i="66"/>
  <c r="J214" i="66"/>
  <c r="J213" i="66"/>
  <c r="J212" i="66"/>
  <c r="J211" i="66"/>
  <c r="J210" i="66"/>
  <c r="J209" i="66"/>
  <c r="J208" i="66"/>
  <c r="J207" i="66"/>
  <c r="J206" i="66"/>
  <c r="J205" i="66"/>
  <c r="J204" i="66"/>
  <c r="J203" i="66"/>
  <c r="J202" i="66"/>
  <c r="J201" i="66"/>
  <c r="J200" i="66"/>
  <c r="J199" i="66"/>
  <c r="J198" i="66"/>
  <c r="J197" i="66"/>
  <c r="J196" i="66"/>
  <c r="J195" i="66"/>
  <c r="J194" i="66"/>
  <c r="J193" i="66"/>
  <c r="J192" i="66"/>
  <c r="J191" i="66"/>
  <c r="J190" i="66"/>
  <c r="J189" i="66"/>
  <c r="J188" i="66"/>
  <c r="J187" i="66"/>
  <c r="J186" i="66"/>
  <c r="J185" i="66"/>
  <c r="J184" i="66"/>
  <c r="J183" i="66"/>
  <c r="J182" i="66"/>
  <c r="J181" i="66"/>
  <c r="J180" i="66"/>
  <c r="J179" i="66"/>
  <c r="J178" i="66"/>
  <c r="J177" i="66"/>
  <c r="J176" i="66"/>
  <c r="J175" i="66"/>
  <c r="J174" i="66"/>
  <c r="J173" i="66"/>
  <c r="J172" i="66"/>
  <c r="J171" i="66"/>
  <c r="J170" i="66"/>
  <c r="J169" i="66"/>
  <c r="J168" i="66"/>
  <c r="J167" i="66"/>
  <c r="J166" i="66"/>
  <c r="J165" i="66"/>
  <c r="J164" i="66"/>
  <c r="J163" i="66"/>
  <c r="J162" i="66"/>
  <c r="J161" i="66"/>
  <c r="J160" i="66"/>
  <c r="J159" i="66"/>
  <c r="J158" i="66"/>
  <c r="J157" i="66"/>
  <c r="J156" i="66"/>
  <c r="J155" i="66"/>
  <c r="J154" i="66"/>
  <c r="J153" i="66"/>
  <c r="J152" i="66"/>
  <c r="J151" i="66"/>
  <c r="J150" i="66"/>
  <c r="J149" i="66"/>
  <c r="J148" i="66"/>
  <c r="J147" i="66"/>
  <c r="J146" i="66"/>
  <c r="J145" i="66"/>
  <c r="J144" i="66"/>
  <c r="J143" i="66"/>
  <c r="J142" i="66"/>
  <c r="J141" i="66"/>
  <c r="J140" i="66"/>
  <c r="J139" i="66"/>
  <c r="J138" i="66"/>
  <c r="J137" i="66"/>
  <c r="J136" i="66"/>
  <c r="J135" i="66"/>
  <c r="J134" i="66"/>
  <c r="J133" i="66"/>
  <c r="J132" i="66"/>
  <c r="J131" i="66"/>
  <c r="J130" i="66"/>
  <c r="J129" i="66"/>
  <c r="J128" i="66"/>
  <c r="J127" i="66"/>
  <c r="J126" i="66"/>
  <c r="J125" i="66"/>
  <c r="J124" i="66"/>
  <c r="J123" i="66"/>
  <c r="J122" i="66"/>
  <c r="J121" i="66"/>
  <c r="J120" i="66"/>
  <c r="J119" i="66"/>
  <c r="J118" i="66"/>
  <c r="J117" i="66"/>
  <c r="J116" i="66"/>
  <c r="J115" i="66"/>
  <c r="J114" i="66"/>
  <c r="J113" i="66"/>
  <c r="J112" i="66"/>
  <c r="J111" i="66"/>
  <c r="J110" i="66"/>
  <c r="J109" i="66"/>
  <c r="J108" i="66"/>
  <c r="J107" i="66"/>
  <c r="J106" i="66"/>
  <c r="J105" i="66"/>
  <c r="J104" i="66"/>
  <c r="J103" i="66"/>
  <c r="J102" i="66"/>
  <c r="J101" i="66"/>
  <c r="J100" i="66"/>
  <c r="J99" i="66"/>
  <c r="J98" i="66"/>
  <c r="J97" i="66"/>
  <c r="J96" i="66"/>
  <c r="J95" i="66"/>
  <c r="J94" i="66"/>
  <c r="J93" i="66"/>
  <c r="J92" i="66"/>
  <c r="J91" i="66"/>
  <c r="J90" i="66"/>
  <c r="J89" i="66"/>
  <c r="J88" i="66"/>
  <c r="J87" i="66"/>
  <c r="J86" i="66"/>
  <c r="J85" i="66"/>
  <c r="J84" i="66"/>
  <c r="J83" i="66"/>
  <c r="J82" i="66"/>
  <c r="J81" i="66"/>
  <c r="J80" i="66"/>
  <c r="J79" i="66"/>
  <c r="J78" i="66"/>
  <c r="J77" i="66"/>
  <c r="J76" i="66"/>
  <c r="J75" i="66"/>
  <c r="J74" i="66"/>
  <c r="J73" i="66"/>
  <c r="J72" i="66"/>
  <c r="J71" i="66"/>
  <c r="J70" i="66"/>
  <c r="J69" i="66"/>
  <c r="J68" i="66"/>
  <c r="J67" i="66"/>
  <c r="J66" i="66"/>
  <c r="J65" i="66"/>
  <c r="J64" i="66"/>
  <c r="J63" i="66"/>
  <c r="J62" i="66"/>
  <c r="J61" i="66"/>
  <c r="J60" i="66"/>
  <c r="J59" i="66"/>
  <c r="J58" i="66"/>
  <c r="J57" i="66"/>
  <c r="J56" i="66"/>
  <c r="J55" i="66"/>
  <c r="J54" i="66"/>
  <c r="J53" i="66"/>
  <c r="J52" i="66"/>
  <c r="J51" i="66"/>
  <c r="J50" i="66"/>
  <c r="J49" i="66"/>
  <c r="J48" i="66"/>
  <c r="J47" i="66"/>
  <c r="J46" i="66"/>
  <c r="J45" i="66"/>
  <c r="J44" i="66"/>
  <c r="J43" i="66"/>
  <c r="J42" i="66"/>
  <c r="J41" i="66"/>
  <c r="J40" i="66"/>
  <c r="J39" i="66"/>
  <c r="J38" i="66"/>
  <c r="J37" i="66"/>
  <c r="J36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21" i="66"/>
  <c r="J20" i="66"/>
  <c r="J19" i="66"/>
  <c r="J18" i="66"/>
  <c r="J17" i="66"/>
  <c r="J16" i="66"/>
  <c r="J15" i="66"/>
  <c r="J14" i="66"/>
  <c r="J13" i="66"/>
  <c r="J12" i="66"/>
  <c r="J11" i="66"/>
  <c r="J10" i="66"/>
  <c r="J9" i="66"/>
  <c r="J8" i="66"/>
  <c r="J7" i="66"/>
  <c r="J6" i="66"/>
  <c r="J5" i="66"/>
  <c r="J4" i="66"/>
  <c r="I26" i="16"/>
  <c r="H26" i="16"/>
  <c r="G26" i="16"/>
  <c r="F26" i="16"/>
  <c r="E26" i="16"/>
  <c r="A26" i="16"/>
  <c r="A15" i="16"/>
  <c r="C15" i="19" l="1"/>
  <c r="F15" i="19" l="1"/>
  <c r="C14" i="19"/>
  <c r="L119" i="18"/>
  <c r="L120" i="18" s="1"/>
  <c r="L121" i="18" s="1"/>
  <c r="L118" i="18"/>
  <c r="F107" i="18"/>
  <c r="F108" i="18" s="1"/>
  <c r="F14" i="19" l="1"/>
  <c r="C12" i="19"/>
  <c r="F12" i="19" s="1"/>
  <c r="I2004" i="66"/>
  <c r="I2003" i="66"/>
  <c r="I2002" i="66"/>
  <c r="I2001" i="66"/>
  <c r="I2000" i="66"/>
  <c r="I1999" i="66"/>
  <c r="I1998" i="66"/>
  <c r="I1997" i="66"/>
  <c r="I1996" i="66"/>
  <c r="I1995" i="66"/>
  <c r="I1994" i="66"/>
  <c r="I1993" i="66"/>
  <c r="I1992" i="66"/>
  <c r="I1991" i="66"/>
  <c r="I1990" i="66"/>
  <c r="I1989" i="66"/>
  <c r="I1988" i="66"/>
  <c r="I1987" i="66"/>
  <c r="I1986" i="66"/>
  <c r="I1985" i="66"/>
  <c r="I1984" i="66"/>
  <c r="I1983" i="66"/>
  <c r="I1982" i="66"/>
  <c r="I1981" i="66"/>
  <c r="I1980" i="66"/>
  <c r="I1979" i="66"/>
  <c r="I1978" i="66"/>
  <c r="I1977" i="66"/>
  <c r="I1976" i="66"/>
  <c r="I1975" i="66"/>
  <c r="I1974" i="66"/>
  <c r="I1973" i="66"/>
  <c r="I1972" i="66"/>
  <c r="I1971" i="66"/>
  <c r="I1970" i="66"/>
  <c r="I1969" i="66"/>
  <c r="I1968" i="66"/>
  <c r="I1967" i="66"/>
  <c r="I1966" i="66"/>
  <c r="I1965" i="66"/>
  <c r="I1964" i="66"/>
  <c r="I1963" i="66"/>
  <c r="I1962" i="66"/>
  <c r="I1961" i="66"/>
  <c r="I1960" i="66"/>
  <c r="I1959" i="66"/>
  <c r="I1958" i="66"/>
  <c r="I1957" i="66"/>
  <c r="I1956" i="66"/>
  <c r="I1955" i="66"/>
  <c r="I1954" i="66"/>
  <c r="I1953" i="66"/>
  <c r="I1952" i="66"/>
  <c r="I1951" i="66"/>
  <c r="I1950" i="66"/>
  <c r="I1949" i="66"/>
  <c r="I1948" i="66"/>
  <c r="I1947" i="66"/>
  <c r="I1946" i="66"/>
  <c r="I1945" i="66"/>
  <c r="I1944" i="66"/>
  <c r="I1943" i="66"/>
  <c r="I1942" i="66"/>
  <c r="I1941" i="66"/>
  <c r="I1940" i="66"/>
  <c r="I1939" i="66"/>
  <c r="I1938" i="66"/>
  <c r="I1937" i="66"/>
  <c r="I1936" i="66"/>
  <c r="I1935" i="66"/>
  <c r="I1934" i="66"/>
  <c r="I1933" i="66"/>
  <c r="I1932" i="66"/>
  <c r="I1931" i="66"/>
  <c r="I1930" i="66"/>
  <c r="I1929" i="66"/>
  <c r="I1928" i="66"/>
  <c r="I1927" i="66"/>
  <c r="I1926" i="66"/>
  <c r="I1925" i="66"/>
  <c r="I1924" i="66"/>
  <c r="I1923" i="66"/>
  <c r="I1922" i="66"/>
  <c r="I1921" i="66"/>
  <c r="I1920" i="66"/>
  <c r="I1919" i="66"/>
  <c r="I1918" i="66"/>
  <c r="I1917" i="66"/>
  <c r="I1916" i="66"/>
  <c r="I1915" i="66"/>
  <c r="I1914" i="66"/>
  <c r="I1913" i="66"/>
  <c r="I1912" i="66"/>
  <c r="I1911" i="66"/>
  <c r="I1910" i="66"/>
  <c r="I1909" i="66"/>
  <c r="I1908" i="66"/>
  <c r="I1907" i="66"/>
  <c r="I1906" i="66"/>
  <c r="I1905" i="66"/>
  <c r="I1904" i="66"/>
  <c r="I1903" i="66"/>
  <c r="I1902" i="66"/>
  <c r="I1901" i="66"/>
  <c r="I1900" i="66"/>
  <c r="I1899" i="66"/>
  <c r="I1898" i="66"/>
  <c r="I1897" i="66"/>
  <c r="I1896" i="66"/>
  <c r="I1895" i="66"/>
  <c r="I1894" i="66"/>
  <c r="I1893" i="66"/>
  <c r="I1892" i="66"/>
  <c r="I1891" i="66"/>
  <c r="I1890" i="66"/>
  <c r="I1889" i="66"/>
  <c r="I1888" i="66"/>
  <c r="I1887" i="66"/>
  <c r="I1886" i="66"/>
  <c r="I1885" i="66"/>
  <c r="I1884" i="66"/>
  <c r="I1883" i="66"/>
  <c r="I1882" i="66"/>
  <c r="I1881" i="66"/>
  <c r="I1880" i="66"/>
  <c r="I1879" i="66"/>
  <c r="I1878" i="66"/>
  <c r="I1877" i="66"/>
  <c r="I1876" i="66"/>
  <c r="I1875" i="66"/>
  <c r="I1874" i="66"/>
  <c r="I1873" i="66"/>
  <c r="I1872" i="66"/>
  <c r="I1871" i="66"/>
  <c r="I1870" i="66"/>
  <c r="I1869" i="66"/>
  <c r="I1868" i="66"/>
  <c r="I1867" i="66"/>
  <c r="I1866" i="66"/>
  <c r="I1865" i="66"/>
  <c r="I1864" i="66"/>
  <c r="I1863" i="66"/>
  <c r="I1862" i="66"/>
  <c r="I1861" i="66"/>
  <c r="I1860" i="66"/>
  <c r="I1859" i="66"/>
  <c r="I1858" i="66"/>
  <c r="I1857" i="66"/>
  <c r="I1856" i="66"/>
  <c r="I1855" i="66"/>
  <c r="I1854" i="66"/>
  <c r="I1853" i="66"/>
  <c r="I1852" i="66"/>
  <c r="I1851" i="66"/>
  <c r="I1850" i="66"/>
  <c r="I1849" i="66"/>
  <c r="I1848" i="66"/>
  <c r="I1847" i="66"/>
  <c r="I1846" i="66"/>
  <c r="I1845" i="66"/>
  <c r="I1844" i="66"/>
  <c r="I1843" i="66"/>
  <c r="I1842" i="66"/>
  <c r="I1841" i="66"/>
  <c r="I1840" i="66"/>
  <c r="I1839" i="66"/>
  <c r="I1838" i="66"/>
  <c r="I1837" i="66"/>
  <c r="I1836" i="66"/>
  <c r="I1835" i="66"/>
  <c r="I1834" i="66"/>
  <c r="I1833" i="66"/>
  <c r="I1832" i="66"/>
  <c r="I1831" i="66"/>
  <c r="I1830" i="66"/>
  <c r="I1829" i="66"/>
  <c r="I1828" i="66"/>
  <c r="I1827" i="66"/>
  <c r="I1826" i="66"/>
  <c r="I1825" i="66"/>
  <c r="I1824" i="66"/>
  <c r="I1823" i="66"/>
  <c r="I1822" i="66"/>
  <c r="I1821" i="66"/>
  <c r="I1820" i="66"/>
  <c r="I1819" i="66"/>
  <c r="I1818" i="66"/>
  <c r="I1817" i="66"/>
  <c r="I1816" i="66"/>
  <c r="I1815" i="66"/>
  <c r="I1814" i="66"/>
  <c r="I1813" i="66"/>
  <c r="I1812" i="66"/>
  <c r="I1811" i="66"/>
  <c r="I1810" i="66"/>
  <c r="I1809" i="66"/>
  <c r="I1808" i="66"/>
  <c r="I1807" i="66"/>
  <c r="I1806" i="66"/>
  <c r="I1805" i="66"/>
  <c r="I1804" i="66"/>
  <c r="I1803" i="66"/>
  <c r="I1802" i="66"/>
  <c r="I1801" i="66"/>
  <c r="I1800" i="66"/>
  <c r="I1799" i="66"/>
  <c r="I1798" i="66"/>
  <c r="I1797" i="66"/>
  <c r="I1796" i="66"/>
  <c r="I1795" i="66"/>
  <c r="I1794" i="66"/>
  <c r="I1793" i="66"/>
  <c r="I1792" i="66"/>
  <c r="I1791" i="66"/>
  <c r="I1790" i="66"/>
  <c r="I1789" i="66"/>
  <c r="I1788" i="66"/>
  <c r="I1787" i="66"/>
  <c r="I1786" i="66"/>
  <c r="I1785" i="66"/>
  <c r="I1784" i="66"/>
  <c r="I1783" i="66"/>
  <c r="I1782" i="66"/>
  <c r="I1781" i="66"/>
  <c r="I1780" i="66"/>
  <c r="I1779" i="66"/>
  <c r="I1778" i="66"/>
  <c r="I1777" i="66"/>
  <c r="I1776" i="66"/>
  <c r="I1775" i="66"/>
  <c r="I1774" i="66"/>
  <c r="I1773" i="66"/>
  <c r="I1772" i="66"/>
  <c r="I1771" i="66"/>
  <c r="I1770" i="66"/>
  <c r="I1769" i="66"/>
  <c r="I1768" i="66"/>
  <c r="I1767" i="66"/>
  <c r="I1766" i="66"/>
  <c r="I1765" i="66"/>
  <c r="I1764" i="66"/>
  <c r="I1763" i="66"/>
  <c r="I1762" i="66"/>
  <c r="I1761" i="66"/>
  <c r="I1760" i="66"/>
  <c r="I1759" i="66"/>
  <c r="I1758" i="66"/>
  <c r="I1757" i="66"/>
  <c r="I1756" i="66"/>
  <c r="I1755" i="66"/>
  <c r="I1754" i="66"/>
  <c r="I1753" i="66"/>
  <c r="I1752" i="66"/>
  <c r="I1751" i="66"/>
  <c r="I1750" i="66"/>
  <c r="I1749" i="66"/>
  <c r="I1748" i="66"/>
  <c r="I1747" i="66"/>
  <c r="I1746" i="66"/>
  <c r="I1745" i="66"/>
  <c r="I1744" i="66"/>
  <c r="I1743" i="66"/>
  <c r="I1742" i="66"/>
  <c r="I1741" i="66"/>
  <c r="I1740" i="66"/>
  <c r="I1739" i="66"/>
  <c r="I1738" i="66"/>
  <c r="I1737" i="66"/>
  <c r="I1736" i="66"/>
  <c r="I1735" i="66"/>
  <c r="I1734" i="66"/>
  <c r="I1733" i="66"/>
  <c r="I1732" i="66"/>
  <c r="I1731" i="66"/>
  <c r="I1730" i="66"/>
  <c r="I1729" i="66"/>
  <c r="I1728" i="66"/>
  <c r="I1727" i="66"/>
  <c r="I1726" i="66"/>
  <c r="I1725" i="66"/>
  <c r="I1724" i="66"/>
  <c r="I1723" i="66"/>
  <c r="I1722" i="66"/>
  <c r="I1721" i="66"/>
  <c r="I1720" i="66"/>
  <c r="I1719" i="66"/>
  <c r="I1718" i="66"/>
  <c r="I1717" i="66"/>
  <c r="I1716" i="66"/>
  <c r="I1715" i="66"/>
  <c r="I1714" i="66"/>
  <c r="I1713" i="66"/>
  <c r="I1712" i="66"/>
  <c r="I1711" i="66"/>
  <c r="I1710" i="66"/>
  <c r="I1709" i="66"/>
  <c r="I1708" i="66"/>
  <c r="I1707" i="66"/>
  <c r="I1706" i="66"/>
  <c r="I1705" i="66"/>
  <c r="I1704" i="66"/>
  <c r="I1703" i="66"/>
  <c r="I1702" i="66"/>
  <c r="I1701" i="66"/>
  <c r="I1700" i="66"/>
  <c r="I1699" i="66"/>
  <c r="I1698" i="66"/>
  <c r="I1697" i="66"/>
  <c r="I1696" i="66"/>
  <c r="I1695" i="66"/>
  <c r="I1694" i="66"/>
  <c r="I1693" i="66"/>
  <c r="I1692" i="66"/>
  <c r="I1691" i="66"/>
  <c r="I1690" i="66"/>
  <c r="I1689" i="66"/>
  <c r="I1688" i="66"/>
  <c r="I1687" i="66"/>
  <c r="I1686" i="66"/>
  <c r="I1685" i="66"/>
  <c r="I1684" i="66"/>
  <c r="I1683" i="66"/>
  <c r="I1682" i="66"/>
  <c r="I1681" i="66"/>
  <c r="I1680" i="66"/>
  <c r="I1679" i="66"/>
  <c r="I1678" i="66"/>
  <c r="I1677" i="66"/>
  <c r="I1676" i="66"/>
  <c r="I1675" i="66"/>
  <c r="I1674" i="66"/>
  <c r="I1673" i="66"/>
  <c r="I1672" i="66"/>
  <c r="I1671" i="66"/>
  <c r="I1670" i="66"/>
  <c r="I1669" i="66"/>
  <c r="I1668" i="66"/>
  <c r="I1667" i="66"/>
  <c r="I1666" i="66"/>
  <c r="I1665" i="66"/>
  <c r="I1664" i="66"/>
  <c r="I1663" i="66"/>
  <c r="I1662" i="66"/>
  <c r="I1661" i="66"/>
  <c r="I1660" i="66"/>
  <c r="I1659" i="66"/>
  <c r="I1658" i="66"/>
  <c r="I1657" i="66"/>
  <c r="I1656" i="66"/>
  <c r="I1655" i="66"/>
  <c r="I1654" i="66"/>
  <c r="I1653" i="66"/>
  <c r="I1652" i="66"/>
  <c r="I1651" i="66"/>
  <c r="I1650" i="66"/>
  <c r="I1649" i="66"/>
  <c r="I1648" i="66"/>
  <c r="I1647" i="66"/>
  <c r="I1646" i="66"/>
  <c r="I1645" i="66"/>
  <c r="I1644" i="66"/>
  <c r="I1643" i="66"/>
  <c r="I1642" i="66"/>
  <c r="I1641" i="66"/>
  <c r="I1640" i="66"/>
  <c r="I1639" i="66"/>
  <c r="I1638" i="66"/>
  <c r="I1637" i="66"/>
  <c r="I1636" i="66"/>
  <c r="I1635" i="66"/>
  <c r="I1634" i="66"/>
  <c r="I1633" i="66"/>
  <c r="I1632" i="66"/>
  <c r="I1631" i="66"/>
  <c r="I1630" i="66"/>
  <c r="I1629" i="66"/>
  <c r="I1628" i="66"/>
  <c r="I1627" i="66"/>
  <c r="I1626" i="66"/>
  <c r="I1625" i="66"/>
  <c r="I1624" i="66"/>
  <c r="I1623" i="66"/>
  <c r="I1622" i="66"/>
  <c r="I1621" i="66"/>
  <c r="I1620" i="66"/>
  <c r="I1619" i="66"/>
  <c r="I1618" i="66"/>
  <c r="I1617" i="66"/>
  <c r="I1616" i="66"/>
  <c r="I1615" i="66"/>
  <c r="I1614" i="66"/>
  <c r="I1613" i="66"/>
  <c r="I1612" i="66"/>
  <c r="I1611" i="66"/>
  <c r="I1610" i="66"/>
  <c r="I1609" i="66"/>
  <c r="I1608" i="66"/>
  <c r="I1607" i="66"/>
  <c r="I1606" i="66"/>
  <c r="I1605" i="66"/>
  <c r="I1604" i="66"/>
  <c r="I1603" i="66"/>
  <c r="I1602" i="66"/>
  <c r="I1601" i="66"/>
  <c r="I1600" i="66"/>
  <c r="I1599" i="66"/>
  <c r="I1598" i="66"/>
  <c r="I1597" i="66"/>
  <c r="I1596" i="66"/>
  <c r="I1595" i="66"/>
  <c r="I1594" i="66"/>
  <c r="I1593" i="66"/>
  <c r="I1592" i="66"/>
  <c r="I1591" i="66"/>
  <c r="I1590" i="66"/>
  <c r="I1589" i="66"/>
  <c r="I1588" i="66"/>
  <c r="I1587" i="66"/>
  <c r="I1586" i="66"/>
  <c r="I1585" i="66"/>
  <c r="I1584" i="66"/>
  <c r="I1583" i="66"/>
  <c r="I1582" i="66"/>
  <c r="I1581" i="66"/>
  <c r="I1580" i="66"/>
  <c r="I1579" i="66"/>
  <c r="I1578" i="66"/>
  <c r="I1577" i="66"/>
  <c r="I1576" i="66"/>
  <c r="I1575" i="66"/>
  <c r="I1574" i="66"/>
  <c r="I1573" i="66"/>
  <c r="I1572" i="66"/>
  <c r="I1571" i="66"/>
  <c r="I1570" i="66"/>
  <c r="I1569" i="66"/>
  <c r="I1568" i="66"/>
  <c r="I1567" i="66"/>
  <c r="I1566" i="66"/>
  <c r="I1565" i="66"/>
  <c r="I1564" i="66"/>
  <c r="I1563" i="66"/>
  <c r="I1562" i="66"/>
  <c r="I1561" i="66"/>
  <c r="I1560" i="66"/>
  <c r="I1559" i="66"/>
  <c r="I1558" i="66"/>
  <c r="I1557" i="66"/>
  <c r="I1556" i="66"/>
  <c r="I1555" i="66"/>
  <c r="I1554" i="66"/>
  <c r="I1553" i="66"/>
  <c r="I1552" i="66"/>
  <c r="I1551" i="66"/>
  <c r="I1550" i="66"/>
  <c r="I1549" i="66"/>
  <c r="I1548" i="66"/>
  <c r="I1547" i="66"/>
  <c r="I1546" i="66"/>
  <c r="I1545" i="66"/>
  <c r="I1544" i="66"/>
  <c r="I1543" i="66"/>
  <c r="I1542" i="66"/>
  <c r="I1541" i="66"/>
  <c r="I1540" i="66"/>
  <c r="I1539" i="66"/>
  <c r="I1538" i="66"/>
  <c r="I1537" i="66"/>
  <c r="I1536" i="66"/>
  <c r="I1535" i="66"/>
  <c r="I1534" i="66"/>
  <c r="I1533" i="66"/>
  <c r="I1532" i="66"/>
  <c r="I1531" i="66"/>
  <c r="I1530" i="66"/>
  <c r="I1529" i="66"/>
  <c r="I1528" i="66"/>
  <c r="I1527" i="66"/>
  <c r="I1526" i="66"/>
  <c r="I1525" i="66"/>
  <c r="I1524" i="66"/>
  <c r="I1523" i="66"/>
  <c r="I1522" i="66"/>
  <c r="I1521" i="66"/>
  <c r="I1520" i="66"/>
  <c r="I1519" i="66"/>
  <c r="I1518" i="66"/>
  <c r="I1517" i="66"/>
  <c r="I1516" i="66"/>
  <c r="I1515" i="66"/>
  <c r="I1514" i="66"/>
  <c r="I1513" i="66"/>
  <c r="I1512" i="66"/>
  <c r="I1511" i="66"/>
  <c r="I1510" i="66"/>
  <c r="I1509" i="66"/>
  <c r="I1508" i="66"/>
  <c r="I1507" i="66"/>
  <c r="I1506" i="66"/>
  <c r="I1505" i="66"/>
  <c r="I1504" i="66"/>
  <c r="I1503" i="66"/>
  <c r="I1502" i="66"/>
  <c r="I1501" i="66"/>
  <c r="I1500" i="66"/>
  <c r="I1499" i="66"/>
  <c r="I1498" i="66"/>
  <c r="I1497" i="66"/>
  <c r="I1496" i="66"/>
  <c r="I1495" i="66"/>
  <c r="I1494" i="66"/>
  <c r="I1493" i="66"/>
  <c r="I1492" i="66"/>
  <c r="I1491" i="66"/>
  <c r="I1490" i="66"/>
  <c r="I1489" i="66"/>
  <c r="I1488" i="66"/>
  <c r="I1487" i="66"/>
  <c r="I1486" i="66"/>
  <c r="I1485" i="66"/>
  <c r="I1484" i="66"/>
  <c r="I1483" i="66"/>
  <c r="I1482" i="66"/>
  <c r="I1481" i="66"/>
  <c r="I1480" i="66"/>
  <c r="I1479" i="66"/>
  <c r="I1478" i="66"/>
  <c r="I1477" i="66"/>
  <c r="I1476" i="66"/>
  <c r="I1475" i="66"/>
  <c r="I1474" i="66"/>
  <c r="I1473" i="66"/>
  <c r="I1472" i="66"/>
  <c r="I1471" i="66"/>
  <c r="I1470" i="66"/>
  <c r="I1469" i="66"/>
  <c r="I1468" i="66"/>
  <c r="I1467" i="66"/>
  <c r="I1466" i="66"/>
  <c r="I1465" i="66"/>
  <c r="I1464" i="66"/>
  <c r="I1463" i="66"/>
  <c r="I1462" i="66"/>
  <c r="I1461" i="66"/>
  <c r="I1460" i="66"/>
  <c r="I1459" i="66"/>
  <c r="I1458" i="66"/>
  <c r="I1457" i="66"/>
  <c r="I1456" i="66"/>
  <c r="I1455" i="66"/>
  <c r="I1454" i="66"/>
  <c r="I1453" i="66"/>
  <c r="I1452" i="66"/>
  <c r="I1451" i="66"/>
  <c r="I1450" i="66"/>
  <c r="I1449" i="66"/>
  <c r="I1448" i="66"/>
  <c r="I1447" i="66"/>
  <c r="I1446" i="66"/>
  <c r="I1445" i="66"/>
  <c r="I1444" i="66"/>
  <c r="I1443" i="66"/>
  <c r="I1442" i="66"/>
  <c r="I1441" i="66"/>
  <c r="I1440" i="66"/>
  <c r="I1439" i="66"/>
  <c r="I1438" i="66"/>
  <c r="I1437" i="66"/>
  <c r="I1436" i="66"/>
  <c r="I1435" i="66"/>
  <c r="I1434" i="66"/>
  <c r="I1433" i="66"/>
  <c r="I1432" i="66"/>
  <c r="I1431" i="66"/>
  <c r="I1430" i="66"/>
  <c r="I1429" i="66"/>
  <c r="I1428" i="66"/>
  <c r="I1427" i="66"/>
  <c r="I1426" i="66"/>
  <c r="I1425" i="66"/>
  <c r="I1424" i="66"/>
  <c r="I1423" i="66"/>
  <c r="I1422" i="66"/>
  <c r="I1421" i="66"/>
  <c r="I1420" i="66"/>
  <c r="I1419" i="66"/>
  <c r="I1418" i="66"/>
  <c r="I1417" i="66"/>
  <c r="I1416" i="66"/>
  <c r="I1415" i="66"/>
  <c r="I1414" i="66"/>
  <c r="I1413" i="66"/>
  <c r="I1412" i="66"/>
  <c r="I1411" i="66"/>
  <c r="I1410" i="66"/>
  <c r="I1409" i="66"/>
  <c r="I1408" i="66"/>
  <c r="I1407" i="66"/>
  <c r="I1406" i="66"/>
  <c r="I1405" i="66"/>
  <c r="I1404" i="66"/>
  <c r="I1403" i="66"/>
  <c r="I1402" i="66"/>
  <c r="I1401" i="66"/>
  <c r="I1400" i="66"/>
  <c r="I1399" i="66"/>
  <c r="I1398" i="66"/>
  <c r="I1397" i="66"/>
  <c r="I1396" i="66"/>
  <c r="I1395" i="66"/>
  <c r="I1394" i="66"/>
  <c r="I1393" i="66"/>
  <c r="I1392" i="66"/>
  <c r="I1391" i="66"/>
  <c r="I1390" i="66"/>
  <c r="I1389" i="66"/>
  <c r="I1388" i="66"/>
  <c r="I1387" i="66"/>
  <c r="I1386" i="66"/>
  <c r="I1385" i="66"/>
  <c r="I1384" i="66"/>
  <c r="I1383" i="66"/>
  <c r="I1382" i="66"/>
  <c r="I1381" i="66"/>
  <c r="I1380" i="66"/>
  <c r="I1379" i="66"/>
  <c r="I1378" i="66"/>
  <c r="I1377" i="66"/>
  <c r="I1376" i="66"/>
  <c r="I1375" i="66"/>
  <c r="I1374" i="66"/>
  <c r="I1373" i="66"/>
  <c r="I1372" i="66"/>
  <c r="I1371" i="66"/>
  <c r="I1370" i="66"/>
  <c r="I1369" i="66"/>
  <c r="I1368" i="66"/>
  <c r="I1367" i="66"/>
  <c r="I1366" i="66"/>
  <c r="I1365" i="66"/>
  <c r="I1364" i="66"/>
  <c r="I1363" i="66"/>
  <c r="I1362" i="66"/>
  <c r="I1361" i="66"/>
  <c r="I1360" i="66"/>
  <c r="I1359" i="66"/>
  <c r="I1358" i="66"/>
  <c r="I1357" i="66"/>
  <c r="I1356" i="66"/>
  <c r="I1355" i="66"/>
  <c r="I1354" i="66"/>
  <c r="I1353" i="66"/>
  <c r="I1352" i="66"/>
  <c r="I1351" i="66"/>
  <c r="I1350" i="66"/>
  <c r="I1349" i="66"/>
  <c r="I1348" i="66"/>
  <c r="I1347" i="66"/>
  <c r="I1346" i="66"/>
  <c r="I1345" i="66"/>
  <c r="I1344" i="66"/>
  <c r="I1343" i="66"/>
  <c r="I1342" i="66"/>
  <c r="I1341" i="66"/>
  <c r="I1340" i="66"/>
  <c r="I1339" i="66"/>
  <c r="I1338" i="66"/>
  <c r="I1337" i="66"/>
  <c r="I1336" i="66"/>
  <c r="I1335" i="66"/>
  <c r="I1334" i="66"/>
  <c r="I1333" i="66"/>
  <c r="I1332" i="66"/>
  <c r="I1331" i="66"/>
  <c r="I1330" i="66"/>
  <c r="I1329" i="66"/>
  <c r="I1328" i="66"/>
  <c r="I1327" i="66"/>
  <c r="I1326" i="66"/>
  <c r="I1325" i="66"/>
  <c r="I1324" i="66"/>
  <c r="I1323" i="66"/>
  <c r="I1322" i="66"/>
  <c r="I1321" i="66"/>
  <c r="I1320" i="66"/>
  <c r="I1319" i="66"/>
  <c r="I1318" i="66"/>
  <c r="I1317" i="66"/>
  <c r="I1316" i="66"/>
  <c r="I1315" i="66"/>
  <c r="I1314" i="66"/>
  <c r="I1313" i="66"/>
  <c r="I1312" i="66"/>
  <c r="I1311" i="66"/>
  <c r="I1310" i="66"/>
  <c r="I1309" i="66"/>
  <c r="I1308" i="66"/>
  <c r="I1307" i="66"/>
  <c r="I1306" i="66"/>
  <c r="I1305" i="66"/>
  <c r="I1304" i="66"/>
  <c r="I1303" i="66"/>
  <c r="I1302" i="66"/>
  <c r="I1301" i="66"/>
  <c r="I1300" i="66"/>
  <c r="I1299" i="66"/>
  <c r="I1298" i="66"/>
  <c r="I1297" i="66"/>
  <c r="I1296" i="66"/>
  <c r="I1295" i="66"/>
  <c r="I1294" i="66"/>
  <c r="I1293" i="66"/>
  <c r="I1292" i="66"/>
  <c r="I1291" i="66"/>
  <c r="I1290" i="66"/>
  <c r="I1289" i="66"/>
  <c r="I1288" i="66"/>
  <c r="I1287" i="66"/>
  <c r="I1286" i="66"/>
  <c r="I1285" i="66"/>
  <c r="I1284" i="66"/>
  <c r="I1283" i="66"/>
  <c r="I1282" i="66"/>
  <c r="I1281" i="66"/>
  <c r="I1280" i="66"/>
  <c r="I1279" i="66"/>
  <c r="I1278" i="66"/>
  <c r="I1277" i="66"/>
  <c r="I1276" i="66"/>
  <c r="I1275" i="66"/>
  <c r="I1274" i="66"/>
  <c r="I1273" i="66"/>
  <c r="I1272" i="66"/>
  <c r="I1271" i="66"/>
  <c r="I1270" i="66"/>
  <c r="I1269" i="66"/>
  <c r="I1268" i="66"/>
  <c r="I1267" i="66"/>
  <c r="I1266" i="66"/>
  <c r="I1265" i="66"/>
  <c r="I1264" i="66"/>
  <c r="I1263" i="66"/>
  <c r="I1262" i="66"/>
  <c r="I1261" i="66"/>
  <c r="I1260" i="66"/>
  <c r="I1259" i="66"/>
  <c r="I1258" i="66"/>
  <c r="I1257" i="66"/>
  <c r="I1256" i="66"/>
  <c r="I1255" i="66"/>
  <c r="I1254" i="66"/>
  <c r="I1253" i="66"/>
  <c r="I1252" i="66"/>
  <c r="I1251" i="66"/>
  <c r="I1250" i="66"/>
  <c r="I1249" i="66"/>
  <c r="I1248" i="66"/>
  <c r="I1247" i="66"/>
  <c r="I1246" i="66"/>
  <c r="I1245" i="66"/>
  <c r="I1244" i="66"/>
  <c r="I1243" i="66"/>
  <c r="I1242" i="66"/>
  <c r="I1241" i="66"/>
  <c r="I1240" i="66"/>
  <c r="I1239" i="66"/>
  <c r="I1238" i="66"/>
  <c r="I1237" i="66"/>
  <c r="I1236" i="66"/>
  <c r="I1235" i="66"/>
  <c r="I1234" i="66"/>
  <c r="I1233" i="66"/>
  <c r="I1232" i="66"/>
  <c r="I1231" i="66"/>
  <c r="I1230" i="66"/>
  <c r="I1229" i="66"/>
  <c r="I1228" i="66"/>
  <c r="I1227" i="66"/>
  <c r="I1226" i="66"/>
  <c r="I1225" i="66"/>
  <c r="I1224" i="66"/>
  <c r="I1223" i="66"/>
  <c r="I1222" i="66"/>
  <c r="I1221" i="66"/>
  <c r="I1220" i="66"/>
  <c r="I1219" i="66"/>
  <c r="I1218" i="66"/>
  <c r="I1217" i="66"/>
  <c r="I1216" i="66"/>
  <c r="I1215" i="66"/>
  <c r="I1214" i="66"/>
  <c r="I1213" i="66"/>
  <c r="I1212" i="66"/>
  <c r="I1211" i="66"/>
  <c r="I1210" i="66"/>
  <c r="I1209" i="66"/>
  <c r="I1208" i="66"/>
  <c r="I1207" i="66"/>
  <c r="I1206" i="66"/>
  <c r="I1205" i="66"/>
  <c r="I1204" i="66"/>
  <c r="I1203" i="66"/>
  <c r="I1202" i="66"/>
  <c r="I1201" i="66"/>
  <c r="I1200" i="66"/>
  <c r="I1199" i="66"/>
  <c r="I1198" i="66"/>
  <c r="I1197" i="66"/>
  <c r="I1196" i="66"/>
  <c r="I1195" i="66"/>
  <c r="I1194" i="66"/>
  <c r="I1193" i="66"/>
  <c r="I1192" i="66"/>
  <c r="I1191" i="66"/>
  <c r="I1190" i="66"/>
  <c r="I1189" i="66"/>
  <c r="I1188" i="66"/>
  <c r="I1187" i="66"/>
  <c r="I1186" i="66"/>
  <c r="I1185" i="66"/>
  <c r="I1184" i="66"/>
  <c r="I1183" i="66"/>
  <c r="I1182" i="66"/>
  <c r="I1181" i="66"/>
  <c r="I1180" i="66"/>
  <c r="I1179" i="66"/>
  <c r="I1178" i="66"/>
  <c r="I1177" i="66"/>
  <c r="I1176" i="66"/>
  <c r="I1175" i="66"/>
  <c r="I1174" i="66"/>
  <c r="I1173" i="66"/>
  <c r="I1172" i="66"/>
  <c r="I1171" i="66"/>
  <c r="I1170" i="66"/>
  <c r="I1169" i="66"/>
  <c r="I1168" i="66"/>
  <c r="I1167" i="66"/>
  <c r="I1166" i="66"/>
  <c r="I1165" i="66"/>
  <c r="I1164" i="66"/>
  <c r="I1163" i="66"/>
  <c r="I1162" i="66"/>
  <c r="I1161" i="66"/>
  <c r="I1160" i="66"/>
  <c r="I1159" i="66"/>
  <c r="I1158" i="66"/>
  <c r="I1157" i="66"/>
  <c r="I1156" i="66"/>
  <c r="I1155" i="66"/>
  <c r="I1154" i="66"/>
  <c r="I1153" i="66"/>
  <c r="I1152" i="66"/>
  <c r="I1151" i="66"/>
  <c r="I1150" i="66"/>
  <c r="I1149" i="66"/>
  <c r="I1148" i="66"/>
  <c r="I1147" i="66"/>
  <c r="I1146" i="66"/>
  <c r="I1145" i="66"/>
  <c r="I1144" i="66"/>
  <c r="I1143" i="66"/>
  <c r="I1142" i="66"/>
  <c r="I1141" i="66"/>
  <c r="I1140" i="66"/>
  <c r="I1139" i="66"/>
  <c r="I1138" i="66"/>
  <c r="I1137" i="66"/>
  <c r="I1136" i="66"/>
  <c r="I1135" i="66"/>
  <c r="I1134" i="66"/>
  <c r="I1133" i="66"/>
  <c r="I1132" i="66"/>
  <c r="I1131" i="66"/>
  <c r="I1130" i="66"/>
  <c r="I1129" i="66"/>
  <c r="I1128" i="66"/>
  <c r="I1127" i="66"/>
  <c r="I1126" i="66"/>
  <c r="I1125" i="66"/>
  <c r="I1124" i="66"/>
  <c r="I1123" i="66"/>
  <c r="I1122" i="66"/>
  <c r="I1121" i="66"/>
  <c r="I1120" i="66"/>
  <c r="I1119" i="66"/>
  <c r="I1118" i="66"/>
  <c r="I1117" i="66"/>
  <c r="I1116" i="66"/>
  <c r="I1115" i="66"/>
  <c r="I1114" i="66"/>
  <c r="I1113" i="66"/>
  <c r="I1112" i="66"/>
  <c r="I1111" i="66"/>
  <c r="I1110" i="66"/>
  <c r="I1109" i="66"/>
  <c r="I1108" i="66"/>
  <c r="I1107" i="66"/>
  <c r="I1106" i="66"/>
  <c r="I1105" i="66"/>
  <c r="I1104" i="66"/>
  <c r="I1103" i="66"/>
  <c r="I1102" i="66"/>
  <c r="I1101" i="66"/>
  <c r="I1100" i="66"/>
  <c r="I1099" i="66"/>
  <c r="I1098" i="66"/>
  <c r="I1097" i="66"/>
  <c r="I1096" i="66"/>
  <c r="I1095" i="66"/>
  <c r="I1094" i="66"/>
  <c r="I1093" i="66"/>
  <c r="I1092" i="66"/>
  <c r="I1091" i="66"/>
  <c r="I1090" i="66"/>
  <c r="I1089" i="66"/>
  <c r="I1088" i="66"/>
  <c r="I1087" i="66"/>
  <c r="I1086" i="66"/>
  <c r="I1085" i="66"/>
  <c r="I1084" i="66"/>
  <c r="I1083" i="66"/>
  <c r="I1082" i="66"/>
  <c r="I1081" i="66"/>
  <c r="I1080" i="66"/>
  <c r="I1079" i="66"/>
  <c r="I1078" i="66"/>
  <c r="I1077" i="66"/>
  <c r="I1076" i="66"/>
  <c r="I1075" i="66"/>
  <c r="I1074" i="66"/>
  <c r="I1073" i="66"/>
  <c r="I1072" i="66"/>
  <c r="I1071" i="66"/>
  <c r="I1070" i="66"/>
  <c r="I1069" i="66"/>
  <c r="I1068" i="66"/>
  <c r="I1067" i="66"/>
  <c r="I1066" i="66"/>
  <c r="I1065" i="66"/>
  <c r="I1064" i="66"/>
  <c r="I1063" i="66"/>
  <c r="I1062" i="66"/>
  <c r="I1061" i="66"/>
  <c r="I1060" i="66"/>
  <c r="I1059" i="66"/>
  <c r="I1058" i="66"/>
  <c r="I1057" i="66"/>
  <c r="I1056" i="66"/>
  <c r="I1055" i="66"/>
  <c r="I1054" i="66"/>
  <c r="I1053" i="66"/>
  <c r="I1052" i="66"/>
  <c r="I1051" i="66"/>
  <c r="I1050" i="66"/>
  <c r="I1049" i="66"/>
  <c r="I1048" i="66"/>
  <c r="I1047" i="66"/>
  <c r="I1046" i="66"/>
  <c r="I1045" i="66"/>
  <c r="I1044" i="66"/>
  <c r="I1043" i="66"/>
  <c r="I1042" i="66"/>
  <c r="I1041" i="66"/>
  <c r="I1040" i="66"/>
  <c r="I1039" i="66"/>
  <c r="I1038" i="66"/>
  <c r="I1037" i="66"/>
  <c r="I1036" i="66"/>
  <c r="I1035" i="66"/>
  <c r="I1034" i="66"/>
  <c r="I1033" i="66"/>
  <c r="I1032" i="66"/>
  <c r="I1031" i="66"/>
  <c r="I1030" i="66"/>
  <c r="I1029" i="66"/>
  <c r="I1028" i="66"/>
  <c r="I1027" i="66"/>
  <c r="I1026" i="66"/>
  <c r="I1025" i="66"/>
  <c r="I1024" i="66"/>
  <c r="I1023" i="66"/>
  <c r="I1022" i="66"/>
  <c r="I1021" i="66"/>
  <c r="I1020" i="66"/>
  <c r="I1019" i="66"/>
  <c r="I1018" i="66"/>
  <c r="I1017" i="66"/>
  <c r="I1016" i="66"/>
  <c r="I1015" i="66"/>
  <c r="I1014" i="66"/>
  <c r="I1013" i="66"/>
  <c r="I1012" i="66"/>
  <c r="I1011" i="66"/>
  <c r="I1010" i="66"/>
  <c r="I1009" i="66"/>
  <c r="I1008" i="66"/>
  <c r="I1007" i="66"/>
  <c r="I1006" i="66"/>
  <c r="I1005" i="66"/>
  <c r="I1004" i="66"/>
  <c r="I1003" i="66"/>
  <c r="I1002" i="66"/>
  <c r="I1001" i="66"/>
  <c r="I1000" i="66"/>
  <c r="I999" i="66"/>
  <c r="I998" i="66"/>
  <c r="I997" i="66"/>
  <c r="I996" i="66"/>
  <c r="I995" i="66"/>
  <c r="I994" i="66"/>
  <c r="I993" i="66"/>
  <c r="I992" i="66"/>
  <c r="I991" i="66"/>
  <c r="I990" i="66"/>
  <c r="I989" i="66"/>
  <c r="I988" i="66"/>
  <c r="I987" i="66"/>
  <c r="I986" i="66"/>
  <c r="I985" i="66"/>
  <c r="I984" i="66"/>
  <c r="I983" i="66"/>
  <c r="I982" i="66"/>
  <c r="I981" i="66"/>
  <c r="I980" i="66"/>
  <c r="I979" i="66"/>
  <c r="I978" i="66"/>
  <c r="I977" i="66"/>
  <c r="I976" i="66"/>
  <c r="I975" i="66"/>
  <c r="I974" i="66"/>
  <c r="I973" i="66"/>
  <c r="I972" i="66"/>
  <c r="I971" i="66"/>
  <c r="I970" i="66"/>
  <c r="I969" i="66"/>
  <c r="I968" i="66"/>
  <c r="I967" i="66"/>
  <c r="I966" i="66"/>
  <c r="I965" i="66"/>
  <c r="I964" i="66"/>
  <c r="I963" i="66"/>
  <c r="I962" i="66"/>
  <c r="I961" i="66"/>
  <c r="I960" i="66"/>
  <c r="I959" i="66"/>
  <c r="I958" i="66"/>
  <c r="I957" i="66"/>
  <c r="I956" i="66"/>
  <c r="I955" i="66"/>
  <c r="I954" i="66"/>
  <c r="I953" i="66"/>
  <c r="I952" i="66"/>
  <c r="I951" i="66"/>
  <c r="I950" i="66"/>
  <c r="I949" i="66"/>
  <c r="I948" i="66"/>
  <c r="I947" i="66"/>
  <c r="I946" i="66"/>
  <c r="I945" i="66"/>
  <c r="I944" i="66"/>
  <c r="I943" i="66"/>
  <c r="I942" i="66"/>
  <c r="I941" i="66"/>
  <c r="I940" i="66"/>
  <c r="I939" i="66"/>
  <c r="I938" i="66"/>
  <c r="I937" i="66"/>
  <c r="I936" i="66"/>
  <c r="I935" i="66"/>
  <c r="I934" i="66"/>
  <c r="I933" i="66"/>
  <c r="I932" i="66"/>
  <c r="I931" i="66"/>
  <c r="I930" i="66"/>
  <c r="I929" i="66"/>
  <c r="I928" i="66"/>
  <c r="I927" i="66"/>
  <c r="I926" i="66"/>
  <c r="I925" i="66"/>
  <c r="I924" i="66"/>
  <c r="I923" i="66"/>
  <c r="I922" i="66"/>
  <c r="I921" i="66"/>
  <c r="I920" i="66"/>
  <c r="I919" i="66"/>
  <c r="I918" i="66"/>
  <c r="I917" i="66"/>
  <c r="I916" i="66"/>
  <c r="I915" i="66"/>
  <c r="I914" i="66"/>
  <c r="I913" i="66"/>
  <c r="I912" i="66"/>
  <c r="I911" i="66"/>
  <c r="I910" i="66"/>
  <c r="I909" i="66"/>
  <c r="I908" i="66"/>
  <c r="I907" i="66"/>
  <c r="I906" i="66"/>
  <c r="I905" i="66"/>
  <c r="I904" i="66"/>
  <c r="I903" i="66"/>
  <c r="I902" i="66"/>
  <c r="I901" i="66"/>
  <c r="I900" i="66"/>
  <c r="I899" i="66"/>
  <c r="I898" i="66"/>
  <c r="I897" i="66"/>
  <c r="I896" i="66"/>
  <c r="I895" i="66"/>
  <c r="I894" i="66"/>
  <c r="I893" i="66"/>
  <c r="I892" i="66"/>
  <c r="I891" i="66"/>
  <c r="I890" i="66"/>
  <c r="I889" i="66"/>
  <c r="I888" i="66"/>
  <c r="I887" i="66"/>
  <c r="I886" i="66"/>
  <c r="I885" i="66"/>
  <c r="I884" i="66"/>
  <c r="I883" i="66"/>
  <c r="I882" i="66"/>
  <c r="I881" i="66"/>
  <c r="I880" i="66"/>
  <c r="I879" i="66"/>
  <c r="I878" i="66"/>
  <c r="I877" i="66"/>
  <c r="I876" i="66"/>
  <c r="I875" i="66"/>
  <c r="I874" i="66"/>
  <c r="I873" i="66"/>
  <c r="I872" i="66"/>
  <c r="I871" i="66"/>
  <c r="I870" i="66"/>
  <c r="I869" i="66"/>
  <c r="I868" i="66"/>
  <c r="I867" i="66"/>
  <c r="I866" i="66"/>
  <c r="I865" i="66"/>
  <c r="I864" i="66"/>
  <c r="I863" i="66"/>
  <c r="I862" i="66"/>
  <c r="I861" i="66"/>
  <c r="I860" i="66"/>
  <c r="I859" i="66"/>
  <c r="I858" i="66"/>
  <c r="I857" i="66"/>
  <c r="I856" i="66"/>
  <c r="I855" i="66"/>
  <c r="I854" i="66"/>
  <c r="I853" i="66"/>
  <c r="I852" i="66"/>
  <c r="I851" i="66"/>
  <c r="I850" i="66"/>
  <c r="I849" i="66"/>
  <c r="I848" i="66"/>
  <c r="I847" i="66"/>
  <c r="I846" i="66"/>
  <c r="I845" i="66"/>
  <c r="I844" i="66"/>
  <c r="I843" i="66"/>
  <c r="I842" i="66"/>
  <c r="I841" i="66"/>
  <c r="I840" i="66"/>
  <c r="I839" i="66"/>
  <c r="I838" i="66"/>
  <c r="I837" i="66"/>
  <c r="I836" i="66"/>
  <c r="I835" i="66"/>
  <c r="I834" i="66"/>
  <c r="I833" i="66"/>
  <c r="I832" i="66"/>
  <c r="I831" i="66"/>
  <c r="I830" i="66"/>
  <c r="I829" i="66"/>
  <c r="I828" i="66"/>
  <c r="I827" i="66"/>
  <c r="I826" i="66"/>
  <c r="I825" i="66"/>
  <c r="I824" i="66"/>
  <c r="I823" i="66"/>
  <c r="I822" i="66"/>
  <c r="I821" i="66"/>
  <c r="I820" i="66"/>
  <c r="I819" i="66"/>
  <c r="I818" i="66"/>
  <c r="I817" i="66"/>
  <c r="I816" i="66"/>
  <c r="I815" i="66"/>
  <c r="I814" i="66"/>
  <c r="I813" i="66"/>
  <c r="I812" i="66"/>
  <c r="I811" i="66"/>
  <c r="I810" i="66"/>
  <c r="I809" i="66"/>
  <c r="I808" i="66"/>
  <c r="I807" i="66"/>
  <c r="I806" i="66"/>
  <c r="I805" i="66"/>
  <c r="I804" i="66"/>
  <c r="I803" i="66"/>
  <c r="I802" i="66"/>
  <c r="I801" i="66"/>
  <c r="I800" i="66"/>
  <c r="I799" i="66"/>
  <c r="I798" i="66"/>
  <c r="I797" i="66"/>
  <c r="I796" i="66"/>
  <c r="I795" i="66"/>
  <c r="I794" i="66"/>
  <c r="I793" i="66"/>
  <c r="I792" i="66"/>
  <c r="I791" i="66"/>
  <c r="I790" i="66"/>
  <c r="I789" i="66"/>
  <c r="I788" i="66"/>
  <c r="I787" i="66"/>
  <c r="I786" i="66"/>
  <c r="I785" i="66"/>
  <c r="I784" i="66"/>
  <c r="I783" i="66"/>
  <c r="I782" i="66"/>
  <c r="I781" i="66"/>
  <c r="I780" i="66"/>
  <c r="I779" i="66"/>
  <c r="I778" i="66"/>
  <c r="I777" i="66"/>
  <c r="I776" i="66"/>
  <c r="I775" i="66"/>
  <c r="I774" i="66"/>
  <c r="I773" i="66"/>
  <c r="I772" i="66"/>
  <c r="I771" i="66"/>
  <c r="I770" i="66"/>
  <c r="I769" i="66"/>
  <c r="I768" i="66"/>
  <c r="I767" i="66"/>
  <c r="I766" i="66"/>
  <c r="I765" i="66"/>
  <c r="I764" i="66"/>
  <c r="I763" i="66"/>
  <c r="I762" i="66"/>
  <c r="I761" i="66"/>
  <c r="I760" i="66"/>
  <c r="I759" i="66"/>
  <c r="I758" i="66"/>
  <c r="I757" i="66"/>
  <c r="I756" i="66"/>
  <c r="I755" i="66"/>
  <c r="I754" i="66"/>
  <c r="I753" i="66"/>
  <c r="I752" i="66"/>
  <c r="I751" i="66"/>
  <c r="I750" i="66"/>
  <c r="I749" i="66"/>
  <c r="I748" i="66"/>
  <c r="I747" i="66"/>
  <c r="I746" i="66"/>
  <c r="I745" i="66"/>
  <c r="I744" i="66"/>
  <c r="I743" i="66"/>
  <c r="I742" i="66"/>
  <c r="I741" i="66"/>
  <c r="I740" i="66"/>
  <c r="I739" i="66"/>
  <c r="I738" i="66"/>
  <c r="I737" i="66"/>
  <c r="I736" i="66"/>
  <c r="I735" i="66"/>
  <c r="I734" i="66"/>
  <c r="I733" i="66"/>
  <c r="I732" i="66"/>
  <c r="I731" i="66"/>
  <c r="I730" i="66"/>
  <c r="I729" i="66"/>
  <c r="I728" i="66"/>
  <c r="I727" i="66"/>
  <c r="I726" i="66"/>
  <c r="I725" i="66"/>
  <c r="I724" i="66"/>
  <c r="I723" i="66"/>
  <c r="I722" i="66"/>
  <c r="I721" i="66"/>
  <c r="I720" i="66"/>
  <c r="I719" i="66"/>
  <c r="I718" i="66"/>
  <c r="I717" i="66"/>
  <c r="I716" i="66"/>
  <c r="I715" i="66"/>
  <c r="I714" i="66"/>
  <c r="I713" i="66"/>
  <c r="I712" i="66"/>
  <c r="I711" i="66"/>
  <c r="I710" i="66"/>
  <c r="I709" i="66"/>
  <c r="I708" i="66"/>
  <c r="I707" i="66"/>
  <c r="I706" i="66"/>
  <c r="I705" i="66"/>
  <c r="I704" i="66"/>
  <c r="I703" i="66"/>
  <c r="I702" i="66"/>
  <c r="I701" i="66"/>
  <c r="I700" i="66"/>
  <c r="I699" i="66"/>
  <c r="I698" i="66"/>
  <c r="I697" i="66"/>
  <c r="I696" i="66"/>
  <c r="I695" i="66"/>
  <c r="I694" i="66"/>
  <c r="I693" i="66"/>
  <c r="I692" i="66"/>
  <c r="I691" i="66"/>
  <c r="I690" i="66"/>
  <c r="I689" i="66"/>
  <c r="I688" i="66"/>
  <c r="I687" i="66"/>
  <c r="I686" i="66"/>
  <c r="I685" i="66"/>
  <c r="I684" i="66"/>
  <c r="I683" i="66"/>
  <c r="I682" i="66"/>
  <c r="I681" i="66"/>
  <c r="I680" i="66"/>
  <c r="I679" i="66"/>
  <c r="I678" i="66"/>
  <c r="I677" i="66"/>
  <c r="I676" i="66"/>
  <c r="I675" i="66"/>
  <c r="I674" i="66"/>
  <c r="I673" i="66"/>
  <c r="I672" i="66"/>
  <c r="I671" i="66"/>
  <c r="I670" i="66"/>
  <c r="I669" i="66"/>
  <c r="I668" i="66"/>
  <c r="I667" i="66"/>
  <c r="I666" i="66"/>
  <c r="I665" i="66"/>
  <c r="I664" i="66"/>
  <c r="I663" i="66"/>
  <c r="I662" i="66"/>
  <c r="I661" i="66"/>
  <c r="I660" i="66"/>
  <c r="I659" i="66"/>
  <c r="I658" i="66"/>
  <c r="I657" i="66"/>
  <c r="I656" i="66"/>
  <c r="I655" i="66"/>
  <c r="I654" i="66"/>
  <c r="I653" i="66"/>
  <c r="I652" i="66"/>
  <c r="I651" i="66"/>
  <c r="I650" i="66"/>
  <c r="I649" i="66"/>
  <c r="I648" i="66"/>
  <c r="I647" i="66"/>
  <c r="I646" i="66"/>
  <c r="I645" i="66"/>
  <c r="I644" i="66"/>
  <c r="I643" i="66"/>
  <c r="I642" i="66"/>
  <c r="I641" i="66"/>
  <c r="I640" i="66"/>
  <c r="I639" i="66"/>
  <c r="I638" i="66"/>
  <c r="I637" i="66"/>
  <c r="I636" i="66"/>
  <c r="I635" i="66"/>
  <c r="I634" i="66"/>
  <c r="I633" i="66"/>
  <c r="I632" i="66"/>
  <c r="I631" i="66"/>
  <c r="I630" i="66"/>
  <c r="I629" i="66"/>
  <c r="I628" i="66"/>
  <c r="I627" i="66"/>
  <c r="I626" i="66"/>
  <c r="I625" i="66"/>
  <c r="I624" i="66"/>
  <c r="I623" i="66"/>
  <c r="I622" i="66"/>
  <c r="I621" i="66"/>
  <c r="I620" i="66"/>
  <c r="I619" i="66"/>
  <c r="I618" i="66"/>
  <c r="I617" i="66"/>
  <c r="I616" i="66"/>
  <c r="I615" i="66"/>
  <c r="I614" i="66"/>
  <c r="I613" i="66"/>
  <c r="I612" i="66"/>
  <c r="I611" i="66"/>
  <c r="I610" i="66"/>
  <c r="I609" i="66"/>
  <c r="I608" i="66"/>
  <c r="I607" i="66"/>
  <c r="I606" i="66"/>
  <c r="I605" i="66"/>
  <c r="I604" i="66"/>
  <c r="I603" i="66"/>
  <c r="I602" i="66"/>
  <c r="I601" i="66"/>
  <c r="I600" i="66"/>
  <c r="I599" i="66"/>
  <c r="I598" i="66"/>
  <c r="I597" i="66"/>
  <c r="I596" i="66"/>
  <c r="I595" i="66"/>
  <c r="I594" i="66"/>
  <c r="I593" i="66"/>
  <c r="I592" i="66"/>
  <c r="I591" i="66"/>
  <c r="I590" i="66"/>
  <c r="I589" i="66"/>
  <c r="I588" i="66"/>
  <c r="I587" i="66"/>
  <c r="I586" i="66"/>
  <c r="I585" i="66"/>
  <c r="I584" i="66"/>
  <c r="I583" i="66"/>
  <c r="I582" i="66"/>
  <c r="I581" i="66"/>
  <c r="I580" i="66"/>
  <c r="I579" i="66"/>
  <c r="I578" i="66"/>
  <c r="I577" i="66"/>
  <c r="I576" i="66"/>
  <c r="I575" i="66"/>
  <c r="I574" i="66"/>
  <c r="I573" i="66"/>
  <c r="I572" i="66"/>
  <c r="I571" i="66"/>
  <c r="I570" i="66"/>
  <c r="I569" i="66"/>
  <c r="I568" i="66"/>
  <c r="I567" i="66"/>
  <c r="I566" i="66"/>
  <c r="I565" i="66"/>
  <c r="I564" i="66"/>
  <c r="I563" i="66"/>
  <c r="I562" i="66"/>
  <c r="I561" i="66"/>
  <c r="I560" i="66"/>
  <c r="I559" i="66"/>
  <c r="I558" i="66"/>
  <c r="I557" i="66"/>
  <c r="I556" i="66"/>
  <c r="I555" i="66"/>
  <c r="I554" i="66"/>
  <c r="I553" i="66"/>
  <c r="I552" i="66"/>
  <c r="I551" i="66"/>
  <c r="I550" i="66"/>
  <c r="I549" i="66"/>
  <c r="I548" i="66"/>
  <c r="I547" i="66"/>
  <c r="I546" i="66"/>
  <c r="I545" i="66"/>
  <c r="I544" i="66"/>
  <c r="I543" i="66"/>
  <c r="I542" i="66"/>
  <c r="I541" i="66"/>
  <c r="I540" i="66"/>
  <c r="I539" i="66"/>
  <c r="I538" i="66"/>
  <c r="I537" i="66"/>
  <c r="I536" i="66"/>
  <c r="I535" i="66"/>
  <c r="I534" i="66"/>
  <c r="I533" i="66"/>
  <c r="I532" i="66"/>
  <c r="I531" i="66"/>
  <c r="I530" i="66"/>
  <c r="I529" i="66"/>
  <c r="I528" i="66"/>
  <c r="I527" i="66"/>
  <c r="I526" i="66"/>
  <c r="I525" i="66"/>
  <c r="I524" i="66"/>
  <c r="I523" i="66"/>
  <c r="I522" i="66"/>
  <c r="I521" i="66"/>
  <c r="I520" i="66"/>
  <c r="I519" i="66"/>
  <c r="I518" i="66"/>
  <c r="I517" i="66"/>
  <c r="I516" i="66"/>
  <c r="I515" i="66"/>
  <c r="I514" i="66"/>
  <c r="I513" i="66"/>
  <c r="I512" i="66"/>
  <c r="I511" i="66"/>
  <c r="I510" i="66"/>
  <c r="I509" i="66"/>
  <c r="I508" i="66"/>
  <c r="I507" i="66"/>
  <c r="I506" i="66"/>
  <c r="I505" i="66"/>
  <c r="I504" i="66"/>
  <c r="I503" i="66"/>
  <c r="I502" i="66"/>
  <c r="I501" i="66"/>
  <c r="I500" i="66"/>
  <c r="I499" i="66"/>
  <c r="I498" i="66"/>
  <c r="I497" i="66"/>
  <c r="I496" i="66"/>
  <c r="I495" i="66"/>
  <c r="I494" i="66"/>
  <c r="I493" i="66"/>
  <c r="I492" i="66"/>
  <c r="I491" i="66"/>
  <c r="I490" i="66"/>
  <c r="I489" i="66"/>
  <c r="I488" i="66"/>
  <c r="I487" i="66"/>
  <c r="I486" i="66"/>
  <c r="I485" i="66"/>
  <c r="I484" i="66"/>
  <c r="I483" i="66"/>
  <c r="I482" i="66"/>
  <c r="I481" i="66"/>
  <c r="I480" i="66"/>
  <c r="I479" i="66"/>
  <c r="I478" i="66"/>
  <c r="I477" i="66"/>
  <c r="I476" i="66"/>
  <c r="I475" i="66"/>
  <c r="I474" i="66"/>
  <c r="I473" i="66"/>
  <c r="I472" i="66"/>
  <c r="I471" i="66"/>
  <c r="I470" i="66"/>
  <c r="I469" i="66"/>
  <c r="I468" i="66"/>
  <c r="I467" i="66"/>
  <c r="I466" i="66"/>
  <c r="I465" i="66"/>
  <c r="I464" i="66"/>
  <c r="I463" i="66"/>
  <c r="I462" i="66"/>
  <c r="I461" i="66"/>
  <c r="I460" i="66"/>
  <c r="I459" i="66"/>
  <c r="I458" i="66"/>
  <c r="I457" i="66"/>
  <c r="I456" i="66"/>
  <c r="I455" i="66"/>
  <c r="I454" i="66"/>
  <c r="I453" i="66"/>
  <c r="I452" i="66"/>
  <c r="I451" i="66"/>
  <c r="I450" i="66"/>
  <c r="I449" i="66"/>
  <c r="I448" i="66"/>
  <c r="I447" i="66"/>
  <c r="I446" i="66"/>
  <c r="I445" i="66"/>
  <c r="I444" i="66"/>
  <c r="I443" i="66"/>
  <c r="I442" i="66"/>
  <c r="I441" i="66"/>
  <c r="I440" i="66"/>
  <c r="I439" i="66"/>
  <c r="I438" i="66"/>
  <c r="I437" i="66"/>
  <c r="I436" i="66"/>
  <c r="I435" i="66"/>
  <c r="I434" i="66"/>
  <c r="I433" i="66"/>
  <c r="I432" i="66"/>
  <c r="I431" i="66"/>
  <c r="I430" i="66"/>
  <c r="I429" i="66"/>
  <c r="I428" i="66"/>
  <c r="I427" i="66"/>
  <c r="I426" i="66"/>
  <c r="I425" i="66"/>
  <c r="I424" i="66"/>
  <c r="I423" i="66"/>
  <c r="I422" i="66"/>
  <c r="I421" i="66"/>
  <c r="I420" i="66"/>
  <c r="I419" i="66"/>
  <c r="I418" i="66"/>
  <c r="I417" i="66"/>
  <c r="I416" i="66"/>
  <c r="I415" i="66"/>
  <c r="I414" i="66"/>
  <c r="I413" i="66"/>
  <c r="I412" i="66"/>
  <c r="I411" i="66"/>
  <c r="I410" i="66"/>
  <c r="I409" i="66"/>
  <c r="I408" i="66"/>
  <c r="I407" i="66"/>
  <c r="I406" i="66"/>
  <c r="I405" i="66"/>
  <c r="I404" i="66"/>
  <c r="I403" i="66"/>
  <c r="I402" i="66"/>
  <c r="I401" i="66"/>
  <c r="I400" i="66"/>
  <c r="I399" i="66"/>
  <c r="I398" i="66"/>
  <c r="I397" i="66"/>
  <c r="I396" i="66"/>
  <c r="I395" i="66"/>
  <c r="I394" i="66"/>
  <c r="I393" i="66"/>
  <c r="I392" i="66"/>
  <c r="I391" i="66"/>
  <c r="I390" i="66"/>
  <c r="I389" i="66"/>
  <c r="I388" i="66"/>
  <c r="I387" i="66"/>
  <c r="I386" i="66"/>
  <c r="I385" i="66"/>
  <c r="I384" i="66"/>
  <c r="I383" i="66"/>
  <c r="I382" i="66"/>
  <c r="I381" i="66"/>
  <c r="I380" i="66"/>
  <c r="I379" i="66"/>
  <c r="I378" i="66"/>
  <c r="I377" i="66"/>
  <c r="I376" i="66"/>
  <c r="I375" i="66"/>
  <c r="I374" i="66"/>
  <c r="I373" i="66"/>
  <c r="I372" i="66"/>
  <c r="I371" i="66"/>
  <c r="I370" i="66"/>
  <c r="I369" i="66"/>
  <c r="I368" i="66"/>
  <c r="I367" i="66"/>
  <c r="I366" i="66"/>
  <c r="I365" i="66"/>
  <c r="I364" i="66"/>
  <c r="I363" i="66"/>
  <c r="I362" i="66"/>
  <c r="I361" i="66"/>
  <c r="I360" i="66"/>
  <c r="I359" i="66"/>
  <c r="I358" i="66"/>
  <c r="I357" i="66"/>
  <c r="I356" i="66"/>
  <c r="I355" i="66"/>
  <c r="I354" i="66"/>
  <c r="I353" i="66"/>
  <c r="I352" i="66"/>
  <c r="I351" i="66"/>
  <c r="I350" i="66"/>
  <c r="I349" i="66"/>
  <c r="I348" i="66"/>
  <c r="I347" i="66"/>
  <c r="I346" i="66"/>
  <c r="I345" i="66"/>
  <c r="I344" i="66"/>
  <c r="I343" i="66"/>
  <c r="I342" i="66"/>
  <c r="I341" i="66"/>
  <c r="I340" i="66"/>
  <c r="I339" i="66"/>
  <c r="I338" i="66"/>
  <c r="I337" i="66"/>
  <c r="I336" i="66"/>
  <c r="I335" i="66"/>
  <c r="I334" i="66"/>
  <c r="I333" i="66"/>
  <c r="I332" i="66"/>
  <c r="I331" i="66"/>
  <c r="I330" i="66"/>
  <c r="I329" i="66"/>
  <c r="I328" i="66"/>
  <c r="I327" i="66"/>
  <c r="I326" i="66"/>
  <c r="I325" i="66"/>
  <c r="I324" i="66"/>
  <c r="I323" i="66"/>
  <c r="I322" i="66"/>
  <c r="I321" i="66"/>
  <c r="I320" i="66"/>
  <c r="I319" i="66"/>
  <c r="I318" i="66"/>
  <c r="I317" i="66"/>
  <c r="I316" i="66"/>
  <c r="I315" i="66"/>
  <c r="I314" i="66"/>
  <c r="I313" i="66"/>
  <c r="I312" i="66"/>
  <c r="I311" i="66"/>
  <c r="I310" i="66"/>
  <c r="I309" i="66"/>
  <c r="I308" i="66"/>
  <c r="I307" i="66"/>
  <c r="I306" i="66"/>
  <c r="I305" i="66"/>
  <c r="I304" i="66"/>
  <c r="I303" i="66"/>
  <c r="I302" i="66"/>
  <c r="I301" i="66"/>
  <c r="I300" i="66"/>
  <c r="I299" i="66"/>
  <c r="I298" i="66"/>
  <c r="I297" i="66"/>
  <c r="I296" i="66"/>
  <c r="I295" i="66"/>
  <c r="I294" i="66"/>
  <c r="I293" i="66"/>
  <c r="I292" i="66"/>
  <c r="I291" i="66"/>
  <c r="I290" i="66"/>
  <c r="I289" i="66"/>
  <c r="I288" i="66"/>
  <c r="I287" i="66"/>
  <c r="I286" i="66"/>
  <c r="I285" i="66"/>
  <c r="I284" i="66"/>
  <c r="I283" i="66"/>
  <c r="I282" i="66"/>
  <c r="I281" i="66"/>
  <c r="I280" i="66"/>
  <c r="I279" i="66"/>
  <c r="I278" i="66"/>
  <c r="I277" i="66"/>
  <c r="I276" i="66"/>
  <c r="I275" i="66"/>
  <c r="I274" i="66"/>
  <c r="I273" i="66"/>
  <c r="I272" i="66"/>
  <c r="I271" i="66"/>
  <c r="I270" i="66"/>
  <c r="I269" i="66"/>
  <c r="I268" i="66"/>
  <c r="I267" i="66"/>
  <c r="I266" i="66"/>
  <c r="I265" i="66"/>
  <c r="I264" i="66"/>
  <c r="I263" i="66"/>
  <c r="I262" i="66"/>
  <c r="I261" i="66"/>
  <c r="I260" i="66"/>
  <c r="I259" i="66"/>
  <c r="I258" i="66"/>
  <c r="I257" i="66"/>
  <c r="I256" i="66"/>
  <c r="I255" i="66"/>
  <c r="I254" i="66"/>
  <c r="I253" i="66"/>
  <c r="I252" i="66"/>
  <c r="I251" i="66"/>
  <c r="I250" i="66"/>
  <c r="I249" i="66"/>
  <c r="I248" i="66"/>
  <c r="I247" i="66"/>
  <c r="I246" i="66"/>
  <c r="I245" i="66"/>
  <c r="I244" i="66"/>
  <c r="I243" i="66"/>
  <c r="I242" i="66"/>
  <c r="I241" i="66"/>
  <c r="I240" i="66"/>
  <c r="I239" i="66"/>
  <c r="I238" i="66"/>
  <c r="I237" i="66"/>
  <c r="I236" i="66"/>
  <c r="I235" i="66"/>
  <c r="I234" i="66"/>
  <c r="I233" i="66"/>
  <c r="I232" i="66"/>
  <c r="I231" i="66"/>
  <c r="I230" i="66"/>
  <c r="I229" i="66"/>
  <c r="I228" i="66"/>
  <c r="I227" i="66"/>
  <c r="I226" i="66"/>
  <c r="I225" i="66"/>
  <c r="I224" i="66"/>
  <c r="I223" i="66"/>
  <c r="I222" i="66"/>
  <c r="I221" i="66"/>
  <c r="I220" i="66"/>
  <c r="I219" i="66"/>
  <c r="I218" i="66"/>
  <c r="I217" i="66"/>
  <c r="I216" i="66"/>
  <c r="I215" i="66"/>
  <c r="I214" i="66"/>
  <c r="I213" i="66"/>
  <c r="I212" i="66"/>
  <c r="I211" i="66"/>
  <c r="I210" i="66"/>
  <c r="I209" i="66"/>
  <c r="I208" i="66"/>
  <c r="I207" i="66"/>
  <c r="I206" i="66"/>
  <c r="I205" i="66"/>
  <c r="I204" i="66"/>
  <c r="I203" i="66"/>
  <c r="I202" i="66"/>
  <c r="I201" i="66"/>
  <c r="I200" i="66"/>
  <c r="I199" i="66"/>
  <c r="I198" i="66"/>
  <c r="I197" i="66"/>
  <c r="I196" i="66"/>
  <c r="I195" i="66"/>
  <c r="I194" i="66"/>
  <c r="I193" i="66"/>
  <c r="I192" i="66"/>
  <c r="I191" i="66"/>
  <c r="I190" i="66"/>
  <c r="I189" i="66"/>
  <c r="I188" i="66"/>
  <c r="I187" i="66"/>
  <c r="I186" i="66"/>
  <c r="I185" i="66"/>
  <c r="I184" i="66"/>
  <c r="I183" i="66"/>
  <c r="I182" i="66"/>
  <c r="I181" i="66"/>
  <c r="I180" i="66"/>
  <c r="I179" i="66"/>
  <c r="I178" i="66"/>
  <c r="I177" i="66"/>
  <c r="I176" i="66"/>
  <c r="I175" i="66"/>
  <c r="I174" i="66"/>
  <c r="I173" i="66"/>
  <c r="I172" i="66"/>
  <c r="I171" i="66"/>
  <c r="I170" i="66"/>
  <c r="I169" i="66"/>
  <c r="I168" i="66"/>
  <c r="I167" i="66"/>
  <c r="I166" i="66"/>
  <c r="I165" i="66"/>
  <c r="I164" i="66"/>
  <c r="I163" i="66"/>
  <c r="I162" i="66"/>
  <c r="I161" i="66"/>
  <c r="I160" i="66"/>
  <c r="I159" i="66"/>
  <c r="I158" i="66"/>
  <c r="I157" i="66"/>
  <c r="I156" i="66"/>
  <c r="I155" i="66"/>
  <c r="I154" i="66"/>
  <c r="I153" i="66"/>
  <c r="I152" i="66"/>
  <c r="I151" i="66"/>
  <c r="I150" i="66"/>
  <c r="I149" i="66"/>
  <c r="I148" i="66"/>
  <c r="I147" i="66"/>
  <c r="I146" i="66"/>
  <c r="I145" i="66"/>
  <c r="I144" i="66"/>
  <c r="I143" i="66"/>
  <c r="I142" i="66"/>
  <c r="I141" i="66"/>
  <c r="I140" i="66"/>
  <c r="I139" i="66"/>
  <c r="I138" i="66"/>
  <c r="I137" i="66"/>
  <c r="I136" i="66"/>
  <c r="I135" i="66"/>
  <c r="I134" i="66"/>
  <c r="I133" i="66"/>
  <c r="I132" i="66"/>
  <c r="I131" i="66"/>
  <c r="I130" i="66"/>
  <c r="I129" i="66"/>
  <c r="I128" i="66"/>
  <c r="I127" i="66"/>
  <c r="I126" i="66"/>
  <c r="I125" i="66"/>
  <c r="I124" i="66"/>
  <c r="I123" i="66"/>
  <c r="I122" i="66"/>
  <c r="I121" i="66"/>
  <c r="I120" i="66"/>
  <c r="I119" i="66"/>
  <c r="I118" i="66"/>
  <c r="I117" i="66"/>
  <c r="I116" i="66"/>
  <c r="I115" i="66"/>
  <c r="I114" i="66"/>
  <c r="I113" i="66"/>
  <c r="I112" i="66"/>
  <c r="I111" i="66"/>
  <c r="I110" i="66"/>
  <c r="I109" i="66"/>
  <c r="I108" i="66"/>
  <c r="I107" i="66"/>
  <c r="I106" i="66"/>
  <c r="I105" i="66"/>
  <c r="I104" i="66"/>
  <c r="I103" i="66"/>
  <c r="I102" i="66"/>
  <c r="I101" i="66"/>
  <c r="I100" i="66"/>
  <c r="I99" i="66"/>
  <c r="I98" i="66"/>
  <c r="I97" i="66"/>
  <c r="I96" i="66"/>
  <c r="I95" i="66"/>
  <c r="I94" i="66"/>
  <c r="I93" i="66"/>
  <c r="I92" i="66"/>
  <c r="I91" i="66"/>
  <c r="I90" i="66"/>
  <c r="I89" i="66"/>
  <c r="I88" i="66"/>
  <c r="I87" i="66"/>
  <c r="I86" i="66"/>
  <c r="I85" i="66"/>
  <c r="I84" i="66"/>
  <c r="I83" i="66"/>
  <c r="I82" i="66"/>
  <c r="I81" i="66"/>
  <c r="I80" i="66"/>
  <c r="I79" i="66"/>
  <c r="I78" i="66"/>
  <c r="I77" i="66"/>
  <c r="I76" i="66"/>
  <c r="I75" i="66"/>
  <c r="I74" i="66"/>
  <c r="I73" i="66"/>
  <c r="I72" i="66"/>
  <c r="I71" i="66"/>
  <c r="I70" i="66"/>
  <c r="I69" i="66"/>
  <c r="I68" i="66"/>
  <c r="I67" i="66"/>
  <c r="I66" i="66"/>
  <c r="I65" i="66"/>
  <c r="I64" i="66"/>
  <c r="I63" i="66"/>
  <c r="I62" i="66"/>
  <c r="I61" i="66"/>
  <c r="I60" i="66"/>
  <c r="I59" i="66"/>
  <c r="I58" i="66"/>
  <c r="I57" i="66"/>
  <c r="I56" i="66"/>
  <c r="I55" i="66"/>
  <c r="I54" i="66"/>
  <c r="I53" i="66"/>
  <c r="I52" i="66"/>
  <c r="I51" i="66"/>
  <c r="I50" i="66"/>
  <c r="I49" i="66"/>
  <c r="I48" i="66"/>
  <c r="I47" i="66"/>
  <c r="I46" i="66"/>
  <c r="I45" i="66"/>
  <c r="I44" i="66"/>
  <c r="I43" i="66"/>
  <c r="I42" i="66"/>
  <c r="I41" i="66"/>
  <c r="I40" i="66"/>
  <c r="I39" i="66"/>
  <c r="I38" i="66"/>
  <c r="I37" i="66"/>
  <c r="I36" i="66"/>
  <c r="I35" i="66"/>
  <c r="I34" i="66"/>
  <c r="I33" i="66"/>
  <c r="I32" i="66"/>
  <c r="I31" i="66"/>
  <c r="I30" i="66"/>
  <c r="I29" i="66"/>
  <c r="I28" i="66"/>
  <c r="I27" i="66"/>
  <c r="I26" i="66"/>
  <c r="I25" i="66"/>
  <c r="I24" i="66"/>
  <c r="I23" i="66"/>
  <c r="I22" i="66"/>
  <c r="I21" i="66"/>
  <c r="I20" i="66"/>
  <c r="I19" i="66"/>
  <c r="I18" i="66"/>
  <c r="I17" i="66"/>
  <c r="I16" i="66"/>
  <c r="I15" i="66"/>
  <c r="I14" i="66"/>
  <c r="I13" i="66"/>
  <c r="I12" i="66"/>
  <c r="I11" i="66"/>
  <c r="I10" i="66"/>
  <c r="I9" i="66"/>
  <c r="I8" i="66"/>
  <c r="I7" i="66"/>
  <c r="I6" i="66"/>
  <c r="I5" i="66"/>
  <c r="I4" i="66"/>
  <c r="P2004" i="66"/>
  <c r="P2003" i="66"/>
  <c r="P2002" i="66"/>
  <c r="P2001" i="66"/>
  <c r="P2000" i="66"/>
  <c r="P1999" i="66"/>
  <c r="P1998" i="66"/>
  <c r="P1997" i="66"/>
  <c r="P1996" i="66"/>
  <c r="P1995" i="66"/>
  <c r="P1994" i="66"/>
  <c r="P1993" i="66"/>
  <c r="P1992" i="66"/>
  <c r="P1991" i="66"/>
  <c r="P1990" i="66"/>
  <c r="P1989" i="66"/>
  <c r="P1988" i="66"/>
  <c r="P1987" i="66"/>
  <c r="P1986" i="66"/>
  <c r="P1985" i="66"/>
  <c r="P1984" i="66"/>
  <c r="P1983" i="66"/>
  <c r="P1982" i="66"/>
  <c r="P1981" i="66"/>
  <c r="P1980" i="66"/>
  <c r="P1979" i="66"/>
  <c r="P1978" i="66"/>
  <c r="P1977" i="66"/>
  <c r="P1976" i="66"/>
  <c r="P1975" i="66"/>
  <c r="P1974" i="66"/>
  <c r="P1973" i="66"/>
  <c r="P1972" i="66"/>
  <c r="P1971" i="66"/>
  <c r="P1970" i="66"/>
  <c r="P1969" i="66"/>
  <c r="P1968" i="66"/>
  <c r="P1967" i="66"/>
  <c r="P1966" i="66"/>
  <c r="P1965" i="66"/>
  <c r="P1964" i="66"/>
  <c r="P1963" i="66"/>
  <c r="P1962" i="66"/>
  <c r="P1961" i="66"/>
  <c r="P1960" i="66"/>
  <c r="P1959" i="66"/>
  <c r="P1958" i="66"/>
  <c r="P1957" i="66"/>
  <c r="P1956" i="66"/>
  <c r="P1955" i="66"/>
  <c r="P1954" i="66"/>
  <c r="P1953" i="66"/>
  <c r="P1952" i="66"/>
  <c r="P1951" i="66"/>
  <c r="P1950" i="66"/>
  <c r="P1949" i="66"/>
  <c r="P1948" i="66"/>
  <c r="P1947" i="66"/>
  <c r="P1946" i="66"/>
  <c r="P1945" i="66"/>
  <c r="P1944" i="66"/>
  <c r="P1943" i="66"/>
  <c r="P1942" i="66"/>
  <c r="P1941" i="66"/>
  <c r="P1940" i="66"/>
  <c r="P1939" i="66"/>
  <c r="P1938" i="66"/>
  <c r="P1937" i="66"/>
  <c r="P1936" i="66"/>
  <c r="P1935" i="66"/>
  <c r="P1934" i="66"/>
  <c r="P1933" i="66"/>
  <c r="P1932" i="66"/>
  <c r="P1931" i="66"/>
  <c r="P1930" i="66"/>
  <c r="P1929" i="66"/>
  <c r="P1928" i="66"/>
  <c r="P1927" i="66"/>
  <c r="P1926" i="66"/>
  <c r="P1925" i="66"/>
  <c r="P1924" i="66"/>
  <c r="P1923" i="66"/>
  <c r="P1922" i="66"/>
  <c r="P1921" i="66"/>
  <c r="P1920" i="66"/>
  <c r="P1919" i="66"/>
  <c r="P1918" i="66"/>
  <c r="P1917" i="66"/>
  <c r="P1916" i="66"/>
  <c r="P1915" i="66"/>
  <c r="P1914" i="66"/>
  <c r="P1913" i="66"/>
  <c r="P1912" i="66"/>
  <c r="P1911" i="66"/>
  <c r="P1910" i="66"/>
  <c r="P1909" i="66"/>
  <c r="P1908" i="66"/>
  <c r="P1907" i="66"/>
  <c r="P1906" i="66"/>
  <c r="P1905" i="66"/>
  <c r="P1904" i="66"/>
  <c r="P1903" i="66"/>
  <c r="P1902" i="66"/>
  <c r="P1901" i="66"/>
  <c r="P1900" i="66"/>
  <c r="P1899" i="66"/>
  <c r="P1898" i="66"/>
  <c r="P1897" i="66"/>
  <c r="P1896" i="66"/>
  <c r="P1895" i="66"/>
  <c r="P1894" i="66"/>
  <c r="P1893" i="66"/>
  <c r="P1892" i="66"/>
  <c r="P1891" i="66"/>
  <c r="P1890" i="66"/>
  <c r="P1889" i="66"/>
  <c r="P1888" i="66"/>
  <c r="P1887" i="66"/>
  <c r="P1886" i="66"/>
  <c r="P1885" i="66"/>
  <c r="P1884" i="66"/>
  <c r="P1883" i="66"/>
  <c r="P1882" i="66"/>
  <c r="P1881" i="66"/>
  <c r="P1880" i="66"/>
  <c r="P1879" i="66"/>
  <c r="P1878" i="66"/>
  <c r="P1877" i="66"/>
  <c r="P1876" i="66"/>
  <c r="P1875" i="66"/>
  <c r="P1874" i="66"/>
  <c r="P1873" i="66"/>
  <c r="P1872" i="66"/>
  <c r="P1871" i="66"/>
  <c r="P1870" i="66"/>
  <c r="P1869" i="66"/>
  <c r="P1868" i="66"/>
  <c r="P1867" i="66"/>
  <c r="P1866" i="66"/>
  <c r="P1865" i="66"/>
  <c r="P1864" i="66"/>
  <c r="P1863" i="66"/>
  <c r="P1862" i="66"/>
  <c r="P1861" i="66"/>
  <c r="P1860" i="66"/>
  <c r="P1859" i="66"/>
  <c r="P1858" i="66"/>
  <c r="P1857" i="66"/>
  <c r="P1856" i="66"/>
  <c r="P1855" i="66"/>
  <c r="P1854" i="66"/>
  <c r="P1853" i="66"/>
  <c r="P1852" i="66"/>
  <c r="P1851" i="66"/>
  <c r="P1850" i="66"/>
  <c r="P1849" i="66"/>
  <c r="P1848" i="66"/>
  <c r="P1847" i="66"/>
  <c r="P1846" i="66"/>
  <c r="P1845" i="66"/>
  <c r="P1844" i="66"/>
  <c r="P1843" i="66"/>
  <c r="P1842" i="66"/>
  <c r="P1841" i="66"/>
  <c r="P1840" i="66"/>
  <c r="P1839" i="66"/>
  <c r="P1838" i="66"/>
  <c r="P1837" i="66"/>
  <c r="P1836" i="66"/>
  <c r="P1835" i="66"/>
  <c r="P1834" i="66"/>
  <c r="P1833" i="66"/>
  <c r="P1832" i="66"/>
  <c r="P1831" i="66"/>
  <c r="P1830" i="66"/>
  <c r="P1829" i="66"/>
  <c r="P1828" i="66"/>
  <c r="P1827" i="66"/>
  <c r="P1826" i="66"/>
  <c r="P1825" i="66"/>
  <c r="P1824" i="66"/>
  <c r="P1823" i="66"/>
  <c r="P1822" i="66"/>
  <c r="P1821" i="66"/>
  <c r="P1820" i="66"/>
  <c r="P1819" i="66"/>
  <c r="P1818" i="66"/>
  <c r="P1817" i="66"/>
  <c r="P1816" i="66"/>
  <c r="P1815" i="66"/>
  <c r="P1814" i="66"/>
  <c r="P1813" i="66"/>
  <c r="P1812" i="66"/>
  <c r="P1811" i="66"/>
  <c r="P1810" i="66"/>
  <c r="P1809" i="66"/>
  <c r="P1808" i="66"/>
  <c r="P1807" i="66"/>
  <c r="P1806" i="66"/>
  <c r="P1805" i="66"/>
  <c r="P1804" i="66"/>
  <c r="P1803" i="66"/>
  <c r="P1802" i="66"/>
  <c r="P1801" i="66"/>
  <c r="P1800" i="66"/>
  <c r="P1799" i="66"/>
  <c r="P1798" i="66"/>
  <c r="P1797" i="66"/>
  <c r="P1796" i="66"/>
  <c r="P1795" i="66"/>
  <c r="P1794" i="66"/>
  <c r="P1793" i="66"/>
  <c r="P1792" i="66"/>
  <c r="P1791" i="66"/>
  <c r="P1790" i="66"/>
  <c r="P1789" i="66"/>
  <c r="P1788" i="66"/>
  <c r="P1787" i="66"/>
  <c r="P1786" i="66"/>
  <c r="P1785" i="66"/>
  <c r="P1784" i="66"/>
  <c r="P1783" i="66"/>
  <c r="P1782" i="66"/>
  <c r="P1781" i="66"/>
  <c r="P1780" i="66"/>
  <c r="P1779" i="66"/>
  <c r="P1778" i="66"/>
  <c r="P1777" i="66"/>
  <c r="P1776" i="66"/>
  <c r="P1775" i="66"/>
  <c r="P1774" i="66"/>
  <c r="P1773" i="66"/>
  <c r="P1772" i="66"/>
  <c r="P1771" i="66"/>
  <c r="P1770" i="66"/>
  <c r="P1769" i="66"/>
  <c r="P1768" i="66"/>
  <c r="P1767" i="66"/>
  <c r="P1766" i="66"/>
  <c r="P1765" i="66"/>
  <c r="P1764" i="66"/>
  <c r="P1763" i="66"/>
  <c r="P1762" i="66"/>
  <c r="P1761" i="66"/>
  <c r="P1760" i="66"/>
  <c r="P1759" i="66"/>
  <c r="P1758" i="66"/>
  <c r="P1757" i="66"/>
  <c r="P1756" i="66"/>
  <c r="P1755" i="66"/>
  <c r="P1754" i="66"/>
  <c r="P1753" i="66"/>
  <c r="P1752" i="66"/>
  <c r="P1751" i="66"/>
  <c r="P1750" i="66"/>
  <c r="P1749" i="66"/>
  <c r="P1748" i="66"/>
  <c r="P1747" i="66"/>
  <c r="P1746" i="66"/>
  <c r="P1745" i="66"/>
  <c r="P1744" i="66"/>
  <c r="P1743" i="66"/>
  <c r="P1742" i="66"/>
  <c r="P1741" i="66"/>
  <c r="P1740" i="66"/>
  <c r="P1739" i="66"/>
  <c r="P1738" i="66"/>
  <c r="P1737" i="66"/>
  <c r="P1736" i="66"/>
  <c r="P1735" i="66"/>
  <c r="P1734" i="66"/>
  <c r="P1733" i="66"/>
  <c r="P1732" i="66"/>
  <c r="P1731" i="66"/>
  <c r="P1730" i="66"/>
  <c r="P1729" i="66"/>
  <c r="P1728" i="66"/>
  <c r="P1727" i="66"/>
  <c r="P1726" i="66"/>
  <c r="P1725" i="66"/>
  <c r="P1724" i="66"/>
  <c r="P1723" i="66"/>
  <c r="P1722" i="66"/>
  <c r="P1721" i="66"/>
  <c r="P1720" i="66"/>
  <c r="P1719" i="66"/>
  <c r="P1718" i="66"/>
  <c r="P1717" i="66"/>
  <c r="P1716" i="66"/>
  <c r="P1715" i="66"/>
  <c r="P1714" i="66"/>
  <c r="P1713" i="66"/>
  <c r="P1712" i="66"/>
  <c r="P1711" i="66"/>
  <c r="P1710" i="66"/>
  <c r="P1709" i="66"/>
  <c r="P1708" i="66"/>
  <c r="P1707" i="66"/>
  <c r="P1706" i="66"/>
  <c r="P1705" i="66"/>
  <c r="P1704" i="66"/>
  <c r="P1703" i="66"/>
  <c r="P1702" i="66"/>
  <c r="P1701" i="66"/>
  <c r="P1700" i="66"/>
  <c r="P1699" i="66"/>
  <c r="P1698" i="66"/>
  <c r="P1697" i="66"/>
  <c r="P1696" i="66"/>
  <c r="P1695" i="66"/>
  <c r="P1694" i="66"/>
  <c r="P1693" i="66"/>
  <c r="P1692" i="66"/>
  <c r="P1691" i="66"/>
  <c r="P1690" i="66"/>
  <c r="P1689" i="66"/>
  <c r="P1688" i="66"/>
  <c r="P1687" i="66"/>
  <c r="P1686" i="66"/>
  <c r="P1685" i="66"/>
  <c r="P1684" i="66"/>
  <c r="P1683" i="66"/>
  <c r="P1682" i="66"/>
  <c r="P1681" i="66"/>
  <c r="P1680" i="66"/>
  <c r="P1679" i="66"/>
  <c r="P1678" i="66"/>
  <c r="P1677" i="66"/>
  <c r="P1676" i="66"/>
  <c r="P1675" i="66"/>
  <c r="P1674" i="66"/>
  <c r="P1673" i="66"/>
  <c r="P1672" i="66"/>
  <c r="P1671" i="66"/>
  <c r="P1670" i="66"/>
  <c r="P1669" i="66"/>
  <c r="P1668" i="66"/>
  <c r="P1667" i="66"/>
  <c r="P1666" i="66"/>
  <c r="P1665" i="66"/>
  <c r="P1664" i="66"/>
  <c r="P1663" i="66"/>
  <c r="P1662" i="66"/>
  <c r="P1661" i="66"/>
  <c r="P1660" i="66"/>
  <c r="P1659" i="66"/>
  <c r="P1658" i="66"/>
  <c r="P1657" i="66"/>
  <c r="P1656" i="66"/>
  <c r="P1655" i="66"/>
  <c r="P1654" i="66"/>
  <c r="P1653" i="66"/>
  <c r="P1652" i="66"/>
  <c r="P1651" i="66"/>
  <c r="P1650" i="66"/>
  <c r="P1649" i="66"/>
  <c r="P1648" i="66"/>
  <c r="P1647" i="66"/>
  <c r="P1646" i="66"/>
  <c r="P1645" i="66"/>
  <c r="P1644" i="66"/>
  <c r="P1643" i="66"/>
  <c r="P1642" i="66"/>
  <c r="P1641" i="66"/>
  <c r="P1640" i="66"/>
  <c r="P1639" i="66"/>
  <c r="P1638" i="66"/>
  <c r="P1637" i="66"/>
  <c r="P1636" i="66"/>
  <c r="P1635" i="66"/>
  <c r="P1634" i="66"/>
  <c r="P1633" i="66"/>
  <c r="P1632" i="66"/>
  <c r="P1631" i="66"/>
  <c r="P1630" i="66"/>
  <c r="P1629" i="66"/>
  <c r="P1628" i="66"/>
  <c r="P1627" i="66"/>
  <c r="P1626" i="66"/>
  <c r="P1625" i="66"/>
  <c r="P1624" i="66"/>
  <c r="P1623" i="66"/>
  <c r="P1622" i="66"/>
  <c r="P1621" i="66"/>
  <c r="P1620" i="66"/>
  <c r="P1619" i="66"/>
  <c r="P1618" i="66"/>
  <c r="P1617" i="66"/>
  <c r="P1616" i="66"/>
  <c r="P1615" i="66"/>
  <c r="P1614" i="66"/>
  <c r="P1613" i="66"/>
  <c r="P1612" i="66"/>
  <c r="P1611" i="66"/>
  <c r="P1610" i="66"/>
  <c r="P1609" i="66"/>
  <c r="P1608" i="66"/>
  <c r="P1607" i="66"/>
  <c r="P1606" i="66"/>
  <c r="P1605" i="66"/>
  <c r="P1604" i="66"/>
  <c r="P1603" i="66"/>
  <c r="P1602" i="66"/>
  <c r="P1601" i="66"/>
  <c r="P1600" i="66"/>
  <c r="P1599" i="66"/>
  <c r="P1598" i="66"/>
  <c r="P1597" i="66"/>
  <c r="P1596" i="66"/>
  <c r="P1595" i="66"/>
  <c r="P1594" i="66"/>
  <c r="P1593" i="66"/>
  <c r="P1592" i="66"/>
  <c r="P1591" i="66"/>
  <c r="P1590" i="66"/>
  <c r="P1589" i="66"/>
  <c r="P1588" i="66"/>
  <c r="P1587" i="66"/>
  <c r="P1586" i="66"/>
  <c r="P1585" i="66"/>
  <c r="P1584" i="66"/>
  <c r="P1583" i="66"/>
  <c r="P1582" i="66"/>
  <c r="P1581" i="66"/>
  <c r="P1580" i="66"/>
  <c r="P1579" i="66"/>
  <c r="P1578" i="66"/>
  <c r="P1577" i="66"/>
  <c r="P1576" i="66"/>
  <c r="P1575" i="66"/>
  <c r="P1574" i="66"/>
  <c r="P1573" i="66"/>
  <c r="P1572" i="66"/>
  <c r="P1571" i="66"/>
  <c r="P1570" i="66"/>
  <c r="P1569" i="66"/>
  <c r="P1568" i="66"/>
  <c r="P1567" i="66"/>
  <c r="P1566" i="66"/>
  <c r="P1565" i="66"/>
  <c r="P1564" i="66"/>
  <c r="P1563" i="66"/>
  <c r="P1562" i="66"/>
  <c r="P1561" i="66"/>
  <c r="P1560" i="66"/>
  <c r="P1559" i="66"/>
  <c r="P1558" i="66"/>
  <c r="P1557" i="66"/>
  <c r="P1556" i="66"/>
  <c r="P1555" i="66"/>
  <c r="P1554" i="66"/>
  <c r="P1553" i="66"/>
  <c r="P1552" i="66"/>
  <c r="P1551" i="66"/>
  <c r="P1550" i="66"/>
  <c r="P1549" i="66"/>
  <c r="P1548" i="66"/>
  <c r="P1547" i="66"/>
  <c r="P1546" i="66"/>
  <c r="P1545" i="66"/>
  <c r="P1544" i="66"/>
  <c r="P1543" i="66"/>
  <c r="P1542" i="66"/>
  <c r="P1541" i="66"/>
  <c r="P1540" i="66"/>
  <c r="P1539" i="66"/>
  <c r="P1538" i="66"/>
  <c r="P1537" i="66"/>
  <c r="P1536" i="66"/>
  <c r="P1535" i="66"/>
  <c r="P1534" i="66"/>
  <c r="P1533" i="66"/>
  <c r="P1532" i="66"/>
  <c r="P1531" i="66"/>
  <c r="P1530" i="66"/>
  <c r="P1529" i="66"/>
  <c r="P1528" i="66"/>
  <c r="P1527" i="66"/>
  <c r="P1526" i="66"/>
  <c r="P1525" i="66"/>
  <c r="P1524" i="66"/>
  <c r="P1523" i="66"/>
  <c r="P1522" i="66"/>
  <c r="P1521" i="66"/>
  <c r="P1520" i="66"/>
  <c r="P1519" i="66"/>
  <c r="P1518" i="66"/>
  <c r="P1517" i="66"/>
  <c r="P1516" i="66"/>
  <c r="P1515" i="66"/>
  <c r="P1514" i="66"/>
  <c r="P1513" i="66"/>
  <c r="P1512" i="66"/>
  <c r="P1511" i="66"/>
  <c r="P1510" i="66"/>
  <c r="P1509" i="66"/>
  <c r="P1508" i="66"/>
  <c r="P1507" i="66"/>
  <c r="P1506" i="66"/>
  <c r="P1505" i="66"/>
  <c r="P1504" i="66"/>
  <c r="P1503" i="66"/>
  <c r="P1502" i="66"/>
  <c r="P1501" i="66"/>
  <c r="P1500" i="66"/>
  <c r="P1499" i="66"/>
  <c r="P1498" i="66"/>
  <c r="P1497" i="66"/>
  <c r="P1496" i="66"/>
  <c r="P1495" i="66"/>
  <c r="P1494" i="66"/>
  <c r="P1493" i="66"/>
  <c r="P1492" i="66"/>
  <c r="P1491" i="66"/>
  <c r="P1490" i="66"/>
  <c r="P1489" i="66"/>
  <c r="P1488" i="66"/>
  <c r="P1487" i="66"/>
  <c r="P1486" i="66"/>
  <c r="P1485" i="66"/>
  <c r="P1484" i="66"/>
  <c r="P1483" i="66"/>
  <c r="P1482" i="66"/>
  <c r="P1481" i="66"/>
  <c r="P1480" i="66"/>
  <c r="P1479" i="66"/>
  <c r="P1478" i="66"/>
  <c r="P1477" i="66"/>
  <c r="P1476" i="66"/>
  <c r="P1475" i="66"/>
  <c r="P1474" i="66"/>
  <c r="P1473" i="66"/>
  <c r="P1472" i="66"/>
  <c r="P1471" i="66"/>
  <c r="P1470" i="66"/>
  <c r="P1469" i="66"/>
  <c r="P1468" i="66"/>
  <c r="P1467" i="66"/>
  <c r="P1466" i="66"/>
  <c r="P1465" i="66"/>
  <c r="P1464" i="66"/>
  <c r="P1463" i="66"/>
  <c r="P1462" i="66"/>
  <c r="P1461" i="66"/>
  <c r="P1460" i="66"/>
  <c r="P1459" i="66"/>
  <c r="P1458" i="66"/>
  <c r="P1457" i="66"/>
  <c r="P1456" i="66"/>
  <c r="P1455" i="66"/>
  <c r="P1454" i="66"/>
  <c r="P1453" i="66"/>
  <c r="P1452" i="66"/>
  <c r="P1451" i="66"/>
  <c r="P1450" i="66"/>
  <c r="P1449" i="66"/>
  <c r="P1448" i="66"/>
  <c r="P1447" i="66"/>
  <c r="P1446" i="66"/>
  <c r="P1445" i="66"/>
  <c r="P1444" i="66"/>
  <c r="P1443" i="66"/>
  <c r="P1442" i="66"/>
  <c r="P1441" i="66"/>
  <c r="P1440" i="66"/>
  <c r="P1439" i="66"/>
  <c r="P1438" i="66"/>
  <c r="P1437" i="66"/>
  <c r="P1436" i="66"/>
  <c r="P1435" i="66"/>
  <c r="P1434" i="66"/>
  <c r="P1433" i="66"/>
  <c r="P1432" i="66"/>
  <c r="P1431" i="66"/>
  <c r="P1430" i="66"/>
  <c r="P1429" i="66"/>
  <c r="P1428" i="66"/>
  <c r="P1427" i="66"/>
  <c r="P1426" i="66"/>
  <c r="P1425" i="66"/>
  <c r="P1424" i="66"/>
  <c r="P1423" i="66"/>
  <c r="P1422" i="66"/>
  <c r="P1421" i="66"/>
  <c r="P1420" i="66"/>
  <c r="P1419" i="66"/>
  <c r="P1418" i="66"/>
  <c r="P1417" i="66"/>
  <c r="P1416" i="66"/>
  <c r="P1415" i="66"/>
  <c r="P1414" i="66"/>
  <c r="P1413" i="66"/>
  <c r="P1412" i="66"/>
  <c r="P1411" i="66"/>
  <c r="P1410" i="66"/>
  <c r="P1409" i="66"/>
  <c r="P1408" i="66"/>
  <c r="P1407" i="66"/>
  <c r="P1406" i="66"/>
  <c r="P1405" i="66"/>
  <c r="P1404" i="66"/>
  <c r="P1403" i="66"/>
  <c r="P1402" i="66"/>
  <c r="P1401" i="66"/>
  <c r="P1400" i="66"/>
  <c r="P1399" i="66"/>
  <c r="P1398" i="66"/>
  <c r="P1397" i="66"/>
  <c r="P1396" i="66"/>
  <c r="P1395" i="66"/>
  <c r="P1394" i="66"/>
  <c r="P1393" i="66"/>
  <c r="P1392" i="66"/>
  <c r="P1391" i="66"/>
  <c r="P1390" i="66"/>
  <c r="P1389" i="66"/>
  <c r="P1388" i="66"/>
  <c r="P1387" i="66"/>
  <c r="P1386" i="66"/>
  <c r="P1385" i="66"/>
  <c r="P1384" i="66"/>
  <c r="P1383" i="66"/>
  <c r="P1382" i="66"/>
  <c r="P1381" i="66"/>
  <c r="P1380" i="66"/>
  <c r="P1379" i="66"/>
  <c r="P1378" i="66"/>
  <c r="P1377" i="66"/>
  <c r="P1376" i="66"/>
  <c r="P1375" i="66"/>
  <c r="P1374" i="66"/>
  <c r="P1373" i="66"/>
  <c r="P1372" i="66"/>
  <c r="P1371" i="66"/>
  <c r="P1370" i="66"/>
  <c r="P1369" i="66"/>
  <c r="P1368" i="66"/>
  <c r="P1367" i="66"/>
  <c r="P1366" i="66"/>
  <c r="P1365" i="66"/>
  <c r="P1364" i="66"/>
  <c r="P1363" i="66"/>
  <c r="P1362" i="66"/>
  <c r="P1361" i="66"/>
  <c r="P1360" i="66"/>
  <c r="P1359" i="66"/>
  <c r="P1358" i="66"/>
  <c r="P1357" i="66"/>
  <c r="P1356" i="66"/>
  <c r="P1355" i="66"/>
  <c r="P1354" i="66"/>
  <c r="P1353" i="66"/>
  <c r="P1352" i="66"/>
  <c r="P1351" i="66"/>
  <c r="P1350" i="66"/>
  <c r="P1349" i="66"/>
  <c r="P1348" i="66"/>
  <c r="P1347" i="66"/>
  <c r="P1346" i="66"/>
  <c r="P1345" i="66"/>
  <c r="P1344" i="66"/>
  <c r="P1343" i="66"/>
  <c r="P1342" i="66"/>
  <c r="P1341" i="66"/>
  <c r="P1340" i="66"/>
  <c r="P1339" i="66"/>
  <c r="P1338" i="66"/>
  <c r="P1337" i="66"/>
  <c r="P1336" i="66"/>
  <c r="P1335" i="66"/>
  <c r="P1334" i="66"/>
  <c r="P1333" i="66"/>
  <c r="P1332" i="66"/>
  <c r="P1331" i="66"/>
  <c r="P1330" i="66"/>
  <c r="P1329" i="66"/>
  <c r="P1328" i="66"/>
  <c r="P1327" i="66"/>
  <c r="P1326" i="66"/>
  <c r="P1325" i="66"/>
  <c r="P1324" i="66"/>
  <c r="P1323" i="66"/>
  <c r="P1322" i="66"/>
  <c r="P1321" i="66"/>
  <c r="P1320" i="66"/>
  <c r="P1319" i="66"/>
  <c r="P1318" i="66"/>
  <c r="P1317" i="66"/>
  <c r="P1316" i="66"/>
  <c r="P1315" i="66"/>
  <c r="P1314" i="66"/>
  <c r="P1313" i="66"/>
  <c r="P1312" i="66"/>
  <c r="P1311" i="66"/>
  <c r="P1310" i="66"/>
  <c r="P1309" i="66"/>
  <c r="P1308" i="66"/>
  <c r="P1307" i="66"/>
  <c r="P1306" i="66"/>
  <c r="P1305" i="66"/>
  <c r="P1304" i="66"/>
  <c r="P1303" i="66"/>
  <c r="P1302" i="66"/>
  <c r="P1301" i="66"/>
  <c r="P1300" i="66"/>
  <c r="P1299" i="66"/>
  <c r="P1298" i="66"/>
  <c r="P1297" i="66"/>
  <c r="P1296" i="66"/>
  <c r="P1295" i="66"/>
  <c r="P1294" i="66"/>
  <c r="P1293" i="66"/>
  <c r="P1292" i="66"/>
  <c r="P1291" i="66"/>
  <c r="P1290" i="66"/>
  <c r="P1289" i="66"/>
  <c r="P1288" i="66"/>
  <c r="P1287" i="66"/>
  <c r="P1286" i="66"/>
  <c r="P1285" i="66"/>
  <c r="P1284" i="66"/>
  <c r="P1283" i="66"/>
  <c r="P1282" i="66"/>
  <c r="P1281" i="66"/>
  <c r="P1280" i="66"/>
  <c r="P1279" i="66"/>
  <c r="P1278" i="66"/>
  <c r="P1277" i="66"/>
  <c r="P1276" i="66"/>
  <c r="P1275" i="66"/>
  <c r="P1274" i="66"/>
  <c r="P1273" i="66"/>
  <c r="P1272" i="66"/>
  <c r="P1271" i="66"/>
  <c r="P1270" i="66"/>
  <c r="P1269" i="66"/>
  <c r="P1268" i="66"/>
  <c r="P1267" i="66"/>
  <c r="P1266" i="66"/>
  <c r="P1265" i="66"/>
  <c r="P1264" i="66"/>
  <c r="P1263" i="66"/>
  <c r="P1262" i="66"/>
  <c r="P1261" i="66"/>
  <c r="P1260" i="66"/>
  <c r="P1259" i="66"/>
  <c r="P1258" i="66"/>
  <c r="P1257" i="66"/>
  <c r="P1256" i="66"/>
  <c r="P1255" i="66"/>
  <c r="P1254" i="66"/>
  <c r="P1253" i="66"/>
  <c r="P1252" i="66"/>
  <c r="P1251" i="66"/>
  <c r="P1250" i="66"/>
  <c r="P1249" i="66"/>
  <c r="P1248" i="66"/>
  <c r="P1247" i="66"/>
  <c r="P1246" i="66"/>
  <c r="P1245" i="66"/>
  <c r="P1244" i="66"/>
  <c r="P1243" i="66"/>
  <c r="P1242" i="66"/>
  <c r="P1241" i="66"/>
  <c r="P1240" i="66"/>
  <c r="P1239" i="66"/>
  <c r="P1238" i="66"/>
  <c r="P1237" i="66"/>
  <c r="P1236" i="66"/>
  <c r="P1235" i="66"/>
  <c r="P1234" i="66"/>
  <c r="P1233" i="66"/>
  <c r="P1232" i="66"/>
  <c r="P1231" i="66"/>
  <c r="P1230" i="66"/>
  <c r="P1229" i="66"/>
  <c r="P1228" i="66"/>
  <c r="P1227" i="66"/>
  <c r="P1226" i="66"/>
  <c r="P1225" i="66"/>
  <c r="P1224" i="66"/>
  <c r="P1223" i="66"/>
  <c r="P1222" i="66"/>
  <c r="P1221" i="66"/>
  <c r="P1220" i="66"/>
  <c r="P1219" i="66"/>
  <c r="P1218" i="66"/>
  <c r="P1217" i="66"/>
  <c r="P1216" i="66"/>
  <c r="P1215" i="66"/>
  <c r="P1214" i="66"/>
  <c r="P1213" i="66"/>
  <c r="P1212" i="66"/>
  <c r="P1211" i="66"/>
  <c r="P1210" i="66"/>
  <c r="P1209" i="66"/>
  <c r="P1208" i="66"/>
  <c r="P1207" i="66"/>
  <c r="P1206" i="66"/>
  <c r="P1205" i="66"/>
  <c r="P1204" i="66"/>
  <c r="P1203" i="66"/>
  <c r="P1202" i="66"/>
  <c r="P1201" i="66"/>
  <c r="P1200" i="66"/>
  <c r="P1199" i="66"/>
  <c r="P1198" i="66"/>
  <c r="P1197" i="66"/>
  <c r="P1196" i="66"/>
  <c r="P1195" i="66"/>
  <c r="P1194" i="66"/>
  <c r="P1193" i="66"/>
  <c r="P1192" i="66"/>
  <c r="P1191" i="66"/>
  <c r="P1190" i="66"/>
  <c r="P1189" i="66"/>
  <c r="P1188" i="66"/>
  <c r="P1187" i="66"/>
  <c r="P1186" i="66"/>
  <c r="P1185" i="66"/>
  <c r="P1184" i="66"/>
  <c r="P1183" i="66"/>
  <c r="P1182" i="66"/>
  <c r="P1181" i="66"/>
  <c r="P1180" i="66"/>
  <c r="P1179" i="66"/>
  <c r="P1178" i="66"/>
  <c r="P1177" i="66"/>
  <c r="P1176" i="66"/>
  <c r="P1175" i="66"/>
  <c r="P1174" i="66"/>
  <c r="P1173" i="66"/>
  <c r="P1172" i="66"/>
  <c r="P1171" i="66"/>
  <c r="P1170" i="66"/>
  <c r="P1169" i="66"/>
  <c r="P1168" i="66"/>
  <c r="P1167" i="66"/>
  <c r="P1166" i="66"/>
  <c r="P1165" i="66"/>
  <c r="P1164" i="66"/>
  <c r="P1163" i="66"/>
  <c r="P1162" i="66"/>
  <c r="P1161" i="66"/>
  <c r="P1160" i="66"/>
  <c r="P1159" i="66"/>
  <c r="P1158" i="66"/>
  <c r="P1157" i="66"/>
  <c r="P1156" i="66"/>
  <c r="P1155" i="66"/>
  <c r="P1154" i="66"/>
  <c r="P1153" i="66"/>
  <c r="P1152" i="66"/>
  <c r="P1151" i="66"/>
  <c r="P1150" i="66"/>
  <c r="P1149" i="66"/>
  <c r="P1148" i="66"/>
  <c r="P1147" i="66"/>
  <c r="P1146" i="66"/>
  <c r="P1145" i="66"/>
  <c r="P1144" i="66"/>
  <c r="P1143" i="66"/>
  <c r="P1142" i="66"/>
  <c r="P1141" i="66"/>
  <c r="P1140" i="66"/>
  <c r="P1139" i="66"/>
  <c r="P1138" i="66"/>
  <c r="P1137" i="66"/>
  <c r="P1136" i="66"/>
  <c r="P1135" i="66"/>
  <c r="P1134" i="66"/>
  <c r="P1133" i="66"/>
  <c r="P1132" i="66"/>
  <c r="P1131" i="66"/>
  <c r="P1130" i="66"/>
  <c r="P1129" i="66"/>
  <c r="P1128" i="66"/>
  <c r="P1127" i="66"/>
  <c r="P1126" i="66"/>
  <c r="P1125" i="66"/>
  <c r="P1124" i="66"/>
  <c r="P1123" i="66"/>
  <c r="P1122" i="66"/>
  <c r="P1121" i="66"/>
  <c r="P1120" i="66"/>
  <c r="P1119" i="66"/>
  <c r="P1118" i="66"/>
  <c r="P1117" i="66"/>
  <c r="P1116" i="66"/>
  <c r="P1115" i="66"/>
  <c r="P1114" i="66"/>
  <c r="P1113" i="66"/>
  <c r="P1112" i="66"/>
  <c r="P1111" i="66"/>
  <c r="P1110" i="66"/>
  <c r="P1109" i="66"/>
  <c r="P1108" i="66"/>
  <c r="P1107" i="66"/>
  <c r="P1106" i="66"/>
  <c r="P1105" i="66"/>
  <c r="P1104" i="66"/>
  <c r="P1103" i="66"/>
  <c r="P1102" i="66"/>
  <c r="P1101" i="66"/>
  <c r="P1100" i="66"/>
  <c r="P1099" i="66"/>
  <c r="P1098" i="66"/>
  <c r="P1097" i="66"/>
  <c r="P1096" i="66"/>
  <c r="P1095" i="66"/>
  <c r="P1094" i="66"/>
  <c r="P1093" i="66"/>
  <c r="P1092" i="66"/>
  <c r="P1091" i="66"/>
  <c r="P1090" i="66"/>
  <c r="P1089" i="66"/>
  <c r="P1088" i="66"/>
  <c r="P1087" i="66"/>
  <c r="P1086" i="66"/>
  <c r="P1085" i="66"/>
  <c r="P1084" i="66"/>
  <c r="P1083" i="66"/>
  <c r="P1082" i="66"/>
  <c r="P1081" i="66"/>
  <c r="P1080" i="66"/>
  <c r="P1079" i="66"/>
  <c r="P1078" i="66"/>
  <c r="P1077" i="66"/>
  <c r="P1076" i="66"/>
  <c r="P1075" i="66"/>
  <c r="P1074" i="66"/>
  <c r="P1073" i="66"/>
  <c r="P1072" i="66"/>
  <c r="P1071" i="66"/>
  <c r="P1070" i="66"/>
  <c r="P1069" i="66"/>
  <c r="P1068" i="66"/>
  <c r="P1067" i="66"/>
  <c r="P1066" i="66"/>
  <c r="P1065" i="66"/>
  <c r="P1064" i="66"/>
  <c r="P1063" i="66"/>
  <c r="P1062" i="66"/>
  <c r="P1061" i="66"/>
  <c r="P1060" i="66"/>
  <c r="P1059" i="66"/>
  <c r="P1058" i="66"/>
  <c r="P1057" i="66"/>
  <c r="P1056" i="66"/>
  <c r="P1055" i="66"/>
  <c r="P1054" i="66"/>
  <c r="P1053" i="66"/>
  <c r="P1052" i="66"/>
  <c r="P1051" i="66"/>
  <c r="P1050" i="66"/>
  <c r="P1049" i="66"/>
  <c r="P1048" i="66"/>
  <c r="P1047" i="66"/>
  <c r="P1046" i="66"/>
  <c r="P1045" i="66"/>
  <c r="P1044" i="66"/>
  <c r="P1043" i="66"/>
  <c r="P1042" i="66"/>
  <c r="P1041" i="66"/>
  <c r="P1040" i="66"/>
  <c r="P1039" i="66"/>
  <c r="P1038" i="66"/>
  <c r="P1037" i="66"/>
  <c r="P1036" i="66"/>
  <c r="P1035" i="66"/>
  <c r="P1034" i="66"/>
  <c r="P1033" i="66"/>
  <c r="P1032" i="66"/>
  <c r="P1031" i="66"/>
  <c r="P1030" i="66"/>
  <c r="P1029" i="66"/>
  <c r="P1028" i="66"/>
  <c r="P1027" i="66"/>
  <c r="P1026" i="66"/>
  <c r="P1025" i="66"/>
  <c r="P1024" i="66"/>
  <c r="P1023" i="66"/>
  <c r="P1022" i="66"/>
  <c r="P1021" i="66"/>
  <c r="P1020" i="66"/>
  <c r="P1019" i="66"/>
  <c r="P1018" i="66"/>
  <c r="P1017" i="66"/>
  <c r="P1016" i="66"/>
  <c r="P1015" i="66"/>
  <c r="P1014" i="66"/>
  <c r="P1013" i="66"/>
  <c r="P1012" i="66"/>
  <c r="P1011" i="66"/>
  <c r="P1010" i="66"/>
  <c r="P1009" i="66"/>
  <c r="P1008" i="66"/>
  <c r="P1007" i="66"/>
  <c r="P1006" i="66"/>
  <c r="P1005" i="66"/>
  <c r="P1004" i="66"/>
  <c r="P1003" i="66"/>
  <c r="P1002" i="66"/>
  <c r="P1001" i="66"/>
  <c r="P1000" i="66"/>
  <c r="P999" i="66"/>
  <c r="P998" i="66"/>
  <c r="P997" i="66"/>
  <c r="P996" i="66"/>
  <c r="P995" i="66"/>
  <c r="P994" i="66"/>
  <c r="P993" i="66"/>
  <c r="P992" i="66"/>
  <c r="P991" i="66"/>
  <c r="P990" i="66"/>
  <c r="P989" i="66"/>
  <c r="P988" i="66"/>
  <c r="P987" i="66"/>
  <c r="P986" i="66"/>
  <c r="P985" i="66"/>
  <c r="P984" i="66"/>
  <c r="P983" i="66"/>
  <c r="P982" i="66"/>
  <c r="P981" i="66"/>
  <c r="P980" i="66"/>
  <c r="P979" i="66"/>
  <c r="P978" i="66"/>
  <c r="P977" i="66"/>
  <c r="P976" i="66"/>
  <c r="P975" i="66"/>
  <c r="P974" i="66"/>
  <c r="P973" i="66"/>
  <c r="P972" i="66"/>
  <c r="P971" i="66"/>
  <c r="P970" i="66"/>
  <c r="P969" i="66"/>
  <c r="P968" i="66"/>
  <c r="P967" i="66"/>
  <c r="P966" i="66"/>
  <c r="P965" i="66"/>
  <c r="P964" i="66"/>
  <c r="P963" i="66"/>
  <c r="P962" i="66"/>
  <c r="P961" i="66"/>
  <c r="P960" i="66"/>
  <c r="P959" i="66"/>
  <c r="P958" i="66"/>
  <c r="P957" i="66"/>
  <c r="P956" i="66"/>
  <c r="P955" i="66"/>
  <c r="P954" i="66"/>
  <c r="P953" i="66"/>
  <c r="P952" i="66"/>
  <c r="P951" i="66"/>
  <c r="P950" i="66"/>
  <c r="P949" i="66"/>
  <c r="P948" i="66"/>
  <c r="P947" i="66"/>
  <c r="P946" i="66"/>
  <c r="P945" i="66"/>
  <c r="P944" i="66"/>
  <c r="P943" i="66"/>
  <c r="P942" i="66"/>
  <c r="P941" i="66"/>
  <c r="P940" i="66"/>
  <c r="P939" i="66"/>
  <c r="P938" i="66"/>
  <c r="P937" i="66"/>
  <c r="P936" i="66"/>
  <c r="P935" i="66"/>
  <c r="P934" i="66"/>
  <c r="P933" i="66"/>
  <c r="P932" i="66"/>
  <c r="P931" i="66"/>
  <c r="P930" i="66"/>
  <c r="P929" i="66"/>
  <c r="P928" i="66"/>
  <c r="P927" i="66"/>
  <c r="P926" i="66"/>
  <c r="P925" i="66"/>
  <c r="P924" i="66"/>
  <c r="P923" i="66"/>
  <c r="P922" i="66"/>
  <c r="P921" i="66"/>
  <c r="P920" i="66"/>
  <c r="P919" i="66"/>
  <c r="P918" i="66"/>
  <c r="P917" i="66"/>
  <c r="P916" i="66"/>
  <c r="P915" i="66"/>
  <c r="P914" i="66"/>
  <c r="P913" i="66"/>
  <c r="P912" i="66"/>
  <c r="P911" i="66"/>
  <c r="P910" i="66"/>
  <c r="P909" i="66"/>
  <c r="P908" i="66"/>
  <c r="P907" i="66"/>
  <c r="P906" i="66"/>
  <c r="P905" i="66"/>
  <c r="P904" i="66"/>
  <c r="P903" i="66"/>
  <c r="P902" i="66"/>
  <c r="P901" i="66"/>
  <c r="P900" i="66"/>
  <c r="P899" i="66"/>
  <c r="P898" i="66"/>
  <c r="P897" i="66"/>
  <c r="P896" i="66"/>
  <c r="P895" i="66"/>
  <c r="P894" i="66"/>
  <c r="P893" i="66"/>
  <c r="P892" i="66"/>
  <c r="P891" i="66"/>
  <c r="P890" i="66"/>
  <c r="P889" i="66"/>
  <c r="P888" i="66"/>
  <c r="P887" i="66"/>
  <c r="P886" i="66"/>
  <c r="P885" i="66"/>
  <c r="P884" i="66"/>
  <c r="P883" i="66"/>
  <c r="P882" i="66"/>
  <c r="P881" i="66"/>
  <c r="P880" i="66"/>
  <c r="P879" i="66"/>
  <c r="P878" i="66"/>
  <c r="P877" i="66"/>
  <c r="P876" i="66"/>
  <c r="P875" i="66"/>
  <c r="P874" i="66"/>
  <c r="P873" i="66"/>
  <c r="P872" i="66"/>
  <c r="P871" i="66"/>
  <c r="P870" i="66"/>
  <c r="P869" i="66"/>
  <c r="P868" i="66"/>
  <c r="P867" i="66"/>
  <c r="P866" i="66"/>
  <c r="P865" i="66"/>
  <c r="P864" i="66"/>
  <c r="P863" i="66"/>
  <c r="P862" i="66"/>
  <c r="P861" i="66"/>
  <c r="P860" i="66"/>
  <c r="P859" i="66"/>
  <c r="P858" i="66"/>
  <c r="P857" i="66"/>
  <c r="P856" i="66"/>
  <c r="P855" i="66"/>
  <c r="P854" i="66"/>
  <c r="P853" i="66"/>
  <c r="P852" i="66"/>
  <c r="P851" i="66"/>
  <c r="P850" i="66"/>
  <c r="P849" i="66"/>
  <c r="P848" i="66"/>
  <c r="P847" i="66"/>
  <c r="P846" i="66"/>
  <c r="P845" i="66"/>
  <c r="P844" i="66"/>
  <c r="P843" i="66"/>
  <c r="P842" i="66"/>
  <c r="P841" i="66"/>
  <c r="P840" i="66"/>
  <c r="P839" i="66"/>
  <c r="P838" i="66"/>
  <c r="P837" i="66"/>
  <c r="P836" i="66"/>
  <c r="P835" i="66"/>
  <c r="P834" i="66"/>
  <c r="P833" i="66"/>
  <c r="P832" i="66"/>
  <c r="P831" i="66"/>
  <c r="P830" i="66"/>
  <c r="P829" i="66"/>
  <c r="P828" i="66"/>
  <c r="P827" i="66"/>
  <c r="P826" i="66"/>
  <c r="P825" i="66"/>
  <c r="P824" i="66"/>
  <c r="P823" i="66"/>
  <c r="P822" i="66"/>
  <c r="P821" i="66"/>
  <c r="P820" i="66"/>
  <c r="P819" i="66"/>
  <c r="P818" i="66"/>
  <c r="P817" i="66"/>
  <c r="P816" i="66"/>
  <c r="P815" i="66"/>
  <c r="P814" i="66"/>
  <c r="P813" i="66"/>
  <c r="P812" i="66"/>
  <c r="P811" i="66"/>
  <c r="P810" i="66"/>
  <c r="P809" i="66"/>
  <c r="P808" i="66"/>
  <c r="P807" i="66"/>
  <c r="P806" i="66"/>
  <c r="P805" i="66"/>
  <c r="P804" i="66"/>
  <c r="P803" i="66"/>
  <c r="P802" i="66"/>
  <c r="P801" i="66"/>
  <c r="P800" i="66"/>
  <c r="P799" i="66"/>
  <c r="P798" i="66"/>
  <c r="P797" i="66"/>
  <c r="P796" i="66"/>
  <c r="P795" i="66"/>
  <c r="P794" i="66"/>
  <c r="P793" i="66"/>
  <c r="P792" i="66"/>
  <c r="P791" i="66"/>
  <c r="P790" i="66"/>
  <c r="P789" i="66"/>
  <c r="P788" i="66"/>
  <c r="P787" i="66"/>
  <c r="P786" i="66"/>
  <c r="P785" i="66"/>
  <c r="P784" i="66"/>
  <c r="P783" i="66"/>
  <c r="P782" i="66"/>
  <c r="P781" i="66"/>
  <c r="P780" i="66"/>
  <c r="P779" i="66"/>
  <c r="P778" i="66"/>
  <c r="P777" i="66"/>
  <c r="P776" i="66"/>
  <c r="P775" i="66"/>
  <c r="P774" i="66"/>
  <c r="P773" i="66"/>
  <c r="P772" i="66"/>
  <c r="P771" i="66"/>
  <c r="P770" i="66"/>
  <c r="P769" i="66"/>
  <c r="P768" i="66"/>
  <c r="P767" i="66"/>
  <c r="P766" i="66"/>
  <c r="P765" i="66"/>
  <c r="P764" i="66"/>
  <c r="P763" i="66"/>
  <c r="P762" i="66"/>
  <c r="P761" i="66"/>
  <c r="P760" i="66"/>
  <c r="P759" i="66"/>
  <c r="P758" i="66"/>
  <c r="P757" i="66"/>
  <c r="P756" i="66"/>
  <c r="P755" i="66"/>
  <c r="P754" i="66"/>
  <c r="P753" i="66"/>
  <c r="P752" i="66"/>
  <c r="P751" i="66"/>
  <c r="P750" i="66"/>
  <c r="P749" i="66"/>
  <c r="P748" i="66"/>
  <c r="P747" i="66"/>
  <c r="P746" i="66"/>
  <c r="P745" i="66"/>
  <c r="P744" i="66"/>
  <c r="P743" i="66"/>
  <c r="P742" i="66"/>
  <c r="P741" i="66"/>
  <c r="P740" i="66"/>
  <c r="P739" i="66"/>
  <c r="P738" i="66"/>
  <c r="P737" i="66"/>
  <c r="P736" i="66"/>
  <c r="P735" i="66"/>
  <c r="P734" i="66"/>
  <c r="P733" i="66"/>
  <c r="P732" i="66"/>
  <c r="P731" i="66"/>
  <c r="P730" i="66"/>
  <c r="P729" i="66"/>
  <c r="P728" i="66"/>
  <c r="P727" i="66"/>
  <c r="P726" i="66"/>
  <c r="P725" i="66"/>
  <c r="P724" i="66"/>
  <c r="P723" i="66"/>
  <c r="P722" i="66"/>
  <c r="P721" i="66"/>
  <c r="P720" i="66"/>
  <c r="P719" i="66"/>
  <c r="P718" i="66"/>
  <c r="P717" i="66"/>
  <c r="P716" i="66"/>
  <c r="P715" i="66"/>
  <c r="P714" i="66"/>
  <c r="P713" i="66"/>
  <c r="P712" i="66"/>
  <c r="P711" i="66"/>
  <c r="P710" i="66"/>
  <c r="P709" i="66"/>
  <c r="P708" i="66"/>
  <c r="P707" i="66"/>
  <c r="P706" i="66"/>
  <c r="P705" i="66"/>
  <c r="P704" i="66"/>
  <c r="P703" i="66"/>
  <c r="P702" i="66"/>
  <c r="P701" i="66"/>
  <c r="P700" i="66"/>
  <c r="P699" i="66"/>
  <c r="P698" i="66"/>
  <c r="P697" i="66"/>
  <c r="P696" i="66"/>
  <c r="P695" i="66"/>
  <c r="P694" i="66"/>
  <c r="P693" i="66"/>
  <c r="P692" i="66"/>
  <c r="P691" i="66"/>
  <c r="P690" i="66"/>
  <c r="P689" i="66"/>
  <c r="P688" i="66"/>
  <c r="P687" i="66"/>
  <c r="P686" i="66"/>
  <c r="P685" i="66"/>
  <c r="P684" i="66"/>
  <c r="P683" i="66"/>
  <c r="P682" i="66"/>
  <c r="P681" i="66"/>
  <c r="P680" i="66"/>
  <c r="P679" i="66"/>
  <c r="P678" i="66"/>
  <c r="P677" i="66"/>
  <c r="P676" i="66"/>
  <c r="P675" i="66"/>
  <c r="P674" i="66"/>
  <c r="P673" i="66"/>
  <c r="P672" i="66"/>
  <c r="P671" i="66"/>
  <c r="P670" i="66"/>
  <c r="P669" i="66"/>
  <c r="P668" i="66"/>
  <c r="P667" i="66"/>
  <c r="P666" i="66"/>
  <c r="P665" i="66"/>
  <c r="P664" i="66"/>
  <c r="P663" i="66"/>
  <c r="P662" i="66"/>
  <c r="P661" i="66"/>
  <c r="P660" i="66"/>
  <c r="P659" i="66"/>
  <c r="P658" i="66"/>
  <c r="P657" i="66"/>
  <c r="P656" i="66"/>
  <c r="P655" i="66"/>
  <c r="P654" i="66"/>
  <c r="P653" i="66"/>
  <c r="P652" i="66"/>
  <c r="P651" i="66"/>
  <c r="P650" i="66"/>
  <c r="P649" i="66"/>
  <c r="P648" i="66"/>
  <c r="P647" i="66"/>
  <c r="P646" i="66"/>
  <c r="P645" i="66"/>
  <c r="P644" i="66"/>
  <c r="P643" i="66"/>
  <c r="P642" i="66"/>
  <c r="P641" i="66"/>
  <c r="P640" i="66"/>
  <c r="P639" i="66"/>
  <c r="P638" i="66"/>
  <c r="P637" i="66"/>
  <c r="P636" i="66"/>
  <c r="P635" i="66"/>
  <c r="P634" i="66"/>
  <c r="P633" i="66"/>
  <c r="P632" i="66"/>
  <c r="P631" i="66"/>
  <c r="P630" i="66"/>
  <c r="P629" i="66"/>
  <c r="P628" i="66"/>
  <c r="P627" i="66"/>
  <c r="P626" i="66"/>
  <c r="P625" i="66"/>
  <c r="P624" i="66"/>
  <c r="P623" i="66"/>
  <c r="P622" i="66"/>
  <c r="P621" i="66"/>
  <c r="P620" i="66"/>
  <c r="P619" i="66"/>
  <c r="P618" i="66"/>
  <c r="P617" i="66"/>
  <c r="P616" i="66"/>
  <c r="P615" i="66"/>
  <c r="P614" i="66"/>
  <c r="P613" i="66"/>
  <c r="P612" i="66"/>
  <c r="P611" i="66"/>
  <c r="P610" i="66"/>
  <c r="P609" i="66"/>
  <c r="P608" i="66"/>
  <c r="P607" i="66"/>
  <c r="P606" i="66"/>
  <c r="P605" i="66"/>
  <c r="P604" i="66"/>
  <c r="P603" i="66"/>
  <c r="P602" i="66"/>
  <c r="P601" i="66"/>
  <c r="P600" i="66"/>
  <c r="P599" i="66"/>
  <c r="P598" i="66"/>
  <c r="P597" i="66"/>
  <c r="P596" i="66"/>
  <c r="P595" i="66"/>
  <c r="P594" i="66"/>
  <c r="P593" i="66"/>
  <c r="P592" i="66"/>
  <c r="P591" i="66"/>
  <c r="P590" i="66"/>
  <c r="P589" i="66"/>
  <c r="P588" i="66"/>
  <c r="P587" i="66"/>
  <c r="P586" i="66"/>
  <c r="P585" i="66"/>
  <c r="P584" i="66"/>
  <c r="P583" i="66"/>
  <c r="P582" i="66"/>
  <c r="P581" i="66"/>
  <c r="P580" i="66"/>
  <c r="P579" i="66"/>
  <c r="P578" i="66"/>
  <c r="P577" i="66"/>
  <c r="P576" i="66"/>
  <c r="P575" i="66"/>
  <c r="P574" i="66"/>
  <c r="P573" i="66"/>
  <c r="P572" i="66"/>
  <c r="P571" i="66"/>
  <c r="P570" i="66"/>
  <c r="P569" i="66"/>
  <c r="P568" i="66"/>
  <c r="P567" i="66"/>
  <c r="P566" i="66"/>
  <c r="P565" i="66"/>
  <c r="P564" i="66"/>
  <c r="P563" i="66"/>
  <c r="P562" i="66"/>
  <c r="P561" i="66"/>
  <c r="P560" i="66"/>
  <c r="P559" i="66"/>
  <c r="P558" i="66"/>
  <c r="P557" i="66"/>
  <c r="P556" i="66"/>
  <c r="P555" i="66"/>
  <c r="P554" i="66"/>
  <c r="P553" i="66"/>
  <c r="P552" i="66"/>
  <c r="P551" i="66"/>
  <c r="P550" i="66"/>
  <c r="P549" i="66"/>
  <c r="P548" i="66"/>
  <c r="P547" i="66"/>
  <c r="P546" i="66"/>
  <c r="P545" i="66"/>
  <c r="P544" i="66"/>
  <c r="P543" i="66"/>
  <c r="P542" i="66"/>
  <c r="P541" i="66"/>
  <c r="P540" i="66"/>
  <c r="P539" i="66"/>
  <c r="P538" i="66"/>
  <c r="P537" i="66"/>
  <c r="P536" i="66"/>
  <c r="P535" i="66"/>
  <c r="P534" i="66"/>
  <c r="P533" i="66"/>
  <c r="P532" i="66"/>
  <c r="P531" i="66"/>
  <c r="P530" i="66"/>
  <c r="P529" i="66"/>
  <c r="P528" i="66"/>
  <c r="P527" i="66"/>
  <c r="P526" i="66"/>
  <c r="P525" i="66"/>
  <c r="P524" i="66"/>
  <c r="P523" i="66"/>
  <c r="P522" i="66"/>
  <c r="P521" i="66"/>
  <c r="P520" i="66"/>
  <c r="P519" i="66"/>
  <c r="P518" i="66"/>
  <c r="P517" i="66"/>
  <c r="P516" i="66"/>
  <c r="P515" i="66"/>
  <c r="P514" i="66"/>
  <c r="P513" i="66"/>
  <c r="P512" i="66"/>
  <c r="P511" i="66"/>
  <c r="P510" i="66"/>
  <c r="P509" i="66"/>
  <c r="P508" i="66"/>
  <c r="P507" i="66"/>
  <c r="P506" i="66"/>
  <c r="P505" i="66"/>
  <c r="P504" i="66"/>
  <c r="P503" i="66"/>
  <c r="P502" i="66"/>
  <c r="P501" i="66"/>
  <c r="P500" i="66"/>
  <c r="P499" i="66"/>
  <c r="P498" i="66"/>
  <c r="P497" i="66"/>
  <c r="P496" i="66"/>
  <c r="P495" i="66"/>
  <c r="P494" i="66"/>
  <c r="P493" i="66"/>
  <c r="P492" i="66"/>
  <c r="P491" i="66"/>
  <c r="P490" i="66"/>
  <c r="P489" i="66"/>
  <c r="P488" i="66"/>
  <c r="P487" i="66"/>
  <c r="P486" i="66"/>
  <c r="P485" i="66"/>
  <c r="P484" i="66"/>
  <c r="P483" i="66"/>
  <c r="P482" i="66"/>
  <c r="P481" i="66"/>
  <c r="P480" i="66"/>
  <c r="P479" i="66"/>
  <c r="P478" i="66"/>
  <c r="P477" i="66"/>
  <c r="P476" i="66"/>
  <c r="P475" i="66"/>
  <c r="P474" i="66"/>
  <c r="P473" i="66"/>
  <c r="P472" i="66"/>
  <c r="P471" i="66"/>
  <c r="P470" i="66"/>
  <c r="P469" i="66"/>
  <c r="P468" i="66"/>
  <c r="P467" i="66"/>
  <c r="P466" i="66"/>
  <c r="P465" i="66"/>
  <c r="P464" i="66"/>
  <c r="P463" i="66"/>
  <c r="P462" i="66"/>
  <c r="P461" i="66"/>
  <c r="P460" i="66"/>
  <c r="P459" i="66"/>
  <c r="P458" i="66"/>
  <c r="P457" i="66"/>
  <c r="P456" i="66"/>
  <c r="P455" i="66"/>
  <c r="P454" i="66"/>
  <c r="P453" i="66"/>
  <c r="P452" i="66"/>
  <c r="P451" i="66"/>
  <c r="P450" i="66"/>
  <c r="P449" i="66"/>
  <c r="P448" i="66"/>
  <c r="P447" i="66"/>
  <c r="P446" i="66"/>
  <c r="P445" i="66"/>
  <c r="P444" i="66"/>
  <c r="P443" i="66"/>
  <c r="P442" i="66"/>
  <c r="P441" i="66"/>
  <c r="P440" i="66"/>
  <c r="P439" i="66"/>
  <c r="P438" i="66"/>
  <c r="P437" i="66"/>
  <c r="P436" i="66"/>
  <c r="P435" i="66"/>
  <c r="P434" i="66"/>
  <c r="P433" i="66"/>
  <c r="P432" i="66"/>
  <c r="P431" i="66"/>
  <c r="P430" i="66"/>
  <c r="P429" i="66"/>
  <c r="P428" i="66"/>
  <c r="P427" i="66"/>
  <c r="P426" i="66"/>
  <c r="P425" i="66"/>
  <c r="P424" i="66"/>
  <c r="P423" i="66"/>
  <c r="P422" i="66"/>
  <c r="P421" i="66"/>
  <c r="P420" i="66"/>
  <c r="P419" i="66"/>
  <c r="P418" i="66"/>
  <c r="P417" i="66"/>
  <c r="P416" i="66"/>
  <c r="P415" i="66"/>
  <c r="P414" i="66"/>
  <c r="P413" i="66"/>
  <c r="P412" i="66"/>
  <c r="P411" i="66"/>
  <c r="P410" i="66"/>
  <c r="P409" i="66"/>
  <c r="P408" i="66"/>
  <c r="P407" i="66"/>
  <c r="P406" i="66"/>
  <c r="P405" i="66"/>
  <c r="P404" i="66"/>
  <c r="P403" i="66"/>
  <c r="P402" i="66"/>
  <c r="P401" i="66"/>
  <c r="P400" i="66"/>
  <c r="P399" i="66"/>
  <c r="P398" i="66"/>
  <c r="P397" i="66"/>
  <c r="P396" i="66"/>
  <c r="P395" i="66"/>
  <c r="P394" i="66"/>
  <c r="P393" i="66"/>
  <c r="P392" i="66"/>
  <c r="P391" i="66"/>
  <c r="P390" i="66"/>
  <c r="P389" i="66"/>
  <c r="P388" i="66"/>
  <c r="P387" i="66"/>
  <c r="P386" i="66"/>
  <c r="P385" i="66"/>
  <c r="P384" i="66"/>
  <c r="P383" i="66"/>
  <c r="P382" i="66"/>
  <c r="P381" i="66"/>
  <c r="P380" i="66"/>
  <c r="P379" i="66"/>
  <c r="P378" i="66"/>
  <c r="P377" i="66"/>
  <c r="P376" i="66"/>
  <c r="P375" i="66"/>
  <c r="P374" i="66"/>
  <c r="P373" i="66"/>
  <c r="P372" i="66"/>
  <c r="P371" i="66"/>
  <c r="P370" i="66"/>
  <c r="P369" i="66"/>
  <c r="P368" i="66"/>
  <c r="P367" i="66"/>
  <c r="P366" i="66"/>
  <c r="P365" i="66"/>
  <c r="P364" i="66"/>
  <c r="P363" i="66"/>
  <c r="P362" i="66"/>
  <c r="P361" i="66"/>
  <c r="P360" i="66"/>
  <c r="P359" i="66"/>
  <c r="P358" i="66"/>
  <c r="P357" i="66"/>
  <c r="P356" i="66"/>
  <c r="P355" i="66"/>
  <c r="P354" i="66"/>
  <c r="P353" i="66"/>
  <c r="P352" i="66"/>
  <c r="P351" i="66"/>
  <c r="P350" i="66"/>
  <c r="P349" i="66"/>
  <c r="P348" i="66"/>
  <c r="P347" i="66"/>
  <c r="P346" i="66"/>
  <c r="P345" i="66"/>
  <c r="P344" i="66"/>
  <c r="P343" i="66"/>
  <c r="P342" i="66"/>
  <c r="P341" i="66"/>
  <c r="P340" i="66"/>
  <c r="P339" i="66"/>
  <c r="P338" i="66"/>
  <c r="P337" i="66"/>
  <c r="P336" i="66"/>
  <c r="P335" i="66"/>
  <c r="P334" i="66"/>
  <c r="P333" i="66"/>
  <c r="P332" i="66"/>
  <c r="P331" i="66"/>
  <c r="P330" i="66"/>
  <c r="P329" i="66"/>
  <c r="P328" i="66"/>
  <c r="P327" i="66"/>
  <c r="P326" i="66"/>
  <c r="P325" i="66"/>
  <c r="P324" i="66"/>
  <c r="P323" i="66"/>
  <c r="P322" i="66"/>
  <c r="P321" i="66"/>
  <c r="P320" i="66"/>
  <c r="P319" i="66"/>
  <c r="P318" i="66"/>
  <c r="P317" i="66"/>
  <c r="P316" i="66"/>
  <c r="P315" i="66"/>
  <c r="P314" i="66"/>
  <c r="P313" i="66"/>
  <c r="P312" i="66"/>
  <c r="P311" i="66"/>
  <c r="P310" i="66"/>
  <c r="P309" i="66"/>
  <c r="P308" i="66"/>
  <c r="P307" i="66"/>
  <c r="P306" i="66"/>
  <c r="P305" i="66"/>
  <c r="P304" i="66"/>
  <c r="P303" i="66"/>
  <c r="P302" i="66"/>
  <c r="P301" i="66"/>
  <c r="P300" i="66"/>
  <c r="P299" i="66"/>
  <c r="P298" i="66"/>
  <c r="P297" i="66"/>
  <c r="P296" i="66"/>
  <c r="P295" i="66"/>
  <c r="P294" i="66"/>
  <c r="P293" i="66"/>
  <c r="P292" i="66"/>
  <c r="P291" i="66"/>
  <c r="P290" i="66"/>
  <c r="P289" i="66"/>
  <c r="P288" i="66"/>
  <c r="P287" i="66"/>
  <c r="P286" i="66"/>
  <c r="P285" i="66"/>
  <c r="P284" i="66"/>
  <c r="P283" i="66"/>
  <c r="P282" i="66"/>
  <c r="P281" i="66"/>
  <c r="P280" i="66"/>
  <c r="P279" i="66"/>
  <c r="P278" i="66"/>
  <c r="P277" i="66"/>
  <c r="P276" i="66"/>
  <c r="P275" i="66"/>
  <c r="P274" i="66"/>
  <c r="P273" i="66"/>
  <c r="P272" i="66"/>
  <c r="P271" i="66"/>
  <c r="P270" i="66"/>
  <c r="P269" i="66"/>
  <c r="P268" i="66"/>
  <c r="P267" i="66"/>
  <c r="P266" i="66"/>
  <c r="P265" i="66"/>
  <c r="P264" i="66"/>
  <c r="P263" i="66"/>
  <c r="P262" i="66"/>
  <c r="P261" i="66"/>
  <c r="P260" i="66"/>
  <c r="P259" i="66"/>
  <c r="P258" i="66"/>
  <c r="P257" i="66"/>
  <c r="P256" i="66"/>
  <c r="P255" i="66"/>
  <c r="P254" i="66"/>
  <c r="P253" i="66"/>
  <c r="P252" i="66"/>
  <c r="P251" i="66"/>
  <c r="P250" i="66"/>
  <c r="P249" i="66"/>
  <c r="P248" i="66"/>
  <c r="P247" i="66"/>
  <c r="P246" i="66"/>
  <c r="P245" i="66"/>
  <c r="P244" i="66"/>
  <c r="P243" i="66"/>
  <c r="P242" i="66"/>
  <c r="P241" i="66"/>
  <c r="P240" i="66"/>
  <c r="P239" i="66"/>
  <c r="P238" i="66"/>
  <c r="P237" i="66"/>
  <c r="P236" i="66"/>
  <c r="P235" i="66"/>
  <c r="P234" i="66"/>
  <c r="P233" i="66"/>
  <c r="P232" i="66"/>
  <c r="P231" i="66"/>
  <c r="P230" i="66"/>
  <c r="P229" i="66"/>
  <c r="P228" i="66"/>
  <c r="P227" i="66"/>
  <c r="P226" i="66"/>
  <c r="P225" i="66"/>
  <c r="P224" i="66"/>
  <c r="P223" i="66"/>
  <c r="P222" i="66"/>
  <c r="P221" i="66"/>
  <c r="P220" i="66"/>
  <c r="P219" i="66"/>
  <c r="P218" i="66"/>
  <c r="P217" i="66"/>
  <c r="P216" i="66"/>
  <c r="P215" i="66"/>
  <c r="P214" i="66"/>
  <c r="P213" i="66"/>
  <c r="P212" i="66"/>
  <c r="P211" i="66"/>
  <c r="P210" i="66"/>
  <c r="P209" i="66"/>
  <c r="P208" i="66"/>
  <c r="P207" i="66"/>
  <c r="P206" i="66"/>
  <c r="P205" i="66"/>
  <c r="P204" i="66"/>
  <c r="P203" i="66"/>
  <c r="P202" i="66"/>
  <c r="P201" i="66"/>
  <c r="P200" i="66"/>
  <c r="P199" i="66"/>
  <c r="P198" i="66"/>
  <c r="P197" i="66"/>
  <c r="P196" i="66"/>
  <c r="P195" i="66"/>
  <c r="P194" i="66"/>
  <c r="P193" i="66"/>
  <c r="P192" i="66"/>
  <c r="P191" i="66"/>
  <c r="P190" i="66"/>
  <c r="P189" i="66"/>
  <c r="P188" i="66"/>
  <c r="P187" i="66"/>
  <c r="P186" i="66"/>
  <c r="P185" i="66"/>
  <c r="P184" i="66"/>
  <c r="P183" i="66"/>
  <c r="P182" i="66"/>
  <c r="P181" i="66"/>
  <c r="P180" i="66"/>
  <c r="P179" i="66"/>
  <c r="P178" i="66"/>
  <c r="P177" i="66"/>
  <c r="P176" i="66"/>
  <c r="P175" i="66"/>
  <c r="P174" i="66"/>
  <c r="P173" i="66"/>
  <c r="P172" i="66"/>
  <c r="P171" i="66"/>
  <c r="P170" i="66"/>
  <c r="P169" i="66"/>
  <c r="P168" i="66"/>
  <c r="P167" i="66"/>
  <c r="P166" i="66"/>
  <c r="P165" i="66"/>
  <c r="P164" i="66"/>
  <c r="P163" i="66"/>
  <c r="P162" i="66"/>
  <c r="P161" i="66"/>
  <c r="P160" i="66"/>
  <c r="P159" i="66"/>
  <c r="P158" i="66"/>
  <c r="P157" i="66"/>
  <c r="P156" i="66"/>
  <c r="P155" i="66"/>
  <c r="P154" i="66"/>
  <c r="P153" i="66"/>
  <c r="P152" i="66"/>
  <c r="P151" i="66"/>
  <c r="P150" i="66"/>
  <c r="P149" i="66"/>
  <c r="P148" i="66"/>
  <c r="P147" i="66"/>
  <c r="P146" i="66"/>
  <c r="P145" i="66"/>
  <c r="P144" i="66"/>
  <c r="P143" i="66"/>
  <c r="P142" i="66"/>
  <c r="P141" i="66"/>
  <c r="P140" i="66"/>
  <c r="P139" i="66"/>
  <c r="P138" i="66"/>
  <c r="P137" i="66"/>
  <c r="P136" i="66"/>
  <c r="P135" i="66"/>
  <c r="P134" i="66"/>
  <c r="P133" i="66"/>
  <c r="P132" i="66"/>
  <c r="P131" i="66"/>
  <c r="P130" i="66"/>
  <c r="P129" i="66"/>
  <c r="P128" i="66"/>
  <c r="P127" i="66"/>
  <c r="P126" i="66"/>
  <c r="P125" i="66"/>
  <c r="P124" i="66"/>
  <c r="P123" i="66"/>
  <c r="P122" i="66"/>
  <c r="P121" i="66"/>
  <c r="P120" i="66"/>
  <c r="P119" i="66"/>
  <c r="P118" i="66"/>
  <c r="P117" i="66"/>
  <c r="P116" i="66"/>
  <c r="P115" i="66"/>
  <c r="P114" i="66"/>
  <c r="P113" i="66"/>
  <c r="P112" i="66"/>
  <c r="P111" i="66"/>
  <c r="P110" i="66"/>
  <c r="P109" i="66"/>
  <c r="P108" i="66"/>
  <c r="P107" i="66"/>
  <c r="P106" i="66"/>
  <c r="P105" i="66"/>
  <c r="P104" i="66"/>
  <c r="P103" i="66"/>
  <c r="P102" i="66"/>
  <c r="P101" i="66"/>
  <c r="P100" i="66"/>
  <c r="P99" i="66"/>
  <c r="P98" i="66"/>
  <c r="P97" i="66"/>
  <c r="P96" i="66"/>
  <c r="P95" i="66"/>
  <c r="P94" i="66"/>
  <c r="P93" i="66"/>
  <c r="P92" i="66"/>
  <c r="P91" i="66"/>
  <c r="P90" i="66"/>
  <c r="P89" i="66"/>
  <c r="P88" i="66"/>
  <c r="P87" i="66"/>
  <c r="P86" i="66"/>
  <c r="P85" i="66"/>
  <c r="P84" i="66"/>
  <c r="P83" i="66"/>
  <c r="P82" i="66"/>
  <c r="P81" i="66"/>
  <c r="P80" i="66"/>
  <c r="P79" i="66"/>
  <c r="P78" i="66"/>
  <c r="P77" i="66"/>
  <c r="P76" i="66"/>
  <c r="P75" i="66"/>
  <c r="P74" i="66"/>
  <c r="P73" i="66"/>
  <c r="P72" i="66"/>
  <c r="P71" i="66"/>
  <c r="P70" i="66"/>
  <c r="P69" i="66"/>
  <c r="P68" i="66"/>
  <c r="P67" i="66"/>
  <c r="P66" i="66"/>
  <c r="P65" i="66"/>
  <c r="P64" i="66"/>
  <c r="P63" i="66"/>
  <c r="P62" i="66"/>
  <c r="P61" i="66"/>
  <c r="P60" i="66"/>
  <c r="P59" i="66"/>
  <c r="P58" i="66"/>
  <c r="P57" i="66"/>
  <c r="P56" i="66"/>
  <c r="P55" i="66"/>
  <c r="P54" i="66"/>
  <c r="P53" i="66"/>
  <c r="P52" i="66"/>
  <c r="P51" i="66"/>
  <c r="P50" i="66"/>
  <c r="P49" i="66"/>
  <c r="P48" i="66"/>
  <c r="P47" i="66"/>
  <c r="P46" i="66"/>
  <c r="P45" i="66"/>
  <c r="P44" i="66"/>
  <c r="P43" i="66"/>
  <c r="P42" i="66"/>
  <c r="P41" i="66"/>
  <c r="P40" i="66"/>
  <c r="P39" i="66"/>
  <c r="P38" i="66"/>
  <c r="P37" i="66"/>
  <c r="P36" i="66"/>
  <c r="P35" i="66"/>
  <c r="P34" i="66"/>
  <c r="P33" i="66"/>
  <c r="P32" i="66"/>
  <c r="P31" i="66"/>
  <c r="P30" i="66"/>
  <c r="P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F2004" i="66"/>
  <c r="F2003" i="66"/>
  <c r="F2002" i="66"/>
  <c r="F2001" i="66"/>
  <c r="F2000" i="66"/>
  <c r="F1999" i="66"/>
  <c r="F1998" i="66"/>
  <c r="F1997" i="66"/>
  <c r="F1996" i="66"/>
  <c r="F1995" i="66"/>
  <c r="F1994" i="66"/>
  <c r="F1993" i="66"/>
  <c r="F1992" i="66"/>
  <c r="F1991" i="66"/>
  <c r="F1990" i="66"/>
  <c r="F1989" i="66"/>
  <c r="F1988" i="66"/>
  <c r="F1987" i="66"/>
  <c r="F1986" i="66"/>
  <c r="F1985" i="66"/>
  <c r="F1984" i="66"/>
  <c r="F1983" i="66"/>
  <c r="F1982" i="66"/>
  <c r="F1981" i="66"/>
  <c r="F1980" i="66"/>
  <c r="F1979" i="66"/>
  <c r="F1978" i="66"/>
  <c r="F1977" i="66"/>
  <c r="F1976" i="66"/>
  <c r="F1975" i="66"/>
  <c r="F1974" i="66"/>
  <c r="F1973" i="66"/>
  <c r="F1972" i="66"/>
  <c r="F1971" i="66"/>
  <c r="F1970" i="66"/>
  <c r="F1969" i="66"/>
  <c r="F1968" i="66"/>
  <c r="F1967" i="66"/>
  <c r="F1966" i="66"/>
  <c r="F1965" i="66"/>
  <c r="F1964" i="66"/>
  <c r="F1963" i="66"/>
  <c r="F1962" i="66"/>
  <c r="F1961" i="66"/>
  <c r="F1960" i="66"/>
  <c r="F1959" i="66"/>
  <c r="F1958" i="66"/>
  <c r="F1957" i="66"/>
  <c r="F1956" i="66"/>
  <c r="F1955" i="66"/>
  <c r="F1954" i="66"/>
  <c r="F1953" i="66"/>
  <c r="F1952" i="66"/>
  <c r="F1951" i="66"/>
  <c r="F1950" i="66"/>
  <c r="F1949" i="66"/>
  <c r="F1948" i="66"/>
  <c r="F1947" i="66"/>
  <c r="F1946" i="66"/>
  <c r="F1945" i="66"/>
  <c r="F1944" i="66"/>
  <c r="F1943" i="66"/>
  <c r="F1942" i="66"/>
  <c r="F1941" i="66"/>
  <c r="F1940" i="66"/>
  <c r="F1939" i="66"/>
  <c r="F1938" i="66"/>
  <c r="F1937" i="66"/>
  <c r="F1936" i="66"/>
  <c r="F1935" i="66"/>
  <c r="F1934" i="66"/>
  <c r="F1933" i="66"/>
  <c r="F1932" i="66"/>
  <c r="F1931" i="66"/>
  <c r="F1930" i="66"/>
  <c r="F1929" i="66"/>
  <c r="F1928" i="66"/>
  <c r="F1927" i="66"/>
  <c r="F1926" i="66"/>
  <c r="F1925" i="66"/>
  <c r="F1924" i="66"/>
  <c r="F1923" i="66"/>
  <c r="F1922" i="66"/>
  <c r="F1921" i="66"/>
  <c r="F1920" i="66"/>
  <c r="F1919" i="66"/>
  <c r="F1918" i="66"/>
  <c r="F1917" i="66"/>
  <c r="F1916" i="66"/>
  <c r="F1915" i="66"/>
  <c r="F1914" i="66"/>
  <c r="F1913" i="66"/>
  <c r="F1912" i="66"/>
  <c r="F1911" i="66"/>
  <c r="F1910" i="66"/>
  <c r="F1909" i="66"/>
  <c r="F1908" i="66"/>
  <c r="F1907" i="66"/>
  <c r="F1906" i="66"/>
  <c r="F1905" i="66"/>
  <c r="F1904" i="66"/>
  <c r="F1903" i="66"/>
  <c r="F1902" i="66"/>
  <c r="F1901" i="66"/>
  <c r="F1900" i="66"/>
  <c r="F1899" i="66"/>
  <c r="F1898" i="66"/>
  <c r="F1897" i="66"/>
  <c r="F1896" i="66"/>
  <c r="F1895" i="66"/>
  <c r="F1894" i="66"/>
  <c r="F1893" i="66"/>
  <c r="F1892" i="66"/>
  <c r="F1891" i="66"/>
  <c r="F1890" i="66"/>
  <c r="F1889" i="66"/>
  <c r="F1888" i="66"/>
  <c r="F1887" i="66"/>
  <c r="F1886" i="66"/>
  <c r="F1885" i="66"/>
  <c r="F1884" i="66"/>
  <c r="F1883" i="66"/>
  <c r="F1882" i="66"/>
  <c r="F1881" i="66"/>
  <c r="F1880" i="66"/>
  <c r="F1879" i="66"/>
  <c r="F1878" i="66"/>
  <c r="F1877" i="66"/>
  <c r="F1876" i="66"/>
  <c r="F1875" i="66"/>
  <c r="F1874" i="66"/>
  <c r="F1873" i="66"/>
  <c r="F1872" i="66"/>
  <c r="F1871" i="66"/>
  <c r="F1870" i="66"/>
  <c r="F1869" i="66"/>
  <c r="F1868" i="66"/>
  <c r="F1867" i="66"/>
  <c r="F1866" i="66"/>
  <c r="F1865" i="66"/>
  <c r="F1864" i="66"/>
  <c r="F1863" i="66"/>
  <c r="F1862" i="66"/>
  <c r="F1861" i="66"/>
  <c r="F1860" i="66"/>
  <c r="F1859" i="66"/>
  <c r="F1858" i="66"/>
  <c r="F1857" i="66"/>
  <c r="F1856" i="66"/>
  <c r="F1855" i="66"/>
  <c r="F1854" i="66"/>
  <c r="F1853" i="66"/>
  <c r="F1852" i="66"/>
  <c r="F1851" i="66"/>
  <c r="F1850" i="66"/>
  <c r="F1849" i="66"/>
  <c r="F1848" i="66"/>
  <c r="F1847" i="66"/>
  <c r="F1846" i="66"/>
  <c r="F1845" i="66"/>
  <c r="F1844" i="66"/>
  <c r="F1843" i="66"/>
  <c r="F1842" i="66"/>
  <c r="F1841" i="66"/>
  <c r="F1840" i="66"/>
  <c r="F1839" i="66"/>
  <c r="F1838" i="66"/>
  <c r="F1837" i="66"/>
  <c r="F1836" i="66"/>
  <c r="F1835" i="66"/>
  <c r="F1834" i="66"/>
  <c r="F1833" i="66"/>
  <c r="F1832" i="66"/>
  <c r="F1831" i="66"/>
  <c r="F1830" i="66"/>
  <c r="F1829" i="66"/>
  <c r="F1828" i="66"/>
  <c r="F1827" i="66"/>
  <c r="F1826" i="66"/>
  <c r="F1825" i="66"/>
  <c r="F1824" i="66"/>
  <c r="F1823" i="66"/>
  <c r="F1822" i="66"/>
  <c r="F1821" i="66"/>
  <c r="F1820" i="66"/>
  <c r="F1819" i="66"/>
  <c r="F1818" i="66"/>
  <c r="F1817" i="66"/>
  <c r="F1816" i="66"/>
  <c r="F1815" i="66"/>
  <c r="F1814" i="66"/>
  <c r="F1813" i="66"/>
  <c r="F1812" i="66"/>
  <c r="F1811" i="66"/>
  <c r="F1810" i="66"/>
  <c r="F1809" i="66"/>
  <c r="F1808" i="66"/>
  <c r="F1807" i="66"/>
  <c r="F1806" i="66"/>
  <c r="F1805" i="66"/>
  <c r="F1804" i="66"/>
  <c r="F1803" i="66"/>
  <c r="F1802" i="66"/>
  <c r="F1801" i="66"/>
  <c r="F1800" i="66"/>
  <c r="F1799" i="66"/>
  <c r="F1798" i="66"/>
  <c r="F1797" i="66"/>
  <c r="F1796" i="66"/>
  <c r="F1795" i="66"/>
  <c r="F1794" i="66"/>
  <c r="F1793" i="66"/>
  <c r="F1792" i="66"/>
  <c r="F1791" i="66"/>
  <c r="F1790" i="66"/>
  <c r="F1789" i="66"/>
  <c r="F1788" i="66"/>
  <c r="F1787" i="66"/>
  <c r="F1786" i="66"/>
  <c r="F1785" i="66"/>
  <c r="F1784" i="66"/>
  <c r="F1783" i="66"/>
  <c r="F1782" i="66"/>
  <c r="F1781" i="66"/>
  <c r="F1780" i="66"/>
  <c r="F1779" i="66"/>
  <c r="F1778" i="66"/>
  <c r="F1777" i="66"/>
  <c r="F1776" i="66"/>
  <c r="F1775" i="66"/>
  <c r="F1774" i="66"/>
  <c r="F1773" i="66"/>
  <c r="F1772" i="66"/>
  <c r="F1771" i="66"/>
  <c r="F1770" i="66"/>
  <c r="F1769" i="66"/>
  <c r="F1768" i="66"/>
  <c r="F1767" i="66"/>
  <c r="F1766" i="66"/>
  <c r="F1765" i="66"/>
  <c r="F1764" i="66"/>
  <c r="F1763" i="66"/>
  <c r="F1762" i="66"/>
  <c r="F1761" i="66"/>
  <c r="F1760" i="66"/>
  <c r="F1759" i="66"/>
  <c r="F1758" i="66"/>
  <c r="F1757" i="66"/>
  <c r="F1756" i="66"/>
  <c r="F1755" i="66"/>
  <c r="F1754" i="66"/>
  <c r="F1753" i="66"/>
  <c r="F1752" i="66"/>
  <c r="F1751" i="66"/>
  <c r="F1750" i="66"/>
  <c r="F1749" i="66"/>
  <c r="F1748" i="66"/>
  <c r="F1747" i="66"/>
  <c r="F1746" i="66"/>
  <c r="F1745" i="66"/>
  <c r="F1744" i="66"/>
  <c r="F1743" i="66"/>
  <c r="F1742" i="66"/>
  <c r="F1741" i="66"/>
  <c r="F1740" i="66"/>
  <c r="F1739" i="66"/>
  <c r="F1738" i="66"/>
  <c r="F1737" i="66"/>
  <c r="F1736" i="66"/>
  <c r="F1735" i="66"/>
  <c r="F1734" i="66"/>
  <c r="F1733" i="66"/>
  <c r="F1732" i="66"/>
  <c r="F1731" i="66"/>
  <c r="F1730" i="66"/>
  <c r="F1729" i="66"/>
  <c r="F1728" i="66"/>
  <c r="F1727" i="66"/>
  <c r="F1726" i="66"/>
  <c r="F1725" i="66"/>
  <c r="F1724" i="66"/>
  <c r="F1723" i="66"/>
  <c r="F1722" i="66"/>
  <c r="F1721" i="66"/>
  <c r="F1720" i="66"/>
  <c r="F1719" i="66"/>
  <c r="F1718" i="66"/>
  <c r="F1717" i="66"/>
  <c r="F1716" i="66"/>
  <c r="F1715" i="66"/>
  <c r="F1714" i="66"/>
  <c r="F1713" i="66"/>
  <c r="F1712" i="66"/>
  <c r="F1711" i="66"/>
  <c r="F1710" i="66"/>
  <c r="F1709" i="66"/>
  <c r="F1708" i="66"/>
  <c r="F1707" i="66"/>
  <c r="F1706" i="66"/>
  <c r="F1705" i="66"/>
  <c r="F1704" i="66"/>
  <c r="F1703" i="66"/>
  <c r="F1702" i="66"/>
  <c r="F1701" i="66"/>
  <c r="F1700" i="66"/>
  <c r="F1699" i="66"/>
  <c r="F1698" i="66"/>
  <c r="F1697" i="66"/>
  <c r="F1696" i="66"/>
  <c r="F1695" i="66"/>
  <c r="F1694" i="66"/>
  <c r="F1693" i="66"/>
  <c r="F1692" i="66"/>
  <c r="F1691" i="66"/>
  <c r="F1690" i="66"/>
  <c r="F1689" i="66"/>
  <c r="F1688" i="66"/>
  <c r="F1687" i="66"/>
  <c r="F1686" i="66"/>
  <c r="F1685" i="66"/>
  <c r="F1684" i="66"/>
  <c r="F1683" i="66"/>
  <c r="F1682" i="66"/>
  <c r="F1681" i="66"/>
  <c r="F1680" i="66"/>
  <c r="F1679" i="66"/>
  <c r="F1678" i="66"/>
  <c r="F1677" i="66"/>
  <c r="F1676" i="66"/>
  <c r="F1675" i="66"/>
  <c r="F1674" i="66"/>
  <c r="F1673" i="66"/>
  <c r="F1672" i="66"/>
  <c r="F1671" i="66"/>
  <c r="F1670" i="66"/>
  <c r="F1669" i="66"/>
  <c r="F1668" i="66"/>
  <c r="F1667" i="66"/>
  <c r="F1666" i="66"/>
  <c r="F1665" i="66"/>
  <c r="F1664" i="66"/>
  <c r="F1663" i="66"/>
  <c r="F1662" i="66"/>
  <c r="F1661" i="66"/>
  <c r="F1660" i="66"/>
  <c r="F1659" i="66"/>
  <c r="F1658" i="66"/>
  <c r="F1657" i="66"/>
  <c r="F1656" i="66"/>
  <c r="F1655" i="66"/>
  <c r="F1654" i="66"/>
  <c r="F1653" i="66"/>
  <c r="F1652" i="66"/>
  <c r="F1651" i="66"/>
  <c r="F1650" i="66"/>
  <c r="F1649" i="66"/>
  <c r="F1648" i="66"/>
  <c r="F1647" i="66"/>
  <c r="F1646" i="66"/>
  <c r="F1645" i="66"/>
  <c r="F1644" i="66"/>
  <c r="F1643" i="66"/>
  <c r="F1642" i="66"/>
  <c r="F1641" i="66"/>
  <c r="F1640" i="66"/>
  <c r="F1639" i="66"/>
  <c r="F1638" i="66"/>
  <c r="F1637" i="66"/>
  <c r="F1636" i="66"/>
  <c r="F1635" i="66"/>
  <c r="F1634" i="66"/>
  <c r="F1633" i="66"/>
  <c r="F1632" i="66"/>
  <c r="F1631" i="66"/>
  <c r="F1630" i="66"/>
  <c r="F1629" i="66"/>
  <c r="F1628" i="66"/>
  <c r="F1627" i="66"/>
  <c r="F1626" i="66"/>
  <c r="F1625" i="66"/>
  <c r="F1624" i="66"/>
  <c r="F1623" i="66"/>
  <c r="F1622" i="66"/>
  <c r="F1621" i="66"/>
  <c r="F1620" i="66"/>
  <c r="F1619" i="66"/>
  <c r="F1618" i="66"/>
  <c r="F1617" i="66"/>
  <c r="F1616" i="66"/>
  <c r="F1615" i="66"/>
  <c r="F1614" i="66"/>
  <c r="F1613" i="66"/>
  <c r="F1612" i="66"/>
  <c r="F1611" i="66"/>
  <c r="F1610" i="66"/>
  <c r="F1609" i="66"/>
  <c r="F1608" i="66"/>
  <c r="F1607" i="66"/>
  <c r="F1606" i="66"/>
  <c r="F1605" i="66"/>
  <c r="F1604" i="66"/>
  <c r="F1603" i="66"/>
  <c r="F1602" i="66"/>
  <c r="F1601" i="66"/>
  <c r="F1600" i="66"/>
  <c r="F1599" i="66"/>
  <c r="F1598" i="66"/>
  <c r="F1597" i="66"/>
  <c r="F1596" i="66"/>
  <c r="F1595" i="66"/>
  <c r="F1594" i="66"/>
  <c r="F1593" i="66"/>
  <c r="F1592" i="66"/>
  <c r="F1591" i="66"/>
  <c r="F1590" i="66"/>
  <c r="F1589" i="66"/>
  <c r="F1588" i="66"/>
  <c r="F1587" i="66"/>
  <c r="F1586" i="66"/>
  <c r="F1585" i="66"/>
  <c r="F1584" i="66"/>
  <c r="F1583" i="66"/>
  <c r="F1582" i="66"/>
  <c r="F1581" i="66"/>
  <c r="F1580" i="66"/>
  <c r="F1579" i="66"/>
  <c r="F1578" i="66"/>
  <c r="F1577" i="66"/>
  <c r="F1576" i="66"/>
  <c r="F1575" i="66"/>
  <c r="F1574" i="66"/>
  <c r="F1573" i="66"/>
  <c r="F1572" i="66"/>
  <c r="F1571" i="66"/>
  <c r="F1570" i="66"/>
  <c r="F1569" i="66"/>
  <c r="F1568" i="66"/>
  <c r="F1567" i="66"/>
  <c r="F1566" i="66"/>
  <c r="F1565" i="66"/>
  <c r="F1564" i="66"/>
  <c r="F1563" i="66"/>
  <c r="F1562" i="66"/>
  <c r="F1561" i="66"/>
  <c r="F1560" i="66"/>
  <c r="F1559" i="66"/>
  <c r="F1558" i="66"/>
  <c r="F1557" i="66"/>
  <c r="F1556" i="66"/>
  <c r="F1555" i="66"/>
  <c r="F1554" i="66"/>
  <c r="F1553" i="66"/>
  <c r="F1552" i="66"/>
  <c r="F1551" i="66"/>
  <c r="F1550" i="66"/>
  <c r="F1549" i="66"/>
  <c r="F1548" i="66"/>
  <c r="F1547" i="66"/>
  <c r="F1546" i="66"/>
  <c r="F1545" i="66"/>
  <c r="F1544" i="66"/>
  <c r="F1543" i="66"/>
  <c r="F1542" i="66"/>
  <c r="F1541" i="66"/>
  <c r="F1540" i="66"/>
  <c r="F1539" i="66"/>
  <c r="F1538" i="66"/>
  <c r="F1537" i="66"/>
  <c r="F1536" i="66"/>
  <c r="F1535" i="66"/>
  <c r="F1534" i="66"/>
  <c r="F1533" i="66"/>
  <c r="F1532" i="66"/>
  <c r="F1531" i="66"/>
  <c r="F1530" i="66"/>
  <c r="F1529" i="66"/>
  <c r="F1528" i="66"/>
  <c r="F1527" i="66"/>
  <c r="F1526" i="66"/>
  <c r="F1525" i="66"/>
  <c r="F1524" i="66"/>
  <c r="F1523" i="66"/>
  <c r="F1522" i="66"/>
  <c r="F1521" i="66"/>
  <c r="F1520" i="66"/>
  <c r="F1519" i="66"/>
  <c r="F1518" i="66"/>
  <c r="F1517" i="66"/>
  <c r="F1516" i="66"/>
  <c r="F1515" i="66"/>
  <c r="F1514" i="66"/>
  <c r="F1513" i="66"/>
  <c r="F1512" i="66"/>
  <c r="F1511" i="66"/>
  <c r="F1510" i="66"/>
  <c r="F1509" i="66"/>
  <c r="F1508" i="66"/>
  <c r="F1507" i="66"/>
  <c r="F1506" i="66"/>
  <c r="F1505" i="66"/>
  <c r="F1504" i="66"/>
  <c r="F1503" i="66"/>
  <c r="F1502" i="66"/>
  <c r="F1501" i="66"/>
  <c r="F1500" i="66"/>
  <c r="F1499" i="66"/>
  <c r="F1498" i="66"/>
  <c r="F1497" i="66"/>
  <c r="F1496" i="66"/>
  <c r="F1495" i="66"/>
  <c r="F1494" i="66"/>
  <c r="F1493" i="66"/>
  <c r="F1492" i="66"/>
  <c r="F1491" i="66"/>
  <c r="F1490" i="66"/>
  <c r="F1489" i="66"/>
  <c r="F1488" i="66"/>
  <c r="F1487" i="66"/>
  <c r="F1486" i="66"/>
  <c r="F1485" i="66"/>
  <c r="F1484" i="66"/>
  <c r="F1483" i="66"/>
  <c r="F1482" i="66"/>
  <c r="F1481" i="66"/>
  <c r="F1480" i="66"/>
  <c r="F1479" i="66"/>
  <c r="F1478" i="66"/>
  <c r="F1477" i="66"/>
  <c r="F1476" i="66"/>
  <c r="F1475" i="66"/>
  <c r="F1474" i="66"/>
  <c r="F1473" i="66"/>
  <c r="F1472" i="66"/>
  <c r="F1471" i="66"/>
  <c r="F1470" i="66"/>
  <c r="F1469" i="66"/>
  <c r="F1468" i="66"/>
  <c r="F1467" i="66"/>
  <c r="F1466" i="66"/>
  <c r="F1465" i="66"/>
  <c r="F1464" i="66"/>
  <c r="F1463" i="66"/>
  <c r="F1462" i="66"/>
  <c r="F1461" i="66"/>
  <c r="F1460" i="66"/>
  <c r="F1459" i="66"/>
  <c r="F1458" i="66"/>
  <c r="F1457" i="66"/>
  <c r="F1456" i="66"/>
  <c r="F1455" i="66"/>
  <c r="F1454" i="66"/>
  <c r="F1453" i="66"/>
  <c r="F1452" i="66"/>
  <c r="F1451" i="66"/>
  <c r="F1450" i="66"/>
  <c r="F1449" i="66"/>
  <c r="F1448" i="66"/>
  <c r="F1447" i="66"/>
  <c r="F1446" i="66"/>
  <c r="F1445" i="66"/>
  <c r="F1444" i="66"/>
  <c r="F1443" i="66"/>
  <c r="F1442" i="66"/>
  <c r="F1441" i="66"/>
  <c r="F1440" i="66"/>
  <c r="F1439" i="66"/>
  <c r="F1438" i="66"/>
  <c r="F1437" i="66"/>
  <c r="F1436" i="66"/>
  <c r="F1435" i="66"/>
  <c r="F1434" i="66"/>
  <c r="F1433" i="66"/>
  <c r="F1432" i="66"/>
  <c r="F1431" i="66"/>
  <c r="F1430" i="66"/>
  <c r="F1429" i="66"/>
  <c r="F1428" i="66"/>
  <c r="F1427" i="66"/>
  <c r="F1426" i="66"/>
  <c r="F1425" i="66"/>
  <c r="F1424" i="66"/>
  <c r="F1423" i="66"/>
  <c r="F1422" i="66"/>
  <c r="F1421" i="66"/>
  <c r="F1420" i="66"/>
  <c r="F1419" i="66"/>
  <c r="F1418" i="66"/>
  <c r="F1417" i="66"/>
  <c r="F1416" i="66"/>
  <c r="F1415" i="66"/>
  <c r="F1414" i="66"/>
  <c r="F1413" i="66"/>
  <c r="F1412" i="66"/>
  <c r="F1411" i="66"/>
  <c r="F1410" i="66"/>
  <c r="F1409" i="66"/>
  <c r="F1408" i="66"/>
  <c r="F1407" i="66"/>
  <c r="F1406" i="66"/>
  <c r="F1405" i="66"/>
  <c r="F1404" i="66"/>
  <c r="F1403" i="66"/>
  <c r="F1402" i="66"/>
  <c r="F1401" i="66"/>
  <c r="F1400" i="66"/>
  <c r="F1399" i="66"/>
  <c r="F1398" i="66"/>
  <c r="F1397" i="66"/>
  <c r="F1396" i="66"/>
  <c r="F1395" i="66"/>
  <c r="F1394" i="66"/>
  <c r="F1393" i="66"/>
  <c r="F1392" i="66"/>
  <c r="F1391" i="66"/>
  <c r="F1390" i="66"/>
  <c r="F1389" i="66"/>
  <c r="F1388" i="66"/>
  <c r="F1387" i="66"/>
  <c r="F1386" i="66"/>
  <c r="F1385" i="66"/>
  <c r="F1384" i="66"/>
  <c r="F1383" i="66"/>
  <c r="F1382" i="66"/>
  <c r="F1381" i="66"/>
  <c r="F1380" i="66"/>
  <c r="F1379" i="66"/>
  <c r="F1378" i="66"/>
  <c r="F1377" i="66"/>
  <c r="F1376" i="66"/>
  <c r="F1375" i="66"/>
  <c r="F1374" i="66"/>
  <c r="F1373" i="66"/>
  <c r="F1372" i="66"/>
  <c r="F1371" i="66"/>
  <c r="F1370" i="66"/>
  <c r="F1369" i="66"/>
  <c r="F1368" i="66"/>
  <c r="F1367" i="66"/>
  <c r="F1366" i="66"/>
  <c r="F1365" i="66"/>
  <c r="F1364" i="66"/>
  <c r="F1363" i="66"/>
  <c r="F1362" i="66"/>
  <c r="F1361" i="66"/>
  <c r="F1360" i="66"/>
  <c r="F1359" i="66"/>
  <c r="F1358" i="66"/>
  <c r="F1357" i="66"/>
  <c r="F1356" i="66"/>
  <c r="F1355" i="66"/>
  <c r="F1354" i="66"/>
  <c r="F1353" i="66"/>
  <c r="F1352" i="66"/>
  <c r="F1351" i="66"/>
  <c r="F1350" i="66"/>
  <c r="F1349" i="66"/>
  <c r="F1348" i="66"/>
  <c r="F1347" i="66"/>
  <c r="F1346" i="66"/>
  <c r="F1345" i="66"/>
  <c r="F1344" i="66"/>
  <c r="F1343" i="66"/>
  <c r="F1342" i="66"/>
  <c r="F1341" i="66"/>
  <c r="F1340" i="66"/>
  <c r="F1339" i="66"/>
  <c r="F1338" i="66"/>
  <c r="F1337" i="66"/>
  <c r="F1336" i="66"/>
  <c r="F1335" i="66"/>
  <c r="F1334" i="66"/>
  <c r="F1333" i="66"/>
  <c r="F1332" i="66"/>
  <c r="F1331" i="66"/>
  <c r="F1330" i="66"/>
  <c r="F1329" i="66"/>
  <c r="F1328" i="66"/>
  <c r="F1327" i="66"/>
  <c r="F1326" i="66"/>
  <c r="F1325" i="66"/>
  <c r="F1324" i="66"/>
  <c r="F1323" i="66"/>
  <c r="F1322" i="66"/>
  <c r="F1321" i="66"/>
  <c r="F1320" i="66"/>
  <c r="F1319" i="66"/>
  <c r="F1318" i="66"/>
  <c r="F1317" i="66"/>
  <c r="F1316" i="66"/>
  <c r="F1315" i="66"/>
  <c r="F1314" i="66"/>
  <c r="F1313" i="66"/>
  <c r="F1312" i="66"/>
  <c r="F1311" i="66"/>
  <c r="F1310" i="66"/>
  <c r="F1309" i="66"/>
  <c r="F1308" i="66"/>
  <c r="F1307" i="66"/>
  <c r="F1306" i="66"/>
  <c r="F1305" i="66"/>
  <c r="F1304" i="66"/>
  <c r="F1303" i="66"/>
  <c r="F1302" i="66"/>
  <c r="F1301" i="66"/>
  <c r="F1300" i="66"/>
  <c r="F1299" i="66"/>
  <c r="F1298" i="66"/>
  <c r="F1297" i="66"/>
  <c r="F1296" i="66"/>
  <c r="F1295" i="66"/>
  <c r="F1294" i="66"/>
  <c r="F1293" i="66"/>
  <c r="F1292" i="66"/>
  <c r="F1291" i="66"/>
  <c r="F1290" i="66"/>
  <c r="F1289" i="66"/>
  <c r="F1288" i="66"/>
  <c r="F1287" i="66"/>
  <c r="F1286" i="66"/>
  <c r="F1285" i="66"/>
  <c r="F1284" i="66"/>
  <c r="F1283" i="66"/>
  <c r="F1282" i="66"/>
  <c r="F1281" i="66"/>
  <c r="F1280" i="66"/>
  <c r="F1279" i="66"/>
  <c r="F1278" i="66"/>
  <c r="F1277" i="66"/>
  <c r="F1276" i="66"/>
  <c r="F1275" i="66"/>
  <c r="F1274" i="66"/>
  <c r="F1273" i="66"/>
  <c r="F1272" i="66"/>
  <c r="F1271" i="66"/>
  <c r="F1270" i="66"/>
  <c r="F1269" i="66"/>
  <c r="F1268" i="66"/>
  <c r="F1267" i="66"/>
  <c r="F1266" i="66"/>
  <c r="F1265" i="66"/>
  <c r="F1264" i="66"/>
  <c r="F1263" i="66"/>
  <c r="F1262" i="66"/>
  <c r="F1261" i="66"/>
  <c r="F1260" i="66"/>
  <c r="F1259" i="66"/>
  <c r="F1258" i="66"/>
  <c r="F1257" i="66"/>
  <c r="F1256" i="66"/>
  <c r="F1255" i="66"/>
  <c r="F1254" i="66"/>
  <c r="F1253" i="66"/>
  <c r="F1252" i="66"/>
  <c r="F1251" i="66"/>
  <c r="F1250" i="66"/>
  <c r="F1249" i="66"/>
  <c r="F1248" i="66"/>
  <c r="F1247" i="66"/>
  <c r="F1246" i="66"/>
  <c r="F1245" i="66"/>
  <c r="F1244" i="66"/>
  <c r="F1243" i="66"/>
  <c r="F1242" i="66"/>
  <c r="F1241" i="66"/>
  <c r="F1240" i="66"/>
  <c r="F1239" i="66"/>
  <c r="F1238" i="66"/>
  <c r="F1237" i="66"/>
  <c r="F1236" i="66"/>
  <c r="F1235" i="66"/>
  <c r="F1234" i="66"/>
  <c r="F1233" i="66"/>
  <c r="F1232" i="66"/>
  <c r="F1231" i="66"/>
  <c r="F1230" i="66"/>
  <c r="F1229" i="66"/>
  <c r="F1228" i="66"/>
  <c r="F1227" i="66"/>
  <c r="F1226" i="66"/>
  <c r="F1225" i="66"/>
  <c r="F1224" i="66"/>
  <c r="F1223" i="66"/>
  <c r="F1222" i="66"/>
  <c r="F1221" i="66"/>
  <c r="F1220" i="66"/>
  <c r="F1219" i="66"/>
  <c r="F1218" i="66"/>
  <c r="F1217" i="66"/>
  <c r="F1216" i="66"/>
  <c r="F1215" i="66"/>
  <c r="F1214" i="66"/>
  <c r="F1213" i="66"/>
  <c r="F1212" i="66"/>
  <c r="F1211" i="66"/>
  <c r="F1210" i="66"/>
  <c r="F1209" i="66"/>
  <c r="F1208" i="66"/>
  <c r="F1207" i="66"/>
  <c r="F1206" i="66"/>
  <c r="F1205" i="66"/>
  <c r="F1204" i="66"/>
  <c r="F1203" i="66"/>
  <c r="F1202" i="66"/>
  <c r="F1201" i="66"/>
  <c r="F1200" i="66"/>
  <c r="F1199" i="66"/>
  <c r="F1198" i="66"/>
  <c r="F1197" i="66"/>
  <c r="F1196" i="66"/>
  <c r="F1195" i="66"/>
  <c r="F1194" i="66"/>
  <c r="F1193" i="66"/>
  <c r="F1192" i="66"/>
  <c r="F1191" i="66"/>
  <c r="F1190" i="66"/>
  <c r="F1189" i="66"/>
  <c r="F1188" i="66"/>
  <c r="F1187" i="66"/>
  <c r="F1186" i="66"/>
  <c r="F1185" i="66"/>
  <c r="F1184" i="66"/>
  <c r="F1183" i="66"/>
  <c r="F1182" i="66"/>
  <c r="F1181" i="66"/>
  <c r="F1180" i="66"/>
  <c r="F1179" i="66"/>
  <c r="F1178" i="66"/>
  <c r="F1177" i="66"/>
  <c r="F1176" i="66"/>
  <c r="F1175" i="66"/>
  <c r="F1174" i="66"/>
  <c r="F1173" i="66"/>
  <c r="F1172" i="66"/>
  <c r="F1171" i="66"/>
  <c r="F1170" i="66"/>
  <c r="F1169" i="66"/>
  <c r="F1168" i="66"/>
  <c r="F1167" i="66"/>
  <c r="F1166" i="66"/>
  <c r="F1165" i="66"/>
  <c r="F1164" i="66"/>
  <c r="F1163" i="66"/>
  <c r="F1162" i="66"/>
  <c r="F1161" i="66"/>
  <c r="F1160" i="66"/>
  <c r="F1159" i="66"/>
  <c r="F1158" i="66"/>
  <c r="F1157" i="66"/>
  <c r="F1156" i="66"/>
  <c r="F1155" i="66"/>
  <c r="F1154" i="66"/>
  <c r="F1153" i="66"/>
  <c r="F1152" i="66"/>
  <c r="F1151" i="66"/>
  <c r="F1150" i="66"/>
  <c r="F1149" i="66"/>
  <c r="F1148" i="66"/>
  <c r="F1147" i="66"/>
  <c r="F1146" i="66"/>
  <c r="F1145" i="66"/>
  <c r="F1144" i="66"/>
  <c r="F1143" i="66"/>
  <c r="F1142" i="66"/>
  <c r="F1141" i="66"/>
  <c r="F1140" i="66"/>
  <c r="F1139" i="66"/>
  <c r="F1138" i="66"/>
  <c r="F1137" i="66"/>
  <c r="F1136" i="66"/>
  <c r="F1135" i="66"/>
  <c r="F1134" i="66"/>
  <c r="F1133" i="66"/>
  <c r="F1132" i="66"/>
  <c r="F1131" i="66"/>
  <c r="F1130" i="66"/>
  <c r="F1129" i="66"/>
  <c r="F1128" i="66"/>
  <c r="F1127" i="66"/>
  <c r="F1126" i="66"/>
  <c r="F1125" i="66"/>
  <c r="F1124" i="66"/>
  <c r="F1123" i="66"/>
  <c r="F1122" i="66"/>
  <c r="F1121" i="66"/>
  <c r="F1120" i="66"/>
  <c r="F1119" i="66"/>
  <c r="F1118" i="66"/>
  <c r="F1117" i="66"/>
  <c r="F1116" i="66"/>
  <c r="F1115" i="66"/>
  <c r="F1114" i="66"/>
  <c r="F1113" i="66"/>
  <c r="F1112" i="66"/>
  <c r="F1111" i="66"/>
  <c r="F1110" i="66"/>
  <c r="F1109" i="66"/>
  <c r="F1108" i="66"/>
  <c r="F1107" i="66"/>
  <c r="F1106" i="66"/>
  <c r="F1105" i="66"/>
  <c r="F1104" i="66"/>
  <c r="F1103" i="66"/>
  <c r="F1102" i="66"/>
  <c r="F1101" i="66"/>
  <c r="F1100" i="66"/>
  <c r="F1099" i="66"/>
  <c r="F1098" i="66"/>
  <c r="F1097" i="66"/>
  <c r="F1096" i="66"/>
  <c r="F1095" i="66"/>
  <c r="F1094" i="66"/>
  <c r="F1093" i="66"/>
  <c r="F1092" i="66"/>
  <c r="F1091" i="66"/>
  <c r="F1090" i="66"/>
  <c r="F1089" i="66"/>
  <c r="F1088" i="66"/>
  <c r="F1087" i="66"/>
  <c r="F1086" i="66"/>
  <c r="F1085" i="66"/>
  <c r="F1084" i="66"/>
  <c r="F1083" i="66"/>
  <c r="F1082" i="66"/>
  <c r="F1081" i="66"/>
  <c r="F1080" i="66"/>
  <c r="F1079" i="66"/>
  <c r="F1078" i="66"/>
  <c r="F1077" i="66"/>
  <c r="F1076" i="66"/>
  <c r="F1075" i="66"/>
  <c r="F1074" i="66"/>
  <c r="F1073" i="66"/>
  <c r="F1072" i="66"/>
  <c r="F1071" i="66"/>
  <c r="F1070" i="66"/>
  <c r="F1069" i="66"/>
  <c r="F1068" i="66"/>
  <c r="F1067" i="66"/>
  <c r="F1066" i="66"/>
  <c r="F1065" i="66"/>
  <c r="F1064" i="66"/>
  <c r="F1063" i="66"/>
  <c r="F1062" i="66"/>
  <c r="F1061" i="66"/>
  <c r="F1060" i="66"/>
  <c r="F1059" i="66"/>
  <c r="F1058" i="66"/>
  <c r="F1057" i="66"/>
  <c r="F1056" i="66"/>
  <c r="F1055" i="66"/>
  <c r="F1054" i="66"/>
  <c r="F1053" i="66"/>
  <c r="F1052" i="66"/>
  <c r="F1051" i="66"/>
  <c r="F1050" i="66"/>
  <c r="F1049" i="66"/>
  <c r="F1048" i="66"/>
  <c r="F1047" i="66"/>
  <c r="F1046" i="66"/>
  <c r="F1045" i="66"/>
  <c r="F1044" i="66"/>
  <c r="F1043" i="66"/>
  <c r="F1042" i="66"/>
  <c r="F1041" i="66"/>
  <c r="F1040" i="66"/>
  <c r="F1039" i="66"/>
  <c r="F1038" i="66"/>
  <c r="F1037" i="66"/>
  <c r="F1036" i="66"/>
  <c r="F1035" i="66"/>
  <c r="F1034" i="66"/>
  <c r="F1033" i="66"/>
  <c r="F1032" i="66"/>
  <c r="F1031" i="66"/>
  <c r="F1030" i="66"/>
  <c r="F1029" i="66"/>
  <c r="F1028" i="66"/>
  <c r="F1027" i="66"/>
  <c r="F1026" i="66"/>
  <c r="F1025" i="66"/>
  <c r="F1024" i="66"/>
  <c r="F1023" i="66"/>
  <c r="F1022" i="66"/>
  <c r="F1021" i="66"/>
  <c r="F1020" i="66"/>
  <c r="F1019" i="66"/>
  <c r="F1018" i="66"/>
  <c r="F1017" i="66"/>
  <c r="F1016" i="66"/>
  <c r="F1015" i="66"/>
  <c r="F1014" i="66"/>
  <c r="F1013" i="66"/>
  <c r="F1012" i="66"/>
  <c r="F1011" i="66"/>
  <c r="F1010" i="66"/>
  <c r="F1009" i="66"/>
  <c r="F1008" i="66"/>
  <c r="F1007" i="66"/>
  <c r="F1006" i="66"/>
  <c r="F1005" i="66"/>
  <c r="F1004" i="66"/>
  <c r="F1003" i="66"/>
  <c r="F1002" i="66"/>
  <c r="F1001" i="66"/>
  <c r="F1000" i="66"/>
  <c r="F999" i="66"/>
  <c r="F998" i="66"/>
  <c r="F997" i="66"/>
  <c r="F996" i="66"/>
  <c r="F995" i="66"/>
  <c r="F994" i="66"/>
  <c r="F993" i="66"/>
  <c r="F992" i="66"/>
  <c r="F991" i="66"/>
  <c r="F990" i="66"/>
  <c r="F989" i="66"/>
  <c r="F988" i="66"/>
  <c r="F987" i="66"/>
  <c r="F986" i="66"/>
  <c r="F985" i="66"/>
  <c r="F984" i="66"/>
  <c r="F983" i="66"/>
  <c r="F982" i="66"/>
  <c r="F981" i="66"/>
  <c r="F980" i="66"/>
  <c r="F979" i="66"/>
  <c r="F978" i="66"/>
  <c r="F977" i="66"/>
  <c r="F976" i="66"/>
  <c r="F975" i="66"/>
  <c r="F974" i="66"/>
  <c r="F973" i="66"/>
  <c r="F972" i="66"/>
  <c r="F971" i="66"/>
  <c r="F970" i="66"/>
  <c r="F969" i="66"/>
  <c r="F968" i="66"/>
  <c r="F967" i="66"/>
  <c r="F966" i="66"/>
  <c r="F965" i="66"/>
  <c r="F964" i="66"/>
  <c r="F963" i="66"/>
  <c r="F962" i="66"/>
  <c r="F961" i="66"/>
  <c r="F960" i="66"/>
  <c r="F959" i="66"/>
  <c r="F958" i="66"/>
  <c r="F957" i="66"/>
  <c r="F956" i="66"/>
  <c r="F955" i="66"/>
  <c r="F954" i="66"/>
  <c r="F953" i="66"/>
  <c r="F952" i="66"/>
  <c r="F951" i="66"/>
  <c r="F950" i="66"/>
  <c r="F949" i="66"/>
  <c r="F948" i="66"/>
  <c r="F947" i="66"/>
  <c r="F946" i="66"/>
  <c r="F945" i="66"/>
  <c r="F944" i="66"/>
  <c r="F943" i="66"/>
  <c r="F942" i="66"/>
  <c r="F941" i="66"/>
  <c r="F940" i="66"/>
  <c r="F939" i="66"/>
  <c r="F938" i="66"/>
  <c r="F937" i="66"/>
  <c r="F936" i="66"/>
  <c r="F935" i="66"/>
  <c r="F934" i="66"/>
  <c r="F933" i="66"/>
  <c r="F932" i="66"/>
  <c r="F931" i="66"/>
  <c r="F930" i="66"/>
  <c r="F929" i="66"/>
  <c r="F928" i="66"/>
  <c r="F927" i="66"/>
  <c r="F926" i="66"/>
  <c r="F925" i="66"/>
  <c r="F924" i="66"/>
  <c r="F923" i="66"/>
  <c r="F922" i="66"/>
  <c r="F921" i="66"/>
  <c r="F920" i="66"/>
  <c r="F919" i="66"/>
  <c r="F918" i="66"/>
  <c r="F917" i="66"/>
  <c r="F916" i="66"/>
  <c r="F915" i="66"/>
  <c r="F914" i="66"/>
  <c r="F913" i="66"/>
  <c r="F912" i="66"/>
  <c r="F911" i="66"/>
  <c r="F910" i="66"/>
  <c r="F909" i="66"/>
  <c r="F908" i="66"/>
  <c r="F907" i="66"/>
  <c r="F906" i="66"/>
  <c r="F905" i="66"/>
  <c r="F904" i="66"/>
  <c r="F903" i="66"/>
  <c r="F902" i="66"/>
  <c r="F901" i="66"/>
  <c r="F900" i="66"/>
  <c r="F899" i="66"/>
  <c r="F898" i="66"/>
  <c r="F897" i="66"/>
  <c r="F896" i="66"/>
  <c r="F895" i="66"/>
  <c r="F894" i="66"/>
  <c r="F893" i="66"/>
  <c r="F892" i="66"/>
  <c r="F891" i="66"/>
  <c r="F890" i="66"/>
  <c r="F889" i="66"/>
  <c r="F888" i="66"/>
  <c r="F887" i="66"/>
  <c r="F886" i="66"/>
  <c r="F885" i="66"/>
  <c r="F884" i="66"/>
  <c r="F883" i="66"/>
  <c r="F882" i="66"/>
  <c r="F881" i="66"/>
  <c r="F880" i="66"/>
  <c r="F879" i="66"/>
  <c r="F878" i="66"/>
  <c r="F877" i="66"/>
  <c r="F876" i="66"/>
  <c r="F875" i="66"/>
  <c r="F874" i="66"/>
  <c r="F873" i="66"/>
  <c r="F872" i="66"/>
  <c r="F871" i="66"/>
  <c r="F870" i="66"/>
  <c r="F869" i="66"/>
  <c r="F868" i="66"/>
  <c r="F867" i="66"/>
  <c r="F866" i="66"/>
  <c r="F865" i="66"/>
  <c r="F864" i="66"/>
  <c r="F863" i="66"/>
  <c r="F862" i="66"/>
  <c r="F861" i="66"/>
  <c r="F860" i="66"/>
  <c r="F859" i="66"/>
  <c r="F858" i="66"/>
  <c r="F857" i="66"/>
  <c r="F856" i="66"/>
  <c r="F855" i="66"/>
  <c r="F854" i="66"/>
  <c r="F853" i="66"/>
  <c r="F852" i="66"/>
  <c r="F851" i="66"/>
  <c r="F850" i="66"/>
  <c r="F849" i="66"/>
  <c r="F848" i="66"/>
  <c r="F847" i="66"/>
  <c r="F846" i="66"/>
  <c r="F845" i="66"/>
  <c r="F844" i="66"/>
  <c r="F843" i="66"/>
  <c r="F842" i="66"/>
  <c r="F841" i="66"/>
  <c r="F840" i="66"/>
  <c r="F839" i="66"/>
  <c r="F838" i="66"/>
  <c r="F837" i="66"/>
  <c r="F836" i="66"/>
  <c r="F835" i="66"/>
  <c r="F834" i="66"/>
  <c r="F833" i="66"/>
  <c r="F832" i="66"/>
  <c r="F831" i="66"/>
  <c r="F830" i="66"/>
  <c r="F829" i="66"/>
  <c r="F828" i="66"/>
  <c r="F827" i="66"/>
  <c r="F826" i="66"/>
  <c r="F825" i="66"/>
  <c r="F824" i="66"/>
  <c r="F823" i="66"/>
  <c r="F822" i="66"/>
  <c r="F821" i="66"/>
  <c r="F820" i="66"/>
  <c r="F819" i="66"/>
  <c r="F818" i="66"/>
  <c r="F817" i="66"/>
  <c r="F816" i="66"/>
  <c r="F815" i="66"/>
  <c r="F814" i="66"/>
  <c r="F813" i="66"/>
  <c r="F812" i="66"/>
  <c r="F811" i="66"/>
  <c r="F810" i="66"/>
  <c r="F809" i="66"/>
  <c r="F808" i="66"/>
  <c r="F807" i="66"/>
  <c r="F806" i="66"/>
  <c r="F805" i="66"/>
  <c r="F804" i="66"/>
  <c r="F803" i="66"/>
  <c r="F802" i="66"/>
  <c r="F801" i="66"/>
  <c r="F800" i="66"/>
  <c r="F799" i="66"/>
  <c r="F798" i="66"/>
  <c r="F797" i="66"/>
  <c r="F796" i="66"/>
  <c r="F795" i="66"/>
  <c r="F794" i="66"/>
  <c r="F793" i="66"/>
  <c r="F792" i="66"/>
  <c r="F791" i="66"/>
  <c r="F790" i="66"/>
  <c r="F789" i="66"/>
  <c r="F788" i="66"/>
  <c r="F787" i="66"/>
  <c r="F786" i="66"/>
  <c r="F785" i="66"/>
  <c r="F784" i="66"/>
  <c r="F783" i="66"/>
  <c r="F782" i="66"/>
  <c r="F781" i="66"/>
  <c r="F780" i="66"/>
  <c r="F779" i="66"/>
  <c r="F778" i="66"/>
  <c r="F777" i="66"/>
  <c r="F776" i="66"/>
  <c r="F775" i="66"/>
  <c r="F774" i="66"/>
  <c r="F773" i="66"/>
  <c r="F772" i="66"/>
  <c r="F771" i="66"/>
  <c r="F770" i="66"/>
  <c r="F769" i="66"/>
  <c r="F768" i="66"/>
  <c r="F767" i="66"/>
  <c r="F766" i="66"/>
  <c r="F765" i="66"/>
  <c r="F764" i="66"/>
  <c r="F763" i="66"/>
  <c r="F762" i="66"/>
  <c r="F761" i="66"/>
  <c r="F760" i="66"/>
  <c r="F759" i="66"/>
  <c r="F758" i="66"/>
  <c r="F757" i="66"/>
  <c r="F756" i="66"/>
  <c r="F755" i="66"/>
  <c r="F754" i="66"/>
  <c r="F753" i="66"/>
  <c r="F752" i="66"/>
  <c r="F751" i="66"/>
  <c r="F750" i="66"/>
  <c r="F749" i="66"/>
  <c r="F748" i="66"/>
  <c r="F747" i="66"/>
  <c r="F746" i="66"/>
  <c r="F745" i="66"/>
  <c r="F744" i="66"/>
  <c r="F743" i="66"/>
  <c r="F742" i="66"/>
  <c r="F741" i="66"/>
  <c r="F740" i="66"/>
  <c r="F739" i="66"/>
  <c r="F738" i="66"/>
  <c r="F737" i="66"/>
  <c r="F736" i="66"/>
  <c r="F735" i="66"/>
  <c r="F734" i="66"/>
  <c r="F733" i="66"/>
  <c r="F732" i="66"/>
  <c r="F731" i="66"/>
  <c r="F730" i="66"/>
  <c r="F729" i="66"/>
  <c r="F728" i="66"/>
  <c r="F727" i="66"/>
  <c r="F726" i="66"/>
  <c r="F725" i="66"/>
  <c r="F724" i="66"/>
  <c r="F723" i="66"/>
  <c r="F722" i="66"/>
  <c r="F721" i="66"/>
  <c r="F720" i="66"/>
  <c r="F719" i="66"/>
  <c r="F718" i="66"/>
  <c r="F717" i="66"/>
  <c r="F716" i="66"/>
  <c r="F715" i="66"/>
  <c r="F714" i="66"/>
  <c r="F713" i="66"/>
  <c r="F712" i="66"/>
  <c r="F711" i="66"/>
  <c r="F710" i="66"/>
  <c r="F709" i="66"/>
  <c r="F708" i="66"/>
  <c r="F707" i="66"/>
  <c r="F706" i="66"/>
  <c r="F705" i="66"/>
  <c r="F704" i="66"/>
  <c r="F703" i="66"/>
  <c r="F702" i="66"/>
  <c r="F701" i="66"/>
  <c r="F700" i="66"/>
  <c r="F699" i="66"/>
  <c r="F698" i="66"/>
  <c r="F697" i="66"/>
  <c r="F696" i="66"/>
  <c r="F695" i="66"/>
  <c r="F694" i="66"/>
  <c r="F693" i="66"/>
  <c r="F692" i="66"/>
  <c r="F691" i="66"/>
  <c r="F690" i="66"/>
  <c r="F689" i="66"/>
  <c r="F688" i="66"/>
  <c r="F687" i="66"/>
  <c r="F686" i="66"/>
  <c r="F685" i="66"/>
  <c r="F684" i="66"/>
  <c r="F683" i="66"/>
  <c r="F682" i="66"/>
  <c r="F681" i="66"/>
  <c r="F680" i="66"/>
  <c r="F679" i="66"/>
  <c r="F678" i="66"/>
  <c r="F677" i="66"/>
  <c r="F676" i="66"/>
  <c r="F675" i="66"/>
  <c r="F674" i="66"/>
  <c r="F673" i="66"/>
  <c r="F672" i="66"/>
  <c r="F671" i="66"/>
  <c r="F670" i="66"/>
  <c r="F669" i="66"/>
  <c r="F668" i="66"/>
  <c r="F667" i="66"/>
  <c r="F666" i="66"/>
  <c r="F665" i="66"/>
  <c r="F664" i="66"/>
  <c r="F663" i="66"/>
  <c r="F662" i="66"/>
  <c r="F661" i="66"/>
  <c r="F660" i="66"/>
  <c r="F659" i="66"/>
  <c r="F658" i="66"/>
  <c r="F657" i="66"/>
  <c r="F656" i="66"/>
  <c r="F655" i="66"/>
  <c r="F654" i="66"/>
  <c r="F653" i="66"/>
  <c r="F652" i="66"/>
  <c r="F651" i="66"/>
  <c r="F650" i="66"/>
  <c r="F649" i="66"/>
  <c r="F648" i="66"/>
  <c r="F647" i="66"/>
  <c r="F646" i="66"/>
  <c r="F645" i="66"/>
  <c r="F644" i="66"/>
  <c r="F643" i="66"/>
  <c r="F642" i="66"/>
  <c r="F641" i="66"/>
  <c r="F640" i="66"/>
  <c r="F639" i="66"/>
  <c r="F638" i="66"/>
  <c r="F637" i="66"/>
  <c r="F636" i="66"/>
  <c r="F635" i="66"/>
  <c r="F634" i="66"/>
  <c r="F633" i="66"/>
  <c r="F632" i="66"/>
  <c r="F631" i="66"/>
  <c r="F630" i="66"/>
  <c r="F629" i="66"/>
  <c r="F628" i="66"/>
  <c r="F627" i="66"/>
  <c r="F626" i="66"/>
  <c r="F625" i="66"/>
  <c r="F624" i="66"/>
  <c r="F623" i="66"/>
  <c r="F622" i="66"/>
  <c r="F621" i="66"/>
  <c r="F620" i="66"/>
  <c r="F619" i="66"/>
  <c r="F618" i="66"/>
  <c r="F617" i="66"/>
  <c r="F616" i="66"/>
  <c r="F615" i="66"/>
  <c r="F614" i="66"/>
  <c r="F613" i="66"/>
  <c r="F612" i="66"/>
  <c r="F611" i="66"/>
  <c r="F610" i="66"/>
  <c r="F609" i="66"/>
  <c r="F608" i="66"/>
  <c r="F607" i="66"/>
  <c r="F606" i="66"/>
  <c r="F605" i="66"/>
  <c r="F604" i="66"/>
  <c r="F603" i="66"/>
  <c r="F602" i="66"/>
  <c r="F601" i="66"/>
  <c r="F600" i="66"/>
  <c r="F599" i="66"/>
  <c r="F598" i="66"/>
  <c r="F597" i="66"/>
  <c r="F596" i="66"/>
  <c r="F595" i="66"/>
  <c r="F594" i="66"/>
  <c r="F593" i="66"/>
  <c r="F592" i="66"/>
  <c r="F591" i="66"/>
  <c r="F590" i="66"/>
  <c r="F589" i="66"/>
  <c r="F588" i="66"/>
  <c r="F587" i="66"/>
  <c r="F586" i="66"/>
  <c r="F585" i="66"/>
  <c r="F584" i="66"/>
  <c r="F583" i="66"/>
  <c r="F582" i="66"/>
  <c r="F581" i="66"/>
  <c r="F580" i="66"/>
  <c r="F579" i="66"/>
  <c r="F578" i="66"/>
  <c r="F577" i="66"/>
  <c r="F576" i="66"/>
  <c r="F575" i="66"/>
  <c r="F574" i="66"/>
  <c r="F573" i="66"/>
  <c r="F572" i="66"/>
  <c r="F571" i="66"/>
  <c r="F570" i="66"/>
  <c r="F569" i="66"/>
  <c r="F568" i="66"/>
  <c r="F567" i="66"/>
  <c r="F566" i="66"/>
  <c r="F565" i="66"/>
  <c r="F564" i="66"/>
  <c r="F563" i="66"/>
  <c r="F562" i="66"/>
  <c r="F561" i="66"/>
  <c r="F560" i="66"/>
  <c r="F559" i="66"/>
  <c r="F558" i="66"/>
  <c r="F557" i="66"/>
  <c r="F556" i="66"/>
  <c r="F555" i="66"/>
  <c r="F554" i="66"/>
  <c r="F553" i="66"/>
  <c r="F552" i="66"/>
  <c r="F551" i="66"/>
  <c r="F550" i="66"/>
  <c r="F549" i="66"/>
  <c r="F548" i="66"/>
  <c r="F547" i="66"/>
  <c r="F546" i="66"/>
  <c r="F545" i="66"/>
  <c r="F544" i="66"/>
  <c r="F543" i="66"/>
  <c r="F542" i="66"/>
  <c r="F541" i="66"/>
  <c r="F540" i="66"/>
  <c r="F539" i="66"/>
  <c r="F538" i="66"/>
  <c r="F537" i="66"/>
  <c r="F536" i="66"/>
  <c r="F535" i="66"/>
  <c r="F534" i="66"/>
  <c r="F533" i="66"/>
  <c r="F532" i="66"/>
  <c r="F531" i="66"/>
  <c r="F530" i="66"/>
  <c r="F529" i="66"/>
  <c r="F528" i="66"/>
  <c r="F527" i="66"/>
  <c r="F526" i="66"/>
  <c r="F525" i="66"/>
  <c r="F524" i="66"/>
  <c r="F523" i="66"/>
  <c r="F522" i="66"/>
  <c r="F521" i="66"/>
  <c r="F520" i="66"/>
  <c r="F519" i="66"/>
  <c r="F518" i="66"/>
  <c r="F517" i="66"/>
  <c r="F516" i="66"/>
  <c r="F515" i="66"/>
  <c r="F514" i="66"/>
  <c r="F513" i="66"/>
  <c r="F512" i="66"/>
  <c r="F511" i="66"/>
  <c r="F510" i="66"/>
  <c r="F509" i="66"/>
  <c r="F508" i="66"/>
  <c r="F507" i="66"/>
  <c r="F506" i="66"/>
  <c r="F505" i="66"/>
  <c r="F504" i="66"/>
  <c r="F503" i="66"/>
  <c r="F502" i="66"/>
  <c r="F501" i="66"/>
  <c r="F500" i="66"/>
  <c r="F499" i="66"/>
  <c r="F498" i="66"/>
  <c r="F497" i="66"/>
  <c r="F496" i="66"/>
  <c r="F495" i="66"/>
  <c r="F494" i="66"/>
  <c r="F493" i="66"/>
  <c r="F492" i="66"/>
  <c r="F491" i="66"/>
  <c r="F490" i="66"/>
  <c r="F489" i="66"/>
  <c r="F488" i="66"/>
  <c r="F487" i="66"/>
  <c r="F486" i="66"/>
  <c r="F485" i="66"/>
  <c r="F484" i="66"/>
  <c r="F483" i="66"/>
  <c r="F482" i="66"/>
  <c r="F481" i="66"/>
  <c r="F480" i="66"/>
  <c r="F479" i="66"/>
  <c r="F478" i="66"/>
  <c r="F477" i="66"/>
  <c r="F476" i="66"/>
  <c r="F475" i="66"/>
  <c r="F474" i="66"/>
  <c r="F473" i="66"/>
  <c r="F472" i="66"/>
  <c r="F471" i="66"/>
  <c r="F470" i="66"/>
  <c r="F469" i="66"/>
  <c r="F468" i="66"/>
  <c r="F467" i="66"/>
  <c r="F466" i="66"/>
  <c r="F465" i="66"/>
  <c r="F464" i="66"/>
  <c r="F463" i="66"/>
  <c r="F462" i="66"/>
  <c r="F461" i="66"/>
  <c r="F460" i="66"/>
  <c r="F459" i="66"/>
  <c r="F458" i="66"/>
  <c r="F457" i="66"/>
  <c r="F456" i="66"/>
  <c r="F455" i="66"/>
  <c r="F454" i="66"/>
  <c r="F453" i="66"/>
  <c r="F452" i="66"/>
  <c r="F451" i="66"/>
  <c r="F450" i="66"/>
  <c r="F449" i="66"/>
  <c r="F448" i="66"/>
  <c r="F447" i="66"/>
  <c r="F446" i="66"/>
  <c r="F445" i="66"/>
  <c r="F444" i="66"/>
  <c r="F443" i="66"/>
  <c r="F442" i="66"/>
  <c r="F441" i="66"/>
  <c r="F440" i="66"/>
  <c r="F439" i="66"/>
  <c r="F438" i="66"/>
  <c r="F437" i="66"/>
  <c r="F436" i="66"/>
  <c r="F435" i="66"/>
  <c r="F434" i="66"/>
  <c r="F433" i="66"/>
  <c r="F432" i="66"/>
  <c r="F431" i="66"/>
  <c r="F430" i="66"/>
  <c r="F429" i="66"/>
  <c r="F428" i="66"/>
  <c r="F427" i="66"/>
  <c r="F426" i="66"/>
  <c r="F425" i="66"/>
  <c r="F424" i="66"/>
  <c r="F423" i="66"/>
  <c r="F422" i="66"/>
  <c r="F421" i="66"/>
  <c r="F420" i="66"/>
  <c r="F419" i="66"/>
  <c r="F418" i="66"/>
  <c r="F417" i="66"/>
  <c r="F416" i="66"/>
  <c r="F415" i="66"/>
  <c r="F414" i="66"/>
  <c r="F413" i="66"/>
  <c r="F412" i="66"/>
  <c r="F411" i="66"/>
  <c r="F410" i="66"/>
  <c r="F409" i="66"/>
  <c r="F408" i="66"/>
  <c r="F407" i="66"/>
  <c r="F406" i="66"/>
  <c r="F405" i="66"/>
  <c r="F404" i="66"/>
  <c r="F403" i="66"/>
  <c r="F402" i="66"/>
  <c r="F401" i="66"/>
  <c r="F400" i="66"/>
  <c r="F399" i="66"/>
  <c r="F398" i="66"/>
  <c r="F397" i="66"/>
  <c r="F396" i="66"/>
  <c r="F395" i="66"/>
  <c r="F394" i="66"/>
  <c r="F393" i="66"/>
  <c r="F392" i="66"/>
  <c r="F391" i="66"/>
  <c r="F390" i="66"/>
  <c r="F389" i="66"/>
  <c r="F388" i="66"/>
  <c r="F387" i="66"/>
  <c r="F386" i="66"/>
  <c r="F385" i="66"/>
  <c r="F384" i="66"/>
  <c r="F383" i="66"/>
  <c r="F382" i="66"/>
  <c r="F381" i="66"/>
  <c r="F380" i="66"/>
  <c r="F379" i="66"/>
  <c r="F378" i="66"/>
  <c r="F377" i="66"/>
  <c r="F376" i="66"/>
  <c r="F375" i="66"/>
  <c r="F374" i="66"/>
  <c r="F373" i="66"/>
  <c r="F372" i="66"/>
  <c r="F371" i="66"/>
  <c r="F370" i="66"/>
  <c r="F369" i="66"/>
  <c r="F368" i="66"/>
  <c r="F367" i="66"/>
  <c r="F366" i="66"/>
  <c r="F365" i="66"/>
  <c r="F364" i="66"/>
  <c r="F363" i="66"/>
  <c r="F362" i="66"/>
  <c r="F361" i="66"/>
  <c r="F360" i="66"/>
  <c r="F359" i="66"/>
  <c r="F358" i="66"/>
  <c r="F357" i="66"/>
  <c r="F356" i="66"/>
  <c r="F355" i="66"/>
  <c r="F354" i="66"/>
  <c r="F353" i="66"/>
  <c r="F352" i="66"/>
  <c r="F351" i="66"/>
  <c r="F350" i="66"/>
  <c r="F349" i="66"/>
  <c r="F348" i="66"/>
  <c r="F347" i="66"/>
  <c r="F346" i="66"/>
  <c r="F345" i="66"/>
  <c r="F344" i="66"/>
  <c r="F343" i="66"/>
  <c r="F342" i="66"/>
  <c r="F341" i="66"/>
  <c r="F340" i="66"/>
  <c r="F339" i="66"/>
  <c r="F338" i="66"/>
  <c r="F337" i="66"/>
  <c r="F336" i="66"/>
  <c r="F335" i="66"/>
  <c r="F334" i="66"/>
  <c r="F333" i="66"/>
  <c r="F332" i="66"/>
  <c r="F331" i="66"/>
  <c r="F330" i="66"/>
  <c r="F329" i="66"/>
  <c r="F328" i="66"/>
  <c r="F327" i="66"/>
  <c r="F326" i="66"/>
  <c r="F325" i="66"/>
  <c r="F324" i="66"/>
  <c r="F323" i="66"/>
  <c r="F322" i="66"/>
  <c r="F321" i="66"/>
  <c r="F320" i="66"/>
  <c r="F319" i="66"/>
  <c r="F318" i="66"/>
  <c r="F317" i="66"/>
  <c r="F316" i="66"/>
  <c r="F315" i="66"/>
  <c r="F314" i="66"/>
  <c r="F313" i="66"/>
  <c r="F312" i="66"/>
  <c r="F311" i="66"/>
  <c r="F310" i="66"/>
  <c r="F309" i="66"/>
  <c r="F308" i="66"/>
  <c r="F307" i="66"/>
  <c r="F306" i="66"/>
  <c r="F305" i="66"/>
  <c r="F304" i="66"/>
  <c r="F303" i="66"/>
  <c r="F302" i="66"/>
  <c r="F301" i="66"/>
  <c r="F300" i="66"/>
  <c r="F299" i="66"/>
  <c r="F298" i="66"/>
  <c r="F297" i="66"/>
  <c r="F296" i="66"/>
  <c r="F295" i="66"/>
  <c r="F294" i="66"/>
  <c r="F293" i="66"/>
  <c r="F292" i="66"/>
  <c r="F291" i="66"/>
  <c r="F290" i="66"/>
  <c r="F289" i="66"/>
  <c r="F288" i="66"/>
  <c r="F287" i="66"/>
  <c r="F286" i="66"/>
  <c r="F285" i="66"/>
  <c r="F284" i="66"/>
  <c r="F283" i="66"/>
  <c r="F282" i="66"/>
  <c r="F281" i="66"/>
  <c r="F280" i="66"/>
  <c r="F279" i="66"/>
  <c r="F278" i="66"/>
  <c r="F277" i="66"/>
  <c r="F276" i="66"/>
  <c r="F275" i="66"/>
  <c r="F274" i="66"/>
  <c r="F273" i="66"/>
  <c r="F272" i="66"/>
  <c r="F271" i="66"/>
  <c r="F270" i="66"/>
  <c r="F269" i="66"/>
  <c r="F268" i="66"/>
  <c r="F267" i="66"/>
  <c r="F266" i="66"/>
  <c r="F265" i="66"/>
  <c r="F264" i="66"/>
  <c r="F263" i="66"/>
  <c r="F262" i="66"/>
  <c r="F261" i="66"/>
  <c r="F260" i="66"/>
  <c r="F259" i="66"/>
  <c r="F258" i="66"/>
  <c r="F257" i="66"/>
  <c r="F256" i="66"/>
  <c r="F255" i="66"/>
  <c r="F254" i="66"/>
  <c r="F253" i="66"/>
  <c r="F252" i="66"/>
  <c r="F251" i="66"/>
  <c r="F250" i="66"/>
  <c r="F249" i="66"/>
  <c r="F248" i="66"/>
  <c r="F247" i="66"/>
  <c r="F246" i="66"/>
  <c r="F245" i="66"/>
  <c r="F244" i="66"/>
  <c r="F243" i="66"/>
  <c r="F242" i="66"/>
  <c r="F241" i="66"/>
  <c r="F240" i="66"/>
  <c r="F239" i="66"/>
  <c r="F238" i="66"/>
  <c r="F237" i="66"/>
  <c r="F236" i="66"/>
  <c r="F235" i="66"/>
  <c r="F234" i="66"/>
  <c r="F233" i="66"/>
  <c r="F232" i="66"/>
  <c r="F231" i="66"/>
  <c r="F230" i="66"/>
  <c r="F229" i="66"/>
  <c r="F228" i="66"/>
  <c r="F227" i="66"/>
  <c r="F226" i="66"/>
  <c r="F225" i="66"/>
  <c r="F224" i="66"/>
  <c r="F223" i="66"/>
  <c r="F222" i="66"/>
  <c r="F221" i="66"/>
  <c r="F220" i="66"/>
  <c r="F219" i="66"/>
  <c r="F218" i="66"/>
  <c r="F217" i="66"/>
  <c r="F216" i="66"/>
  <c r="F215" i="66"/>
  <c r="F214" i="66"/>
  <c r="F213" i="66"/>
  <c r="F212" i="66"/>
  <c r="F211" i="66"/>
  <c r="F210" i="66"/>
  <c r="F209" i="66"/>
  <c r="F208" i="66"/>
  <c r="F207" i="66"/>
  <c r="F206" i="66"/>
  <c r="F205" i="66"/>
  <c r="F204" i="66"/>
  <c r="F203" i="66"/>
  <c r="F202" i="66"/>
  <c r="F201" i="66"/>
  <c r="F200" i="66"/>
  <c r="F199" i="66"/>
  <c r="F198" i="66"/>
  <c r="F197" i="66"/>
  <c r="F196" i="66"/>
  <c r="F195" i="66"/>
  <c r="F194" i="66"/>
  <c r="F193" i="66"/>
  <c r="F192" i="66"/>
  <c r="F191" i="66"/>
  <c r="F190" i="66"/>
  <c r="F189" i="66"/>
  <c r="F188" i="66"/>
  <c r="F187" i="66"/>
  <c r="F186" i="66"/>
  <c r="F185" i="66"/>
  <c r="F184" i="66"/>
  <c r="F183" i="66"/>
  <c r="F182" i="66"/>
  <c r="F181" i="66"/>
  <c r="F180" i="66"/>
  <c r="F179" i="66"/>
  <c r="F178" i="66"/>
  <c r="F177" i="66"/>
  <c r="F176" i="66"/>
  <c r="F175" i="66"/>
  <c r="F174" i="66"/>
  <c r="F173" i="66"/>
  <c r="F172" i="66"/>
  <c r="F171" i="66"/>
  <c r="F170" i="66"/>
  <c r="F169" i="66"/>
  <c r="F168" i="66"/>
  <c r="F167" i="66"/>
  <c r="F166" i="66"/>
  <c r="F165" i="66"/>
  <c r="F164" i="66"/>
  <c r="F163" i="66"/>
  <c r="F162" i="66"/>
  <c r="F161" i="66"/>
  <c r="F160" i="66"/>
  <c r="F159" i="66"/>
  <c r="F158" i="66"/>
  <c r="F157" i="66"/>
  <c r="F156" i="66"/>
  <c r="F155" i="66"/>
  <c r="F154" i="66"/>
  <c r="F153" i="66"/>
  <c r="F152" i="66"/>
  <c r="F151" i="66"/>
  <c r="F150" i="66"/>
  <c r="F149" i="66"/>
  <c r="F148" i="66"/>
  <c r="F147" i="66"/>
  <c r="F146" i="66"/>
  <c r="F145" i="66"/>
  <c r="F144" i="66"/>
  <c r="F143" i="66"/>
  <c r="F142" i="66"/>
  <c r="F141" i="66"/>
  <c r="F140" i="66"/>
  <c r="F139" i="66"/>
  <c r="F138" i="66"/>
  <c r="F137" i="66"/>
  <c r="F136" i="66"/>
  <c r="F135" i="66"/>
  <c r="F134" i="66"/>
  <c r="F133" i="66"/>
  <c r="F132" i="66"/>
  <c r="F131" i="66"/>
  <c r="F130" i="66"/>
  <c r="F129" i="66"/>
  <c r="F128" i="66"/>
  <c r="F127" i="66"/>
  <c r="F126" i="66"/>
  <c r="F125" i="66"/>
  <c r="F124" i="66"/>
  <c r="F123" i="66"/>
  <c r="F122" i="66"/>
  <c r="F121" i="66"/>
  <c r="F120" i="66"/>
  <c r="F119" i="66"/>
  <c r="F118" i="66"/>
  <c r="F117" i="66"/>
  <c r="F116" i="66"/>
  <c r="F115" i="66"/>
  <c r="F114" i="66"/>
  <c r="F113" i="66"/>
  <c r="F112" i="66"/>
  <c r="F111" i="66"/>
  <c r="F110" i="66"/>
  <c r="F109" i="66"/>
  <c r="F108" i="66"/>
  <c r="F107" i="66"/>
  <c r="F106" i="66"/>
  <c r="F105" i="66"/>
  <c r="F104" i="66"/>
  <c r="F103" i="66"/>
  <c r="F102" i="66"/>
  <c r="F101" i="66"/>
  <c r="F100" i="66"/>
  <c r="F99" i="66"/>
  <c r="F98" i="66"/>
  <c r="F97" i="66"/>
  <c r="F96" i="66"/>
  <c r="F95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F82" i="66"/>
  <c r="F81" i="66"/>
  <c r="F80" i="66"/>
  <c r="F79" i="66"/>
  <c r="F78" i="66"/>
  <c r="F77" i="66"/>
  <c r="F76" i="66"/>
  <c r="F75" i="66"/>
  <c r="F74" i="66"/>
  <c r="F73" i="66"/>
  <c r="F72" i="66"/>
  <c r="F71" i="66"/>
  <c r="F70" i="66"/>
  <c r="F69" i="66"/>
  <c r="F68" i="66"/>
  <c r="F67" i="66"/>
  <c r="F66" i="66"/>
  <c r="F65" i="66"/>
  <c r="F64" i="66"/>
  <c r="F63" i="66"/>
  <c r="F62" i="66"/>
  <c r="F61" i="66"/>
  <c r="F60" i="66"/>
  <c r="F59" i="66"/>
  <c r="F58" i="66"/>
  <c r="F57" i="66"/>
  <c r="F56" i="66"/>
  <c r="F55" i="66"/>
  <c r="F54" i="66"/>
  <c r="F53" i="66"/>
  <c r="F52" i="66"/>
  <c r="F51" i="66"/>
  <c r="F50" i="66"/>
  <c r="F49" i="66"/>
  <c r="F48" i="66"/>
  <c r="F47" i="66"/>
  <c r="F46" i="66"/>
  <c r="F45" i="66"/>
  <c r="F44" i="66"/>
  <c r="F43" i="66"/>
  <c r="F42" i="66"/>
  <c r="F41" i="66"/>
  <c r="F40" i="66"/>
  <c r="F39" i="66"/>
  <c r="F38" i="66"/>
  <c r="F37" i="66"/>
  <c r="F36" i="66"/>
  <c r="F35" i="66"/>
  <c r="F34" i="66"/>
  <c r="F33" i="66"/>
  <c r="F32" i="66"/>
  <c r="F31" i="66"/>
  <c r="F30" i="66"/>
  <c r="F29" i="66"/>
  <c r="F28" i="66"/>
  <c r="F27" i="66"/>
  <c r="F26" i="66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F8" i="66"/>
  <c r="F7" i="66"/>
  <c r="F6" i="66"/>
  <c r="F5" i="66"/>
  <c r="F4" i="66"/>
  <c r="O2004" i="66"/>
  <c r="O2003" i="66"/>
  <c r="O2002" i="66"/>
  <c r="O2001" i="66"/>
  <c r="O2000" i="66"/>
  <c r="O1999" i="66"/>
  <c r="O1998" i="66"/>
  <c r="O1997" i="66"/>
  <c r="O1996" i="66"/>
  <c r="O1995" i="66"/>
  <c r="O1994" i="66"/>
  <c r="O1993" i="66"/>
  <c r="O1992" i="66"/>
  <c r="O1991" i="66"/>
  <c r="O1990" i="66"/>
  <c r="O1989" i="66"/>
  <c r="O1988" i="66"/>
  <c r="O1987" i="66"/>
  <c r="O1986" i="66"/>
  <c r="O1985" i="66"/>
  <c r="O1984" i="66"/>
  <c r="O1983" i="66"/>
  <c r="O1982" i="66"/>
  <c r="O1981" i="66"/>
  <c r="O1980" i="66"/>
  <c r="O1979" i="66"/>
  <c r="O1978" i="66"/>
  <c r="O1977" i="66"/>
  <c r="O1976" i="66"/>
  <c r="O1975" i="66"/>
  <c r="O1974" i="66"/>
  <c r="O1973" i="66"/>
  <c r="O1972" i="66"/>
  <c r="O1971" i="66"/>
  <c r="O1970" i="66"/>
  <c r="O1969" i="66"/>
  <c r="O1968" i="66"/>
  <c r="O1967" i="66"/>
  <c r="O1966" i="66"/>
  <c r="O1965" i="66"/>
  <c r="O1964" i="66"/>
  <c r="O1963" i="66"/>
  <c r="O1962" i="66"/>
  <c r="O1961" i="66"/>
  <c r="O1960" i="66"/>
  <c r="O1959" i="66"/>
  <c r="O1958" i="66"/>
  <c r="O1957" i="66"/>
  <c r="O1956" i="66"/>
  <c r="O1955" i="66"/>
  <c r="O1954" i="66"/>
  <c r="O1953" i="66"/>
  <c r="O1952" i="66"/>
  <c r="O1951" i="66"/>
  <c r="O1950" i="66"/>
  <c r="O1949" i="66"/>
  <c r="O1948" i="66"/>
  <c r="O1947" i="66"/>
  <c r="O1946" i="66"/>
  <c r="O1945" i="66"/>
  <c r="O1944" i="66"/>
  <c r="O1943" i="66"/>
  <c r="O1942" i="66"/>
  <c r="O1941" i="66"/>
  <c r="O1940" i="66"/>
  <c r="O1939" i="66"/>
  <c r="O1938" i="66"/>
  <c r="O1937" i="66"/>
  <c r="O1936" i="66"/>
  <c r="O1935" i="66"/>
  <c r="O1934" i="66"/>
  <c r="O1933" i="66"/>
  <c r="O1932" i="66"/>
  <c r="O1931" i="66"/>
  <c r="O1930" i="66"/>
  <c r="O1929" i="66"/>
  <c r="O1928" i="66"/>
  <c r="O1927" i="66"/>
  <c r="O1926" i="66"/>
  <c r="O1925" i="66"/>
  <c r="O1924" i="66"/>
  <c r="O1923" i="66"/>
  <c r="O1922" i="66"/>
  <c r="O1921" i="66"/>
  <c r="O1920" i="66"/>
  <c r="O1919" i="66"/>
  <c r="O1918" i="66"/>
  <c r="O1917" i="66"/>
  <c r="O1916" i="66"/>
  <c r="O1915" i="66"/>
  <c r="O1914" i="66"/>
  <c r="O1913" i="66"/>
  <c r="O1912" i="66"/>
  <c r="O1911" i="66"/>
  <c r="O1910" i="66"/>
  <c r="O1909" i="66"/>
  <c r="O1908" i="66"/>
  <c r="O1907" i="66"/>
  <c r="O1906" i="66"/>
  <c r="O1905" i="66"/>
  <c r="O1904" i="66"/>
  <c r="O1903" i="66"/>
  <c r="O1902" i="66"/>
  <c r="O1901" i="66"/>
  <c r="O1900" i="66"/>
  <c r="O1899" i="66"/>
  <c r="O1898" i="66"/>
  <c r="O1897" i="66"/>
  <c r="O1896" i="66"/>
  <c r="O1895" i="66"/>
  <c r="O1894" i="66"/>
  <c r="O1893" i="66"/>
  <c r="O1892" i="66"/>
  <c r="O1891" i="66"/>
  <c r="O1890" i="66"/>
  <c r="O1889" i="66"/>
  <c r="O1888" i="66"/>
  <c r="O1887" i="66"/>
  <c r="O1886" i="66"/>
  <c r="O1885" i="66"/>
  <c r="O1884" i="66"/>
  <c r="O1883" i="66"/>
  <c r="O1882" i="66"/>
  <c r="O1881" i="66"/>
  <c r="O1880" i="66"/>
  <c r="O1879" i="66"/>
  <c r="O1878" i="66"/>
  <c r="O1877" i="66"/>
  <c r="O1876" i="66"/>
  <c r="O1875" i="66"/>
  <c r="O1874" i="66"/>
  <c r="O1873" i="66"/>
  <c r="O1872" i="66"/>
  <c r="O1871" i="66"/>
  <c r="O1870" i="66"/>
  <c r="O1869" i="66"/>
  <c r="O1868" i="66"/>
  <c r="O1867" i="66"/>
  <c r="O1866" i="66"/>
  <c r="O1865" i="66"/>
  <c r="O1864" i="66"/>
  <c r="O1863" i="66"/>
  <c r="O1862" i="66"/>
  <c r="O1861" i="66"/>
  <c r="O1860" i="66"/>
  <c r="O1859" i="66"/>
  <c r="O1858" i="66"/>
  <c r="O1857" i="66"/>
  <c r="O1856" i="66"/>
  <c r="O1855" i="66"/>
  <c r="O1854" i="66"/>
  <c r="O1853" i="66"/>
  <c r="O1852" i="66"/>
  <c r="O1851" i="66"/>
  <c r="O1850" i="66"/>
  <c r="O1849" i="66"/>
  <c r="O1848" i="66"/>
  <c r="O1847" i="66"/>
  <c r="O1846" i="66"/>
  <c r="O1845" i="66"/>
  <c r="O1844" i="66"/>
  <c r="O1843" i="66"/>
  <c r="O1842" i="66"/>
  <c r="O1841" i="66"/>
  <c r="O1840" i="66"/>
  <c r="O1839" i="66"/>
  <c r="O1838" i="66"/>
  <c r="O1837" i="66"/>
  <c r="O1836" i="66"/>
  <c r="O1835" i="66"/>
  <c r="O1834" i="66"/>
  <c r="O1833" i="66"/>
  <c r="O1832" i="66"/>
  <c r="O1831" i="66"/>
  <c r="O1830" i="66"/>
  <c r="O1829" i="66"/>
  <c r="O1828" i="66"/>
  <c r="O1827" i="66"/>
  <c r="O1826" i="66"/>
  <c r="O1825" i="66"/>
  <c r="O1824" i="66"/>
  <c r="O1823" i="66"/>
  <c r="O1822" i="66"/>
  <c r="O1821" i="66"/>
  <c r="O1820" i="66"/>
  <c r="O1819" i="66"/>
  <c r="O1818" i="66"/>
  <c r="O1817" i="66"/>
  <c r="O1816" i="66"/>
  <c r="O1815" i="66"/>
  <c r="O1814" i="66"/>
  <c r="O1813" i="66"/>
  <c r="O1812" i="66"/>
  <c r="O1811" i="66"/>
  <c r="O1810" i="66"/>
  <c r="O1809" i="66"/>
  <c r="O1808" i="66"/>
  <c r="O1807" i="66"/>
  <c r="O1806" i="66"/>
  <c r="O1805" i="66"/>
  <c r="O1804" i="66"/>
  <c r="O1803" i="66"/>
  <c r="O1802" i="66"/>
  <c r="O1801" i="66"/>
  <c r="O1800" i="66"/>
  <c r="O1799" i="66"/>
  <c r="O1798" i="66"/>
  <c r="O1797" i="66"/>
  <c r="O1796" i="66"/>
  <c r="O1795" i="66"/>
  <c r="O1794" i="66"/>
  <c r="O1793" i="66"/>
  <c r="O1792" i="66"/>
  <c r="O1791" i="66"/>
  <c r="O1790" i="66"/>
  <c r="O1789" i="66"/>
  <c r="O1788" i="66"/>
  <c r="O1787" i="66"/>
  <c r="O1786" i="66"/>
  <c r="O1785" i="66"/>
  <c r="O1784" i="66"/>
  <c r="O1783" i="66"/>
  <c r="O1782" i="66"/>
  <c r="O1781" i="66"/>
  <c r="O1780" i="66"/>
  <c r="O1779" i="66"/>
  <c r="O1778" i="66"/>
  <c r="O1777" i="66"/>
  <c r="O1776" i="66"/>
  <c r="O1775" i="66"/>
  <c r="O1774" i="66"/>
  <c r="O1773" i="66"/>
  <c r="O1772" i="66"/>
  <c r="O1771" i="66"/>
  <c r="O1770" i="66"/>
  <c r="O1769" i="66"/>
  <c r="O1768" i="66"/>
  <c r="O1767" i="66"/>
  <c r="O1766" i="66"/>
  <c r="O1765" i="66"/>
  <c r="O1764" i="66"/>
  <c r="O1763" i="66"/>
  <c r="O1762" i="66"/>
  <c r="O1761" i="66"/>
  <c r="O1760" i="66"/>
  <c r="O1759" i="66"/>
  <c r="O1758" i="66"/>
  <c r="O1757" i="66"/>
  <c r="O1756" i="66"/>
  <c r="O1755" i="66"/>
  <c r="O1754" i="66"/>
  <c r="O1753" i="66"/>
  <c r="O1752" i="66"/>
  <c r="O1751" i="66"/>
  <c r="O1750" i="66"/>
  <c r="O1749" i="66"/>
  <c r="O1748" i="66"/>
  <c r="O1747" i="66"/>
  <c r="O1746" i="66"/>
  <c r="O1745" i="66"/>
  <c r="O1744" i="66"/>
  <c r="O1743" i="66"/>
  <c r="O1742" i="66"/>
  <c r="O1741" i="66"/>
  <c r="O1740" i="66"/>
  <c r="O1739" i="66"/>
  <c r="O1738" i="66"/>
  <c r="O1737" i="66"/>
  <c r="O1736" i="66"/>
  <c r="O1735" i="66"/>
  <c r="O1734" i="66"/>
  <c r="O1733" i="66"/>
  <c r="O1732" i="66"/>
  <c r="O1731" i="66"/>
  <c r="O1730" i="66"/>
  <c r="O1729" i="66"/>
  <c r="O1728" i="66"/>
  <c r="O1727" i="66"/>
  <c r="O1726" i="66"/>
  <c r="O1725" i="66"/>
  <c r="O1724" i="66"/>
  <c r="O1723" i="66"/>
  <c r="O1722" i="66"/>
  <c r="O1721" i="66"/>
  <c r="O1720" i="66"/>
  <c r="O1719" i="66"/>
  <c r="O1718" i="66"/>
  <c r="O1717" i="66"/>
  <c r="O1716" i="66"/>
  <c r="O1715" i="66"/>
  <c r="O1714" i="66"/>
  <c r="O1713" i="66"/>
  <c r="O1712" i="66"/>
  <c r="O1711" i="66"/>
  <c r="O1710" i="66"/>
  <c r="O1709" i="66"/>
  <c r="O1708" i="66"/>
  <c r="O1707" i="66"/>
  <c r="O1706" i="66"/>
  <c r="O1705" i="66"/>
  <c r="O1704" i="66"/>
  <c r="O1703" i="66"/>
  <c r="O1702" i="66"/>
  <c r="O1701" i="66"/>
  <c r="O1700" i="66"/>
  <c r="O1699" i="66"/>
  <c r="O1698" i="66"/>
  <c r="O1697" i="66"/>
  <c r="O1696" i="66"/>
  <c r="O1695" i="66"/>
  <c r="O1694" i="66"/>
  <c r="O1693" i="66"/>
  <c r="O1692" i="66"/>
  <c r="O1691" i="66"/>
  <c r="O1690" i="66"/>
  <c r="O1689" i="66"/>
  <c r="O1688" i="66"/>
  <c r="O1687" i="66"/>
  <c r="O1686" i="66"/>
  <c r="O1685" i="66"/>
  <c r="O1684" i="66"/>
  <c r="O1683" i="66"/>
  <c r="O1682" i="66"/>
  <c r="O1681" i="66"/>
  <c r="O1680" i="66"/>
  <c r="O1679" i="66"/>
  <c r="O1678" i="66"/>
  <c r="O1677" i="66"/>
  <c r="O1676" i="66"/>
  <c r="O1675" i="66"/>
  <c r="O1674" i="66"/>
  <c r="O1673" i="66"/>
  <c r="O1672" i="66"/>
  <c r="O1671" i="66"/>
  <c r="O1670" i="66"/>
  <c r="O1669" i="66"/>
  <c r="O1668" i="66"/>
  <c r="O1667" i="66"/>
  <c r="O1666" i="66"/>
  <c r="O1665" i="66"/>
  <c r="O1664" i="66"/>
  <c r="O1663" i="66"/>
  <c r="O1662" i="66"/>
  <c r="O1661" i="66"/>
  <c r="O1660" i="66"/>
  <c r="O1659" i="66"/>
  <c r="O1658" i="66"/>
  <c r="O1657" i="66"/>
  <c r="O1656" i="66"/>
  <c r="O1655" i="66"/>
  <c r="O1654" i="66"/>
  <c r="O1653" i="66"/>
  <c r="O1652" i="66"/>
  <c r="O1651" i="66"/>
  <c r="O1650" i="66"/>
  <c r="O1649" i="66"/>
  <c r="O1648" i="66"/>
  <c r="O1647" i="66"/>
  <c r="O1646" i="66"/>
  <c r="O1645" i="66"/>
  <c r="O1644" i="66"/>
  <c r="O1643" i="66"/>
  <c r="O1642" i="66"/>
  <c r="O1641" i="66"/>
  <c r="O1640" i="66"/>
  <c r="O1639" i="66"/>
  <c r="O1638" i="66"/>
  <c r="O1637" i="66"/>
  <c r="O1636" i="66"/>
  <c r="O1635" i="66"/>
  <c r="O1634" i="66"/>
  <c r="O1633" i="66"/>
  <c r="O1632" i="66"/>
  <c r="O1631" i="66"/>
  <c r="O1630" i="66"/>
  <c r="O1629" i="66"/>
  <c r="O1628" i="66"/>
  <c r="O1627" i="66"/>
  <c r="O1626" i="66"/>
  <c r="O1625" i="66"/>
  <c r="O1624" i="66"/>
  <c r="O1623" i="66"/>
  <c r="O1622" i="66"/>
  <c r="O1621" i="66"/>
  <c r="O1620" i="66"/>
  <c r="O1619" i="66"/>
  <c r="O1618" i="66"/>
  <c r="O1617" i="66"/>
  <c r="O1616" i="66"/>
  <c r="O1615" i="66"/>
  <c r="O1614" i="66"/>
  <c r="O1613" i="66"/>
  <c r="O1612" i="66"/>
  <c r="O1611" i="66"/>
  <c r="O1610" i="66"/>
  <c r="O1609" i="66"/>
  <c r="O1608" i="66"/>
  <c r="O1607" i="66"/>
  <c r="O1606" i="66"/>
  <c r="O1605" i="66"/>
  <c r="O1604" i="66"/>
  <c r="O1603" i="66"/>
  <c r="O1602" i="66"/>
  <c r="O1601" i="66"/>
  <c r="O1600" i="66"/>
  <c r="O1599" i="66"/>
  <c r="O1598" i="66"/>
  <c r="O1597" i="66"/>
  <c r="O1596" i="66"/>
  <c r="O1595" i="66"/>
  <c r="O1594" i="66"/>
  <c r="O1593" i="66"/>
  <c r="O1592" i="66"/>
  <c r="O1591" i="66"/>
  <c r="O1590" i="66"/>
  <c r="O1589" i="66"/>
  <c r="O1588" i="66"/>
  <c r="O1587" i="66"/>
  <c r="O1586" i="66"/>
  <c r="O1585" i="66"/>
  <c r="O1584" i="66"/>
  <c r="O1583" i="66"/>
  <c r="O1582" i="66"/>
  <c r="O1581" i="66"/>
  <c r="O1580" i="66"/>
  <c r="O1579" i="66"/>
  <c r="O1578" i="66"/>
  <c r="O1577" i="66"/>
  <c r="O1576" i="66"/>
  <c r="O1575" i="66"/>
  <c r="O1574" i="66"/>
  <c r="O1573" i="66"/>
  <c r="O1572" i="66"/>
  <c r="O1571" i="66"/>
  <c r="O1570" i="66"/>
  <c r="O1569" i="66"/>
  <c r="O1568" i="66"/>
  <c r="O1567" i="66"/>
  <c r="O1566" i="66"/>
  <c r="O1565" i="66"/>
  <c r="O1564" i="66"/>
  <c r="O1563" i="66"/>
  <c r="O1562" i="66"/>
  <c r="O1561" i="66"/>
  <c r="O1560" i="66"/>
  <c r="O1559" i="66"/>
  <c r="O1558" i="66"/>
  <c r="O1557" i="66"/>
  <c r="O1556" i="66"/>
  <c r="O1555" i="66"/>
  <c r="O1554" i="66"/>
  <c r="O1553" i="66"/>
  <c r="O1552" i="66"/>
  <c r="O1551" i="66"/>
  <c r="O1550" i="66"/>
  <c r="O1549" i="66"/>
  <c r="O1548" i="66"/>
  <c r="O1547" i="66"/>
  <c r="O1546" i="66"/>
  <c r="O1545" i="66"/>
  <c r="O1544" i="66"/>
  <c r="O1543" i="66"/>
  <c r="O1542" i="66"/>
  <c r="O1541" i="66"/>
  <c r="O1540" i="66"/>
  <c r="O1539" i="66"/>
  <c r="O1538" i="66"/>
  <c r="O1537" i="66"/>
  <c r="O1536" i="66"/>
  <c r="O1535" i="66"/>
  <c r="O1534" i="66"/>
  <c r="O1533" i="66"/>
  <c r="O1532" i="66"/>
  <c r="O1531" i="66"/>
  <c r="O1530" i="66"/>
  <c r="O1529" i="66"/>
  <c r="O1528" i="66"/>
  <c r="O1527" i="66"/>
  <c r="O1526" i="66"/>
  <c r="O1525" i="66"/>
  <c r="O1524" i="66"/>
  <c r="O1523" i="66"/>
  <c r="O1522" i="66"/>
  <c r="O1521" i="66"/>
  <c r="O1520" i="66"/>
  <c r="O1519" i="66"/>
  <c r="O1518" i="66"/>
  <c r="O1517" i="66"/>
  <c r="O1516" i="66"/>
  <c r="O1515" i="66"/>
  <c r="O1514" i="66"/>
  <c r="O1513" i="66"/>
  <c r="O1512" i="66"/>
  <c r="O1511" i="66"/>
  <c r="O1510" i="66"/>
  <c r="O1509" i="66"/>
  <c r="O1508" i="66"/>
  <c r="O1507" i="66"/>
  <c r="O1506" i="66"/>
  <c r="O1505" i="66"/>
  <c r="O1504" i="66"/>
  <c r="O1503" i="66"/>
  <c r="O1502" i="66"/>
  <c r="O1501" i="66"/>
  <c r="O1500" i="66"/>
  <c r="O1499" i="66"/>
  <c r="O1498" i="66"/>
  <c r="O1497" i="66"/>
  <c r="O1496" i="66"/>
  <c r="O1495" i="66"/>
  <c r="O1494" i="66"/>
  <c r="O1493" i="66"/>
  <c r="O1492" i="66"/>
  <c r="O1491" i="66"/>
  <c r="O1490" i="66"/>
  <c r="O1489" i="66"/>
  <c r="O1488" i="66"/>
  <c r="O1487" i="66"/>
  <c r="O1486" i="66"/>
  <c r="O1485" i="66"/>
  <c r="O1484" i="66"/>
  <c r="O1483" i="66"/>
  <c r="O1482" i="66"/>
  <c r="O1481" i="66"/>
  <c r="O1480" i="66"/>
  <c r="O1479" i="66"/>
  <c r="O1478" i="66"/>
  <c r="O1477" i="66"/>
  <c r="O1476" i="66"/>
  <c r="O1475" i="66"/>
  <c r="O1474" i="66"/>
  <c r="O1473" i="66"/>
  <c r="O1472" i="66"/>
  <c r="O1471" i="66"/>
  <c r="O1470" i="66"/>
  <c r="O1469" i="66"/>
  <c r="O1468" i="66"/>
  <c r="O1467" i="66"/>
  <c r="O1466" i="66"/>
  <c r="O1465" i="66"/>
  <c r="O1464" i="66"/>
  <c r="O1463" i="66"/>
  <c r="O1462" i="66"/>
  <c r="O1461" i="66"/>
  <c r="O1460" i="66"/>
  <c r="O1459" i="66"/>
  <c r="O1458" i="66"/>
  <c r="O1457" i="66"/>
  <c r="O1456" i="66"/>
  <c r="O1455" i="66"/>
  <c r="O1454" i="66"/>
  <c r="O1453" i="66"/>
  <c r="O1452" i="66"/>
  <c r="O1451" i="66"/>
  <c r="O1450" i="66"/>
  <c r="O1449" i="66"/>
  <c r="O1448" i="66"/>
  <c r="O1447" i="66"/>
  <c r="O1446" i="66"/>
  <c r="O1445" i="66"/>
  <c r="O1444" i="66"/>
  <c r="O1443" i="66"/>
  <c r="O1442" i="66"/>
  <c r="O1441" i="66"/>
  <c r="O1440" i="66"/>
  <c r="O1439" i="66"/>
  <c r="O1438" i="66"/>
  <c r="O1437" i="66"/>
  <c r="O1436" i="66"/>
  <c r="O1435" i="66"/>
  <c r="O1434" i="66"/>
  <c r="O1433" i="66"/>
  <c r="O1432" i="66"/>
  <c r="O1431" i="66"/>
  <c r="O1430" i="66"/>
  <c r="O1429" i="66"/>
  <c r="O1428" i="66"/>
  <c r="O1427" i="66"/>
  <c r="O1426" i="66"/>
  <c r="O1425" i="66"/>
  <c r="O1424" i="66"/>
  <c r="O1423" i="66"/>
  <c r="O1422" i="66"/>
  <c r="O1421" i="66"/>
  <c r="O1420" i="66"/>
  <c r="O1419" i="66"/>
  <c r="O1418" i="66"/>
  <c r="O1417" i="66"/>
  <c r="O1416" i="66"/>
  <c r="O1415" i="66"/>
  <c r="O1414" i="66"/>
  <c r="O1413" i="66"/>
  <c r="O1412" i="66"/>
  <c r="O1411" i="66"/>
  <c r="O1410" i="66"/>
  <c r="O1409" i="66"/>
  <c r="O1408" i="66"/>
  <c r="O1407" i="66"/>
  <c r="O1406" i="66"/>
  <c r="O1405" i="66"/>
  <c r="O1404" i="66"/>
  <c r="O1403" i="66"/>
  <c r="O1402" i="66"/>
  <c r="O1401" i="66"/>
  <c r="O1400" i="66"/>
  <c r="O1399" i="66"/>
  <c r="O1398" i="66"/>
  <c r="O1397" i="66"/>
  <c r="O1396" i="66"/>
  <c r="O1395" i="66"/>
  <c r="O1394" i="66"/>
  <c r="O1393" i="66"/>
  <c r="O1392" i="66"/>
  <c r="O1391" i="66"/>
  <c r="O1390" i="66"/>
  <c r="O1389" i="66"/>
  <c r="O1388" i="66"/>
  <c r="O1387" i="66"/>
  <c r="O1386" i="66"/>
  <c r="O1385" i="66"/>
  <c r="O1384" i="66"/>
  <c r="O1383" i="66"/>
  <c r="O1382" i="66"/>
  <c r="O1381" i="66"/>
  <c r="O1380" i="66"/>
  <c r="O1379" i="66"/>
  <c r="O1378" i="66"/>
  <c r="O1377" i="66"/>
  <c r="O1376" i="66"/>
  <c r="O1375" i="66"/>
  <c r="O1374" i="66"/>
  <c r="O1373" i="66"/>
  <c r="O1372" i="66"/>
  <c r="O1371" i="66"/>
  <c r="O1370" i="66"/>
  <c r="O1369" i="66"/>
  <c r="O1368" i="66"/>
  <c r="O1367" i="66"/>
  <c r="O1366" i="66"/>
  <c r="O1365" i="66"/>
  <c r="O1364" i="66"/>
  <c r="O1363" i="66"/>
  <c r="O1362" i="66"/>
  <c r="O1361" i="66"/>
  <c r="O1360" i="66"/>
  <c r="O1359" i="66"/>
  <c r="O1358" i="66"/>
  <c r="O1357" i="66"/>
  <c r="O1356" i="66"/>
  <c r="O1355" i="66"/>
  <c r="O1354" i="66"/>
  <c r="O1353" i="66"/>
  <c r="O1352" i="66"/>
  <c r="O1351" i="66"/>
  <c r="O1350" i="66"/>
  <c r="O1349" i="66"/>
  <c r="O1348" i="66"/>
  <c r="O1347" i="66"/>
  <c r="O1346" i="66"/>
  <c r="O1345" i="66"/>
  <c r="O1344" i="66"/>
  <c r="O1343" i="66"/>
  <c r="O1342" i="66"/>
  <c r="O1341" i="66"/>
  <c r="O1340" i="66"/>
  <c r="O1339" i="66"/>
  <c r="O1338" i="66"/>
  <c r="O1337" i="66"/>
  <c r="O1336" i="66"/>
  <c r="O1335" i="66"/>
  <c r="O1334" i="66"/>
  <c r="O1333" i="66"/>
  <c r="O1332" i="66"/>
  <c r="O1331" i="66"/>
  <c r="O1330" i="66"/>
  <c r="O1329" i="66"/>
  <c r="O1328" i="66"/>
  <c r="O1327" i="66"/>
  <c r="O1326" i="66"/>
  <c r="O1325" i="66"/>
  <c r="O1324" i="66"/>
  <c r="O1323" i="66"/>
  <c r="O1322" i="66"/>
  <c r="O1321" i="66"/>
  <c r="O1320" i="66"/>
  <c r="O1319" i="66"/>
  <c r="O1318" i="66"/>
  <c r="O1317" i="66"/>
  <c r="O1316" i="66"/>
  <c r="O1315" i="66"/>
  <c r="O1314" i="66"/>
  <c r="O1313" i="66"/>
  <c r="O1312" i="66"/>
  <c r="O1311" i="66"/>
  <c r="O1310" i="66"/>
  <c r="O1309" i="66"/>
  <c r="O1308" i="66"/>
  <c r="O1307" i="66"/>
  <c r="O1306" i="66"/>
  <c r="O1305" i="66"/>
  <c r="O1304" i="66"/>
  <c r="O1303" i="66"/>
  <c r="O1302" i="66"/>
  <c r="O1301" i="66"/>
  <c r="O1300" i="66"/>
  <c r="O1299" i="66"/>
  <c r="O1298" i="66"/>
  <c r="O1297" i="66"/>
  <c r="O1296" i="66"/>
  <c r="O1295" i="66"/>
  <c r="O1294" i="66"/>
  <c r="O1293" i="66"/>
  <c r="O1292" i="66"/>
  <c r="O1291" i="66"/>
  <c r="O1290" i="66"/>
  <c r="O1289" i="66"/>
  <c r="O1288" i="66"/>
  <c r="O1287" i="66"/>
  <c r="O1286" i="66"/>
  <c r="O1285" i="66"/>
  <c r="O1284" i="66"/>
  <c r="O1283" i="66"/>
  <c r="O1282" i="66"/>
  <c r="O1281" i="66"/>
  <c r="O1280" i="66"/>
  <c r="O1279" i="66"/>
  <c r="O1278" i="66"/>
  <c r="O1277" i="66"/>
  <c r="O1276" i="66"/>
  <c r="O1275" i="66"/>
  <c r="O1274" i="66"/>
  <c r="O1273" i="66"/>
  <c r="O1272" i="66"/>
  <c r="O1271" i="66"/>
  <c r="O1270" i="66"/>
  <c r="O1269" i="66"/>
  <c r="O1268" i="66"/>
  <c r="O1267" i="66"/>
  <c r="O1266" i="66"/>
  <c r="O1265" i="66"/>
  <c r="O1264" i="66"/>
  <c r="O1263" i="66"/>
  <c r="O1262" i="66"/>
  <c r="O1261" i="66"/>
  <c r="O1260" i="66"/>
  <c r="O1259" i="66"/>
  <c r="O1258" i="66"/>
  <c r="O1257" i="66"/>
  <c r="O1256" i="66"/>
  <c r="O1255" i="66"/>
  <c r="O1254" i="66"/>
  <c r="O1253" i="66"/>
  <c r="O1252" i="66"/>
  <c r="O1251" i="66"/>
  <c r="O1250" i="66"/>
  <c r="O1249" i="66"/>
  <c r="O1248" i="66"/>
  <c r="O1247" i="66"/>
  <c r="O1246" i="66"/>
  <c r="O1245" i="66"/>
  <c r="O1244" i="66"/>
  <c r="O1243" i="66"/>
  <c r="O1242" i="66"/>
  <c r="O1241" i="66"/>
  <c r="O1240" i="66"/>
  <c r="O1239" i="66"/>
  <c r="O1238" i="66"/>
  <c r="O1237" i="66"/>
  <c r="O1236" i="66"/>
  <c r="O1235" i="66"/>
  <c r="O1234" i="66"/>
  <c r="O1233" i="66"/>
  <c r="O1232" i="66"/>
  <c r="O1231" i="66"/>
  <c r="O1230" i="66"/>
  <c r="O1229" i="66"/>
  <c r="O1228" i="66"/>
  <c r="O1227" i="66"/>
  <c r="O1226" i="66"/>
  <c r="O1225" i="66"/>
  <c r="O1224" i="66"/>
  <c r="O1223" i="66"/>
  <c r="O1222" i="66"/>
  <c r="O1221" i="66"/>
  <c r="O1220" i="66"/>
  <c r="O1219" i="66"/>
  <c r="O1218" i="66"/>
  <c r="O1217" i="66"/>
  <c r="O1216" i="66"/>
  <c r="O1215" i="66"/>
  <c r="O1214" i="66"/>
  <c r="O1213" i="66"/>
  <c r="O1212" i="66"/>
  <c r="O1211" i="66"/>
  <c r="O1210" i="66"/>
  <c r="O1209" i="66"/>
  <c r="O1208" i="66"/>
  <c r="O1207" i="66"/>
  <c r="O1206" i="66"/>
  <c r="O1205" i="66"/>
  <c r="O1204" i="66"/>
  <c r="O1203" i="66"/>
  <c r="O1202" i="66"/>
  <c r="O1201" i="66"/>
  <c r="O1200" i="66"/>
  <c r="O1199" i="66"/>
  <c r="O1198" i="66"/>
  <c r="O1197" i="66"/>
  <c r="O1196" i="66"/>
  <c r="O1195" i="66"/>
  <c r="O1194" i="66"/>
  <c r="O1193" i="66"/>
  <c r="O1192" i="66"/>
  <c r="O1191" i="66"/>
  <c r="O1190" i="66"/>
  <c r="O1189" i="66"/>
  <c r="O1188" i="66"/>
  <c r="O1187" i="66"/>
  <c r="O1186" i="66"/>
  <c r="O1185" i="66"/>
  <c r="O1184" i="66"/>
  <c r="O1183" i="66"/>
  <c r="O1182" i="66"/>
  <c r="O1181" i="66"/>
  <c r="O1180" i="66"/>
  <c r="O1179" i="66"/>
  <c r="O1178" i="66"/>
  <c r="O1177" i="66"/>
  <c r="O1176" i="66"/>
  <c r="O1175" i="66"/>
  <c r="O1174" i="66"/>
  <c r="O1173" i="66"/>
  <c r="O1172" i="66"/>
  <c r="O1171" i="66"/>
  <c r="O1170" i="66"/>
  <c r="O1169" i="66"/>
  <c r="O1168" i="66"/>
  <c r="O1167" i="66"/>
  <c r="O1166" i="66"/>
  <c r="O1165" i="66"/>
  <c r="O1164" i="66"/>
  <c r="O1163" i="66"/>
  <c r="O1162" i="66"/>
  <c r="O1161" i="66"/>
  <c r="O1160" i="66"/>
  <c r="O1159" i="66"/>
  <c r="O1158" i="66"/>
  <c r="O1157" i="66"/>
  <c r="O1156" i="66"/>
  <c r="O1155" i="66"/>
  <c r="O1154" i="66"/>
  <c r="O1153" i="66"/>
  <c r="O1152" i="66"/>
  <c r="O1151" i="66"/>
  <c r="O1150" i="66"/>
  <c r="O1149" i="66"/>
  <c r="O1148" i="66"/>
  <c r="O1147" i="66"/>
  <c r="O1146" i="66"/>
  <c r="O1145" i="66"/>
  <c r="O1144" i="66"/>
  <c r="O1143" i="66"/>
  <c r="O1142" i="66"/>
  <c r="O1141" i="66"/>
  <c r="O1140" i="66"/>
  <c r="O1139" i="66"/>
  <c r="O1138" i="66"/>
  <c r="O1137" i="66"/>
  <c r="O1136" i="66"/>
  <c r="O1135" i="66"/>
  <c r="O1134" i="66"/>
  <c r="O1133" i="66"/>
  <c r="O1132" i="66"/>
  <c r="O1131" i="66"/>
  <c r="O1130" i="66"/>
  <c r="O1129" i="66"/>
  <c r="O1128" i="66"/>
  <c r="O1127" i="66"/>
  <c r="O1126" i="66"/>
  <c r="O1125" i="66"/>
  <c r="O1124" i="66"/>
  <c r="O1123" i="66"/>
  <c r="O1122" i="66"/>
  <c r="O1121" i="66"/>
  <c r="O1120" i="66"/>
  <c r="O1119" i="66"/>
  <c r="O1118" i="66"/>
  <c r="O1117" i="66"/>
  <c r="O1116" i="66"/>
  <c r="O1115" i="66"/>
  <c r="O1114" i="66"/>
  <c r="O1113" i="66"/>
  <c r="O1112" i="66"/>
  <c r="O1111" i="66"/>
  <c r="O1110" i="66"/>
  <c r="O1109" i="66"/>
  <c r="O1108" i="66"/>
  <c r="O1107" i="66"/>
  <c r="O1106" i="66"/>
  <c r="O1105" i="66"/>
  <c r="O1104" i="66"/>
  <c r="O1103" i="66"/>
  <c r="O1102" i="66"/>
  <c r="O1101" i="66"/>
  <c r="O1100" i="66"/>
  <c r="O1099" i="66"/>
  <c r="O1098" i="66"/>
  <c r="O1097" i="66"/>
  <c r="O1096" i="66"/>
  <c r="O1095" i="66"/>
  <c r="O1094" i="66"/>
  <c r="O1093" i="66"/>
  <c r="O1092" i="66"/>
  <c r="O1091" i="66"/>
  <c r="O1090" i="66"/>
  <c r="O1089" i="66"/>
  <c r="O1088" i="66"/>
  <c r="O1087" i="66"/>
  <c r="O1086" i="66"/>
  <c r="O1085" i="66"/>
  <c r="O1084" i="66"/>
  <c r="O1083" i="66"/>
  <c r="O1082" i="66"/>
  <c r="O1081" i="66"/>
  <c r="O1080" i="66"/>
  <c r="O1079" i="66"/>
  <c r="O1078" i="66"/>
  <c r="O1077" i="66"/>
  <c r="O1076" i="66"/>
  <c r="O1075" i="66"/>
  <c r="O1074" i="66"/>
  <c r="O1073" i="66"/>
  <c r="O1072" i="66"/>
  <c r="O1071" i="66"/>
  <c r="O1070" i="66"/>
  <c r="O1069" i="66"/>
  <c r="O1068" i="66"/>
  <c r="O1067" i="66"/>
  <c r="O1066" i="66"/>
  <c r="O1065" i="66"/>
  <c r="O1064" i="66"/>
  <c r="O1063" i="66"/>
  <c r="O1062" i="66"/>
  <c r="O1061" i="66"/>
  <c r="O1060" i="66"/>
  <c r="O1059" i="66"/>
  <c r="O1058" i="66"/>
  <c r="O1057" i="66"/>
  <c r="O1056" i="66"/>
  <c r="O1055" i="66"/>
  <c r="O1054" i="66"/>
  <c r="O1053" i="66"/>
  <c r="O1052" i="66"/>
  <c r="O1051" i="66"/>
  <c r="O1050" i="66"/>
  <c r="O1049" i="66"/>
  <c r="O1048" i="66"/>
  <c r="O1047" i="66"/>
  <c r="O1046" i="66"/>
  <c r="O1045" i="66"/>
  <c r="O1044" i="66"/>
  <c r="O1043" i="66"/>
  <c r="O1042" i="66"/>
  <c r="O1041" i="66"/>
  <c r="O1040" i="66"/>
  <c r="O1039" i="66"/>
  <c r="O1038" i="66"/>
  <c r="O1037" i="66"/>
  <c r="O1036" i="66"/>
  <c r="O1035" i="66"/>
  <c r="O1034" i="66"/>
  <c r="O1033" i="66"/>
  <c r="O1032" i="66"/>
  <c r="O1031" i="66"/>
  <c r="O1030" i="66"/>
  <c r="O1029" i="66"/>
  <c r="O1028" i="66"/>
  <c r="O1027" i="66"/>
  <c r="O1026" i="66"/>
  <c r="O1025" i="66"/>
  <c r="O1024" i="66"/>
  <c r="O1023" i="66"/>
  <c r="O1022" i="66"/>
  <c r="O1021" i="66"/>
  <c r="O1020" i="66"/>
  <c r="O1019" i="66"/>
  <c r="O1018" i="66"/>
  <c r="O1017" i="66"/>
  <c r="O1016" i="66"/>
  <c r="O1015" i="66"/>
  <c r="O1014" i="66"/>
  <c r="O1013" i="66"/>
  <c r="O1012" i="66"/>
  <c r="O1011" i="66"/>
  <c r="O1010" i="66"/>
  <c r="O1009" i="66"/>
  <c r="O1008" i="66"/>
  <c r="O1007" i="66"/>
  <c r="O1006" i="66"/>
  <c r="O1005" i="66"/>
  <c r="O1004" i="66"/>
  <c r="O1003" i="66"/>
  <c r="O1002" i="66"/>
  <c r="O1001" i="66"/>
  <c r="O1000" i="66"/>
  <c r="O999" i="66"/>
  <c r="O998" i="66"/>
  <c r="O997" i="66"/>
  <c r="O996" i="66"/>
  <c r="O995" i="66"/>
  <c r="O994" i="66"/>
  <c r="O993" i="66"/>
  <c r="O992" i="66"/>
  <c r="O991" i="66"/>
  <c r="O990" i="66"/>
  <c r="O989" i="66"/>
  <c r="O988" i="66"/>
  <c r="O987" i="66"/>
  <c r="O986" i="66"/>
  <c r="O985" i="66"/>
  <c r="O984" i="66"/>
  <c r="O983" i="66"/>
  <c r="O982" i="66"/>
  <c r="O981" i="66"/>
  <c r="O980" i="66"/>
  <c r="O979" i="66"/>
  <c r="O978" i="66"/>
  <c r="O977" i="66"/>
  <c r="O976" i="66"/>
  <c r="O975" i="66"/>
  <c r="O974" i="66"/>
  <c r="O973" i="66"/>
  <c r="O972" i="66"/>
  <c r="O971" i="66"/>
  <c r="O970" i="66"/>
  <c r="O969" i="66"/>
  <c r="O968" i="66"/>
  <c r="O967" i="66"/>
  <c r="O966" i="66"/>
  <c r="O965" i="66"/>
  <c r="O964" i="66"/>
  <c r="O963" i="66"/>
  <c r="O962" i="66"/>
  <c r="O961" i="66"/>
  <c r="O960" i="66"/>
  <c r="O959" i="66"/>
  <c r="O958" i="66"/>
  <c r="O957" i="66"/>
  <c r="O956" i="66"/>
  <c r="O955" i="66"/>
  <c r="O954" i="66"/>
  <c r="O953" i="66"/>
  <c r="O952" i="66"/>
  <c r="O951" i="66"/>
  <c r="O950" i="66"/>
  <c r="O949" i="66"/>
  <c r="O948" i="66"/>
  <c r="O947" i="66"/>
  <c r="O946" i="66"/>
  <c r="O945" i="66"/>
  <c r="O944" i="66"/>
  <c r="O943" i="66"/>
  <c r="O942" i="66"/>
  <c r="O941" i="66"/>
  <c r="O940" i="66"/>
  <c r="O939" i="66"/>
  <c r="O938" i="66"/>
  <c r="O937" i="66"/>
  <c r="O936" i="66"/>
  <c r="O935" i="66"/>
  <c r="O934" i="66"/>
  <c r="O933" i="66"/>
  <c r="O932" i="66"/>
  <c r="O931" i="66"/>
  <c r="O930" i="66"/>
  <c r="O929" i="66"/>
  <c r="O928" i="66"/>
  <c r="O927" i="66"/>
  <c r="O926" i="66"/>
  <c r="O925" i="66"/>
  <c r="O924" i="66"/>
  <c r="O923" i="66"/>
  <c r="O922" i="66"/>
  <c r="O921" i="66"/>
  <c r="O920" i="66"/>
  <c r="O919" i="66"/>
  <c r="O918" i="66"/>
  <c r="O917" i="66"/>
  <c r="O916" i="66"/>
  <c r="O915" i="66"/>
  <c r="O914" i="66"/>
  <c r="O913" i="66"/>
  <c r="O912" i="66"/>
  <c r="O911" i="66"/>
  <c r="O910" i="66"/>
  <c r="O909" i="66"/>
  <c r="O908" i="66"/>
  <c r="O907" i="66"/>
  <c r="O906" i="66"/>
  <c r="O905" i="66"/>
  <c r="O904" i="66"/>
  <c r="O903" i="66"/>
  <c r="O902" i="66"/>
  <c r="O901" i="66"/>
  <c r="O900" i="66"/>
  <c r="O899" i="66"/>
  <c r="O898" i="66"/>
  <c r="O897" i="66"/>
  <c r="O896" i="66"/>
  <c r="O895" i="66"/>
  <c r="O894" i="66"/>
  <c r="O893" i="66"/>
  <c r="O892" i="66"/>
  <c r="O891" i="66"/>
  <c r="O890" i="66"/>
  <c r="O889" i="66"/>
  <c r="O888" i="66"/>
  <c r="O887" i="66"/>
  <c r="O886" i="66"/>
  <c r="O885" i="66"/>
  <c r="O884" i="66"/>
  <c r="O883" i="66"/>
  <c r="O882" i="66"/>
  <c r="O881" i="66"/>
  <c r="O880" i="66"/>
  <c r="O879" i="66"/>
  <c r="O878" i="66"/>
  <c r="O877" i="66"/>
  <c r="O876" i="66"/>
  <c r="O875" i="66"/>
  <c r="O874" i="66"/>
  <c r="O873" i="66"/>
  <c r="O872" i="66"/>
  <c r="O871" i="66"/>
  <c r="O870" i="66"/>
  <c r="O869" i="66"/>
  <c r="O868" i="66"/>
  <c r="O867" i="66"/>
  <c r="O866" i="66"/>
  <c r="O865" i="66"/>
  <c r="O864" i="66"/>
  <c r="O863" i="66"/>
  <c r="O862" i="66"/>
  <c r="O861" i="66"/>
  <c r="O860" i="66"/>
  <c r="O859" i="66"/>
  <c r="O858" i="66"/>
  <c r="O857" i="66"/>
  <c r="O856" i="66"/>
  <c r="O855" i="66"/>
  <c r="O854" i="66"/>
  <c r="O853" i="66"/>
  <c r="O852" i="66"/>
  <c r="O851" i="66"/>
  <c r="O850" i="66"/>
  <c r="O849" i="66"/>
  <c r="O848" i="66"/>
  <c r="O847" i="66"/>
  <c r="O846" i="66"/>
  <c r="O845" i="66"/>
  <c r="O844" i="66"/>
  <c r="O843" i="66"/>
  <c r="O842" i="66"/>
  <c r="O841" i="66"/>
  <c r="O840" i="66"/>
  <c r="O839" i="66"/>
  <c r="O838" i="66"/>
  <c r="O837" i="66"/>
  <c r="O836" i="66"/>
  <c r="O835" i="66"/>
  <c r="O834" i="66"/>
  <c r="O833" i="66"/>
  <c r="O832" i="66"/>
  <c r="O831" i="66"/>
  <c r="O830" i="66"/>
  <c r="O829" i="66"/>
  <c r="O828" i="66"/>
  <c r="O827" i="66"/>
  <c r="O826" i="66"/>
  <c r="O825" i="66"/>
  <c r="O824" i="66"/>
  <c r="O823" i="66"/>
  <c r="O822" i="66"/>
  <c r="O821" i="66"/>
  <c r="O820" i="66"/>
  <c r="O819" i="66"/>
  <c r="O818" i="66"/>
  <c r="O817" i="66"/>
  <c r="O816" i="66"/>
  <c r="O815" i="66"/>
  <c r="O814" i="66"/>
  <c r="O813" i="66"/>
  <c r="O812" i="66"/>
  <c r="O811" i="66"/>
  <c r="O810" i="66"/>
  <c r="O809" i="66"/>
  <c r="O808" i="66"/>
  <c r="O807" i="66"/>
  <c r="O806" i="66"/>
  <c r="O805" i="66"/>
  <c r="O804" i="66"/>
  <c r="O803" i="66"/>
  <c r="O802" i="66"/>
  <c r="O801" i="66"/>
  <c r="O800" i="66"/>
  <c r="O799" i="66"/>
  <c r="O798" i="66"/>
  <c r="O797" i="66"/>
  <c r="O796" i="66"/>
  <c r="O795" i="66"/>
  <c r="O794" i="66"/>
  <c r="O793" i="66"/>
  <c r="O792" i="66"/>
  <c r="O791" i="66"/>
  <c r="O790" i="66"/>
  <c r="O789" i="66"/>
  <c r="O788" i="66"/>
  <c r="O787" i="66"/>
  <c r="O786" i="66"/>
  <c r="O785" i="66"/>
  <c r="O784" i="66"/>
  <c r="O783" i="66"/>
  <c r="O782" i="66"/>
  <c r="O781" i="66"/>
  <c r="O780" i="66"/>
  <c r="O779" i="66"/>
  <c r="O778" i="66"/>
  <c r="O777" i="66"/>
  <c r="O776" i="66"/>
  <c r="O775" i="66"/>
  <c r="O774" i="66"/>
  <c r="O773" i="66"/>
  <c r="O772" i="66"/>
  <c r="O771" i="66"/>
  <c r="O770" i="66"/>
  <c r="O769" i="66"/>
  <c r="O768" i="66"/>
  <c r="O767" i="66"/>
  <c r="O766" i="66"/>
  <c r="O765" i="66"/>
  <c r="O764" i="66"/>
  <c r="O763" i="66"/>
  <c r="O762" i="66"/>
  <c r="O761" i="66"/>
  <c r="O760" i="66"/>
  <c r="O759" i="66"/>
  <c r="O758" i="66"/>
  <c r="O757" i="66"/>
  <c r="O756" i="66"/>
  <c r="O755" i="66"/>
  <c r="O754" i="66"/>
  <c r="O753" i="66"/>
  <c r="O752" i="66"/>
  <c r="O751" i="66"/>
  <c r="O750" i="66"/>
  <c r="O749" i="66"/>
  <c r="O748" i="66"/>
  <c r="O747" i="66"/>
  <c r="O746" i="66"/>
  <c r="O745" i="66"/>
  <c r="O744" i="66"/>
  <c r="O743" i="66"/>
  <c r="O742" i="66"/>
  <c r="O741" i="66"/>
  <c r="O740" i="66"/>
  <c r="O739" i="66"/>
  <c r="O738" i="66"/>
  <c r="O737" i="66"/>
  <c r="O736" i="66"/>
  <c r="O735" i="66"/>
  <c r="O734" i="66"/>
  <c r="O733" i="66"/>
  <c r="O732" i="66"/>
  <c r="O731" i="66"/>
  <c r="O730" i="66"/>
  <c r="O729" i="66"/>
  <c r="O728" i="66"/>
  <c r="O727" i="66"/>
  <c r="O726" i="66"/>
  <c r="O725" i="66"/>
  <c r="O724" i="66"/>
  <c r="O723" i="66"/>
  <c r="O722" i="66"/>
  <c r="O721" i="66"/>
  <c r="O720" i="66"/>
  <c r="O719" i="66"/>
  <c r="O718" i="66"/>
  <c r="O717" i="66"/>
  <c r="O716" i="66"/>
  <c r="O715" i="66"/>
  <c r="O714" i="66"/>
  <c r="O713" i="66"/>
  <c r="O712" i="66"/>
  <c r="O711" i="66"/>
  <c r="O710" i="66"/>
  <c r="O709" i="66"/>
  <c r="O708" i="66"/>
  <c r="O707" i="66"/>
  <c r="O706" i="66"/>
  <c r="O705" i="66"/>
  <c r="O704" i="66"/>
  <c r="O703" i="66"/>
  <c r="O702" i="66"/>
  <c r="O701" i="66"/>
  <c r="O700" i="66"/>
  <c r="O699" i="66"/>
  <c r="O698" i="66"/>
  <c r="O697" i="66"/>
  <c r="O696" i="66"/>
  <c r="O695" i="66"/>
  <c r="O694" i="66"/>
  <c r="O693" i="66"/>
  <c r="O692" i="66"/>
  <c r="O691" i="66"/>
  <c r="O690" i="66"/>
  <c r="O689" i="66"/>
  <c r="O688" i="66"/>
  <c r="O687" i="66"/>
  <c r="O686" i="66"/>
  <c r="O685" i="66"/>
  <c r="O684" i="66"/>
  <c r="O683" i="66"/>
  <c r="O682" i="66"/>
  <c r="O681" i="66"/>
  <c r="O680" i="66"/>
  <c r="O679" i="66"/>
  <c r="O678" i="66"/>
  <c r="O677" i="66"/>
  <c r="O676" i="66"/>
  <c r="O675" i="66"/>
  <c r="O674" i="66"/>
  <c r="O673" i="66"/>
  <c r="O672" i="66"/>
  <c r="O671" i="66"/>
  <c r="O670" i="66"/>
  <c r="O669" i="66"/>
  <c r="O668" i="66"/>
  <c r="O667" i="66"/>
  <c r="O666" i="66"/>
  <c r="O665" i="66"/>
  <c r="O664" i="66"/>
  <c r="O663" i="66"/>
  <c r="O662" i="66"/>
  <c r="O661" i="66"/>
  <c r="O660" i="66"/>
  <c r="O659" i="66"/>
  <c r="O658" i="66"/>
  <c r="O657" i="66"/>
  <c r="O656" i="66"/>
  <c r="O655" i="66"/>
  <c r="O654" i="66"/>
  <c r="O653" i="66"/>
  <c r="O652" i="66"/>
  <c r="O651" i="66"/>
  <c r="O650" i="66"/>
  <c r="O649" i="66"/>
  <c r="O648" i="66"/>
  <c r="O647" i="66"/>
  <c r="O646" i="66"/>
  <c r="O645" i="66"/>
  <c r="O644" i="66"/>
  <c r="O643" i="66"/>
  <c r="O642" i="66"/>
  <c r="O641" i="66"/>
  <c r="O640" i="66"/>
  <c r="O639" i="66"/>
  <c r="O638" i="66"/>
  <c r="O637" i="66"/>
  <c r="O636" i="66"/>
  <c r="O635" i="66"/>
  <c r="O634" i="66"/>
  <c r="O633" i="66"/>
  <c r="O632" i="66"/>
  <c r="O631" i="66"/>
  <c r="O630" i="66"/>
  <c r="O629" i="66"/>
  <c r="O628" i="66"/>
  <c r="O627" i="66"/>
  <c r="O626" i="66"/>
  <c r="O625" i="66"/>
  <c r="O624" i="66"/>
  <c r="O623" i="66"/>
  <c r="O622" i="66"/>
  <c r="O621" i="66"/>
  <c r="O620" i="66"/>
  <c r="O619" i="66"/>
  <c r="O618" i="66"/>
  <c r="O617" i="66"/>
  <c r="O616" i="66"/>
  <c r="O615" i="66"/>
  <c r="O614" i="66"/>
  <c r="O613" i="66"/>
  <c r="O612" i="66"/>
  <c r="O611" i="66"/>
  <c r="O610" i="66"/>
  <c r="O609" i="66"/>
  <c r="O608" i="66"/>
  <c r="O607" i="66"/>
  <c r="O606" i="66"/>
  <c r="O605" i="66"/>
  <c r="O604" i="66"/>
  <c r="O603" i="66"/>
  <c r="O602" i="66"/>
  <c r="O601" i="66"/>
  <c r="O600" i="66"/>
  <c r="O599" i="66"/>
  <c r="O598" i="66"/>
  <c r="O597" i="66"/>
  <c r="O596" i="66"/>
  <c r="O595" i="66"/>
  <c r="O594" i="66"/>
  <c r="O593" i="66"/>
  <c r="O592" i="66"/>
  <c r="O591" i="66"/>
  <c r="O590" i="66"/>
  <c r="O589" i="66"/>
  <c r="O588" i="66"/>
  <c r="O587" i="66"/>
  <c r="O586" i="66"/>
  <c r="O585" i="66"/>
  <c r="O584" i="66"/>
  <c r="O583" i="66"/>
  <c r="O582" i="66"/>
  <c r="O581" i="66"/>
  <c r="O580" i="66"/>
  <c r="O579" i="66"/>
  <c r="O578" i="66"/>
  <c r="O577" i="66"/>
  <c r="O576" i="66"/>
  <c r="O575" i="66"/>
  <c r="O574" i="66"/>
  <c r="O573" i="66"/>
  <c r="O572" i="66"/>
  <c r="O571" i="66"/>
  <c r="O570" i="66"/>
  <c r="O569" i="66"/>
  <c r="O568" i="66"/>
  <c r="O567" i="66"/>
  <c r="O566" i="66"/>
  <c r="O565" i="66"/>
  <c r="O564" i="66"/>
  <c r="O563" i="66"/>
  <c r="O562" i="66"/>
  <c r="O561" i="66"/>
  <c r="O560" i="66"/>
  <c r="O559" i="66"/>
  <c r="O558" i="66"/>
  <c r="O557" i="66"/>
  <c r="O556" i="66"/>
  <c r="O555" i="66"/>
  <c r="O554" i="66"/>
  <c r="O553" i="66"/>
  <c r="O552" i="66"/>
  <c r="O551" i="66"/>
  <c r="O550" i="66"/>
  <c r="O549" i="66"/>
  <c r="O548" i="66"/>
  <c r="O547" i="66"/>
  <c r="O546" i="66"/>
  <c r="O545" i="66"/>
  <c r="O544" i="66"/>
  <c r="O543" i="66"/>
  <c r="O542" i="66"/>
  <c r="O541" i="66"/>
  <c r="O540" i="66"/>
  <c r="O539" i="66"/>
  <c r="O538" i="66"/>
  <c r="O537" i="66"/>
  <c r="O536" i="66"/>
  <c r="O535" i="66"/>
  <c r="O534" i="66"/>
  <c r="O533" i="66"/>
  <c r="O532" i="66"/>
  <c r="O531" i="66"/>
  <c r="O530" i="66"/>
  <c r="O529" i="66"/>
  <c r="O528" i="66"/>
  <c r="O527" i="66"/>
  <c r="O526" i="66"/>
  <c r="O525" i="66"/>
  <c r="O524" i="66"/>
  <c r="O523" i="66"/>
  <c r="O522" i="66"/>
  <c r="O521" i="66"/>
  <c r="O520" i="66"/>
  <c r="O519" i="66"/>
  <c r="O518" i="66"/>
  <c r="O517" i="66"/>
  <c r="O516" i="66"/>
  <c r="O515" i="66"/>
  <c r="O514" i="66"/>
  <c r="O513" i="66"/>
  <c r="O512" i="66"/>
  <c r="O511" i="66"/>
  <c r="O510" i="66"/>
  <c r="O509" i="66"/>
  <c r="O508" i="66"/>
  <c r="O507" i="66"/>
  <c r="O506" i="66"/>
  <c r="O505" i="66"/>
  <c r="O504" i="66"/>
  <c r="O503" i="66"/>
  <c r="O502" i="66"/>
  <c r="O501" i="66"/>
  <c r="O500" i="66"/>
  <c r="O499" i="66"/>
  <c r="O498" i="66"/>
  <c r="O497" i="66"/>
  <c r="O496" i="66"/>
  <c r="O495" i="66"/>
  <c r="O494" i="66"/>
  <c r="O493" i="66"/>
  <c r="O492" i="66"/>
  <c r="O491" i="66"/>
  <c r="O490" i="66"/>
  <c r="O489" i="66"/>
  <c r="O488" i="66"/>
  <c r="O487" i="66"/>
  <c r="O486" i="66"/>
  <c r="O485" i="66"/>
  <c r="O484" i="66"/>
  <c r="O483" i="66"/>
  <c r="O482" i="66"/>
  <c r="O481" i="66"/>
  <c r="O480" i="66"/>
  <c r="O479" i="66"/>
  <c r="O478" i="66"/>
  <c r="O477" i="66"/>
  <c r="O476" i="66"/>
  <c r="O475" i="66"/>
  <c r="O474" i="66"/>
  <c r="O473" i="66"/>
  <c r="O472" i="66"/>
  <c r="O471" i="66"/>
  <c r="O470" i="66"/>
  <c r="O469" i="66"/>
  <c r="O468" i="66"/>
  <c r="O467" i="66"/>
  <c r="O466" i="66"/>
  <c r="O465" i="66"/>
  <c r="O464" i="66"/>
  <c r="O463" i="66"/>
  <c r="O462" i="66"/>
  <c r="O461" i="66"/>
  <c r="O460" i="66"/>
  <c r="O459" i="66"/>
  <c r="O458" i="66"/>
  <c r="O457" i="66"/>
  <c r="O456" i="66"/>
  <c r="O455" i="66"/>
  <c r="O454" i="66"/>
  <c r="O453" i="66"/>
  <c r="O452" i="66"/>
  <c r="O451" i="66"/>
  <c r="O450" i="66"/>
  <c r="O449" i="66"/>
  <c r="O448" i="66"/>
  <c r="O447" i="66"/>
  <c r="O446" i="66"/>
  <c r="O445" i="66"/>
  <c r="O444" i="66"/>
  <c r="O443" i="66"/>
  <c r="O442" i="66"/>
  <c r="O441" i="66"/>
  <c r="O440" i="66"/>
  <c r="O439" i="66"/>
  <c r="O438" i="66"/>
  <c r="O437" i="66"/>
  <c r="O436" i="66"/>
  <c r="O435" i="66"/>
  <c r="O434" i="66"/>
  <c r="O433" i="66"/>
  <c r="O432" i="66"/>
  <c r="O431" i="66"/>
  <c r="O430" i="66"/>
  <c r="O429" i="66"/>
  <c r="O428" i="66"/>
  <c r="O427" i="66"/>
  <c r="O426" i="66"/>
  <c r="O425" i="66"/>
  <c r="O424" i="66"/>
  <c r="O423" i="66"/>
  <c r="O422" i="66"/>
  <c r="O421" i="66"/>
  <c r="O420" i="66"/>
  <c r="O419" i="66"/>
  <c r="O418" i="66"/>
  <c r="O417" i="66"/>
  <c r="O416" i="66"/>
  <c r="O415" i="66"/>
  <c r="O414" i="66"/>
  <c r="O413" i="66"/>
  <c r="O412" i="66"/>
  <c r="O411" i="66"/>
  <c r="O410" i="66"/>
  <c r="O409" i="66"/>
  <c r="O408" i="66"/>
  <c r="O407" i="66"/>
  <c r="O406" i="66"/>
  <c r="O405" i="66"/>
  <c r="O404" i="66"/>
  <c r="O403" i="66"/>
  <c r="O402" i="66"/>
  <c r="O401" i="66"/>
  <c r="O400" i="66"/>
  <c r="O399" i="66"/>
  <c r="O398" i="66"/>
  <c r="O397" i="66"/>
  <c r="O396" i="66"/>
  <c r="O395" i="66"/>
  <c r="O394" i="66"/>
  <c r="O393" i="66"/>
  <c r="O392" i="66"/>
  <c r="O391" i="66"/>
  <c r="O390" i="66"/>
  <c r="O389" i="66"/>
  <c r="O388" i="66"/>
  <c r="O387" i="66"/>
  <c r="O386" i="66"/>
  <c r="O385" i="66"/>
  <c r="O384" i="66"/>
  <c r="O383" i="66"/>
  <c r="O382" i="66"/>
  <c r="O381" i="66"/>
  <c r="O380" i="66"/>
  <c r="O379" i="66"/>
  <c r="O378" i="66"/>
  <c r="O377" i="66"/>
  <c r="O376" i="66"/>
  <c r="O375" i="66"/>
  <c r="O374" i="66"/>
  <c r="O373" i="66"/>
  <c r="O372" i="66"/>
  <c r="O371" i="66"/>
  <c r="O370" i="66"/>
  <c r="O369" i="66"/>
  <c r="O368" i="66"/>
  <c r="O367" i="66"/>
  <c r="O366" i="66"/>
  <c r="O365" i="66"/>
  <c r="O364" i="66"/>
  <c r="O363" i="66"/>
  <c r="O362" i="66"/>
  <c r="O361" i="66"/>
  <c r="O360" i="66"/>
  <c r="O359" i="66"/>
  <c r="O358" i="66"/>
  <c r="O357" i="66"/>
  <c r="O356" i="66"/>
  <c r="O355" i="66"/>
  <c r="O354" i="66"/>
  <c r="O353" i="66"/>
  <c r="O352" i="66"/>
  <c r="O351" i="66"/>
  <c r="O350" i="66"/>
  <c r="O349" i="66"/>
  <c r="O348" i="66"/>
  <c r="O347" i="66"/>
  <c r="O346" i="66"/>
  <c r="O345" i="66"/>
  <c r="O344" i="66"/>
  <c r="O343" i="66"/>
  <c r="O342" i="66"/>
  <c r="O341" i="66"/>
  <c r="O340" i="66"/>
  <c r="O339" i="66"/>
  <c r="O338" i="66"/>
  <c r="O337" i="66"/>
  <c r="O336" i="66"/>
  <c r="O335" i="66"/>
  <c r="O334" i="66"/>
  <c r="O333" i="66"/>
  <c r="O332" i="66"/>
  <c r="O331" i="66"/>
  <c r="O330" i="66"/>
  <c r="O329" i="66"/>
  <c r="O328" i="66"/>
  <c r="O327" i="66"/>
  <c r="O326" i="66"/>
  <c r="O325" i="66"/>
  <c r="O324" i="66"/>
  <c r="O323" i="66"/>
  <c r="O322" i="66"/>
  <c r="O321" i="66"/>
  <c r="O320" i="66"/>
  <c r="O319" i="66"/>
  <c r="O318" i="66"/>
  <c r="O317" i="66"/>
  <c r="O316" i="66"/>
  <c r="O315" i="66"/>
  <c r="O314" i="66"/>
  <c r="O313" i="66"/>
  <c r="O312" i="66"/>
  <c r="O311" i="66"/>
  <c r="O310" i="66"/>
  <c r="O309" i="66"/>
  <c r="O308" i="66"/>
  <c r="O307" i="66"/>
  <c r="O306" i="66"/>
  <c r="O305" i="66"/>
  <c r="O304" i="66"/>
  <c r="O303" i="66"/>
  <c r="O302" i="66"/>
  <c r="O301" i="66"/>
  <c r="O300" i="66"/>
  <c r="O299" i="66"/>
  <c r="O298" i="66"/>
  <c r="O297" i="66"/>
  <c r="O296" i="66"/>
  <c r="O295" i="66"/>
  <c r="O294" i="66"/>
  <c r="O293" i="66"/>
  <c r="O292" i="66"/>
  <c r="O291" i="66"/>
  <c r="O290" i="66"/>
  <c r="O289" i="66"/>
  <c r="O288" i="66"/>
  <c r="O287" i="66"/>
  <c r="O286" i="66"/>
  <c r="O285" i="66"/>
  <c r="O284" i="66"/>
  <c r="O283" i="66"/>
  <c r="O282" i="66"/>
  <c r="O281" i="66"/>
  <c r="O280" i="66"/>
  <c r="O279" i="66"/>
  <c r="O278" i="66"/>
  <c r="O277" i="66"/>
  <c r="O276" i="66"/>
  <c r="O275" i="66"/>
  <c r="O274" i="66"/>
  <c r="O273" i="66"/>
  <c r="O272" i="66"/>
  <c r="O271" i="66"/>
  <c r="O270" i="66"/>
  <c r="O269" i="66"/>
  <c r="O268" i="66"/>
  <c r="O267" i="66"/>
  <c r="O266" i="66"/>
  <c r="O265" i="66"/>
  <c r="O264" i="66"/>
  <c r="O263" i="66"/>
  <c r="O262" i="66"/>
  <c r="O261" i="66"/>
  <c r="O260" i="66"/>
  <c r="O259" i="66"/>
  <c r="O258" i="66"/>
  <c r="O257" i="66"/>
  <c r="O256" i="66"/>
  <c r="O255" i="66"/>
  <c r="O254" i="66"/>
  <c r="O253" i="66"/>
  <c r="O252" i="66"/>
  <c r="O251" i="66"/>
  <c r="O250" i="66"/>
  <c r="O249" i="66"/>
  <c r="O248" i="66"/>
  <c r="O247" i="66"/>
  <c r="O246" i="66"/>
  <c r="O245" i="66"/>
  <c r="O244" i="66"/>
  <c r="O243" i="66"/>
  <c r="O242" i="66"/>
  <c r="O241" i="66"/>
  <c r="O240" i="66"/>
  <c r="O239" i="66"/>
  <c r="O238" i="66"/>
  <c r="O237" i="66"/>
  <c r="O236" i="66"/>
  <c r="O235" i="66"/>
  <c r="O234" i="66"/>
  <c r="O233" i="66"/>
  <c r="O232" i="66"/>
  <c r="O231" i="66"/>
  <c r="O230" i="66"/>
  <c r="O229" i="66"/>
  <c r="O228" i="66"/>
  <c r="O227" i="66"/>
  <c r="O226" i="66"/>
  <c r="O225" i="66"/>
  <c r="O224" i="66"/>
  <c r="O223" i="66"/>
  <c r="O222" i="66"/>
  <c r="O221" i="66"/>
  <c r="O220" i="66"/>
  <c r="O219" i="66"/>
  <c r="O218" i="66"/>
  <c r="O217" i="66"/>
  <c r="O216" i="66"/>
  <c r="O215" i="66"/>
  <c r="O214" i="66"/>
  <c r="O213" i="66"/>
  <c r="O212" i="66"/>
  <c r="O211" i="66"/>
  <c r="O210" i="66"/>
  <c r="O209" i="66"/>
  <c r="O208" i="66"/>
  <c r="O207" i="66"/>
  <c r="O206" i="66"/>
  <c r="O205" i="66"/>
  <c r="O204" i="66"/>
  <c r="O203" i="66"/>
  <c r="O202" i="66"/>
  <c r="O201" i="66"/>
  <c r="O200" i="66"/>
  <c r="O199" i="66"/>
  <c r="O198" i="66"/>
  <c r="O197" i="66"/>
  <c r="O196" i="66"/>
  <c r="O195" i="66"/>
  <c r="O194" i="66"/>
  <c r="O193" i="66"/>
  <c r="O192" i="66"/>
  <c r="O191" i="66"/>
  <c r="O190" i="66"/>
  <c r="O189" i="66"/>
  <c r="O188" i="66"/>
  <c r="O187" i="66"/>
  <c r="O186" i="66"/>
  <c r="O185" i="66"/>
  <c r="O184" i="66"/>
  <c r="O183" i="66"/>
  <c r="O182" i="66"/>
  <c r="O181" i="66"/>
  <c r="O180" i="66"/>
  <c r="O179" i="66"/>
  <c r="O178" i="66"/>
  <c r="O177" i="66"/>
  <c r="O176" i="66"/>
  <c r="O175" i="66"/>
  <c r="O174" i="66"/>
  <c r="O173" i="66"/>
  <c r="O172" i="66"/>
  <c r="O171" i="66"/>
  <c r="O170" i="66"/>
  <c r="O169" i="66"/>
  <c r="O168" i="66"/>
  <c r="O167" i="66"/>
  <c r="O166" i="66"/>
  <c r="O165" i="66"/>
  <c r="O164" i="66"/>
  <c r="O163" i="66"/>
  <c r="O162" i="66"/>
  <c r="O161" i="66"/>
  <c r="O160" i="66"/>
  <c r="O159" i="66"/>
  <c r="O158" i="66"/>
  <c r="O157" i="66"/>
  <c r="O156" i="66"/>
  <c r="O155" i="66"/>
  <c r="O154" i="66"/>
  <c r="O153" i="66"/>
  <c r="O152" i="66"/>
  <c r="O151" i="66"/>
  <c r="O150" i="66"/>
  <c r="O149" i="66"/>
  <c r="O148" i="66"/>
  <c r="O147" i="66"/>
  <c r="O146" i="66"/>
  <c r="O145" i="66"/>
  <c r="O144" i="66"/>
  <c r="O143" i="66"/>
  <c r="O142" i="66"/>
  <c r="O141" i="66"/>
  <c r="O140" i="66"/>
  <c r="O139" i="66"/>
  <c r="O138" i="66"/>
  <c r="O137" i="66"/>
  <c r="O136" i="66"/>
  <c r="O135" i="66"/>
  <c r="O134" i="66"/>
  <c r="O133" i="66"/>
  <c r="O132" i="66"/>
  <c r="O131" i="66"/>
  <c r="O130" i="66"/>
  <c r="O129" i="66"/>
  <c r="O128" i="66"/>
  <c r="O127" i="66"/>
  <c r="O126" i="66"/>
  <c r="O125" i="66"/>
  <c r="O124" i="66"/>
  <c r="O123" i="66"/>
  <c r="O122" i="66"/>
  <c r="O121" i="66"/>
  <c r="O120" i="66"/>
  <c r="O119" i="66"/>
  <c r="O118" i="66"/>
  <c r="O117" i="66"/>
  <c r="O116" i="66"/>
  <c r="O115" i="66"/>
  <c r="O114" i="66"/>
  <c r="O113" i="66"/>
  <c r="O112" i="66"/>
  <c r="O111" i="66"/>
  <c r="O110" i="66"/>
  <c r="O109" i="66"/>
  <c r="O108" i="66"/>
  <c r="O107" i="66"/>
  <c r="O106" i="66"/>
  <c r="O105" i="66"/>
  <c r="O104" i="66"/>
  <c r="O103" i="66"/>
  <c r="O102" i="66"/>
  <c r="O101" i="66"/>
  <c r="O100" i="66"/>
  <c r="O99" i="66"/>
  <c r="O98" i="66"/>
  <c r="O97" i="66"/>
  <c r="O96" i="66"/>
  <c r="O95" i="66"/>
  <c r="O94" i="66"/>
  <c r="O93" i="66"/>
  <c r="O92" i="66"/>
  <c r="O91" i="66"/>
  <c r="O90" i="66"/>
  <c r="O89" i="66"/>
  <c r="O88" i="66"/>
  <c r="O87" i="66"/>
  <c r="O86" i="66"/>
  <c r="O85" i="66"/>
  <c r="O84" i="66"/>
  <c r="O83" i="66"/>
  <c r="O82" i="66"/>
  <c r="O81" i="66"/>
  <c r="O80" i="66"/>
  <c r="O79" i="66"/>
  <c r="O78" i="66"/>
  <c r="O77" i="66"/>
  <c r="O76" i="66"/>
  <c r="O75" i="66"/>
  <c r="O74" i="66"/>
  <c r="O73" i="66"/>
  <c r="O72" i="66"/>
  <c r="O71" i="66"/>
  <c r="O70" i="66"/>
  <c r="O69" i="66"/>
  <c r="O68" i="66"/>
  <c r="O67" i="66"/>
  <c r="O66" i="66"/>
  <c r="O65" i="66"/>
  <c r="O64" i="66"/>
  <c r="O63" i="66"/>
  <c r="O62" i="66"/>
  <c r="O61" i="66"/>
  <c r="O60" i="66"/>
  <c r="O59" i="66"/>
  <c r="O58" i="66"/>
  <c r="O57" i="66"/>
  <c r="O56" i="66"/>
  <c r="O55" i="66"/>
  <c r="O54" i="66"/>
  <c r="O53" i="66"/>
  <c r="O52" i="66"/>
  <c r="O51" i="66"/>
  <c r="O50" i="66"/>
  <c r="O49" i="66"/>
  <c r="O48" i="66"/>
  <c r="O47" i="66"/>
  <c r="O46" i="66"/>
  <c r="O45" i="66"/>
  <c r="O44" i="66"/>
  <c r="O43" i="66"/>
  <c r="O42" i="66"/>
  <c r="O41" i="66"/>
  <c r="O40" i="66"/>
  <c r="O39" i="66"/>
  <c r="O38" i="66"/>
  <c r="O37" i="66"/>
  <c r="O36" i="66"/>
  <c r="O35" i="66"/>
  <c r="O34" i="66"/>
  <c r="O33" i="66"/>
  <c r="O32" i="66"/>
  <c r="O31" i="66"/>
  <c r="O30" i="66"/>
  <c r="O29" i="66"/>
  <c r="O28" i="66"/>
  <c r="O27" i="66"/>
  <c r="O26" i="66"/>
  <c r="O25" i="66"/>
  <c r="O24" i="66"/>
  <c r="O23" i="66"/>
  <c r="O22" i="66"/>
  <c r="O21" i="66"/>
  <c r="O20" i="66"/>
  <c r="O19" i="66"/>
  <c r="O18" i="66"/>
  <c r="O17" i="66"/>
  <c r="O16" i="66"/>
  <c r="O15" i="66"/>
  <c r="O14" i="66"/>
  <c r="O13" i="66"/>
  <c r="O12" i="66"/>
  <c r="O11" i="66"/>
  <c r="O10" i="66"/>
  <c r="O9" i="66"/>
  <c r="O8" i="66"/>
  <c r="O7" i="66"/>
  <c r="O6" i="66"/>
  <c r="O5" i="66"/>
  <c r="O4" i="66"/>
  <c r="E2004" i="66"/>
  <c r="E2003" i="66"/>
  <c r="E2002" i="66"/>
  <c r="E2001" i="66"/>
  <c r="E2000" i="66"/>
  <c r="E1999" i="66"/>
  <c r="E1998" i="66"/>
  <c r="E1997" i="66"/>
  <c r="E1996" i="66"/>
  <c r="E1995" i="66"/>
  <c r="E1994" i="66"/>
  <c r="E1993" i="66"/>
  <c r="E1992" i="66"/>
  <c r="E1991" i="66"/>
  <c r="E1990" i="66"/>
  <c r="E1989" i="66"/>
  <c r="E1988" i="66"/>
  <c r="E1987" i="66"/>
  <c r="E1986" i="66"/>
  <c r="E1985" i="66"/>
  <c r="E1984" i="66"/>
  <c r="E1983" i="66"/>
  <c r="E1982" i="66"/>
  <c r="E1981" i="66"/>
  <c r="E1980" i="66"/>
  <c r="E1979" i="66"/>
  <c r="E1978" i="66"/>
  <c r="E1977" i="66"/>
  <c r="E1976" i="66"/>
  <c r="E1975" i="66"/>
  <c r="E1974" i="66"/>
  <c r="E1973" i="66"/>
  <c r="E1972" i="66"/>
  <c r="E1971" i="66"/>
  <c r="E1970" i="66"/>
  <c r="E1969" i="66"/>
  <c r="E1968" i="66"/>
  <c r="E1967" i="66"/>
  <c r="E1966" i="66"/>
  <c r="E1965" i="66"/>
  <c r="E1964" i="66"/>
  <c r="E1963" i="66"/>
  <c r="E1962" i="66"/>
  <c r="E1961" i="66"/>
  <c r="E1960" i="66"/>
  <c r="E1959" i="66"/>
  <c r="E1958" i="66"/>
  <c r="E1957" i="66"/>
  <c r="E1956" i="66"/>
  <c r="E1955" i="66"/>
  <c r="E1954" i="66"/>
  <c r="E1953" i="66"/>
  <c r="E1952" i="66"/>
  <c r="E1951" i="66"/>
  <c r="E1950" i="66"/>
  <c r="E1949" i="66"/>
  <c r="E1948" i="66"/>
  <c r="E1947" i="66"/>
  <c r="E1946" i="66"/>
  <c r="E1945" i="66"/>
  <c r="E1944" i="66"/>
  <c r="E1943" i="66"/>
  <c r="E1942" i="66"/>
  <c r="E1941" i="66"/>
  <c r="E1940" i="66"/>
  <c r="E1939" i="66"/>
  <c r="E1938" i="66"/>
  <c r="E1937" i="66"/>
  <c r="E1936" i="66"/>
  <c r="E1935" i="66"/>
  <c r="E1934" i="66"/>
  <c r="E1933" i="66"/>
  <c r="E1932" i="66"/>
  <c r="E1931" i="66"/>
  <c r="E1930" i="66"/>
  <c r="E1929" i="66"/>
  <c r="E1928" i="66"/>
  <c r="E1927" i="66"/>
  <c r="E1926" i="66"/>
  <c r="E1925" i="66"/>
  <c r="E1924" i="66"/>
  <c r="E1923" i="66"/>
  <c r="E1922" i="66"/>
  <c r="E1921" i="66"/>
  <c r="E1920" i="66"/>
  <c r="E1919" i="66"/>
  <c r="E1918" i="66"/>
  <c r="E1917" i="66"/>
  <c r="E1916" i="66"/>
  <c r="E1915" i="66"/>
  <c r="E1914" i="66"/>
  <c r="E1913" i="66"/>
  <c r="E1912" i="66"/>
  <c r="E1911" i="66"/>
  <c r="E1910" i="66"/>
  <c r="E1909" i="66"/>
  <c r="E1908" i="66"/>
  <c r="E1907" i="66"/>
  <c r="E1906" i="66"/>
  <c r="E1905" i="66"/>
  <c r="E1904" i="66"/>
  <c r="E1903" i="66"/>
  <c r="E1902" i="66"/>
  <c r="E1901" i="66"/>
  <c r="E1900" i="66"/>
  <c r="E1899" i="66"/>
  <c r="E1898" i="66"/>
  <c r="E1897" i="66"/>
  <c r="E1896" i="66"/>
  <c r="E1895" i="66"/>
  <c r="E1894" i="66"/>
  <c r="E1893" i="66"/>
  <c r="E1892" i="66"/>
  <c r="E1891" i="66"/>
  <c r="E1890" i="66"/>
  <c r="E1889" i="66"/>
  <c r="E1888" i="66"/>
  <c r="E1887" i="66"/>
  <c r="E1886" i="66"/>
  <c r="E1885" i="66"/>
  <c r="E1884" i="66"/>
  <c r="E1883" i="66"/>
  <c r="E1882" i="66"/>
  <c r="E1881" i="66"/>
  <c r="E1880" i="66"/>
  <c r="E1879" i="66"/>
  <c r="E1878" i="66"/>
  <c r="E1877" i="66"/>
  <c r="E1876" i="66"/>
  <c r="E1875" i="66"/>
  <c r="E1874" i="66"/>
  <c r="E1873" i="66"/>
  <c r="E1872" i="66"/>
  <c r="E1871" i="66"/>
  <c r="E1870" i="66"/>
  <c r="E1869" i="66"/>
  <c r="E1868" i="66"/>
  <c r="E1867" i="66"/>
  <c r="E1866" i="66"/>
  <c r="E1865" i="66"/>
  <c r="E1864" i="66"/>
  <c r="E1863" i="66"/>
  <c r="E1862" i="66"/>
  <c r="E1861" i="66"/>
  <c r="E1860" i="66"/>
  <c r="E1859" i="66"/>
  <c r="E1858" i="66"/>
  <c r="E1857" i="66"/>
  <c r="E1856" i="66"/>
  <c r="E1855" i="66"/>
  <c r="E1854" i="66"/>
  <c r="E1853" i="66"/>
  <c r="E1852" i="66"/>
  <c r="E1851" i="66"/>
  <c r="E1850" i="66"/>
  <c r="E1849" i="66"/>
  <c r="E1848" i="66"/>
  <c r="E1847" i="66"/>
  <c r="E1846" i="66"/>
  <c r="E1845" i="66"/>
  <c r="E1844" i="66"/>
  <c r="E1843" i="66"/>
  <c r="E1842" i="66"/>
  <c r="E1841" i="66"/>
  <c r="E1840" i="66"/>
  <c r="E1839" i="66"/>
  <c r="E1838" i="66"/>
  <c r="E1837" i="66"/>
  <c r="E1836" i="66"/>
  <c r="E1835" i="66"/>
  <c r="E1834" i="66"/>
  <c r="E1833" i="66"/>
  <c r="E1832" i="66"/>
  <c r="E1831" i="66"/>
  <c r="E1830" i="66"/>
  <c r="E1829" i="66"/>
  <c r="E1828" i="66"/>
  <c r="E1827" i="66"/>
  <c r="E1826" i="66"/>
  <c r="E1825" i="66"/>
  <c r="E1824" i="66"/>
  <c r="E1823" i="66"/>
  <c r="E1822" i="66"/>
  <c r="E1821" i="66"/>
  <c r="E1820" i="66"/>
  <c r="E1819" i="66"/>
  <c r="E1818" i="66"/>
  <c r="E1817" i="66"/>
  <c r="E1816" i="66"/>
  <c r="E1815" i="66"/>
  <c r="E1814" i="66"/>
  <c r="E1813" i="66"/>
  <c r="E1812" i="66"/>
  <c r="E1811" i="66"/>
  <c r="E1810" i="66"/>
  <c r="E1809" i="66"/>
  <c r="E1808" i="66"/>
  <c r="E1807" i="66"/>
  <c r="E1806" i="66"/>
  <c r="E1805" i="66"/>
  <c r="E1804" i="66"/>
  <c r="E1803" i="66"/>
  <c r="E1802" i="66"/>
  <c r="E1801" i="66"/>
  <c r="E1800" i="66"/>
  <c r="E1799" i="66"/>
  <c r="E1798" i="66"/>
  <c r="E1797" i="66"/>
  <c r="E1796" i="66"/>
  <c r="E1795" i="66"/>
  <c r="E1794" i="66"/>
  <c r="E1793" i="66"/>
  <c r="E1792" i="66"/>
  <c r="E1791" i="66"/>
  <c r="E1790" i="66"/>
  <c r="E1789" i="66"/>
  <c r="E1788" i="66"/>
  <c r="E1787" i="66"/>
  <c r="E1786" i="66"/>
  <c r="E1785" i="66"/>
  <c r="E1784" i="66"/>
  <c r="E1783" i="66"/>
  <c r="E1782" i="66"/>
  <c r="E1781" i="66"/>
  <c r="E1780" i="66"/>
  <c r="E1779" i="66"/>
  <c r="E1778" i="66"/>
  <c r="E1777" i="66"/>
  <c r="E1776" i="66"/>
  <c r="E1775" i="66"/>
  <c r="E1774" i="66"/>
  <c r="E1773" i="66"/>
  <c r="E1772" i="66"/>
  <c r="E1771" i="66"/>
  <c r="E1770" i="66"/>
  <c r="E1769" i="66"/>
  <c r="E1768" i="66"/>
  <c r="E1767" i="66"/>
  <c r="E1766" i="66"/>
  <c r="E1765" i="66"/>
  <c r="E1764" i="66"/>
  <c r="E1763" i="66"/>
  <c r="E1762" i="66"/>
  <c r="E1761" i="66"/>
  <c r="E1760" i="66"/>
  <c r="E1759" i="66"/>
  <c r="E1758" i="66"/>
  <c r="E1757" i="66"/>
  <c r="E1756" i="66"/>
  <c r="E1755" i="66"/>
  <c r="E1754" i="66"/>
  <c r="E1753" i="66"/>
  <c r="E1752" i="66"/>
  <c r="E1751" i="66"/>
  <c r="E1750" i="66"/>
  <c r="E1749" i="66"/>
  <c r="E1748" i="66"/>
  <c r="E1747" i="66"/>
  <c r="E1746" i="66"/>
  <c r="E1745" i="66"/>
  <c r="E1744" i="66"/>
  <c r="E1743" i="66"/>
  <c r="E1742" i="66"/>
  <c r="E1741" i="66"/>
  <c r="E1740" i="66"/>
  <c r="E1739" i="66"/>
  <c r="E1738" i="66"/>
  <c r="E1737" i="66"/>
  <c r="E1736" i="66"/>
  <c r="E1735" i="66"/>
  <c r="E1734" i="66"/>
  <c r="E1733" i="66"/>
  <c r="E1732" i="66"/>
  <c r="E1731" i="66"/>
  <c r="E1730" i="66"/>
  <c r="E1729" i="66"/>
  <c r="E1728" i="66"/>
  <c r="E1727" i="66"/>
  <c r="E1726" i="66"/>
  <c r="E1725" i="66"/>
  <c r="E1724" i="66"/>
  <c r="E1723" i="66"/>
  <c r="E1722" i="66"/>
  <c r="E1721" i="66"/>
  <c r="E1720" i="66"/>
  <c r="E1719" i="66"/>
  <c r="E1718" i="66"/>
  <c r="E1717" i="66"/>
  <c r="E1716" i="66"/>
  <c r="E1715" i="66"/>
  <c r="E1714" i="66"/>
  <c r="E1713" i="66"/>
  <c r="E1712" i="66"/>
  <c r="E1711" i="66"/>
  <c r="E1710" i="66"/>
  <c r="E1709" i="66"/>
  <c r="E1708" i="66"/>
  <c r="E1707" i="66"/>
  <c r="E1706" i="66"/>
  <c r="E1705" i="66"/>
  <c r="E1704" i="66"/>
  <c r="E1703" i="66"/>
  <c r="E1702" i="66"/>
  <c r="E1701" i="66"/>
  <c r="E1700" i="66"/>
  <c r="E1699" i="66"/>
  <c r="E1698" i="66"/>
  <c r="E1697" i="66"/>
  <c r="E1696" i="66"/>
  <c r="E1695" i="66"/>
  <c r="E1694" i="66"/>
  <c r="E1693" i="66"/>
  <c r="E1692" i="66"/>
  <c r="E1691" i="66"/>
  <c r="E1690" i="66"/>
  <c r="E1689" i="66"/>
  <c r="E1688" i="66"/>
  <c r="E1687" i="66"/>
  <c r="E1686" i="66"/>
  <c r="E1685" i="66"/>
  <c r="E1684" i="66"/>
  <c r="E1683" i="66"/>
  <c r="E1682" i="66"/>
  <c r="E1681" i="66"/>
  <c r="E1680" i="66"/>
  <c r="E1679" i="66"/>
  <c r="E1678" i="66"/>
  <c r="E1677" i="66"/>
  <c r="E1676" i="66"/>
  <c r="E1675" i="66"/>
  <c r="E1674" i="66"/>
  <c r="E1673" i="66"/>
  <c r="E1672" i="66"/>
  <c r="E1671" i="66"/>
  <c r="E1670" i="66"/>
  <c r="E1669" i="66"/>
  <c r="E1668" i="66"/>
  <c r="E1667" i="66"/>
  <c r="E1666" i="66"/>
  <c r="E1665" i="66"/>
  <c r="E1664" i="66"/>
  <c r="E1663" i="66"/>
  <c r="E1662" i="66"/>
  <c r="E1661" i="66"/>
  <c r="E1660" i="66"/>
  <c r="E1659" i="66"/>
  <c r="E1658" i="66"/>
  <c r="E1657" i="66"/>
  <c r="E1656" i="66"/>
  <c r="E1655" i="66"/>
  <c r="E1654" i="66"/>
  <c r="E1653" i="66"/>
  <c r="E1652" i="66"/>
  <c r="E1651" i="66"/>
  <c r="E1650" i="66"/>
  <c r="E1649" i="66"/>
  <c r="E1648" i="66"/>
  <c r="E1647" i="66"/>
  <c r="E1646" i="66"/>
  <c r="E1645" i="66"/>
  <c r="E1644" i="66"/>
  <c r="E1643" i="66"/>
  <c r="E1642" i="66"/>
  <c r="E1641" i="66"/>
  <c r="E1640" i="66"/>
  <c r="E1639" i="66"/>
  <c r="E1638" i="66"/>
  <c r="E1637" i="66"/>
  <c r="E1636" i="66"/>
  <c r="E1635" i="66"/>
  <c r="E1634" i="66"/>
  <c r="E1633" i="66"/>
  <c r="E1632" i="66"/>
  <c r="E1631" i="66"/>
  <c r="E1630" i="66"/>
  <c r="E1629" i="66"/>
  <c r="E1628" i="66"/>
  <c r="E1627" i="66"/>
  <c r="E1626" i="66"/>
  <c r="E1625" i="66"/>
  <c r="E1624" i="66"/>
  <c r="E1623" i="66"/>
  <c r="E1622" i="66"/>
  <c r="E1621" i="66"/>
  <c r="E1620" i="66"/>
  <c r="E1619" i="66"/>
  <c r="E1618" i="66"/>
  <c r="E1617" i="66"/>
  <c r="E1616" i="66"/>
  <c r="E1615" i="66"/>
  <c r="E1614" i="66"/>
  <c r="E1613" i="66"/>
  <c r="E1612" i="66"/>
  <c r="E1611" i="66"/>
  <c r="E1610" i="66"/>
  <c r="E1609" i="66"/>
  <c r="E1608" i="66"/>
  <c r="E1607" i="66"/>
  <c r="E1606" i="66"/>
  <c r="E1605" i="66"/>
  <c r="E1604" i="66"/>
  <c r="E1603" i="66"/>
  <c r="E1602" i="66"/>
  <c r="E1601" i="66"/>
  <c r="E1600" i="66"/>
  <c r="E1599" i="66"/>
  <c r="E1598" i="66"/>
  <c r="E1597" i="66"/>
  <c r="E1596" i="66"/>
  <c r="E1595" i="66"/>
  <c r="E1594" i="66"/>
  <c r="E1593" i="66"/>
  <c r="E1592" i="66"/>
  <c r="E1591" i="66"/>
  <c r="E1590" i="66"/>
  <c r="E1589" i="66"/>
  <c r="E1588" i="66"/>
  <c r="E1587" i="66"/>
  <c r="E1586" i="66"/>
  <c r="E1585" i="66"/>
  <c r="E1584" i="66"/>
  <c r="E1583" i="66"/>
  <c r="E1582" i="66"/>
  <c r="E1581" i="66"/>
  <c r="E1580" i="66"/>
  <c r="E1579" i="66"/>
  <c r="E1578" i="66"/>
  <c r="E1577" i="66"/>
  <c r="E1576" i="66"/>
  <c r="E1575" i="66"/>
  <c r="E1574" i="66"/>
  <c r="E1573" i="66"/>
  <c r="E1572" i="66"/>
  <c r="E1571" i="66"/>
  <c r="E1570" i="66"/>
  <c r="E1569" i="66"/>
  <c r="E1568" i="66"/>
  <c r="E1567" i="66"/>
  <c r="E1566" i="66"/>
  <c r="E1565" i="66"/>
  <c r="E1564" i="66"/>
  <c r="E1563" i="66"/>
  <c r="E1562" i="66"/>
  <c r="E1561" i="66"/>
  <c r="E1560" i="66"/>
  <c r="E1559" i="66"/>
  <c r="E1558" i="66"/>
  <c r="E1557" i="66"/>
  <c r="E1556" i="66"/>
  <c r="E1555" i="66"/>
  <c r="E1554" i="66"/>
  <c r="E1553" i="66"/>
  <c r="E1552" i="66"/>
  <c r="E1551" i="66"/>
  <c r="E1550" i="66"/>
  <c r="E1549" i="66"/>
  <c r="E1548" i="66"/>
  <c r="E1547" i="66"/>
  <c r="E1546" i="66"/>
  <c r="E1545" i="66"/>
  <c r="E1544" i="66"/>
  <c r="E1543" i="66"/>
  <c r="E1542" i="66"/>
  <c r="E1541" i="66"/>
  <c r="E1540" i="66"/>
  <c r="E1539" i="66"/>
  <c r="E1538" i="66"/>
  <c r="E1537" i="66"/>
  <c r="E1536" i="66"/>
  <c r="E1535" i="66"/>
  <c r="E1534" i="66"/>
  <c r="E1533" i="66"/>
  <c r="E1532" i="66"/>
  <c r="E1531" i="66"/>
  <c r="E1530" i="66"/>
  <c r="E1529" i="66"/>
  <c r="E1528" i="66"/>
  <c r="E1527" i="66"/>
  <c r="E1526" i="66"/>
  <c r="E1525" i="66"/>
  <c r="E1524" i="66"/>
  <c r="E1523" i="66"/>
  <c r="E1522" i="66"/>
  <c r="E1521" i="66"/>
  <c r="E1520" i="66"/>
  <c r="E1519" i="66"/>
  <c r="E1518" i="66"/>
  <c r="E1517" i="66"/>
  <c r="E1516" i="66"/>
  <c r="E1515" i="66"/>
  <c r="E1514" i="66"/>
  <c r="E1513" i="66"/>
  <c r="E1512" i="66"/>
  <c r="E1511" i="66"/>
  <c r="E1510" i="66"/>
  <c r="E1509" i="66"/>
  <c r="E1508" i="66"/>
  <c r="E1507" i="66"/>
  <c r="E1506" i="66"/>
  <c r="E1505" i="66"/>
  <c r="E1504" i="66"/>
  <c r="E1503" i="66"/>
  <c r="E1502" i="66"/>
  <c r="E1501" i="66"/>
  <c r="E1500" i="66"/>
  <c r="E1499" i="66"/>
  <c r="E1498" i="66"/>
  <c r="E1497" i="66"/>
  <c r="E1496" i="66"/>
  <c r="E1495" i="66"/>
  <c r="E1494" i="66"/>
  <c r="E1493" i="66"/>
  <c r="E1492" i="66"/>
  <c r="E1491" i="66"/>
  <c r="E1490" i="66"/>
  <c r="E1489" i="66"/>
  <c r="E1488" i="66"/>
  <c r="E1487" i="66"/>
  <c r="E1486" i="66"/>
  <c r="E1485" i="66"/>
  <c r="E1484" i="66"/>
  <c r="E1483" i="66"/>
  <c r="E1482" i="66"/>
  <c r="E1481" i="66"/>
  <c r="E1480" i="66"/>
  <c r="E1479" i="66"/>
  <c r="E1478" i="66"/>
  <c r="E1477" i="66"/>
  <c r="E1476" i="66"/>
  <c r="E1475" i="66"/>
  <c r="E1474" i="66"/>
  <c r="E1473" i="66"/>
  <c r="E1472" i="66"/>
  <c r="E1471" i="66"/>
  <c r="E1470" i="66"/>
  <c r="E1469" i="66"/>
  <c r="E1468" i="66"/>
  <c r="E1467" i="66"/>
  <c r="E1466" i="66"/>
  <c r="E1465" i="66"/>
  <c r="E1464" i="66"/>
  <c r="E1463" i="66"/>
  <c r="E1462" i="66"/>
  <c r="E1461" i="66"/>
  <c r="E1460" i="66"/>
  <c r="E1459" i="66"/>
  <c r="E1458" i="66"/>
  <c r="E1457" i="66"/>
  <c r="E1456" i="66"/>
  <c r="E1455" i="66"/>
  <c r="E1454" i="66"/>
  <c r="E1453" i="66"/>
  <c r="E1452" i="66"/>
  <c r="E1451" i="66"/>
  <c r="E1450" i="66"/>
  <c r="E1449" i="66"/>
  <c r="E1448" i="66"/>
  <c r="E1447" i="66"/>
  <c r="E1446" i="66"/>
  <c r="E1445" i="66"/>
  <c r="E1444" i="66"/>
  <c r="E1443" i="66"/>
  <c r="E1442" i="66"/>
  <c r="E1441" i="66"/>
  <c r="E1440" i="66"/>
  <c r="E1439" i="66"/>
  <c r="E1438" i="66"/>
  <c r="E1437" i="66"/>
  <c r="E1436" i="66"/>
  <c r="E1435" i="66"/>
  <c r="E1434" i="66"/>
  <c r="E1433" i="66"/>
  <c r="E1432" i="66"/>
  <c r="E1431" i="66"/>
  <c r="E1430" i="66"/>
  <c r="E1429" i="66"/>
  <c r="E1428" i="66"/>
  <c r="E1427" i="66"/>
  <c r="E1426" i="66"/>
  <c r="E1425" i="66"/>
  <c r="E1424" i="66"/>
  <c r="E1423" i="66"/>
  <c r="E1422" i="66"/>
  <c r="E1421" i="66"/>
  <c r="E1420" i="66"/>
  <c r="E1419" i="66"/>
  <c r="E1418" i="66"/>
  <c r="E1417" i="66"/>
  <c r="E1416" i="66"/>
  <c r="E1415" i="66"/>
  <c r="E1414" i="66"/>
  <c r="E1413" i="66"/>
  <c r="E1412" i="66"/>
  <c r="E1411" i="66"/>
  <c r="E1410" i="66"/>
  <c r="E1409" i="66"/>
  <c r="E1408" i="66"/>
  <c r="E1407" i="66"/>
  <c r="E1406" i="66"/>
  <c r="E1405" i="66"/>
  <c r="E1404" i="66"/>
  <c r="E1403" i="66"/>
  <c r="E1402" i="66"/>
  <c r="E1401" i="66"/>
  <c r="E1400" i="66"/>
  <c r="E1399" i="66"/>
  <c r="E1398" i="66"/>
  <c r="E1397" i="66"/>
  <c r="E1396" i="66"/>
  <c r="E1395" i="66"/>
  <c r="E1394" i="66"/>
  <c r="E1393" i="66"/>
  <c r="E1392" i="66"/>
  <c r="E1391" i="66"/>
  <c r="E1390" i="66"/>
  <c r="E1389" i="66"/>
  <c r="E1388" i="66"/>
  <c r="E1387" i="66"/>
  <c r="E1386" i="66"/>
  <c r="E1385" i="66"/>
  <c r="E1384" i="66"/>
  <c r="E1383" i="66"/>
  <c r="E1382" i="66"/>
  <c r="E1381" i="66"/>
  <c r="E1380" i="66"/>
  <c r="E1379" i="66"/>
  <c r="E1378" i="66"/>
  <c r="E1377" i="66"/>
  <c r="E1376" i="66"/>
  <c r="E1375" i="66"/>
  <c r="E1374" i="66"/>
  <c r="E1373" i="66"/>
  <c r="E1372" i="66"/>
  <c r="E1371" i="66"/>
  <c r="E1370" i="66"/>
  <c r="E1369" i="66"/>
  <c r="E1368" i="66"/>
  <c r="E1367" i="66"/>
  <c r="E1366" i="66"/>
  <c r="E1365" i="66"/>
  <c r="E1364" i="66"/>
  <c r="E1363" i="66"/>
  <c r="E1362" i="66"/>
  <c r="E1361" i="66"/>
  <c r="E1360" i="66"/>
  <c r="E1359" i="66"/>
  <c r="E1358" i="66"/>
  <c r="E1357" i="66"/>
  <c r="E1356" i="66"/>
  <c r="E1355" i="66"/>
  <c r="E1354" i="66"/>
  <c r="E1353" i="66"/>
  <c r="E1352" i="66"/>
  <c r="E1351" i="66"/>
  <c r="E1350" i="66"/>
  <c r="E1349" i="66"/>
  <c r="E1348" i="66"/>
  <c r="E1347" i="66"/>
  <c r="E1346" i="66"/>
  <c r="E1345" i="66"/>
  <c r="E1344" i="66"/>
  <c r="E1343" i="66"/>
  <c r="E1342" i="66"/>
  <c r="E1341" i="66"/>
  <c r="E1340" i="66"/>
  <c r="E1339" i="66"/>
  <c r="E1338" i="66"/>
  <c r="E1337" i="66"/>
  <c r="E1336" i="66"/>
  <c r="E1335" i="66"/>
  <c r="E1334" i="66"/>
  <c r="E1333" i="66"/>
  <c r="E1332" i="66"/>
  <c r="E1331" i="66"/>
  <c r="E1330" i="66"/>
  <c r="E1329" i="66"/>
  <c r="E1328" i="66"/>
  <c r="E1327" i="66"/>
  <c r="E1326" i="66"/>
  <c r="E1325" i="66"/>
  <c r="E1324" i="66"/>
  <c r="E1323" i="66"/>
  <c r="E1322" i="66"/>
  <c r="E1321" i="66"/>
  <c r="E1320" i="66"/>
  <c r="E1319" i="66"/>
  <c r="E1318" i="66"/>
  <c r="E1317" i="66"/>
  <c r="E1316" i="66"/>
  <c r="E1315" i="66"/>
  <c r="E1314" i="66"/>
  <c r="E1313" i="66"/>
  <c r="E1312" i="66"/>
  <c r="E1311" i="66"/>
  <c r="E1310" i="66"/>
  <c r="E1309" i="66"/>
  <c r="E1308" i="66"/>
  <c r="E1307" i="66"/>
  <c r="E1306" i="66"/>
  <c r="E1305" i="66"/>
  <c r="E1304" i="66"/>
  <c r="E1303" i="66"/>
  <c r="E1302" i="66"/>
  <c r="E1301" i="66"/>
  <c r="E1300" i="66"/>
  <c r="E1299" i="66"/>
  <c r="E1298" i="66"/>
  <c r="E1297" i="66"/>
  <c r="E1296" i="66"/>
  <c r="E1295" i="66"/>
  <c r="E1294" i="66"/>
  <c r="E1293" i="66"/>
  <c r="E1292" i="66"/>
  <c r="E1291" i="66"/>
  <c r="E1290" i="66"/>
  <c r="E1289" i="66"/>
  <c r="E1288" i="66"/>
  <c r="E1287" i="66"/>
  <c r="E1286" i="66"/>
  <c r="E1285" i="66"/>
  <c r="E1284" i="66"/>
  <c r="E1283" i="66"/>
  <c r="E1282" i="66"/>
  <c r="E1281" i="66"/>
  <c r="E1280" i="66"/>
  <c r="E1279" i="66"/>
  <c r="E1278" i="66"/>
  <c r="E1277" i="66"/>
  <c r="E1276" i="66"/>
  <c r="E1275" i="66"/>
  <c r="E1274" i="66"/>
  <c r="E1273" i="66"/>
  <c r="E1272" i="66"/>
  <c r="E1271" i="66"/>
  <c r="E1270" i="66"/>
  <c r="E1269" i="66"/>
  <c r="E1268" i="66"/>
  <c r="E1267" i="66"/>
  <c r="E1266" i="66"/>
  <c r="E1265" i="66"/>
  <c r="E1264" i="66"/>
  <c r="E1263" i="66"/>
  <c r="E1262" i="66"/>
  <c r="E1261" i="66"/>
  <c r="E1260" i="66"/>
  <c r="E1259" i="66"/>
  <c r="E1258" i="66"/>
  <c r="E1257" i="66"/>
  <c r="E1256" i="66"/>
  <c r="E1255" i="66"/>
  <c r="E1254" i="66"/>
  <c r="E1253" i="66"/>
  <c r="E1252" i="66"/>
  <c r="E1251" i="66"/>
  <c r="E1250" i="66"/>
  <c r="E1249" i="66"/>
  <c r="E1248" i="66"/>
  <c r="E1247" i="66"/>
  <c r="E1246" i="66"/>
  <c r="E1245" i="66"/>
  <c r="E1244" i="66"/>
  <c r="E1243" i="66"/>
  <c r="E1242" i="66"/>
  <c r="E1241" i="66"/>
  <c r="E1240" i="66"/>
  <c r="E1239" i="66"/>
  <c r="E1238" i="66"/>
  <c r="E1237" i="66"/>
  <c r="E1236" i="66"/>
  <c r="E1235" i="66"/>
  <c r="E1234" i="66"/>
  <c r="E1233" i="66"/>
  <c r="E1232" i="66"/>
  <c r="E1231" i="66"/>
  <c r="E1230" i="66"/>
  <c r="E1229" i="66"/>
  <c r="E1228" i="66"/>
  <c r="E1227" i="66"/>
  <c r="E1226" i="66"/>
  <c r="E1225" i="66"/>
  <c r="E1224" i="66"/>
  <c r="E1223" i="66"/>
  <c r="E1222" i="66"/>
  <c r="E1221" i="66"/>
  <c r="E1220" i="66"/>
  <c r="E1219" i="66"/>
  <c r="E1218" i="66"/>
  <c r="E1217" i="66"/>
  <c r="E1216" i="66"/>
  <c r="E1215" i="66"/>
  <c r="E1214" i="66"/>
  <c r="E1213" i="66"/>
  <c r="E1212" i="66"/>
  <c r="E1211" i="66"/>
  <c r="E1210" i="66"/>
  <c r="E1209" i="66"/>
  <c r="E1208" i="66"/>
  <c r="E1207" i="66"/>
  <c r="E1206" i="66"/>
  <c r="E1205" i="66"/>
  <c r="E1204" i="66"/>
  <c r="E1203" i="66"/>
  <c r="E1202" i="66"/>
  <c r="E1201" i="66"/>
  <c r="E1200" i="66"/>
  <c r="E1199" i="66"/>
  <c r="E1198" i="66"/>
  <c r="E1197" i="66"/>
  <c r="E1196" i="66"/>
  <c r="E1195" i="66"/>
  <c r="E1194" i="66"/>
  <c r="E1193" i="66"/>
  <c r="E1192" i="66"/>
  <c r="E1191" i="66"/>
  <c r="E1190" i="66"/>
  <c r="E1189" i="66"/>
  <c r="E1188" i="66"/>
  <c r="E1187" i="66"/>
  <c r="E1186" i="66"/>
  <c r="E1185" i="66"/>
  <c r="E1184" i="66"/>
  <c r="E1183" i="66"/>
  <c r="E1182" i="66"/>
  <c r="E1181" i="66"/>
  <c r="E1180" i="66"/>
  <c r="E1179" i="66"/>
  <c r="E1178" i="66"/>
  <c r="E1177" i="66"/>
  <c r="E1176" i="66"/>
  <c r="E1175" i="66"/>
  <c r="E1174" i="66"/>
  <c r="E1173" i="66"/>
  <c r="E1172" i="66"/>
  <c r="E1171" i="66"/>
  <c r="E1170" i="66"/>
  <c r="E1169" i="66"/>
  <c r="E1168" i="66"/>
  <c r="E1167" i="66"/>
  <c r="E1166" i="66"/>
  <c r="E1165" i="66"/>
  <c r="E1164" i="66"/>
  <c r="E1163" i="66"/>
  <c r="E1162" i="66"/>
  <c r="E1161" i="66"/>
  <c r="E1160" i="66"/>
  <c r="E1159" i="66"/>
  <c r="E1158" i="66"/>
  <c r="E1157" i="66"/>
  <c r="E1156" i="66"/>
  <c r="E1155" i="66"/>
  <c r="E1154" i="66"/>
  <c r="E1153" i="66"/>
  <c r="E1152" i="66"/>
  <c r="E1151" i="66"/>
  <c r="E1150" i="66"/>
  <c r="E1149" i="66"/>
  <c r="E1148" i="66"/>
  <c r="E1147" i="66"/>
  <c r="E1146" i="66"/>
  <c r="E1145" i="66"/>
  <c r="E1144" i="66"/>
  <c r="E1143" i="66"/>
  <c r="E1142" i="66"/>
  <c r="E1141" i="66"/>
  <c r="E1140" i="66"/>
  <c r="E1139" i="66"/>
  <c r="E1138" i="66"/>
  <c r="E1137" i="66"/>
  <c r="E1136" i="66"/>
  <c r="E1135" i="66"/>
  <c r="E1134" i="66"/>
  <c r="E1133" i="66"/>
  <c r="E1132" i="66"/>
  <c r="E1131" i="66"/>
  <c r="E1130" i="66"/>
  <c r="E1129" i="66"/>
  <c r="E1128" i="66"/>
  <c r="E1127" i="66"/>
  <c r="E1126" i="66"/>
  <c r="E1125" i="66"/>
  <c r="E1124" i="66"/>
  <c r="E1123" i="66"/>
  <c r="E1122" i="66"/>
  <c r="E1121" i="66"/>
  <c r="E1120" i="66"/>
  <c r="E1119" i="66"/>
  <c r="E1118" i="66"/>
  <c r="E1117" i="66"/>
  <c r="E1116" i="66"/>
  <c r="E1115" i="66"/>
  <c r="E1114" i="66"/>
  <c r="E1113" i="66"/>
  <c r="E1112" i="66"/>
  <c r="E1111" i="66"/>
  <c r="E1110" i="66"/>
  <c r="E1109" i="66"/>
  <c r="E1108" i="66"/>
  <c r="E1107" i="66"/>
  <c r="E1106" i="66"/>
  <c r="E1105" i="66"/>
  <c r="E1104" i="66"/>
  <c r="E1103" i="66"/>
  <c r="E1102" i="66"/>
  <c r="E1101" i="66"/>
  <c r="E1100" i="66"/>
  <c r="E1099" i="66"/>
  <c r="E1098" i="66"/>
  <c r="E1097" i="66"/>
  <c r="E1096" i="66"/>
  <c r="E1095" i="66"/>
  <c r="E1094" i="66"/>
  <c r="E1093" i="66"/>
  <c r="E1092" i="66"/>
  <c r="E1091" i="66"/>
  <c r="E1090" i="66"/>
  <c r="E1089" i="66"/>
  <c r="E1088" i="66"/>
  <c r="E1087" i="66"/>
  <c r="E1086" i="66"/>
  <c r="E1085" i="66"/>
  <c r="E1084" i="66"/>
  <c r="E1083" i="66"/>
  <c r="E1082" i="66"/>
  <c r="E1081" i="66"/>
  <c r="E1080" i="66"/>
  <c r="E1079" i="66"/>
  <c r="E1078" i="66"/>
  <c r="E1077" i="66"/>
  <c r="E1076" i="66"/>
  <c r="E1075" i="66"/>
  <c r="E1074" i="66"/>
  <c r="E1073" i="66"/>
  <c r="E1072" i="66"/>
  <c r="E1071" i="66"/>
  <c r="E1070" i="66"/>
  <c r="E1069" i="66"/>
  <c r="E1068" i="66"/>
  <c r="E1067" i="66"/>
  <c r="E1066" i="66"/>
  <c r="E1065" i="66"/>
  <c r="E1064" i="66"/>
  <c r="E1063" i="66"/>
  <c r="E1062" i="66"/>
  <c r="E1061" i="66"/>
  <c r="E1060" i="66"/>
  <c r="E1059" i="66"/>
  <c r="E1058" i="66"/>
  <c r="E1057" i="66"/>
  <c r="E1056" i="66"/>
  <c r="E1055" i="66"/>
  <c r="E1054" i="66"/>
  <c r="E1053" i="66"/>
  <c r="E1052" i="66"/>
  <c r="E1051" i="66"/>
  <c r="E1050" i="66"/>
  <c r="E1049" i="66"/>
  <c r="E1048" i="66"/>
  <c r="E1047" i="66"/>
  <c r="E1046" i="66"/>
  <c r="E1045" i="66"/>
  <c r="E1044" i="66"/>
  <c r="E1043" i="66"/>
  <c r="E1042" i="66"/>
  <c r="E1041" i="66"/>
  <c r="E1040" i="66"/>
  <c r="E1039" i="66"/>
  <c r="E1038" i="66"/>
  <c r="E1037" i="66"/>
  <c r="E1036" i="66"/>
  <c r="E1035" i="66"/>
  <c r="E1034" i="66"/>
  <c r="E1033" i="66"/>
  <c r="E1032" i="66"/>
  <c r="E1031" i="66"/>
  <c r="E1030" i="66"/>
  <c r="E1029" i="66"/>
  <c r="E1028" i="66"/>
  <c r="E1027" i="66"/>
  <c r="E1026" i="66"/>
  <c r="E1025" i="66"/>
  <c r="E1024" i="66"/>
  <c r="E1023" i="66"/>
  <c r="E1022" i="66"/>
  <c r="E1021" i="66"/>
  <c r="E1020" i="66"/>
  <c r="E1019" i="66"/>
  <c r="E1018" i="66"/>
  <c r="E1017" i="66"/>
  <c r="E1016" i="66"/>
  <c r="E1015" i="66"/>
  <c r="E1014" i="66"/>
  <c r="E1013" i="66"/>
  <c r="E1012" i="66"/>
  <c r="E1011" i="66"/>
  <c r="E1010" i="66"/>
  <c r="E1009" i="66"/>
  <c r="E1008" i="66"/>
  <c r="E1007" i="66"/>
  <c r="E1006" i="66"/>
  <c r="E1005" i="66"/>
  <c r="E1004" i="66"/>
  <c r="E1003" i="66"/>
  <c r="E1002" i="66"/>
  <c r="E1001" i="66"/>
  <c r="E1000" i="66"/>
  <c r="E999" i="66"/>
  <c r="E998" i="66"/>
  <c r="E997" i="66"/>
  <c r="E996" i="66"/>
  <c r="E995" i="66"/>
  <c r="E994" i="66"/>
  <c r="E993" i="66"/>
  <c r="E992" i="66"/>
  <c r="E991" i="66"/>
  <c r="E990" i="66"/>
  <c r="E989" i="66"/>
  <c r="E988" i="66"/>
  <c r="E987" i="66"/>
  <c r="E986" i="66"/>
  <c r="E985" i="66"/>
  <c r="E984" i="66"/>
  <c r="E983" i="66"/>
  <c r="E982" i="66"/>
  <c r="E981" i="66"/>
  <c r="E980" i="66"/>
  <c r="E979" i="66"/>
  <c r="E978" i="66"/>
  <c r="E977" i="66"/>
  <c r="E976" i="66"/>
  <c r="E975" i="66"/>
  <c r="E974" i="66"/>
  <c r="E973" i="66"/>
  <c r="E972" i="66"/>
  <c r="E971" i="66"/>
  <c r="E970" i="66"/>
  <c r="E969" i="66"/>
  <c r="E968" i="66"/>
  <c r="E967" i="66"/>
  <c r="E966" i="66"/>
  <c r="E965" i="66"/>
  <c r="E964" i="66"/>
  <c r="E963" i="66"/>
  <c r="E962" i="66"/>
  <c r="E961" i="66"/>
  <c r="E960" i="66"/>
  <c r="E959" i="66"/>
  <c r="E958" i="66"/>
  <c r="E957" i="66"/>
  <c r="E956" i="66"/>
  <c r="E955" i="66"/>
  <c r="E954" i="66"/>
  <c r="E953" i="66"/>
  <c r="E952" i="66"/>
  <c r="E951" i="66"/>
  <c r="E950" i="66"/>
  <c r="E949" i="66"/>
  <c r="E948" i="66"/>
  <c r="E947" i="66"/>
  <c r="E946" i="66"/>
  <c r="E945" i="66"/>
  <c r="E944" i="66"/>
  <c r="E943" i="66"/>
  <c r="E942" i="66"/>
  <c r="E941" i="66"/>
  <c r="E940" i="66"/>
  <c r="E939" i="66"/>
  <c r="E938" i="66"/>
  <c r="E937" i="66"/>
  <c r="E936" i="66"/>
  <c r="E935" i="66"/>
  <c r="E934" i="66"/>
  <c r="E933" i="66"/>
  <c r="E932" i="66"/>
  <c r="E931" i="66"/>
  <c r="E930" i="66"/>
  <c r="E929" i="66"/>
  <c r="E928" i="66"/>
  <c r="E927" i="66"/>
  <c r="E926" i="66"/>
  <c r="E925" i="66"/>
  <c r="E924" i="66"/>
  <c r="E923" i="66"/>
  <c r="E922" i="66"/>
  <c r="E921" i="66"/>
  <c r="E920" i="66"/>
  <c r="E919" i="66"/>
  <c r="E918" i="66"/>
  <c r="E917" i="66"/>
  <c r="E916" i="66"/>
  <c r="E915" i="66"/>
  <c r="E914" i="66"/>
  <c r="E913" i="66"/>
  <c r="E912" i="66"/>
  <c r="E911" i="66"/>
  <c r="E910" i="66"/>
  <c r="E909" i="66"/>
  <c r="E908" i="66"/>
  <c r="E907" i="66"/>
  <c r="E906" i="66"/>
  <c r="E905" i="66"/>
  <c r="E904" i="66"/>
  <c r="E903" i="66"/>
  <c r="E902" i="66"/>
  <c r="E901" i="66"/>
  <c r="E900" i="66"/>
  <c r="E899" i="66"/>
  <c r="E898" i="66"/>
  <c r="E897" i="66"/>
  <c r="E896" i="66"/>
  <c r="E895" i="66"/>
  <c r="E894" i="66"/>
  <c r="E893" i="66"/>
  <c r="E892" i="66"/>
  <c r="E891" i="66"/>
  <c r="E890" i="66"/>
  <c r="E889" i="66"/>
  <c r="E888" i="66"/>
  <c r="E887" i="66"/>
  <c r="E886" i="66"/>
  <c r="E885" i="66"/>
  <c r="E884" i="66"/>
  <c r="E883" i="66"/>
  <c r="E882" i="66"/>
  <c r="E881" i="66"/>
  <c r="E880" i="66"/>
  <c r="E879" i="66"/>
  <c r="E878" i="66"/>
  <c r="E877" i="66"/>
  <c r="E876" i="66"/>
  <c r="E875" i="66"/>
  <c r="E874" i="66"/>
  <c r="E873" i="66"/>
  <c r="E872" i="66"/>
  <c r="E871" i="66"/>
  <c r="E870" i="66"/>
  <c r="E869" i="66"/>
  <c r="E868" i="66"/>
  <c r="E867" i="66"/>
  <c r="E866" i="66"/>
  <c r="E865" i="66"/>
  <c r="E864" i="66"/>
  <c r="E863" i="66"/>
  <c r="E862" i="66"/>
  <c r="E861" i="66"/>
  <c r="E860" i="66"/>
  <c r="E859" i="66"/>
  <c r="E858" i="66"/>
  <c r="E857" i="66"/>
  <c r="E856" i="66"/>
  <c r="E855" i="66"/>
  <c r="E854" i="66"/>
  <c r="E853" i="66"/>
  <c r="E852" i="66"/>
  <c r="E851" i="66"/>
  <c r="E850" i="66"/>
  <c r="E849" i="66"/>
  <c r="E848" i="66"/>
  <c r="E847" i="66"/>
  <c r="E846" i="66"/>
  <c r="E845" i="66"/>
  <c r="E844" i="66"/>
  <c r="E843" i="66"/>
  <c r="E842" i="66"/>
  <c r="E841" i="66"/>
  <c r="E840" i="66"/>
  <c r="E839" i="66"/>
  <c r="E838" i="66"/>
  <c r="E837" i="66"/>
  <c r="E836" i="66"/>
  <c r="E835" i="66"/>
  <c r="E834" i="66"/>
  <c r="E833" i="66"/>
  <c r="E832" i="66"/>
  <c r="E831" i="66"/>
  <c r="E830" i="66"/>
  <c r="E829" i="66"/>
  <c r="E828" i="66"/>
  <c r="E827" i="66"/>
  <c r="E826" i="66"/>
  <c r="E825" i="66"/>
  <c r="E824" i="66"/>
  <c r="E823" i="66"/>
  <c r="E822" i="66"/>
  <c r="E821" i="66"/>
  <c r="E820" i="66"/>
  <c r="E819" i="66"/>
  <c r="E818" i="66"/>
  <c r="E817" i="66"/>
  <c r="E816" i="66"/>
  <c r="E815" i="66"/>
  <c r="E814" i="66"/>
  <c r="E813" i="66"/>
  <c r="E812" i="66"/>
  <c r="E811" i="66"/>
  <c r="E810" i="66"/>
  <c r="E809" i="66"/>
  <c r="E808" i="66"/>
  <c r="E807" i="66"/>
  <c r="E806" i="66"/>
  <c r="E805" i="66"/>
  <c r="E804" i="66"/>
  <c r="E803" i="66"/>
  <c r="E802" i="66"/>
  <c r="E801" i="66"/>
  <c r="E800" i="66"/>
  <c r="E799" i="66"/>
  <c r="E798" i="66"/>
  <c r="E797" i="66"/>
  <c r="E796" i="66"/>
  <c r="E795" i="66"/>
  <c r="E794" i="66"/>
  <c r="E793" i="66"/>
  <c r="E792" i="66"/>
  <c r="E791" i="66"/>
  <c r="E790" i="66"/>
  <c r="E789" i="66"/>
  <c r="E788" i="66"/>
  <c r="E787" i="66"/>
  <c r="E786" i="66"/>
  <c r="E785" i="66"/>
  <c r="E784" i="66"/>
  <c r="E783" i="66"/>
  <c r="E782" i="66"/>
  <c r="E781" i="66"/>
  <c r="E780" i="66"/>
  <c r="E779" i="66"/>
  <c r="E778" i="66"/>
  <c r="E777" i="66"/>
  <c r="E776" i="66"/>
  <c r="E775" i="66"/>
  <c r="E774" i="66"/>
  <c r="E773" i="66"/>
  <c r="E772" i="66"/>
  <c r="E771" i="66"/>
  <c r="E770" i="66"/>
  <c r="E769" i="66"/>
  <c r="E768" i="66"/>
  <c r="E767" i="66"/>
  <c r="E766" i="66"/>
  <c r="E765" i="66"/>
  <c r="E764" i="66"/>
  <c r="E763" i="66"/>
  <c r="E762" i="66"/>
  <c r="E761" i="66"/>
  <c r="E760" i="66"/>
  <c r="E759" i="66"/>
  <c r="E758" i="66"/>
  <c r="E757" i="66"/>
  <c r="E756" i="66"/>
  <c r="E755" i="66"/>
  <c r="E754" i="66"/>
  <c r="E753" i="66"/>
  <c r="E752" i="66"/>
  <c r="E751" i="66"/>
  <c r="E750" i="66"/>
  <c r="E749" i="66"/>
  <c r="E748" i="66"/>
  <c r="E747" i="66"/>
  <c r="E746" i="66"/>
  <c r="E745" i="66"/>
  <c r="E744" i="66"/>
  <c r="E743" i="66"/>
  <c r="E742" i="66"/>
  <c r="E741" i="66"/>
  <c r="E740" i="66"/>
  <c r="E739" i="66"/>
  <c r="E738" i="66"/>
  <c r="E737" i="66"/>
  <c r="E736" i="66"/>
  <c r="E735" i="66"/>
  <c r="E734" i="66"/>
  <c r="E733" i="66"/>
  <c r="E732" i="66"/>
  <c r="E731" i="66"/>
  <c r="E730" i="66"/>
  <c r="E729" i="66"/>
  <c r="E728" i="66"/>
  <c r="E727" i="66"/>
  <c r="E726" i="66"/>
  <c r="E725" i="66"/>
  <c r="E724" i="66"/>
  <c r="E723" i="66"/>
  <c r="E722" i="66"/>
  <c r="E721" i="66"/>
  <c r="E720" i="66"/>
  <c r="E719" i="66"/>
  <c r="E718" i="66"/>
  <c r="E717" i="66"/>
  <c r="E716" i="66"/>
  <c r="E715" i="66"/>
  <c r="E714" i="66"/>
  <c r="E713" i="66"/>
  <c r="E712" i="66"/>
  <c r="E711" i="66"/>
  <c r="E710" i="66"/>
  <c r="E709" i="66"/>
  <c r="E708" i="66"/>
  <c r="E707" i="66"/>
  <c r="E706" i="66"/>
  <c r="E705" i="66"/>
  <c r="E704" i="66"/>
  <c r="E703" i="66"/>
  <c r="E702" i="66"/>
  <c r="E701" i="66"/>
  <c r="E700" i="66"/>
  <c r="E699" i="66"/>
  <c r="E698" i="66"/>
  <c r="E697" i="66"/>
  <c r="E696" i="66"/>
  <c r="E695" i="66"/>
  <c r="E694" i="66"/>
  <c r="E693" i="66"/>
  <c r="E692" i="66"/>
  <c r="E691" i="66"/>
  <c r="E690" i="66"/>
  <c r="E689" i="66"/>
  <c r="E688" i="66"/>
  <c r="E687" i="66"/>
  <c r="E686" i="66"/>
  <c r="E685" i="66"/>
  <c r="E684" i="66"/>
  <c r="E683" i="66"/>
  <c r="E682" i="66"/>
  <c r="E681" i="66"/>
  <c r="E680" i="66"/>
  <c r="E679" i="66"/>
  <c r="E678" i="66"/>
  <c r="E677" i="66"/>
  <c r="E676" i="66"/>
  <c r="E675" i="66"/>
  <c r="E674" i="66"/>
  <c r="E673" i="66"/>
  <c r="E672" i="66"/>
  <c r="E671" i="66"/>
  <c r="E670" i="66"/>
  <c r="E669" i="66"/>
  <c r="E668" i="66"/>
  <c r="E667" i="66"/>
  <c r="E666" i="66"/>
  <c r="E665" i="66"/>
  <c r="E664" i="66"/>
  <c r="E663" i="66"/>
  <c r="E662" i="66"/>
  <c r="E661" i="66"/>
  <c r="E660" i="66"/>
  <c r="E659" i="66"/>
  <c r="E658" i="66"/>
  <c r="E657" i="66"/>
  <c r="E656" i="66"/>
  <c r="E655" i="66"/>
  <c r="E654" i="66"/>
  <c r="E653" i="66"/>
  <c r="E652" i="66"/>
  <c r="E651" i="66"/>
  <c r="E650" i="66"/>
  <c r="E649" i="66"/>
  <c r="E648" i="66"/>
  <c r="E647" i="66"/>
  <c r="E646" i="66"/>
  <c r="E645" i="66"/>
  <c r="E644" i="66"/>
  <c r="E643" i="66"/>
  <c r="E642" i="66"/>
  <c r="E641" i="66"/>
  <c r="E640" i="66"/>
  <c r="E639" i="66"/>
  <c r="E638" i="66"/>
  <c r="E637" i="66"/>
  <c r="E636" i="66"/>
  <c r="E635" i="66"/>
  <c r="E634" i="66"/>
  <c r="E633" i="66"/>
  <c r="E632" i="66"/>
  <c r="E631" i="66"/>
  <c r="E630" i="66"/>
  <c r="E629" i="66"/>
  <c r="E628" i="66"/>
  <c r="E627" i="66"/>
  <c r="E626" i="66"/>
  <c r="E625" i="66"/>
  <c r="E624" i="66"/>
  <c r="E623" i="66"/>
  <c r="E622" i="66"/>
  <c r="E621" i="66"/>
  <c r="E620" i="66"/>
  <c r="E619" i="66"/>
  <c r="E618" i="66"/>
  <c r="E617" i="66"/>
  <c r="E616" i="66"/>
  <c r="E615" i="66"/>
  <c r="E614" i="66"/>
  <c r="E613" i="66"/>
  <c r="E612" i="66"/>
  <c r="E611" i="66"/>
  <c r="E610" i="66"/>
  <c r="E609" i="66"/>
  <c r="E608" i="66"/>
  <c r="E607" i="66"/>
  <c r="E606" i="66"/>
  <c r="E605" i="66"/>
  <c r="E604" i="66"/>
  <c r="E603" i="66"/>
  <c r="E602" i="66"/>
  <c r="E601" i="66"/>
  <c r="E600" i="66"/>
  <c r="E599" i="66"/>
  <c r="E598" i="66"/>
  <c r="E597" i="66"/>
  <c r="E596" i="66"/>
  <c r="E595" i="66"/>
  <c r="E594" i="66"/>
  <c r="E593" i="66"/>
  <c r="E592" i="66"/>
  <c r="E591" i="66"/>
  <c r="E590" i="66"/>
  <c r="E589" i="66"/>
  <c r="E588" i="66"/>
  <c r="E587" i="66"/>
  <c r="E586" i="66"/>
  <c r="E585" i="66"/>
  <c r="E584" i="66"/>
  <c r="E583" i="66"/>
  <c r="E582" i="66"/>
  <c r="E581" i="66"/>
  <c r="E580" i="66"/>
  <c r="E579" i="66"/>
  <c r="E578" i="66"/>
  <c r="E577" i="66"/>
  <c r="E576" i="66"/>
  <c r="E575" i="66"/>
  <c r="E574" i="66"/>
  <c r="E573" i="66"/>
  <c r="E572" i="66"/>
  <c r="E571" i="66"/>
  <c r="E570" i="66"/>
  <c r="E569" i="66"/>
  <c r="E568" i="66"/>
  <c r="E567" i="66"/>
  <c r="E566" i="66"/>
  <c r="E565" i="66"/>
  <c r="E564" i="66"/>
  <c r="E563" i="66"/>
  <c r="E562" i="66"/>
  <c r="E561" i="66"/>
  <c r="E560" i="66"/>
  <c r="E559" i="66"/>
  <c r="E558" i="66"/>
  <c r="E557" i="66"/>
  <c r="E556" i="66"/>
  <c r="E555" i="66"/>
  <c r="E554" i="66"/>
  <c r="E553" i="66"/>
  <c r="E552" i="66"/>
  <c r="E551" i="66"/>
  <c r="E550" i="66"/>
  <c r="E549" i="66"/>
  <c r="E548" i="66"/>
  <c r="E547" i="66"/>
  <c r="E546" i="66"/>
  <c r="E545" i="66"/>
  <c r="E544" i="66"/>
  <c r="E543" i="66"/>
  <c r="E542" i="66"/>
  <c r="E541" i="66"/>
  <c r="E540" i="66"/>
  <c r="E539" i="66"/>
  <c r="E538" i="66"/>
  <c r="E537" i="66"/>
  <c r="E536" i="66"/>
  <c r="E535" i="66"/>
  <c r="E534" i="66"/>
  <c r="E533" i="66"/>
  <c r="E532" i="66"/>
  <c r="E531" i="66"/>
  <c r="E530" i="66"/>
  <c r="E529" i="66"/>
  <c r="E528" i="66"/>
  <c r="E527" i="66"/>
  <c r="E526" i="66"/>
  <c r="E525" i="66"/>
  <c r="E524" i="66"/>
  <c r="E523" i="66"/>
  <c r="E522" i="66"/>
  <c r="E521" i="66"/>
  <c r="E520" i="66"/>
  <c r="E519" i="66"/>
  <c r="E518" i="66"/>
  <c r="E517" i="66"/>
  <c r="E516" i="66"/>
  <c r="E515" i="66"/>
  <c r="E514" i="66"/>
  <c r="E513" i="66"/>
  <c r="E512" i="66"/>
  <c r="E511" i="66"/>
  <c r="E510" i="66"/>
  <c r="E509" i="66"/>
  <c r="E508" i="66"/>
  <c r="E507" i="66"/>
  <c r="E506" i="66"/>
  <c r="E505" i="66"/>
  <c r="E504" i="66"/>
  <c r="E503" i="66"/>
  <c r="E502" i="66"/>
  <c r="E501" i="66"/>
  <c r="E500" i="66"/>
  <c r="E499" i="66"/>
  <c r="E498" i="66"/>
  <c r="E497" i="66"/>
  <c r="E496" i="66"/>
  <c r="E495" i="66"/>
  <c r="E494" i="66"/>
  <c r="E493" i="66"/>
  <c r="E492" i="66"/>
  <c r="E491" i="66"/>
  <c r="E490" i="66"/>
  <c r="E489" i="66"/>
  <c r="E488" i="66"/>
  <c r="E487" i="66"/>
  <c r="E486" i="66"/>
  <c r="E485" i="66"/>
  <c r="E484" i="66"/>
  <c r="E483" i="66"/>
  <c r="E482" i="66"/>
  <c r="E481" i="66"/>
  <c r="E480" i="66"/>
  <c r="E479" i="66"/>
  <c r="E478" i="66"/>
  <c r="E477" i="66"/>
  <c r="E476" i="66"/>
  <c r="E475" i="66"/>
  <c r="E474" i="66"/>
  <c r="E473" i="66"/>
  <c r="E472" i="66"/>
  <c r="E471" i="66"/>
  <c r="E470" i="66"/>
  <c r="E469" i="66"/>
  <c r="E468" i="66"/>
  <c r="E467" i="66"/>
  <c r="E466" i="66"/>
  <c r="E465" i="66"/>
  <c r="E464" i="66"/>
  <c r="E463" i="66"/>
  <c r="E462" i="66"/>
  <c r="E461" i="66"/>
  <c r="E460" i="66"/>
  <c r="E459" i="66"/>
  <c r="E458" i="66"/>
  <c r="E457" i="66"/>
  <c r="E456" i="66"/>
  <c r="E455" i="66"/>
  <c r="E454" i="66"/>
  <c r="E453" i="66"/>
  <c r="E452" i="66"/>
  <c r="E451" i="66"/>
  <c r="E450" i="66"/>
  <c r="E449" i="66"/>
  <c r="E448" i="66"/>
  <c r="E447" i="66"/>
  <c r="E446" i="66"/>
  <c r="E445" i="66"/>
  <c r="E444" i="66"/>
  <c r="E443" i="66"/>
  <c r="E442" i="66"/>
  <c r="E441" i="66"/>
  <c r="E440" i="66"/>
  <c r="E439" i="66"/>
  <c r="E438" i="66"/>
  <c r="E437" i="66"/>
  <c r="E436" i="66"/>
  <c r="E435" i="66"/>
  <c r="E434" i="66"/>
  <c r="E433" i="66"/>
  <c r="E432" i="66"/>
  <c r="E431" i="66"/>
  <c r="E430" i="66"/>
  <c r="E429" i="66"/>
  <c r="E428" i="66"/>
  <c r="E427" i="66"/>
  <c r="E426" i="66"/>
  <c r="E425" i="66"/>
  <c r="E424" i="66"/>
  <c r="E423" i="66"/>
  <c r="E422" i="66"/>
  <c r="E421" i="66"/>
  <c r="E420" i="66"/>
  <c r="E419" i="66"/>
  <c r="E418" i="66"/>
  <c r="E417" i="66"/>
  <c r="E416" i="66"/>
  <c r="E415" i="66"/>
  <c r="E414" i="66"/>
  <c r="E413" i="66"/>
  <c r="E412" i="66"/>
  <c r="E411" i="66"/>
  <c r="E410" i="66"/>
  <c r="E409" i="66"/>
  <c r="E408" i="66"/>
  <c r="E407" i="66"/>
  <c r="E406" i="66"/>
  <c r="E405" i="66"/>
  <c r="E404" i="66"/>
  <c r="E403" i="66"/>
  <c r="E402" i="66"/>
  <c r="E401" i="66"/>
  <c r="E400" i="66"/>
  <c r="E399" i="66"/>
  <c r="E398" i="66"/>
  <c r="E397" i="66"/>
  <c r="E396" i="66"/>
  <c r="E395" i="66"/>
  <c r="E394" i="66"/>
  <c r="E393" i="66"/>
  <c r="E392" i="66"/>
  <c r="E391" i="66"/>
  <c r="E390" i="66"/>
  <c r="E389" i="66"/>
  <c r="E388" i="66"/>
  <c r="E387" i="66"/>
  <c r="E386" i="66"/>
  <c r="E385" i="66"/>
  <c r="E384" i="66"/>
  <c r="E383" i="66"/>
  <c r="E382" i="66"/>
  <c r="E381" i="66"/>
  <c r="E380" i="66"/>
  <c r="E379" i="66"/>
  <c r="E378" i="66"/>
  <c r="E377" i="66"/>
  <c r="E376" i="66"/>
  <c r="E375" i="66"/>
  <c r="E374" i="66"/>
  <c r="E373" i="66"/>
  <c r="E372" i="66"/>
  <c r="E371" i="66"/>
  <c r="E370" i="66"/>
  <c r="E369" i="66"/>
  <c r="E368" i="66"/>
  <c r="E367" i="66"/>
  <c r="E366" i="66"/>
  <c r="E365" i="66"/>
  <c r="E364" i="66"/>
  <c r="E363" i="66"/>
  <c r="E362" i="66"/>
  <c r="E361" i="66"/>
  <c r="E360" i="66"/>
  <c r="E359" i="66"/>
  <c r="E358" i="66"/>
  <c r="E357" i="66"/>
  <c r="E356" i="66"/>
  <c r="E355" i="66"/>
  <c r="E354" i="66"/>
  <c r="E353" i="66"/>
  <c r="E352" i="66"/>
  <c r="E351" i="66"/>
  <c r="E350" i="66"/>
  <c r="E349" i="66"/>
  <c r="E348" i="66"/>
  <c r="E347" i="66"/>
  <c r="E346" i="66"/>
  <c r="E345" i="66"/>
  <c r="E344" i="66"/>
  <c r="E343" i="66"/>
  <c r="E342" i="66"/>
  <c r="E341" i="66"/>
  <c r="E340" i="66"/>
  <c r="E339" i="66"/>
  <c r="E338" i="66"/>
  <c r="E337" i="66"/>
  <c r="E336" i="66"/>
  <c r="E335" i="66"/>
  <c r="E334" i="66"/>
  <c r="E333" i="66"/>
  <c r="E332" i="66"/>
  <c r="E331" i="66"/>
  <c r="E330" i="66"/>
  <c r="E329" i="66"/>
  <c r="E328" i="66"/>
  <c r="E327" i="66"/>
  <c r="E326" i="66"/>
  <c r="E325" i="66"/>
  <c r="E324" i="66"/>
  <c r="E323" i="66"/>
  <c r="E322" i="66"/>
  <c r="E321" i="66"/>
  <c r="E320" i="66"/>
  <c r="E319" i="66"/>
  <c r="E318" i="66"/>
  <c r="E317" i="66"/>
  <c r="E316" i="66"/>
  <c r="E315" i="66"/>
  <c r="E314" i="66"/>
  <c r="E313" i="66"/>
  <c r="E312" i="66"/>
  <c r="E311" i="66"/>
  <c r="E310" i="66"/>
  <c r="E309" i="66"/>
  <c r="E308" i="66"/>
  <c r="E307" i="66"/>
  <c r="E306" i="66"/>
  <c r="E305" i="66"/>
  <c r="E304" i="66"/>
  <c r="E303" i="66"/>
  <c r="E302" i="66"/>
  <c r="E301" i="66"/>
  <c r="E300" i="66"/>
  <c r="E299" i="66"/>
  <c r="E298" i="66"/>
  <c r="E297" i="66"/>
  <c r="E296" i="66"/>
  <c r="E295" i="66"/>
  <c r="E294" i="66"/>
  <c r="E293" i="66"/>
  <c r="E292" i="66"/>
  <c r="E291" i="66"/>
  <c r="E290" i="66"/>
  <c r="E289" i="66"/>
  <c r="E288" i="66"/>
  <c r="E287" i="66"/>
  <c r="E286" i="66"/>
  <c r="E285" i="66"/>
  <c r="E284" i="66"/>
  <c r="E283" i="66"/>
  <c r="E282" i="66"/>
  <c r="E281" i="66"/>
  <c r="E280" i="66"/>
  <c r="E279" i="66"/>
  <c r="E278" i="66"/>
  <c r="E277" i="66"/>
  <c r="E276" i="66"/>
  <c r="E275" i="66"/>
  <c r="E274" i="66"/>
  <c r="E273" i="66"/>
  <c r="E272" i="66"/>
  <c r="E271" i="66"/>
  <c r="E270" i="66"/>
  <c r="E269" i="66"/>
  <c r="E268" i="66"/>
  <c r="E267" i="66"/>
  <c r="E266" i="66"/>
  <c r="E265" i="66"/>
  <c r="E264" i="66"/>
  <c r="E263" i="66"/>
  <c r="E262" i="66"/>
  <c r="E261" i="66"/>
  <c r="E260" i="66"/>
  <c r="E259" i="66"/>
  <c r="E258" i="66"/>
  <c r="E257" i="66"/>
  <c r="E256" i="66"/>
  <c r="E255" i="66"/>
  <c r="E254" i="66"/>
  <c r="E253" i="66"/>
  <c r="E252" i="66"/>
  <c r="E251" i="66"/>
  <c r="E250" i="66"/>
  <c r="E249" i="66"/>
  <c r="E248" i="66"/>
  <c r="E247" i="66"/>
  <c r="E246" i="66"/>
  <c r="E245" i="66"/>
  <c r="E244" i="66"/>
  <c r="E243" i="66"/>
  <c r="E242" i="66"/>
  <c r="E241" i="66"/>
  <c r="E240" i="66"/>
  <c r="E239" i="66"/>
  <c r="E238" i="66"/>
  <c r="E237" i="66"/>
  <c r="E236" i="66"/>
  <c r="E235" i="66"/>
  <c r="E234" i="66"/>
  <c r="E233" i="66"/>
  <c r="E232" i="66"/>
  <c r="E231" i="66"/>
  <c r="E230" i="66"/>
  <c r="E229" i="66"/>
  <c r="E228" i="66"/>
  <c r="E227" i="66"/>
  <c r="E226" i="66"/>
  <c r="E225" i="66"/>
  <c r="E224" i="66"/>
  <c r="E223" i="66"/>
  <c r="E222" i="66"/>
  <c r="E221" i="66"/>
  <c r="E220" i="66"/>
  <c r="E219" i="66"/>
  <c r="E218" i="66"/>
  <c r="E217" i="66"/>
  <c r="E216" i="66"/>
  <c r="E215" i="66"/>
  <c r="E214" i="66"/>
  <c r="E213" i="66"/>
  <c r="E212" i="66"/>
  <c r="E211" i="66"/>
  <c r="E210" i="66"/>
  <c r="E209" i="66"/>
  <c r="E208" i="66"/>
  <c r="E207" i="66"/>
  <c r="E206" i="66"/>
  <c r="E205" i="66"/>
  <c r="E204" i="66"/>
  <c r="E203" i="66"/>
  <c r="E202" i="66"/>
  <c r="E201" i="66"/>
  <c r="E200" i="66"/>
  <c r="E199" i="66"/>
  <c r="E198" i="66"/>
  <c r="E197" i="66"/>
  <c r="E196" i="66"/>
  <c r="E195" i="66"/>
  <c r="E194" i="66"/>
  <c r="E193" i="66"/>
  <c r="E192" i="66"/>
  <c r="E191" i="66"/>
  <c r="E190" i="66"/>
  <c r="E189" i="66"/>
  <c r="E188" i="66"/>
  <c r="E187" i="66"/>
  <c r="E186" i="66"/>
  <c r="E185" i="66"/>
  <c r="E184" i="66"/>
  <c r="E183" i="66"/>
  <c r="E182" i="66"/>
  <c r="E181" i="66"/>
  <c r="E180" i="66"/>
  <c r="E179" i="66"/>
  <c r="E178" i="66"/>
  <c r="E177" i="66"/>
  <c r="E176" i="66"/>
  <c r="E175" i="66"/>
  <c r="E174" i="66"/>
  <c r="E173" i="66"/>
  <c r="E172" i="66"/>
  <c r="E171" i="66"/>
  <c r="E170" i="66"/>
  <c r="E169" i="66"/>
  <c r="E168" i="66"/>
  <c r="E167" i="66"/>
  <c r="E166" i="66"/>
  <c r="E165" i="66"/>
  <c r="E164" i="66"/>
  <c r="E163" i="66"/>
  <c r="E162" i="66"/>
  <c r="E161" i="66"/>
  <c r="E160" i="66"/>
  <c r="E159" i="66"/>
  <c r="E158" i="66"/>
  <c r="E157" i="66"/>
  <c r="E156" i="66"/>
  <c r="E155" i="66"/>
  <c r="E154" i="66"/>
  <c r="E153" i="66"/>
  <c r="E152" i="66"/>
  <c r="E151" i="66"/>
  <c r="E150" i="66"/>
  <c r="E149" i="66"/>
  <c r="E148" i="66"/>
  <c r="E147" i="66"/>
  <c r="E146" i="66"/>
  <c r="E145" i="66"/>
  <c r="E144" i="66"/>
  <c r="E143" i="66"/>
  <c r="E142" i="66"/>
  <c r="E141" i="66"/>
  <c r="E140" i="66"/>
  <c r="E139" i="66"/>
  <c r="E138" i="66"/>
  <c r="E137" i="66"/>
  <c r="E136" i="66"/>
  <c r="E135" i="66"/>
  <c r="E134" i="66"/>
  <c r="E133" i="66"/>
  <c r="E132" i="66"/>
  <c r="E131" i="66"/>
  <c r="E130" i="66"/>
  <c r="E129" i="66"/>
  <c r="E128" i="66"/>
  <c r="E127" i="66"/>
  <c r="E126" i="66"/>
  <c r="E125" i="66"/>
  <c r="E124" i="66"/>
  <c r="E123" i="66"/>
  <c r="E122" i="66"/>
  <c r="E121" i="66"/>
  <c r="E120" i="66"/>
  <c r="E119" i="66"/>
  <c r="E118" i="66"/>
  <c r="E117" i="66"/>
  <c r="E116" i="66"/>
  <c r="E115" i="66"/>
  <c r="E114" i="66"/>
  <c r="E113" i="66"/>
  <c r="E112" i="66"/>
  <c r="E111" i="66"/>
  <c r="E110" i="66"/>
  <c r="E109" i="66"/>
  <c r="E108" i="66"/>
  <c r="E107" i="66"/>
  <c r="E106" i="66"/>
  <c r="E105" i="66"/>
  <c r="E104" i="66"/>
  <c r="E103" i="66"/>
  <c r="E102" i="66"/>
  <c r="E101" i="66"/>
  <c r="E100" i="66"/>
  <c r="E99" i="66"/>
  <c r="E98" i="66"/>
  <c r="E97" i="66"/>
  <c r="E96" i="66"/>
  <c r="E95" i="66"/>
  <c r="E94" i="66"/>
  <c r="E93" i="66"/>
  <c r="E92" i="66"/>
  <c r="E91" i="66"/>
  <c r="E90" i="66"/>
  <c r="E89" i="66"/>
  <c r="E88" i="66"/>
  <c r="E87" i="66"/>
  <c r="E86" i="66"/>
  <c r="E85" i="66"/>
  <c r="E84" i="66"/>
  <c r="E83" i="66"/>
  <c r="E82" i="66"/>
  <c r="E81" i="66"/>
  <c r="E80" i="66"/>
  <c r="E79" i="66"/>
  <c r="E78" i="66"/>
  <c r="E77" i="66"/>
  <c r="E76" i="66"/>
  <c r="E75" i="66"/>
  <c r="E74" i="66"/>
  <c r="E73" i="66"/>
  <c r="E72" i="66"/>
  <c r="E71" i="66"/>
  <c r="E70" i="66"/>
  <c r="E69" i="66"/>
  <c r="E68" i="66"/>
  <c r="E67" i="66"/>
  <c r="E66" i="66"/>
  <c r="E65" i="66"/>
  <c r="E64" i="66"/>
  <c r="E63" i="66"/>
  <c r="E62" i="66"/>
  <c r="E61" i="66"/>
  <c r="E60" i="66"/>
  <c r="E59" i="66"/>
  <c r="E58" i="66"/>
  <c r="E57" i="66"/>
  <c r="E56" i="66"/>
  <c r="E55" i="66"/>
  <c r="E54" i="66"/>
  <c r="E53" i="66"/>
  <c r="E52" i="66"/>
  <c r="E51" i="66"/>
  <c r="E50" i="66"/>
  <c r="E49" i="66"/>
  <c r="E48" i="66"/>
  <c r="E47" i="66"/>
  <c r="E46" i="66"/>
  <c r="E45" i="66"/>
  <c r="E44" i="66"/>
  <c r="E43" i="66"/>
  <c r="E42" i="66"/>
  <c r="E41" i="66"/>
  <c r="E40" i="66"/>
  <c r="E39" i="66"/>
  <c r="E38" i="66"/>
  <c r="E37" i="66"/>
  <c r="E36" i="66"/>
  <c r="E35" i="66"/>
  <c r="E34" i="66"/>
  <c r="E33" i="66"/>
  <c r="E32" i="66"/>
  <c r="E31" i="66"/>
  <c r="E30" i="66"/>
  <c r="E29" i="66"/>
  <c r="E28" i="66"/>
  <c r="E27" i="66"/>
  <c r="E26" i="66"/>
  <c r="E25" i="66"/>
  <c r="E24" i="66"/>
  <c r="E23" i="66"/>
  <c r="E22" i="66"/>
  <c r="E21" i="66"/>
  <c r="E20" i="66"/>
  <c r="E19" i="66"/>
  <c r="E18" i="66"/>
  <c r="E17" i="66"/>
  <c r="E16" i="66"/>
  <c r="E15" i="66"/>
  <c r="E14" i="66"/>
  <c r="E13" i="66"/>
  <c r="E12" i="66"/>
  <c r="E11" i="66"/>
  <c r="E10" i="66"/>
  <c r="E9" i="66"/>
  <c r="E8" i="66"/>
  <c r="E7" i="66"/>
  <c r="E6" i="66"/>
  <c r="E5" i="66"/>
  <c r="E4" i="66"/>
  <c r="I25" i="16" l="1"/>
  <c r="H25" i="16"/>
  <c r="G12" i="16"/>
  <c r="G14" i="16" s="1"/>
  <c r="G25" i="16" s="1"/>
  <c r="F14" i="16"/>
  <c r="F25" i="16" s="1"/>
  <c r="F12" i="16"/>
  <c r="E25" i="16"/>
  <c r="A14" i="16"/>
  <c r="A25" i="16"/>
  <c r="G2004" i="66"/>
  <c r="G2003" i="66"/>
  <c r="G2002" i="66"/>
  <c r="G2001" i="66"/>
  <c r="G2000" i="66"/>
  <c r="G1999" i="66"/>
  <c r="G1998" i="66"/>
  <c r="G1997" i="66"/>
  <c r="G1996" i="66"/>
  <c r="G1995" i="66"/>
  <c r="G1994" i="66"/>
  <c r="G1993" i="66"/>
  <c r="G1992" i="66"/>
  <c r="G1991" i="66"/>
  <c r="G1990" i="66"/>
  <c r="G1989" i="66"/>
  <c r="G1988" i="66"/>
  <c r="G1987" i="66"/>
  <c r="G1986" i="66"/>
  <c r="G1985" i="66"/>
  <c r="G1984" i="66"/>
  <c r="G1983" i="66"/>
  <c r="G1982" i="66"/>
  <c r="G1981" i="66"/>
  <c r="G1980" i="66"/>
  <c r="G1979" i="66"/>
  <c r="G1978" i="66"/>
  <c r="G1977" i="66"/>
  <c r="G1976" i="66"/>
  <c r="G1975" i="66"/>
  <c r="G1974" i="66"/>
  <c r="G1973" i="66"/>
  <c r="G1972" i="66"/>
  <c r="G1971" i="66"/>
  <c r="G1970" i="66"/>
  <c r="G1969" i="66"/>
  <c r="G1968" i="66"/>
  <c r="G1967" i="66"/>
  <c r="G1966" i="66"/>
  <c r="G1965" i="66"/>
  <c r="G1964" i="66"/>
  <c r="G1963" i="66"/>
  <c r="G1962" i="66"/>
  <c r="G1961" i="66"/>
  <c r="G1960" i="66"/>
  <c r="G1959" i="66"/>
  <c r="G1958" i="66"/>
  <c r="G1957" i="66"/>
  <c r="G1956" i="66"/>
  <c r="G1955" i="66"/>
  <c r="G1954" i="66"/>
  <c r="G1953" i="66"/>
  <c r="G1952" i="66"/>
  <c r="G1951" i="66"/>
  <c r="G1950" i="66"/>
  <c r="G1949" i="66"/>
  <c r="G1948" i="66"/>
  <c r="G1947" i="66"/>
  <c r="G1946" i="66"/>
  <c r="G1945" i="66"/>
  <c r="G1944" i="66"/>
  <c r="G1943" i="66"/>
  <c r="G1942" i="66"/>
  <c r="G1941" i="66"/>
  <c r="G1940" i="66"/>
  <c r="G1939" i="66"/>
  <c r="G1938" i="66"/>
  <c r="G1937" i="66"/>
  <c r="G1936" i="66"/>
  <c r="G1935" i="66"/>
  <c r="G1934" i="66"/>
  <c r="G1933" i="66"/>
  <c r="G1932" i="66"/>
  <c r="G1931" i="66"/>
  <c r="G1930" i="66"/>
  <c r="G1929" i="66"/>
  <c r="G1928" i="66"/>
  <c r="G1927" i="66"/>
  <c r="G1926" i="66"/>
  <c r="G1925" i="66"/>
  <c r="G1924" i="66"/>
  <c r="G1923" i="66"/>
  <c r="G1922" i="66"/>
  <c r="G1921" i="66"/>
  <c r="G1920" i="66"/>
  <c r="G1919" i="66"/>
  <c r="G1918" i="66"/>
  <c r="G1917" i="66"/>
  <c r="G1916" i="66"/>
  <c r="G1915" i="66"/>
  <c r="G1914" i="66"/>
  <c r="G1913" i="66"/>
  <c r="G1912" i="66"/>
  <c r="G1911" i="66"/>
  <c r="G1910" i="66"/>
  <c r="G1909" i="66"/>
  <c r="G1908" i="66"/>
  <c r="G1907" i="66"/>
  <c r="G1906" i="66"/>
  <c r="G1905" i="66"/>
  <c r="G1904" i="66"/>
  <c r="G1903" i="66"/>
  <c r="G1902" i="66"/>
  <c r="G1901" i="66"/>
  <c r="G1900" i="66"/>
  <c r="G1899" i="66"/>
  <c r="G1898" i="66"/>
  <c r="G1897" i="66"/>
  <c r="G1896" i="66"/>
  <c r="G1895" i="66"/>
  <c r="G1894" i="66"/>
  <c r="G1893" i="66"/>
  <c r="G1892" i="66"/>
  <c r="G1891" i="66"/>
  <c r="G1890" i="66"/>
  <c r="G1889" i="66"/>
  <c r="G1888" i="66"/>
  <c r="G1887" i="66"/>
  <c r="G1886" i="66"/>
  <c r="G1885" i="66"/>
  <c r="G1884" i="66"/>
  <c r="G1883" i="66"/>
  <c r="G1882" i="66"/>
  <c r="G1881" i="66"/>
  <c r="G1880" i="66"/>
  <c r="G1879" i="66"/>
  <c r="G1878" i="66"/>
  <c r="G1877" i="66"/>
  <c r="G1876" i="66"/>
  <c r="G1875" i="66"/>
  <c r="G1874" i="66"/>
  <c r="G1873" i="66"/>
  <c r="G1872" i="66"/>
  <c r="G1871" i="66"/>
  <c r="G1870" i="66"/>
  <c r="G1869" i="66"/>
  <c r="G1868" i="66"/>
  <c r="G1867" i="66"/>
  <c r="G1866" i="66"/>
  <c r="G1865" i="66"/>
  <c r="G1864" i="66"/>
  <c r="G1863" i="66"/>
  <c r="G1862" i="66"/>
  <c r="G1861" i="66"/>
  <c r="G1860" i="66"/>
  <c r="G1859" i="66"/>
  <c r="G1858" i="66"/>
  <c r="G1857" i="66"/>
  <c r="G1856" i="66"/>
  <c r="G1855" i="66"/>
  <c r="G1854" i="66"/>
  <c r="G1853" i="66"/>
  <c r="G1852" i="66"/>
  <c r="G1851" i="66"/>
  <c r="G1850" i="66"/>
  <c r="G1849" i="66"/>
  <c r="G1848" i="66"/>
  <c r="G1847" i="66"/>
  <c r="G1846" i="66"/>
  <c r="G1845" i="66"/>
  <c r="G1844" i="66"/>
  <c r="G1843" i="66"/>
  <c r="G1842" i="66"/>
  <c r="G1841" i="66"/>
  <c r="G1840" i="66"/>
  <c r="G1839" i="66"/>
  <c r="G1838" i="66"/>
  <c r="G1837" i="66"/>
  <c r="G1836" i="66"/>
  <c r="G1835" i="66"/>
  <c r="G1834" i="66"/>
  <c r="G1833" i="66"/>
  <c r="G1832" i="66"/>
  <c r="G1831" i="66"/>
  <c r="G1830" i="66"/>
  <c r="G1829" i="66"/>
  <c r="G1828" i="66"/>
  <c r="G1827" i="66"/>
  <c r="G1826" i="66"/>
  <c r="G1825" i="66"/>
  <c r="G1824" i="66"/>
  <c r="G1823" i="66"/>
  <c r="G1822" i="66"/>
  <c r="G1821" i="66"/>
  <c r="G1820" i="66"/>
  <c r="G1819" i="66"/>
  <c r="G1818" i="66"/>
  <c r="G1817" i="66"/>
  <c r="G1816" i="66"/>
  <c r="G1815" i="66"/>
  <c r="G1814" i="66"/>
  <c r="G1813" i="66"/>
  <c r="G1812" i="66"/>
  <c r="G1811" i="66"/>
  <c r="G1810" i="66"/>
  <c r="G1809" i="66"/>
  <c r="G1808" i="66"/>
  <c r="G1807" i="66"/>
  <c r="G1806" i="66"/>
  <c r="G1805" i="66"/>
  <c r="G1804" i="66"/>
  <c r="G1803" i="66"/>
  <c r="G1802" i="66"/>
  <c r="G1801" i="66"/>
  <c r="G1800" i="66"/>
  <c r="G1799" i="66"/>
  <c r="G1798" i="66"/>
  <c r="G1797" i="66"/>
  <c r="G1796" i="66"/>
  <c r="G1795" i="66"/>
  <c r="G1794" i="66"/>
  <c r="G1793" i="66"/>
  <c r="G1792" i="66"/>
  <c r="G1791" i="66"/>
  <c r="G1790" i="66"/>
  <c r="G1789" i="66"/>
  <c r="G1788" i="66"/>
  <c r="G1787" i="66"/>
  <c r="G1786" i="66"/>
  <c r="G1785" i="66"/>
  <c r="G1784" i="66"/>
  <c r="G1783" i="66"/>
  <c r="G1782" i="66"/>
  <c r="G1781" i="66"/>
  <c r="G1780" i="66"/>
  <c r="G1779" i="66"/>
  <c r="G1778" i="66"/>
  <c r="G1777" i="66"/>
  <c r="G1776" i="66"/>
  <c r="G1775" i="66"/>
  <c r="G1774" i="66"/>
  <c r="G1773" i="66"/>
  <c r="G1772" i="66"/>
  <c r="G1771" i="66"/>
  <c r="G1770" i="66"/>
  <c r="G1769" i="66"/>
  <c r="G1768" i="66"/>
  <c r="G1767" i="66"/>
  <c r="G1766" i="66"/>
  <c r="G1765" i="66"/>
  <c r="G1764" i="66"/>
  <c r="G1763" i="66"/>
  <c r="G1762" i="66"/>
  <c r="G1761" i="66"/>
  <c r="G1760" i="66"/>
  <c r="G1759" i="66"/>
  <c r="G1758" i="66"/>
  <c r="G1757" i="66"/>
  <c r="G1756" i="66"/>
  <c r="G1755" i="66"/>
  <c r="G1754" i="66"/>
  <c r="G1753" i="66"/>
  <c r="G1752" i="66"/>
  <c r="G1751" i="66"/>
  <c r="G1750" i="66"/>
  <c r="G1749" i="66"/>
  <c r="G1748" i="66"/>
  <c r="G1747" i="66"/>
  <c r="G1746" i="66"/>
  <c r="G1745" i="66"/>
  <c r="G1744" i="66"/>
  <c r="G1743" i="66"/>
  <c r="G1742" i="66"/>
  <c r="G1741" i="66"/>
  <c r="G1740" i="66"/>
  <c r="G1739" i="66"/>
  <c r="G1738" i="66"/>
  <c r="G1737" i="66"/>
  <c r="G1736" i="66"/>
  <c r="G1735" i="66"/>
  <c r="G1734" i="66"/>
  <c r="G1733" i="66"/>
  <c r="G1732" i="66"/>
  <c r="G1731" i="66"/>
  <c r="G1730" i="66"/>
  <c r="G1729" i="66"/>
  <c r="G1728" i="66"/>
  <c r="G1727" i="66"/>
  <c r="G1726" i="66"/>
  <c r="G1725" i="66"/>
  <c r="G1724" i="66"/>
  <c r="G1723" i="66"/>
  <c r="G1722" i="66"/>
  <c r="G1721" i="66"/>
  <c r="G1720" i="66"/>
  <c r="G1719" i="66"/>
  <c r="G1718" i="66"/>
  <c r="G1717" i="66"/>
  <c r="G1716" i="66"/>
  <c r="G1715" i="66"/>
  <c r="G1714" i="66"/>
  <c r="G1713" i="66"/>
  <c r="G1712" i="66"/>
  <c r="G1711" i="66"/>
  <c r="G1710" i="66"/>
  <c r="G1709" i="66"/>
  <c r="G1708" i="66"/>
  <c r="G1707" i="66"/>
  <c r="G1706" i="66"/>
  <c r="G1705" i="66"/>
  <c r="G1704" i="66"/>
  <c r="G1703" i="66"/>
  <c r="G1702" i="66"/>
  <c r="G1701" i="66"/>
  <c r="G1700" i="66"/>
  <c r="G1699" i="66"/>
  <c r="G1698" i="66"/>
  <c r="G1697" i="66"/>
  <c r="G1696" i="66"/>
  <c r="G1695" i="66"/>
  <c r="G1694" i="66"/>
  <c r="G1693" i="66"/>
  <c r="G1692" i="66"/>
  <c r="G1691" i="66"/>
  <c r="G1690" i="66"/>
  <c r="G1689" i="66"/>
  <c r="G1688" i="66"/>
  <c r="G1687" i="66"/>
  <c r="G1686" i="66"/>
  <c r="G1685" i="66"/>
  <c r="G1684" i="66"/>
  <c r="G1683" i="66"/>
  <c r="G1682" i="66"/>
  <c r="G1681" i="66"/>
  <c r="G1680" i="66"/>
  <c r="G1679" i="66"/>
  <c r="G1678" i="66"/>
  <c r="G1677" i="66"/>
  <c r="G1676" i="66"/>
  <c r="G1675" i="66"/>
  <c r="G1674" i="66"/>
  <c r="G1673" i="66"/>
  <c r="G1672" i="66"/>
  <c r="G1671" i="66"/>
  <c r="G1670" i="66"/>
  <c r="G1669" i="66"/>
  <c r="G1668" i="66"/>
  <c r="G1667" i="66"/>
  <c r="G1666" i="66"/>
  <c r="G1665" i="66"/>
  <c r="G1664" i="66"/>
  <c r="G1663" i="66"/>
  <c r="G1662" i="66"/>
  <c r="G1661" i="66"/>
  <c r="G1660" i="66"/>
  <c r="G1659" i="66"/>
  <c r="G1658" i="66"/>
  <c r="G1657" i="66"/>
  <c r="G1656" i="66"/>
  <c r="G1655" i="66"/>
  <c r="G1654" i="66"/>
  <c r="G1653" i="66"/>
  <c r="G1652" i="66"/>
  <c r="G1651" i="66"/>
  <c r="G1650" i="66"/>
  <c r="G1649" i="66"/>
  <c r="G1648" i="66"/>
  <c r="G1647" i="66"/>
  <c r="G1646" i="66"/>
  <c r="G1645" i="66"/>
  <c r="G1644" i="66"/>
  <c r="G1643" i="66"/>
  <c r="G1642" i="66"/>
  <c r="G1641" i="66"/>
  <c r="G1640" i="66"/>
  <c r="G1639" i="66"/>
  <c r="G1638" i="66"/>
  <c r="G1637" i="66"/>
  <c r="G1636" i="66"/>
  <c r="G1635" i="66"/>
  <c r="G1634" i="66"/>
  <c r="G1633" i="66"/>
  <c r="G1632" i="66"/>
  <c r="G1631" i="66"/>
  <c r="G1630" i="66"/>
  <c r="G1629" i="66"/>
  <c r="G1628" i="66"/>
  <c r="G1627" i="66"/>
  <c r="G1626" i="66"/>
  <c r="G1625" i="66"/>
  <c r="G1624" i="66"/>
  <c r="G1623" i="66"/>
  <c r="G1622" i="66"/>
  <c r="G1621" i="66"/>
  <c r="G1620" i="66"/>
  <c r="G1619" i="66"/>
  <c r="G1618" i="66"/>
  <c r="G1617" i="66"/>
  <c r="G1616" i="66"/>
  <c r="G1615" i="66"/>
  <c r="G1614" i="66"/>
  <c r="G1613" i="66"/>
  <c r="G1612" i="66"/>
  <c r="G1611" i="66"/>
  <c r="G1610" i="66"/>
  <c r="G1609" i="66"/>
  <c r="G1608" i="66"/>
  <c r="G1607" i="66"/>
  <c r="G1606" i="66"/>
  <c r="G1605" i="66"/>
  <c r="G1604" i="66"/>
  <c r="G1603" i="66"/>
  <c r="G1602" i="66"/>
  <c r="G1601" i="66"/>
  <c r="G1600" i="66"/>
  <c r="G1599" i="66"/>
  <c r="G1598" i="66"/>
  <c r="G1597" i="66"/>
  <c r="G1596" i="66"/>
  <c r="G1595" i="66"/>
  <c r="G1594" i="66"/>
  <c r="G1593" i="66"/>
  <c r="G1592" i="66"/>
  <c r="G1591" i="66"/>
  <c r="G1590" i="66"/>
  <c r="G1589" i="66"/>
  <c r="G1588" i="66"/>
  <c r="G1587" i="66"/>
  <c r="G1586" i="66"/>
  <c r="G1585" i="66"/>
  <c r="G1584" i="66"/>
  <c r="G1583" i="66"/>
  <c r="G1582" i="66"/>
  <c r="G1581" i="66"/>
  <c r="G1580" i="66"/>
  <c r="G1579" i="66"/>
  <c r="G1578" i="66"/>
  <c r="G1577" i="66"/>
  <c r="G1576" i="66"/>
  <c r="G1575" i="66"/>
  <c r="G1574" i="66"/>
  <c r="G1573" i="66"/>
  <c r="G1572" i="66"/>
  <c r="G1571" i="66"/>
  <c r="G1570" i="66"/>
  <c r="G1569" i="66"/>
  <c r="G1568" i="66"/>
  <c r="G1567" i="66"/>
  <c r="G1566" i="66"/>
  <c r="G1565" i="66"/>
  <c r="G1564" i="66"/>
  <c r="G1563" i="66"/>
  <c r="G1562" i="66"/>
  <c r="G1561" i="66"/>
  <c r="G1560" i="66"/>
  <c r="G1559" i="66"/>
  <c r="G1558" i="66"/>
  <c r="G1557" i="66"/>
  <c r="G1556" i="66"/>
  <c r="G1555" i="66"/>
  <c r="G1554" i="66"/>
  <c r="G1553" i="66"/>
  <c r="G1552" i="66"/>
  <c r="G1551" i="66"/>
  <c r="G1550" i="66"/>
  <c r="G1549" i="66"/>
  <c r="G1548" i="66"/>
  <c r="G1547" i="66"/>
  <c r="G1546" i="66"/>
  <c r="G1545" i="66"/>
  <c r="G1544" i="66"/>
  <c r="G1543" i="66"/>
  <c r="G1542" i="66"/>
  <c r="G1541" i="66"/>
  <c r="G1540" i="66"/>
  <c r="G1539" i="66"/>
  <c r="G1538" i="66"/>
  <c r="G1537" i="66"/>
  <c r="G1536" i="66"/>
  <c r="G1535" i="66"/>
  <c r="G1534" i="66"/>
  <c r="G1533" i="66"/>
  <c r="G1532" i="66"/>
  <c r="G1531" i="66"/>
  <c r="G1530" i="66"/>
  <c r="G1529" i="66"/>
  <c r="G1528" i="66"/>
  <c r="G1527" i="66"/>
  <c r="G1526" i="66"/>
  <c r="G1525" i="66"/>
  <c r="G1524" i="66"/>
  <c r="G1523" i="66"/>
  <c r="G1522" i="66"/>
  <c r="G1521" i="66"/>
  <c r="G1520" i="66"/>
  <c r="G1519" i="66"/>
  <c r="G1518" i="66"/>
  <c r="G1517" i="66"/>
  <c r="G1516" i="66"/>
  <c r="G1515" i="66"/>
  <c r="G1514" i="66"/>
  <c r="G1513" i="66"/>
  <c r="G1512" i="66"/>
  <c r="G1511" i="66"/>
  <c r="G1510" i="66"/>
  <c r="G1509" i="66"/>
  <c r="G1508" i="66"/>
  <c r="G1507" i="66"/>
  <c r="G1506" i="66"/>
  <c r="G1505" i="66"/>
  <c r="G1504" i="66"/>
  <c r="G1503" i="66"/>
  <c r="G1502" i="66"/>
  <c r="G1501" i="66"/>
  <c r="G1500" i="66"/>
  <c r="G1499" i="66"/>
  <c r="G1498" i="66"/>
  <c r="G1497" i="66"/>
  <c r="G1496" i="66"/>
  <c r="G1495" i="66"/>
  <c r="G1494" i="66"/>
  <c r="G1493" i="66"/>
  <c r="G1492" i="66"/>
  <c r="G1491" i="66"/>
  <c r="G1490" i="66"/>
  <c r="G1489" i="66"/>
  <c r="G1488" i="66"/>
  <c r="G1487" i="66"/>
  <c r="G1486" i="66"/>
  <c r="G1485" i="66"/>
  <c r="G1484" i="66"/>
  <c r="G1483" i="66"/>
  <c r="G1482" i="66"/>
  <c r="G1481" i="66"/>
  <c r="G1480" i="66"/>
  <c r="G1479" i="66"/>
  <c r="G1478" i="66"/>
  <c r="G1477" i="66"/>
  <c r="G1476" i="66"/>
  <c r="G1475" i="66"/>
  <c r="G1474" i="66"/>
  <c r="G1473" i="66"/>
  <c r="G1472" i="66"/>
  <c r="G1471" i="66"/>
  <c r="G1470" i="66"/>
  <c r="G1469" i="66"/>
  <c r="G1468" i="66"/>
  <c r="G1467" i="66"/>
  <c r="G1466" i="66"/>
  <c r="G1465" i="66"/>
  <c r="G1464" i="66"/>
  <c r="G1463" i="66"/>
  <c r="G1462" i="66"/>
  <c r="G1461" i="66"/>
  <c r="G1460" i="66"/>
  <c r="G1459" i="66"/>
  <c r="G1458" i="66"/>
  <c r="G1457" i="66"/>
  <c r="G1456" i="66"/>
  <c r="G1455" i="66"/>
  <c r="G1454" i="66"/>
  <c r="G1453" i="66"/>
  <c r="G1452" i="66"/>
  <c r="G1451" i="66"/>
  <c r="G1450" i="66"/>
  <c r="G1449" i="66"/>
  <c r="G1448" i="66"/>
  <c r="G1447" i="66"/>
  <c r="G1446" i="66"/>
  <c r="G1445" i="66"/>
  <c r="G1444" i="66"/>
  <c r="G1443" i="66"/>
  <c r="G1442" i="66"/>
  <c r="G1441" i="66"/>
  <c r="G1440" i="66"/>
  <c r="G1439" i="66"/>
  <c r="G1438" i="66"/>
  <c r="G1437" i="66"/>
  <c r="G1436" i="66"/>
  <c r="G1435" i="66"/>
  <c r="G1434" i="66"/>
  <c r="G1433" i="66"/>
  <c r="G1432" i="66"/>
  <c r="G1431" i="66"/>
  <c r="G1430" i="66"/>
  <c r="G1429" i="66"/>
  <c r="G1428" i="66"/>
  <c r="G1427" i="66"/>
  <c r="G1426" i="66"/>
  <c r="G1425" i="66"/>
  <c r="G1424" i="66"/>
  <c r="G1423" i="66"/>
  <c r="G1422" i="66"/>
  <c r="G1421" i="66"/>
  <c r="G1420" i="66"/>
  <c r="G1419" i="66"/>
  <c r="G1418" i="66"/>
  <c r="G1417" i="66"/>
  <c r="G1416" i="66"/>
  <c r="G1415" i="66"/>
  <c r="G1414" i="66"/>
  <c r="G1413" i="66"/>
  <c r="G1412" i="66"/>
  <c r="G1411" i="66"/>
  <c r="G1410" i="66"/>
  <c r="G1409" i="66"/>
  <c r="G1408" i="66"/>
  <c r="G1407" i="66"/>
  <c r="G1406" i="66"/>
  <c r="G1405" i="66"/>
  <c r="G1404" i="66"/>
  <c r="G1403" i="66"/>
  <c r="G1402" i="66"/>
  <c r="G1401" i="66"/>
  <c r="G1400" i="66"/>
  <c r="G1399" i="66"/>
  <c r="G1398" i="66"/>
  <c r="G1397" i="66"/>
  <c r="G1396" i="66"/>
  <c r="G1395" i="66"/>
  <c r="G1394" i="66"/>
  <c r="G1393" i="66"/>
  <c r="G1392" i="66"/>
  <c r="G1391" i="66"/>
  <c r="G1390" i="66"/>
  <c r="G1389" i="66"/>
  <c r="G1388" i="66"/>
  <c r="G1387" i="66"/>
  <c r="G1386" i="66"/>
  <c r="G1385" i="66"/>
  <c r="G1384" i="66"/>
  <c r="G1383" i="66"/>
  <c r="G1382" i="66"/>
  <c r="G1381" i="66"/>
  <c r="G1380" i="66"/>
  <c r="G1379" i="66"/>
  <c r="G1378" i="66"/>
  <c r="G1377" i="66"/>
  <c r="G1376" i="66"/>
  <c r="G1375" i="66"/>
  <c r="G1374" i="66"/>
  <c r="G1373" i="66"/>
  <c r="G1372" i="66"/>
  <c r="G1371" i="66"/>
  <c r="G1370" i="66"/>
  <c r="G1369" i="66"/>
  <c r="G1368" i="66"/>
  <c r="G1367" i="66"/>
  <c r="G1366" i="66"/>
  <c r="G1365" i="66"/>
  <c r="G1364" i="66"/>
  <c r="G1363" i="66"/>
  <c r="G1362" i="66"/>
  <c r="G1361" i="66"/>
  <c r="G1360" i="66"/>
  <c r="G1359" i="66"/>
  <c r="G1358" i="66"/>
  <c r="G1357" i="66"/>
  <c r="G1356" i="66"/>
  <c r="G1355" i="66"/>
  <c r="G1354" i="66"/>
  <c r="G1353" i="66"/>
  <c r="G1352" i="66"/>
  <c r="G1351" i="66"/>
  <c r="G1350" i="66"/>
  <c r="G1349" i="66"/>
  <c r="G1348" i="66"/>
  <c r="G1347" i="66"/>
  <c r="G1346" i="66"/>
  <c r="G1345" i="66"/>
  <c r="G1344" i="66"/>
  <c r="G1343" i="66"/>
  <c r="G1342" i="66"/>
  <c r="G1341" i="66"/>
  <c r="G1340" i="66"/>
  <c r="G1339" i="66"/>
  <c r="G1338" i="66"/>
  <c r="G1337" i="66"/>
  <c r="G1336" i="66"/>
  <c r="G1335" i="66"/>
  <c r="G1334" i="66"/>
  <c r="G1333" i="66"/>
  <c r="G1332" i="66"/>
  <c r="G1331" i="66"/>
  <c r="G1330" i="66"/>
  <c r="G1329" i="66"/>
  <c r="G1328" i="66"/>
  <c r="G1327" i="66"/>
  <c r="G1326" i="66"/>
  <c r="G1325" i="66"/>
  <c r="G1324" i="66"/>
  <c r="G1323" i="66"/>
  <c r="G1322" i="66"/>
  <c r="G1321" i="66"/>
  <c r="G1320" i="66"/>
  <c r="G1319" i="66"/>
  <c r="G1318" i="66"/>
  <c r="G1317" i="66"/>
  <c r="G1316" i="66"/>
  <c r="G1315" i="66"/>
  <c r="G1314" i="66"/>
  <c r="G1313" i="66"/>
  <c r="G1312" i="66"/>
  <c r="G1311" i="66"/>
  <c r="G1310" i="66"/>
  <c r="G1309" i="66"/>
  <c r="G1308" i="66"/>
  <c r="G1307" i="66"/>
  <c r="G1306" i="66"/>
  <c r="G1305" i="66"/>
  <c r="G1304" i="66"/>
  <c r="G1303" i="66"/>
  <c r="G1302" i="66"/>
  <c r="G1301" i="66"/>
  <c r="G1300" i="66"/>
  <c r="G1299" i="66"/>
  <c r="G1298" i="66"/>
  <c r="G1297" i="66"/>
  <c r="G1296" i="66"/>
  <c r="G1295" i="66"/>
  <c r="G1294" i="66"/>
  <c r="G1293" i="66"/>
  <c r="G1292" i="66"/>
  <c r="G1291" i="66"/>
  <c r="G1290" i="66"/>
  <c r="G1289" i="66"/>
  <c r="G1288" i="66"/>
  <c r="G1287" i="66"/>
  <c r="G1286" i="66"/>
  <c r="G1285" i="66"/>
  <c r="G1284" i="66"/>
  <c r="G1283" i="66"/>
  <c r="G1282" i="66"/>
  <c r="G1281" i="66"/>
  <c r="G1280" i="66"/>
  <c r="G1279" i="66"/>
  <c r="G1278" i="66"/>
  <c r="G1277" i="66"/>
  <c r="G1276" i="66"/>
  <c r="G1275" i="66"/>
  <c r="G1274" i="66"/>
  <c r="G1273" i="66"/>
  <c r="G1272" i="66"/>
  <c r="G1271" i="66"/>
  <c r="G1270" i="66"/>
  <c r="G1269" i="66"/>
  <c r="G1268" i="66"/>
  <c r="G1267" i="66"/>
  <c r="G1266" i="66"/>
  <c r="G1265" i="66"/>
  <c r="G1264" i="66"/>
  <c r="G1263" i="66"/>
  <c r="G1262" i="66"/>
  <c r="G1261" i="66"/>
  <c r="G1260" i="66"/>
  <c r="G1259" i="66"/>
  <c r="G1258" i="66"/>
  <c r="G1257" i="66"/>
  <c r="G1256" i="66"/>
  <c r="G1255" i="66"/>
  <c r="G1254" i="66"/>
  <c r="G1253" i="66"/>
  <c r="G1252" i="66"/>
  <c r="G1251" i="66"/>
  <c r="G1250" i="66"/>
  <c r="G1249" i="66"/>
  <c r="G1248" i="66"/>
  <c r="G1247" i="66"/>
  <c r="G1246" i="66"/>
  <c r="G1245" i="66"/>
  <c r="G1244" i="66"/>
  <c r="G1243" i="66"/>
  <c r="G1242" i="66"/>
  <c r="G1241" i="66"/>
  <c r="G1240" i="66"/>
  <c r="G1239" i="66"/>
  <c r="G1238" i="66"/>
  <c r="G1237" i="66"/>
  <c r="G1236" i="66"/>
  <c r="G1235" i="66"/>
  <c r="G1234" i="66"/>
  <c r="G1233" i="66"/>
  <c r="G1232" i="66"/>
  <c r="G1231" i="66"/>
  <c r="G1230" i="66"/>
  <c r="G1229" i="66"/>
  <c r="G1228" i="66"/>
  <c r="G1227" i="66"/>
  <c r="G1226" i="66"/>
  <c r="G1225" i="66"/>
  <c r="G1224" i="66"/>
  <c r="G1223" i="66"/>
  <c r="G1222" i="66"/>
  <c r="G1221" i="66"/>
  <c r="G1220" i="66"/>
  <c r="G1219" i="66"/>
  <c r="G1218" i="66"/>
  <c r="G1217" i="66"/>
  <c r="G1216" i="66"/>
  <c r="G1215" i="66"/>
  <c r="G1214" i="66"/>
  <c r="G1213" i="66"/>
  <c r="G1212" i="66"/>
  <c r="G1211" i="66"/>
  <c r="G1210" i="66"/>
  <c r="G1209" i="66"/>
  <c r="G1208" i="66"/>
  <c r="G1207" i="66"/>
  <c r="G1206" i="66"/>
  <c r="G1205" i="66"/>
  <c r="G1204" i="66"/>
  <c r="G1203" i="66"/>
  <c r="G1202" i="66"/>
  <c r="G1201" i="66"/>
  <c r="G1200" i="66"/>
  <c r="G1199" i="66"/>
  <c r="G1198" i="66"/>
  <c r="G1197" i="66"/>
  <c r="G1196" i="66"/>
  <c r="G1195" i="66"/>
  <c r="G1194" i="66"/>
  <c r="G1193" i="66"/>
  <c r="G1192" i="66"/>
  <c r="G1191" i="66"/>
  <c r="G1190" i="66"/>
  <c r="G1189" i="66"/>
  <c r="G1188" i="66"/>
  <c r="G1187" i="66"/>
  <c r="G1186" i="66"/>
  <c r="G1185" i="66"/>
  <c r="G1184" i="66"/>
  <c r="G1183" i="66"/>
  <c r="G1182" i="66"/>
  <c r="G1181" i="66"/>
  <c r="G1180" i="66"/>
  <c r="G1179" i="66"/>
  <c r="G1178" i="66"/>
  <c r="G1177" i="66"/>
  <c r="G1176" i="66"/>
  <c r="G1175" i="66"/>
  <c r="G1174" i="66"/>
  <c r="G1173" i="66"/>
  <c r="G1172" i="66"/>
  <c r="G1171" i="66"/>
  <c r="G1170" i="66"/>
  <c r="G1169" i="66"/>
  <c r="G1168" i="66"/>
  <c r="G1167" i="66"/>
  <c r="G1166" i="66"/>
  <c r="G1165" i="66"/>
  <c r="G1164" i="66"/>
  <c r="G1163" i="66"/>
  <c r="G1162" i="66"/>
  <c r="G1161" i="66"/>
  <c r="G1160" i="66"/>
  <c r="G1159" i="66"/>
  <c r="G1158" i="66"/>
  <c r="G1157" i="66"/>
  <c r="G1156" i="66"/>
  <c r="G1155" i="66"/>
  <c r="G1154" i="66"/>
  <c r="G1153" i="66"/>
  <c r="G1152" i="66"/>
  <c r="G1151" i="66"/>
  <c r="G1150" i="66"/>
  <c r="G1149" i="66"/>
  <c r="G1148" i="66"/>
  <c r="G1147" i="66"/>
  <c r="G1146" i="66"/>
  <c r="G1145" i="66"/>
  <c r="G1144" i="66"/>
  <c r="G1143" i="66"/>
  <c r="G1142" i="66"/>
  <c r="G1141" i="66"/>
  <c r="G1140" i="66"/>
  <c r="G1139" i="66"/>
  <c r="G1138" i="66"/>
  <c r="G1137" i="66"/>
  <c r="G1136" i="66"/>
  <c r="G1135" i="66"/>
  <c r="G1134" i="66"/>
  <c r="G1133" i="66"/>
  <c r="G1132" i="66"/>
  <c r="G1131" i="66"/>
  <c r="G1130" i="66"/>
  <c r="G1129" i="66"/>
  <c r="G1128" i="66"/>
  <c r="G1127" i="66"/>
  <c r="G1126" i="66"/>
  <c r="G1125" i="66"/>
  <c r="G1124" i="66"/>
  <c r="G1123" i="66"/>
  <c r="G1122" i="66"/>
  <c r="G1121" i="66"/>
  <c r="G1120" i="66"/>
  <c r="G1119" i="66"/>
  <c r="G1118" i="66"/>
  <c r="G1117" i="66"/>
  <c r="G1116" i="66"/>
  <c r="G1115" i="66"/>
  <c r="G1114" i="66"/>
  <c r="G1113" i="66"/>
  <c r="G1112" i="66"/>
  <c r="G1111" i="66"/>
  <c r="G1110" i="66"/>
  <c r="G1109" i="66"/>
  <c r="G1108" i="66"/>
  <c r="G1107" i="66"/>
  <c r="G1106" i="66"/>
  <c r="G1105" i="66"/>
  <c r="G1104" i="66"/>
  <c r="G1103" i="66"/>
  <c r="G1102" i="66"/>
  <c r="G1101" i="66"/>
  <c r="G1100" i="66"/>
  <c r="G1099" i="66"/>
  <c r="G1098" i="66"/>
  <c r="G1097" i="66"/>
  <c r="G1096" i="66"/>
  <c r="G1095" i="66"/>
  <c r="G1094" i="66"/>
  <c r="G1093" i="66"/>
  <c r="G1092" i="66"/>
  <c r="G1091" i="66"/>
  <c r="G1090" i="66"/>
  <c r="G1089" i="66"/>
  <c r="G1088" i="66"/>
  <c r="G1087" i="66"/>
  <c r="G1086" i="66"/>
  <c r="G1085" i="66"/>
  <c r="G1084" i="66"/>
  <c r="G1083" i="66"/>
  <c r="G1082" i="66"/>
  <c r="G1081" i="66"/>
  <c r="G1080" i="66"/>
  <c r="G1079" i="66"/>
  <c r="G1078" i="66"/>
  <c r="G1077" i="66"/>
  <c r="G1076" i="66"/>
  <c r="G1075" i="66"/>
  <c r="G1074" i="66"/>
  <c r="G1073" i="66"/>
  <c r="G1072" i="66"/>
  <c r="G1071" i="66"/>
  <c r="G1070" i="66"/>
  <c r="G1069" i="66"/>
  <c r="G1068" i="66"/>
  <c r="G1067" i="66"/>
  <c r="G1066" i="66"/>
  <c r="G1065" i="66"/>
  <c r="G1064" i="66"/>
  <c r="G1063" i="66"/>
  <c r="G1062" i="66"/>
  <c r="G1061" i="66"/>
  <c r="G1060" i="66"/>
  <c r="G1059" i="66"/>
  <c r="G1058" i="66"/>
  <c r="G1057" i="66"/>
  <c r="G1056" i="66"/>
  <c r="G1055" i="66"/>
  <c r="G1054" i="66"/>
  <c r="G1053" i="66"/>
  <c r="G1052" i="66"/>
  <c r="G1051" i="66"/>
  <c r="G1050" i="66"/>
  <c r="G1049" i="66"/>
  <c r="G1048" i="66"/>
  <c r="G1047" i="66"/>
  <c r="G1046" i="66"/>
  <c r="G1045" i="66"/>
  <c r="G1044" i="66"/>
  <c r="G1043" i="66"/>
  <c r="G1042" i="66"/>
  <c r="G1041" i="66"/>
  <c r="G1040" i="66"/>
  <c r="G1039" i="66"/>
  <c r="G1038" i="66"/>
  <c r="G1037" i="66"/>
  <c r="G1036" i="66"/>
  <c r="G1035" i="66"/>
  <c r="G1034" i="66"/>
  <c r="G1033" i="66"/>
  <c r="G1032" i="66"/>
  <c r="G1031" i="66"/>
  <c r="G1030" i="66"/>
  <c r="G1029" i="66"/>
  <c r="G1028" i="66"/>
  <c r="G1027" i="66"/>
  <c r="G1026" i="66"/>
  <c r="G1025" i="66"/>
  <c r="G1024" i="66"/>
  <c r="G1023" i="66"/>
  <c r="G1022" i="66"/>
  <c r="G1021" i="66"/>
  <c r="G1020" i="66"/>
  <c r="G1019" i="66"/>
  <c r="G1018" i="66"/>
  <c r="G1017" i="66"/>
  <c r="G1016" i="66"/>
  <c r="G1015" i="66"/>
  <c r="G1014" i="66"/>
  <c r="G1013" i="66"/>
  <c r="G1012" i="66"/>
  <c r="G1011" i="66"/>
  <c r="G1010" i="66"/>
  <c r="G1009" i="66"/>
  <c r="G1008" i="66"/>
  <c r="G1007" i="66"/>
  <c r="G1006" i="66"/>
  <c r="G1005" i="66"/>
  <c r="G1004" i="66"/>
  <c r="G1003" i="66"/>
  <c r="G1002" i="66"/>
  <c r="G1001" i="66"/>
  <c r="G1000" i="66"/>
  <c r="G999" i="66"/>
  <c r="G998" i="66"/>
  <c r="G997" i="66"/>
  <c r="G996" i="66"/>
  <c r="G995" i="66"/>
  <c r="G994" i="66"/>
  <c r="G993" i="66"/>
  <c r="G992" i="66"/>
  <c r="G991" i="66"/>
  <c r="G990" i="66"/>
  <c r="G989" i="66"/>
  <c r="G988" i="66"/>
  <c r="G987" i="66"/>
  <c r="G986" i="66"/>
  <c r="G985" i="66"/>
  <c r="G984" i="66"/>
  <c r="G983" i="66"/>
  <c r="G982" i="66"/>
  <c r="G981" i="66"/>
  <c r="G980" i="66"/>
  <c r="G979" i="66"/>
  <c r="G978" i="66"/>
  <c r="G977" i="66"/>
  <c r="G976" i="66"/>
  <c r="G975" i="66"/>
  <c r="G974" i="66"/>
  <c r="G973" i="66"/>
  <c r="G972" i="66"/>
  <c r="G971" i="66"/>
  <c r="G970" i="66"/>
  <c r="G969" i="66"/>
  <c r="G968" i="66"/>
  <c r="G967" i="66"/>
  <c r="G966" i="66"/>
  <c r="G965" i="66"/>
  <c r="G964" i="66"/>
  <c r="G963" i="66"/>
  <c r="G962" i="66"/>
  <c r="G961" i="66"/>
  <c r="G960" i="66"/>
  <c r="G959" i="66"/>
  <c r="G958" i="66"/>
  <c r="G957" i="66"/>
  <c r="G956" i="66"/>
  <c r="G955" i="66"/>
  <c r="G954" i="66"/>
  <c r="G953" i="66"/>
  <c r="G952" i="66"/>
  <c r="G951" i="66"/>
  <c r="G950" i="66"/>
  <c r="G949" i="66"/>
  <c r="G948" i="66"/>
  <c r="G947" i="66"/>
  <c r="G946" i="66"/>
  <c r="G945" i="66"/>
  <c r="G944" i="66"/>
  <c r="G943" i="66"/>
  <c r="G942" i="66"/>
  <c r="G941" i="66"/>
  <c r="G940" i="66"/>
  <c r="G939" i="66"/>
  <c r="G938" i="66"/>
  <c r="G937" i="66"/>
  <c r="G936" i="66"/>
  <c r="G935" i="66"/>
  <c r="G934" i="66"/>
  <c r="G933" i="66"/>
  <c r="G932" i="66"/>
  <c r="G931" i="66"/>
  <c r="G930" i="66"/>
  <c r="G929" i="66"/>
  <c r="G928" i="66"/>
  <c r="G927" i="66"/>
  <c r="G926" i="66"/>
  <c r="G925" i="66"/>
  <c r="G924" i="66"/>
  <c r="G923" i="66"/>
  <c r="G922" i="66"/>
  <c r="G921" i="66"/>
  <c r="G920" i="66"/>
  <c r="G919" i="66"/>
  <c r="G918" i="66"/>
  <c r="G917" i="66"/>
  <c r="G916" i="66"/>
  <c r="G915" i="66"/>
  <c r="G914" i="66"/>
  <c r="G913" i="66"/>
  <c r="G912" i="66"/>
  <c r="G911" i="66"/>
  <c r="G910" i="66"/>
  <c r="G909" i="66"/>
  <c r="G908" i="66"/>
  <c r="G907" i="66"/>
  <c r="G906" i="66"/>
  <c r="G905" i="66"/>
  <c r="G904" i="66"/>
  <c r="G903" i="66"/>
  <c r="G902" i="66"/>
  <c r="G901" i="66"/>
  <c r="G900" i="66"/>
  <c r="G899" i="66"/>
  <c r="G898" i="66"/>
  <c r="G897" i="66"/>
  <c r="G896" i="66"/>
  <c r="G895" i="66"/>
  <c r="G894" i="66"/>
  <c r="G893" i="66"/>
  <c r="G892" i="66"/>
  <c r="G891" i="66"/>
  <c r="G890" i="66"/>
  <c r="G889" i="66"/>
  <c r="G888" i="66"/>
  <c r="G887" i="66"/>
  <c r="G886" i="66"/>
  <c r="G885" i="66"/>
  <c r="G884" i="66"/>
  <c r="G883" i="66"/>
  <c r="G882" i="66"/>
  <c r="G881" i="66"/>
  <c r="G880" i="66"/>
  <c r="G879" i="66"/>
  <c r="G878" i="66"/>
  <c r="G877" i="66"/>
  <c r="G876" i="66"/>
  <c r="G875" i="66"/>
  <c r="G874" i="66"/>
  <c r="G873" i="66"/>
  <c r="G872" i="66"/>
  <c r="G871" i="66"/>
  <c r="G870" i="66"/>
  <c r="G869" i="66"/>
  <c r="G868" i="66"/>
  <c r="G867" i="66"/>
  <c r="G866" i="66"/>
  <c r="G865" i="66"/>
  <c r="G864" i="66"/>
  <c r="G863" i="66"/>
  <c r="G862" i="66"/>
  <c r="G861" i="66"/>
  <c r="G860" i="66"/>
  <c r="G859" i="66"/>
  <c r="G858" i="66"/>
  <c r="G857" i="66"/>
  <c r="G856" i="66"/>
  <c r="G855" i="66"/>
  <c r="G854" i="66"/>
  <c r="G853" i="66"/>
  <c r="G852" i="66"/>
  <c r="G851" i="66"/>
  <c r="G850" i="66"/>
  <c r="G849" i="66"/>
  <c r="G848" i="66"/>
  <c r="G847" i="66"/>
  <c r="G846" i="66"/>
  <c r="G845" i="66"/>
  <c r="G844" i="66"/>
  <c r="G843" i="66"/>
  <c r="G842" i="66"/>
  <c r="G841" i="66"/>
  <c r="G840" i="66"/>
  <c r="G839" i="66"/>
  <c r="G838" i="66"/>
  <c r="G837" i="66"/>
  <c r="G836" i="66"/>
  <c r="G835" i="66"/>
  <c r="G834" i="66"/>
  <c r="G833" i="66"/>
  <c r="G832" i="66"/>
  <c r="G831" i="66"/>
  <c r="G830" i="66"/>
  <c r="G829" i="66"/>
  <c r="G828" i="66"/>
  <c r="G827" i="66"/>
  <c r="G826" i="66"/>
  <c r="G825" i="66"/>
  <c r="G824" i="66"/>
  <c r="G823" i="66"/>
  <c r="G822" i="66"/>
  <c r="G821" i="66"/>
  <c r="G820" i="66"/>
  <c r="G819" i="66"/>
  <c r="G818" i="66"/>
  <c r="G817" i="66"/>
  <c r="G816" i="66"/>
  <c r="G815" i="66"/>
  <c r="G814" i="66"/>
  <c r="G813" i="66"/>
  <c r="G812" i="66"/>
  <c r="G811" i="66"/>
  <c r="G810" i="66"/>
  <c r="G809" i="66"/>
  <c r="G808" i="66"/>
  <c r="G807" i="66"/>
  <c r="G806" i="66"/>
  <c r="G805" i="66"/>
  <c r="G804" i="66"/>
  <c r="G803" i="66"/>
  <c r="G802" i="66"/>
  <c r="G801" i="66"/>
  <c r="G800" i="66"/>
  <c r="G799" i="66"/>
  <c r="G798" i="66"/>
  <c r="G797" i="66"/>
  <c r="G796" i="66"/>
  <c r="G795" i="66"/>
  <c r="G794" i="66"/>
  <c r="G793" i="66"/>
  <c r="G792" i="66"/>
  <c r="G791" i="66"/>
  <c r="G790" i="66"/>
  <c r="G789" i="66"/>
  <c r="G788" i="66"/>
  <c r="G787" i="66"/>
  <c r="G786" i="66"/>
  <c r="G785" i="66"/>
  <c r="G784" i="66"/>
  <c r="G783" i="66"/>
  <c r="G782" i="66"/>
  <c r="G781" i="66"/>
  <c r="G780" i="66"/>
  <c r="G779" i="66"/>
  <c r="G778" i="66"/>
  <c r="G777" i="66"/>
  <c r="G776" i="66"/>
  <c r="G775" i="66"/>
  <c r="G774" i="66"/>
  <c r="G773" i="66"/>
  <c r="G772" i="66"/>
  <c r="G771" i="66"/>
  <c r="G770" i="66"/>
  <c r="G769" i="66"/>
  <c r="G768" i="66"/>
  <c r="G767" i="66"/>
  <c r="G766" i="66"/>
  <c r="G765" i="66"/>
  <c r="G764" i="66"/>
  <c r="G763" i="66"/>
  <c r="G762" i="66"/>
  <c r="G761" i="66"/>
  <c r="G760" i="66"/>
  <c r="G759" i="66"/>
  <c r="G758" i="66"/>
  <c r="G757" i="66"/>
  <c r="G756" i="66"/>
  <c r="G755" i="66"/>
  <c r="G754" i="66"/>
  <c r="G753" i="66"/>
  <c r="G752" i="66"/>
  <c r="G751" i="66"/>
  <c r="G750" i="66"/>
  <c r="G749" i="66"/>
  <c r="G748" i="66"/>
  <c r="G747" i="66"/>
  <c r="G746" i="66"/>
  <c r="G745" i="66"/>
  <c r="G744" i="66"/>
  <c r="G743" i="66"/>
  <c r="G742" i="66"/>
  <c r="G741" i="66"/>
  <c r="G740" i="66"/>
  <c r="G739" i="66"/>
  <c r="G738" i="66"/>
  <c r="G737" i="66"/>
  <c r="G736" i="66"/>
  <c r="G735" i="66"/>
  <c r="G734" i="66"/>
  <c r="G733" i="66"/>
  <c r="G732" i="66"/>
  <c r="G731" i="66"/>
  <c r="G730" i="66"/>
  <c r="G729" i="66"/>
  <c r="G728" i="66"/>
  <c r="G727" i="66"/>
  <c r="G726" i="66"/>
  <c r="G725" i="66"/>
  <c r="G724" i="66"/>
  <c r="G723" i="66"/>
  <c r="G722" i="66"/>
  <c r="G721" i="66"/>
  <c r="G720" i="66"/>
  <c r="G719" i="66"/>
  <c r="G718" i="66"/>
  <c r="G717" i="66"/>
  <c r="G716" i="66"/>
  <c r="G715" i="66"/>
  <c r="G714" i="66"/>
  <c r="G713" i="66"/>
  <c r="G712" i="66"/>
  <c r="G711" i="66"/>
  <c r="G710" i="66"/>
  <c r="G709" i="66"/>
  <c r="G708" i="66"/>
  <c r="G707" i="66"/>
  <c r="G706" i="66"/>
  <c r="G705" i="66"/>
  <c r="G704" i="66"/>
  <c r="G703" i="66"/>
  <c r="G702" i="66"/>
  <c r="G701" i="66"/>
  <c r="G700" i="66"/>
  <c r="G699" i="66"/>
  <c r="G698" i="66"/>
  <c r="G697" i="66"/>
  <c r="G696" i="66"/>
  <c r="G695" i="66"/>
  <c r="G694" i="66"/>
  <c r="G693" i="66"/>
  <c r="G692" i="66"/>
  <c r="G691" i="66"/>
  <c r="G690" i="66"/>
  <c r="G689" i="66"/>
  <c r="G688" i="66"/>
  <c r="G687" i="66"/>
  <c r="G686" i="66"/>
  <c r="G685" i="66"/>
  <c r="G684" i="66"/>
  <c r="G683" i="66"/>
  <c r="G682" i="66"/>
  <c r="G681" i="66"/>
  <c r="G680" i="66"/>
  <c r="G679" i="66"/>
  <c r="G678" i="66"/>
  <c r="G677" i="66"/>
  <c r="G676" i="66"/>
  <c r="G675" i="66"/>
  <c r="G674" i="66"/>
  <c r="G673" i="66"/>
  <c r="G672" i="66"/>
  <c r="G671" i="66"/>
  <c r="G670" i="66"/>
  <c r="G669" i="66"/>
  <c r="G668" i="66"/>
  <c r="G667" i="66"/>
  <c r="G666" i="66"/>
  <c r="G665" i="66"/>
  <c r="G664" i="66"/>
  <c r="G663" i="66"/>
  <c r="G662" i="66"/>
  <c r="G661" i="66"/>
  <c r="G660" i="66"/>
  <c r="G659" i="66"/>
  <c r="G658" i="66"/>
  <c r="G657" i="66"/>
  <c r="G656" i="66"/>
  <c r="G655" i="66"/>
  <c r="G654" i="66"/>
  <c r="G653" i="66"/>
  <c r="G652" i="66"/>
  <c r="G651" i="66"/>
  <c r="G650" i="66"/>
  <c r="G649" i="66"/>
  <c r="G648" i="66"/>
  <c r="G647" i="66"/>
  <c r="G646" i="66"/>
  <c r="G645" i="66"/>
  <c r="G644" i="66"/>
  <c r="G643" i="66"/>
  <c r="G642" i="66"/>
  <c r="G641" i="66"/>
  <c r="G640" i="66"/>
  <c r="G639" i="66"/>
  <c r="G638" i="66"/>
  <c r="G637" i="66"/>
  <c r="G636" i="66"/>
  <c r="G635" i="66"/>
  <c r="G634" i="66"/>
  <c r="G633" i="66"/>
  <c r="G632" i="66"/>
  <c r="G631" i="66"/>
  <c r="G630" i="66"/>
  <c r="G629" i="66"/>
  <c r="G628" i="66"/>
  <c r="G627" i="66"/>
  <c r="G626" i="66"/>
  <c r="G625" i="66"/>
  <c r="G624" i="66"/>
  <c r="G623" i="66"/>
  <c r="G622" i="66"/>
  <c r="G621" i="66"/>
  <c r="G620" i="66"/>
  <c r="G619" i="66"/>
  <c r="G618" i="66"/>
  <c r="G617" i="66"/>
  <c r="G616" i="66"/>
  <c r="G615" i="66"/>
  <c r="G614" i="66"/>
  <c r="G613" i="66"/>
  <c r="G612" i="66"/>
  <c r="G611" i="66"/>
  <c r="G610" i="66"/>
  <c r="G609" i="66"/>
  <c r="G608" i="66"/>
  <c r="G607" i="66"/>
  <c r="G606" i="66"/>
  <c r="G605" i="66"/>
  <c r="G604" i="66"/>
  <c r="G603" i="66"/>
  <c r="G602" i="66"/>
  <c r="G601" i="66"/>
  <c r="G600" i="66"/>
  <c r="G599" i="66"/>
  <c r="G598" i="66"/>
  <c r="G597" i="66"/>
  <c r="G596" i="66"/>
  <c r="G595" i="66"/>
  <c r="G594" i="66"/>
  <c r="G593" i="66"/>
  <c r="G592" i="66"/>
  <c r="G591" i="66"/>
  <c r="G590" i="66"/>
  <c r="G589" i="66"/>
  <c r="G588" i="66"/>
  <c r="G587" i="66"/>
  <c r="G586" i="66"/>
  <c r="G585" i="66"/>
  <c r="G584" i="66"/>
  <c r="G583" i="66"/>
  <c r="G582" i="66"/>
  <c r="G581" i="66"/>
  <c r="G580" i="66"/>
  <c r="G579" i="66"/>
  <c r="G578" i="66"/>
  <c r="G577" i="66"/>
  <c r="G576" i="66"/>
  <c r="G575" i="66"/>
  <c r="G574" i="66"/>
  <c r="G573" i="66"/>
  <c r="G572" i="66"/>
  <c r="G571" i="66"/>
  <c r="G570" i="66"/>
  <c r="G569" i="66"/>
  <c r="G568" i="66"/>
  <c r="G567" i="66"/>
  <c r="G566" i="66"/>
  <c r="G565" i="66"/>
  <c r="G564" i="66"/>
  <c r="G563" i="66"/>
  <c r="G562" i="66"/>
  <c r="G561" i="66"/>
  <c r="G560" i="66"/>
  <c r="G559" i="66"/>
  <c r="G558" i="66"/>
  <c r="G557" i="66"/>
  <c r="G556" i="66"/>
  <c r="G555" i="66"/>
  <c r="G554" i="66"/>
  <c r="G553" i="66"/>
  <c r="G552" i="66"/>
  <c r="G551" i="66"/>
  <c r="G550" i="66"/>
  <c r="G549" i="66"/>
  <c r="G548" i="66"/>
  <c r="G547" i="66"/>
  <c r="G546" i="66"/>
  <c r="G545" i="66"/>
  <c r="G544" i="66"/>
  <c r="G543" i="66"/>
  <c r="G542" i="66"/>
  <c r="G541" i="66"/>
  <c r="G540" i="66"/>
  <c r="G539" i="66"/>
  <c r="G538" i="66"/>
  <c r="G537" i="66"/>
  <c r="G536" i="66"/>
  <c r="G535" i="66"/>
  <c r="G534" i="66"/>
  <c r="G533" i="66"/>
  <c r="G532" i="66"/>
  <c r="G531" i="66"/>
  <c r="G530" i="66"/>
  <c r="G529" i="66"/>
  <c r="G528" i="66"/>
  <c r="G527" i="66"/>
  <c r="G526" i="66"/>
  <c r="G525" i="66"/>
  <c r="G524" i="66"/>
  <c r="G523" i="66"/>
  <c r="G522" i="66"/>
  <c r="G521" i="66"/>
  <c r="G520" i="66"/>
  <c r="G519" i="66"/>
  <c r="G518" i="66"/>
  <c r="G517" i="66"/>
  <c r="G516" i="66"/>
  <c r="G515" i="66"/>
  <c r="G514" i="66"/>
  <c r="G513" i="66"/>
  <c r="G512" i="66"/>
  <c r="G511" i="66"/>
  <c r="G510" i="66"/>
  <c r="G509" i="66"/>
  <c r="G508" i="66"/>
  <c r="G507" i="66"/>
  <c r="G506" i="66"/>
  <c r="G505" i="66"/>
  <c r="G504" i="66"/>
  <c r="G503" i="66"/>
  <c r="G502" i="66"/>
  <c r="G501" i="66"/>
  <c r="G500" i="66"/>
  <c r="G499" i="66"/>
  <c r="G498" i="66"/>
  <c r="G497" i="66"/>
  <c r="G496" i="66"/>
  <c r="G495" i="66"/>
  <c r="G494" i="66"/>
  <c r="G493" i="66"/>
  <c r="G492" i="66"/>
  <c r="G491" i="66"/>
  <c r="G490" i="66"/>
  <c r="G489" i="66"/>
  <c r="G488" i="66"/>
  <c r="G487" i="66"/>
  <c r="G486" i="66"/>
  <c r="G485" i="66"/>
  <c r="G484" i="66"/>
  <c r="G483" i="66"/>
  <c r="G482" i="66"/>
  <c r="G481" i="66"/>
  <c r="G480" i="66"/>
  <c r="G479" i="66"/>
  <c r="G478" i="66"/>
  <c r="G477" i="66"/>
  <c r="G476" i="66"/>
  <c r="G475" i="66"/>
  <c r="G474" i="66"/>
  <c r="G473" i="66"/>
  <c r="G472" i="66"/>
  <c r="G471" i="66"/>
  <c r="G470" i="66"/>
  <c r="G469" i="66"/>
  <c r="G468" i="66"/>
  <c r="G467" i="66"/>
  <c r="G466" i="66"/>
  <c r="G465" i="66"/>
  <c r="G464" i="66"/>
  <c r="G463" i="66"/>
  <c r="G462" i="66"/>
  <c r="G461" i="66"/>
  <c r="G460" i="66"/>
  <c r="G459" i="66"/>
  <c r="G458" i="66"/>
  <c r="G457" i="66"/>
  <c r="G456" i="66"/>
  <c r="G455" i="66"/>
  <c r="G454" i="66"/>
  <c r="G453" i="66"/>
  <c r="G452" i="66"/>
  <c r="G451" i="66"/>
  <c r="G450" i="66"/>
  <c r="G449" i="66"/>
  <c r="G448" i="66"/>
  <c r="G447" i="66"/>
  <c r="G446" i="66"/>
  <c r="G445" i="66"/>
  <c r="G444" i="66"/>
  <c r="G443" i="66"/>
  <c r="G442" i="66"/>
  <c r="G441" i="66"/>
  <c r="G440" i="66"/>
  <c r="G439" i="66"/>
  <c r="G438" i="66"/>
  <c r="G437" i="66"/>
  <c r="G436" i="66"/>
  <c r="G435" i="66"/>
  <c r="G434" i="66"/>
  <c r="G433" i="66"/>
  <c r="G432" i="66"/>
  <c r="G431" i="66"/>
  <c r="G430" i="66"/>
  <c r="G429" i="66"/>
  <c r="G428" i="66"/>
  <c r="G427" i="66"/>
  <c r="G426" i="66"/>
  <c r="G425" i="66"/>
  <c r="G424" i="66"/>
  <c r="G423" i="66"/>
  <c r="G422" i="66"/>
  <c r="G421" i="66"/>
  <c r="G420" i="66"/>
  <c r="G419" i="66"/>
  <c r="G418" i="66"/>
  <c r="G417" i="66"/>
  <c r="G416" i="66"/>
  <c r="G415" i="66"/>
  <c r="G414" i="66"/>
  <c r="G413" i="66"/>
  <c r="G412" i="66"/>
  <c r="G411" i="66"/>
  <c r="G410" i="66"/>
  <c r="G409" i="66"/>
  <c r="G408" i="66"/>
  <c r="G407" i="66"/>
  <c r="G406" i="66"/>
  <c r="G405" i="66"/>
  <c r="G404" i="66"/>
  <c r="G403" i="66"/>
  <c r="G402" i="66"/>
  <c r="G401" i="66"/>
  <c r="G400" i="66"/>
  <c r="G399" i="66"/>
  <c r="G398" i="66"/>
  <c r="G397" i="66"/>
  <c r="G396" i="66"/>
  <c r="G395" i="66"/>
  <c r="G394" i="66"/>
  <c r="G393" i="66"/>
  <c r="G392" i="66"/>
  <c r="G391" i="66"/>
  <c r="G390" i="66"/>
  <c r="G389" i="66"/>
  <c r="G388" i="66"/>
  <c r="G387" i="66"/>
  <c r="G386" i="66"/>
  <c r="G385" i="66"/>
  <c r="G384" i="66"/>
  <c r="G383" i="66"/>
  <c r="G382" i="66"/>
  <c r="G381" i="66"/>
  <c r="G380" i="66"/>
  <c r="G379" i="66"/>
  <c r="G378" i="66"/>
  <c r="G377" i="66"/>
  <c r="G376" i="66"/>
  <c r="G375" i="66"/>
  <c r="G374" i="66"/>
  <c r="G373" i="66"/>
  <c r="G372" i="66"/>
  <c r="G371" i="66"/>
  <c r="G370" i="66"/>
  <c r="G369" i="66"/>
  <c r="G368" i="66"/>
  <c r="G367" i="66"/>
  <c r="G366" i="66"/>
  <c r="G365" i="66"/>
  <c r="G364" i="66"/>
  <c r="G363" i="66"/>
  <c r="G362" i="66"/>
  <c r="G361" i="66"/>
  <c r="G360" i="66"/>
  <c r="G359" i="66"/>
  <c r="G358" i="66"/>
  <c r="G357" i="66"/>
  <c r="G356" i="66"/>
  <c r="G355" i="66"/>
  <c r="G354" i="66"/>
  <c r="G353" i="66"/>
  <c r="G352" i="66"/>
  <c r="G351" i="66"/>
  <c r="G350" i="66"/>
  <c r="G349" i="66"/>
  <c r="G348" i="66"/>
  <c r="G347" i="66"/>
  <c r="G346" i="66"/>
  <c r="G345" i="66"/>
  <c r="G344" i="66"/>
  <c r="G343" i="66"/>
  <c r="G342" i="66"/>
  <c r="G341" i="66"/>
  <c r="G340" i="66"/>
  <c r="G339" i="66"/>
  <c r="G338" i="66"/>
  <c r="G337" i="66"/>
  <c r="G336" i="66"/>
  <c r="G335" i="66"/>
  <c r="G334" i="66"/>
  <c r="G333" i="66"/>
  <c r="G332" i="66"/>
  <c r="G331" i="66"/>
  <c r="G330" i="66"/>
  <c r="G329" i="66"/>
  <c r="G328" i="66"/>
  <c r="G327" i="66"/>
  <c r="G326" i="66"/>
  <c r="G325" i="66"/>
  <c r="G324" i="66"/>
  <c r="G323" i="66"/>
  <c r="G322" i="66"/>
  <c r="G321" i="66"/>
  <c r="G320" i="66"/>
  <c r="G319" i="66"/>
  <c r="G318" i="66"/>
  <c r="G317" i="66"/>
  <c r="G316" i="66"/>
  <c r="G315" i="66"/>
  <c r="G314" i="66"/>
  <c r="G313" i="66"/>
  <c r="G312" i="66"/>
  <c r="G311" i="66"/>
  <c r="G310" i="66"/>
  <c r="G309" i="66"/>
  <c r="G308" i="66"/>
  <c r="G307" i="66"/>
  <c r="G306" i="66"/>
  <c r="G305" i="66"/>
  <c r="G304" i="66"/>
  <c r="G303" i="66"/>
  <c r="G302" i="66"/>
  <c r="G301" i="66"/>
  <c r="G300" i="66"/>
  <c r="G299" i="66"/>
  <c r="G298" i="66"/>
  <c r="G297" i="66"/>
  <c r="G296" i="66"/>
  <c r="G295" i="66"/>
  <c r="G294" i="66"/>
  <c r="G293" i="66"/>
  <c r="G292" i="66"/>
  <c r="G291" i="66"/>
  <c r="G290" i="66"/>
  <c r="G289" i="66"/>
  <c r="G288" i="66"/>
  <c r="G287" i="66"/>
  <c r="G286" i="66"/>
  <c r="G285" i="66"/>
  <c r="G284" i="66"/>
  <c r="G283" i="66"/>
  <c r="G282" i="66"/>
  <c r="G281" i="66"/>
  <c r="G280" i="66"/>
  <c r="G279" i="66"/>
  <c r="G278" i="66"/>
  <c r="G277" i="66"/>
  <c r="G276" i="66"/>
  <c r="G275" i="66"/>
  <c r="G274" i="66"/>
  <c r="G273" i="66"/>
  <c r="G272" i="66"/>
  <c r="G271" i="66"/>
  <c r="G270" i="66"/>
  <c r="G269" i="66"/>
  <c r="G268" i="66"/>
  <c r="G267" i="66"/>
  <c r="G266" i="66"/>
  <c r="G265" i="66"/>
  <c r="G264" i="66"/>
  <c r="G263" i="66"/>
  <c r="G262" i="66"/>
  <c r="G261" i="66"/>
  <c r="G260" i="66"/>
  <c r="G259" i="66"/>
  <c r="G258" i="66"/>
  <c r="G257" i="66"/>
  <c r="G256" i="66"/>
  <c r="G255" i="66"/>
  <c r="G254" i="66"/>
  <c r="G253" i="66"/>
  <c r="G252" i="66"/>
  <c r="G251" i="66"/>
  <c r="G250" i="66"/>
  <c r="G249" i="66"/>
  <c r="G248" i="66"/>
  <c r="G247" i="66"/>
  <c r="G246" i="66"/>
  <c r="G245" i="66"/>
  <c r="G244" i="66"/>
  <c r="G243" i="66"/>
  <c r="G242" i="66"/>
  <c r="G241" i="66"/>
  <c r="G240" i="66"/>
  <c r="G239" i="66"/>
  <c r="G238" i="66"/>
  <c r="G237" i="66"/>
  <c r="G236" i="66"/>
  <c r="G235" i="66"/>
  <c r="G234" i="66"/>
  <c r="G233" i="66"/>
  <c r="G232" i="66"/>
  <c r="G231" i="66"/>
  <c r="G230" i="66"/>
  <c r="G229" i="66"/>
  <c r="G228" i="66"/>
  <c r="G227" i="66"/>
  <c r="G226" i="66"/>
  <c r="G225" i="66"/>
  <c r="G224" i="66"/>
  <c r="G223" i="66"/>
  <c r="G222" i="66"/>
  <c r="G221" i="66"/>
  <c r="G220" i="66"/>
  <c r="G219" i="66"/>
  <c r="G218" i="66"/>
  <c r="G217" i="66"/>
  <c r="G216" i="66"/>
  <c r="G215" i="66"/>
  <c r="G214" i="66"/>
  <c r="G213" i="66"/>
  <c r="G212" i="66"/>
  <c r="G211" i="66"/>
  <c r="G210" i="66"/>
  <c r="G209" i="66"/>
  <c r="G208" i="66"/>
  <c r="G207" i="66"/>
  <c r="G206" i="66"/>
  <c r="G205" i="66"/>
  <c r="G204" i="66"/>
  <c r="G203" i="66"/>
  <c r="G202" i="66"/>
  <c r="G201" i="66"/>
  <c r="G200" i="66"/>
  <c r="G199" i="66"/>
  <c r="G198" i="66"/>
  <c r="G197" i="66"/>
  <c r="G196" i="66"/>
  <c r="G195" i="66"/>
  <c r="G194" i="66"/>
  <c r="G193" i="66"/>
  <c r="G192" i="66"/>
  <c r="G191" i="66"/>
  <c r="G190" i="66"/>
  <c r="G189" i="66"/>
  <c r="G188" i="66"/>
  <c r="G187" i="66"/>
  <c r="G186" i="66"/>
  <c r="G185" i="66"/>
  <c r="G184" i="66"/>
  <c r="G183" i="66"/>
  <c r="G182" i="66"/>
  <c r="G181" i="66"/>
  <c r="G180" i="66"/>
  <c r="G179" i="66"/>
  <c r="G178" i="66"/>
  <c r="G177" i="66"/>
  <c r="G176" i="66"/>
  <c r="G175" i="66"/>
  <c r="G174" i="66"/>
  <c r="G173" i="66"/>
  <c r="G172" i="66"/>
  <c r="G171" i="66"/>
  <c r="G170" i="66"/>
  <c r="G169" i="66"/>
  <c r="G168" i="66"/>
  <c r="G167" i="66"/>
  <c r="G166" i="66"/>
  <c r="G165" i="66"/>
  <c r="G164" i="66"/>
  <c r="G163" i="66"/>
  <c r="G162" i="66"/>
  <c r="G161" i="66"/>
  <c r="G160" i="66"/>
  <c r="G159" i="66"/>
  <c r="G158" i="66"/>
  <c r="G157" i="66"/>
  <c r="G156" i="66"/>
  <c r="G155" i="66"/>
  <c r="G154" i="66"/>
  <c r="G153" i="66"/>
  <c r="G152" i="66"/>
  <c r="G151" i="66"/>
  <c r="G150" i="66"/>
  <c r="G149" i="66"/>
  <c r="G148" i="66"/>
  <c r="G147" i="66"/>
  <c r="G146" i="66"/>
  <c r="G145" i="66"/>
  <c r="G144" i="66"/>
  <c r="G143" i="66"/>
  <c r="G142" i="66"/>
  <c r="G141" i="66"/>
  <c r="G140" i="66"/>
  <c r="G139" i="66"/>
  <c r="G138" i="66"/>
  <c r="G137" i="66"/>
  <c r="G136" i="66"/>
  <c r="G135" i="66"/>
  <c r="G134" i="66"/>
  <c r="G133" i="66"/>
  <c r="G132" i="66"/>
  <c r="G131" i="66"/>
  <c r="G130" i="66"/>
  <c r="G129" i="66"/>
  <c r="G128" i="66"/>
  <c r="G127" i="66"/>
  <c r="G126" i="66"/>
  <c r="G125" i="66"/>
  <c r="G124" i="66"/>
  <c r="G123" i="66"/>
  <c r="G122" i="66"/>
  <c r="G121" i="66"/>
  <c r="G120" i="66"/>
  <c r="G119" i="66"/>
  <c r="G118" i="66"/>
  <c r="G117" i="66"/>
  <c r="G116" i="66"/>
  <c r="G115" i="66"/>
  <c r="G114" i="66"/>
  <c r="G113" i="66"/>
  <c r="G112" i="66"/>
  <c r="G111" i="66"/>
  <c r="G110" i="66"/>
  <c r="G109" i="66"/>
  <c r="G108" i="66"/>
  <c r="G107" i="66"/>
  <c r="G106" i="66"/>
  <c r="G105" i="66"/>
  <c r="G104" i="66"/>
  <c r="G103" i="66"/>
  <c r="G102" i="66"/>
  <c r="G101" i="66"/>
  <c r="G100" i="66"/>
  <c r="G99" i="66"/>
  <c r="G98" i="66"/>
  <c r="G97" i="66"/>
  <c r="G96" i="66"/>
  <c r="G95" i="66"/>
  <c r="G94" i="66"/>
  <c r="G93" i="66"/>
  <c r="G92" i="66"/>
  <c r="G91" i="66"/>
  <c r="G90" i="66"/>
  <c r="G89" i="66"/>
  <c r="G88" i="66"/>
  <c r="G87" i="66"/>
  <c r="G86" i="66"/>
  <c r="G85" i="66"/>
  <c r="G84" i="66"/>
  <c r="G83" i="66"/>
  <c r="G82" i="66"/>
  <c r="G81" i="66"/>
  <c r="G80" i="66"/>
  <c r="G79" i="66"/>
  <c r="G78" i="66"/>
  <c r="G77" i="66"/>
  <c r="G76" i="66"/>
  <c r="G75" i="66"/>
  <c r="G74" i="66"/>
  <c r="G73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6" i="66"/>
  <c r="G15" i="66"/>
  <c r="G14" i="66"/>
  <c r="G13" i="66"/>
  <c r="G12" i="66"/>
  <c r="G11" i="66"/>
  <c r="G10" i="66"/>
  <c r="G9" i="66"/>
  <c r="G8" i="66"/>
  <c r="G7" i="66"/>
  <c r="G6" i="66"/>
  <c r="G5" i="66"/>
  <c r="G4" i="66"/>
  <c r="N2004" i="66" l="1"/>
  <c r="K2004" i="66"/>
  <c r="H2004" i="66"/>
  <c r="B2004" i="66"/>
  <c r="A2004" i="66"/>
  <c r="N2003" i="66"/>
  <c r="K2003" i="66"/>
  <c r="H2003" i="66"/>
  <c r="B2003" i="66"/>
  <c r="A2003" i="66"/>
  <c r="N2002" i="66"/>
  <c r="K2002" i="66"/>
  <c r="H2002" i="66"/>
  <c r="B2002" i="66"/>
  <c r="A2002" i="66"/>
  <c r="N2001" i="66"/>
  <c r="K2001" i="66"/>
  <c r="H2001" i="66"/>
  <c r="B2001" i="66"/>
  <c r="A2001" i="66"/>
  <c r="N2000" i="66"/>
  <c r="K2000" i="66"/>
  <c r="H2000" i="66"/>
  <c r="B2000" i="66"/>
  <c r="A2000" i="66"/>
  <c r="N1999" i="66"/>
  <c r="K1999" i="66"/>
  <c r="H1999" i="66"/>
  <c r="B1999" i="66"/>
  <c r="A1999" i="66"/>
  <c r="N1998" i="66"/>
  <c r="K1998" i="66"/>
  <c r="H1998" i="66"/>
  <c r="B1998" i="66"/>
  <c r="A1998" i="66"/>
  <c r="N1997" i="66"/>
  <c r="K1997" i="66"/>
  <c r="H1997" i="66"/>
  <c r="B1997" i="66"/>
  <c r="A1997" i="66"/>
  <c r="N1996" i="66"/>
  <c r="K1996" i="66"/>
  <c r="H1996" i="66"/>
  <c r="B1996" i="66"/>
  <c r="A1996" i="66"/>
  <c r="N1995" i="66"/>
  <c r="K1995" i="66"/>
  <c r="H1995" i="66"/>
  <c r="B1995" i="66"/>
  <c r="A1995" i="66"/>
  <c r="N1994" i="66"/>
  <c r="K1994" i="66"/>
  <c r="H1994" i="66"/>
  <c r="B1994" i="66"/>
  <c r="A1994" i="66"/>
  <c r="N1993" i="66"/>
  <c r="K1993" i="66"/>
  <c r="H1993" i="66"/>
  <c r="B1993" i="66"/>
  <c r="A1993" i="66"/>
  <c r="N1992" i="66"/>
  <c r="K1992" i="66"/>
  <c r="H1992" i="66"/>
  <c r="B1992" i="66"/>
  <c r="A1992" i="66"/>
  <c r="N1991" i="66"/>
  <c r="K1991" i="66"/>
  <c r="H1991" i="66"/>
  <c r="B1991" i="66"/>
  <c r="A1991" i="66"/>
  <c r="N1990" i="66"/>
  <c r="K1990" i="66"/>
  <c r="H1990" i="66"/>
  <c r="B1990" i="66"/>
  <c r="A1990" i="66"/>
  <c r="N1989" i="66"/>
  <c r="K1989" i="66"/>
  <c r="H1989" i="66"/>
  <c r="B1989" i="66"/>
  <c r="A1989" i="66"/>
  <c r="N1988" i="66"/>
  <c r="K1988" i="66"/>
  <c r="H1988" i="66"/>
  <c r="B1988" i="66"/>
  <c r="A1988" i="66"/>
  <c r="N1987" i="66"/>
  <c r="K1987" i="66"/>
  <c r="H1987" i="66"/>
  <c r="B1987" i="66"/>
  <c r="A1987" i="66"/>
  <c r="N1986" i="66"/>
  <c r="K1986" i="66"/>
  <c r="H1986" i="66"/>
  <c r="B1986" i="66"/>
  <c r="A1986" i="66"/>
  <c r="N1985" i="66"/>
  <c r="K1985" i="66"/>
  <c r="H1985" i="66"/>
  <c r="B1985" i="66"/>
  <c r="A1985" i="66"/>
  <c r="N1984" i="66"/>
  <c r="K1984" i="66"/>
  <c r="H1984" i="66"/>
  <c r="B1984" i="66"/>
  <c r="A1984" i="66"/>
  <c r="N1983" i="66"/>
  <c r="K1983" i="66"/>
  <c r="H1983" i="66"/>
  <c r="B1983" i="66"/>
  <c r="A1983" i="66"/>
  <c r="N1982" i="66"/>
  <c r="K1982" i="66"/>
  <c r="H1982" i="66"/>
  <c r="B1982" i="66"/>
  <c r="A1982" i="66"/>
  <c r="N1981" i="66"/>
  <c r="K1981" i="66"/>
  <c r="H1981" i="66"/>
  <c r="B1981" i="66"/>
  <c r="A1981" i="66"/>
  <c r="N1980" i="66"/>
  <c r="K1980" i="66"/>
  <c r="H1980" i="66"/>
  <c r="B1980" i="66"/>
  <c r="A1980" i="66"/>
  <c r="N1979" i="66"/>
  <c r="K1979" i="66"/>
  <c r="H1979" i="66"/>
  <c r="B1979" i="66"/>
  <c r="A1979" i="66"/>
  <c r="N1978" i="66"/>
  <c r="K1978" i="66"/>
  <c r="H1978" i="66"/>
  <c r="B1978" i="66"/>
  <c r="A1978" i="66"/>
  <c r="N1977" i="66"/>
  <c r="K1977" i="66"/>
  <c r="H1977" i="66"/>
  <c r="B1977" i="66"/>
  <c r="A1977" i="66"/>
  <c r="N1976" i="66"/>
  <c r="K1976" i="66"/>
  <c r="H1976" i="66"/>
  <c r="B1976" i="66"/>
  <c r="A1976" i="66"/>
  <c r="N1975" i="66"/>
  <c r="K1975" i="66"/>
  <c r="H1975" i="66"/>
  <c r="B1975" i="66"/>
  <c r="A1975" i="66"/>
  <c r="N1974" i="66"/>
  <c r="K1974" i="66"/>
  <c r="H1974" i="66"/>
  <c r="B1974" i="66"/>
  <c r="A1974" i="66"/>
  <c r="N1973" i="66"/>
  <c r="K1973" i="66"/>
  <c r="H1973" i="66"/>
  <c r="B1973" i="66"/>
  <c r="A1973" i="66"/>
  <c r="N1972" i="66"/>
  <c r="K1972" i="66"/>
  <c r="H1972" i="66"/>
  <c r="B1972" i="66"/>
  <c r="A1972" i="66"/>
  <c r="N1971" i="66"/>
  <c r="K1971" i="66"/>
  <c r="H1971" i="66"/>
  <c r="B1971" i="66"/>
  <c r="A1971" i="66"/>
  <c r="N1970" i="66"/>
  <c r="K1970" i="66"/>
  <c r="H1970" i="66"/>
  <c r="B1970" i="66"/>
  <c r="A1970" i="66"/>
  <c r="N1969" i="66"/>
  <c r="K1969" i="66"/>
  <c r="H1969" i="66"/>
  <c r="B1969" i="66"/>
  <c r="A1969" i="66"/>
  <c r="N1968" i="66"/>
  <c r="K1968" i="66"/>
  <c r="H1968" i="66"/>
  <c r="B1968" i="66"/>
  <c r="A1968" i="66"/>
  <c r="N1967" i="66"/>
  <c r="K1967" i="66"/>
  <c r="H1967" i="66"/>
  <c r="B1967" i="66"/>
  <c r="A1967" i="66"/>
  <c r="N1966" i="66"/>
  <c r="K1966" i="66"/>
  <c r="H1966" i="66"/>
  <c r="B1966" i="66"/>
  <c r="A1966" i="66"/>
  <c r="N1965" i="66"/>
  <c r="K1965" i="66"/>
  <c r="H1965" i="66"/>
  <c r="B1965" i="66"/>
  <c r="A1965" i="66"/>
  <c r="N1964" i="66"/>
  <c r="K1964" i="66"/>
  <c r="H1964" i="66"/>
  <c r="B1964" i="66"/>
  <c r="A1964" i="66"/>
  <c r="N1963" i="66"/>
  <c r="K1963" i="66"/>
  <c r="H1963" i="66"/>
  <c r="B1963" i="66"/>
  <c r="A1963" i="66"/>
  <c r="N1962" i="66"/>
  <c r="K1962" i="66"/>
  <c r="H1962" i="66"/>
  <c r="B1962" i="66"/>
  <c r="A1962" i="66"/>
  <c r="N1961" i="66"/>
  <c r="K1961" i="66"/>
  <c r="H1961" i="66"/>
  <c r="B1961" i="66"/>
  <c r="A1961" i="66"/>
  <c r="N1960" i="66"/>
  <c r="K1960" i="66"/>
  <c r="H1960" i="66"/>
  <c r="B1960" i="66"/>
  <c r="A1960" i="66"/>
  <c r="N1959" i="66"/>
  <c r="K1959" i="66"/>
  <c r="H1959" i="66"/>
  <c r="B1959" i="66"/>
  <c r="A1959" i="66"/>
  <c r="N1958" i="66"/>
  <c r="K1958" i="66"/>
  <c r="H1958" i="66"/>
  <c r="B1958" i="66"/>
  <c r="A1958" i="66"/>
  <c r="N1957" i="66"/>
  <c r="K1957" i="66"/>
  <c r="H1957" i="66"/>
  <c r="B1957" i="66"/>
  <c r="A1957" i="66"/>
  <c r="N1956" i="66"/>
  <c r="K1956" i="66"/>
  <c r="H1956" i="66"/>
  <c r="B1956" i="66"/>
  <c r="A1956" i="66"/>
  <c r="N1955" i="66"/>
  <c r="K1955" i="66"/>
  <c r="H1955" i="66"/>
  <c r="B1955" i="66"/>
  <c r="A1955" i="66"/>
  <c r="N1954" i="66"/>
  <c r="K1954" i="66"/>
  <c r="H1954" i="66"/>
  <c r="B1954" i="66"/>
  <c r="A1954" i="66"/>
  <c r="N1953" i="66"/>
  <c r="K1953" i="66"/>
  <c r="H1953" i="66"/>
  <c r="B1953" i="66"/>
  <c r="A1953" i="66"/>
  <c r="N1952" i="66"/>
  <c r="K1952" i="66"/>
  <c r="H1952" i="66"/>
  <c r="B1952" i="66"/>
  <c r="A1952" i="66"/>
  <c r="N1951" i="66"/>
  <c r="K1951" i="66"/>
  <c r="H1951" i="66"/>
  <c r="B1951" i="66"/>
  <c r="A1951" i="66"/>
  <c r="N1950" i="66"/>
  <c r="K1950" i="66"/>
  <c r="H1950" i="66"/>
  <c r="B1950" i="66"/>
  <c r="A1950" i="66"/>
  <c r="N1949" i="66"/>
  <c r="K1949" i="66"/>
  <c r="H1949" i="66"/>
  <c r="B1949" i="66"/>
  <c r="A1949" i="66"/>
  <c r="N1948" i="66"/>
  <c r="K1948" i="66"/>
  <c r="H1948" i="66"/>
  <c r="B1948" i="66"/>
  <c r="A1948" i="66"/>
  <c r="N1947" i="66"/>
  <c r="K1947" i="66"/>
  <c r="H1947" i="66"/>
  <c r="B1947" i="66"/>
  <c r="A1947" i="66"/>
  <c r="N1946" i="66"/>
  <c r="K1946" i="66"/>
  <c r="H1946" i="66"/>
  <c r="B1946" i="66"/>
  <c r="A1946" i="66"/>
  <c r="N1945" i="66"/>
  <c r="K1945" i="66"/>
  <c r="H1945" i="66"/>
  <c r="B1945" i="66"/>
  <c r="A1945" i="66"/>
  <c r="N1944" i="66"/>
  <c r="K1944" i="66"/>
  <c r="H1944" i="66"/>
  <c r="B1944" i="66"/>
  <c r="A1944" i="66"/>
  <c r="N1943" i="66"/>
  <c r="K1943" i="66"/>
  <c r="H1943" i="66"/>
  <c r="B1943" i="66"/>
  <c r="A1943" i="66"/>
  <c r="N1942" i="66"/>
  <c r="K1942" i="66"/>
  <c r="H1942" i="66"/>
  <c r="B1942" i="66"/>
  <c r="A1942" i="66"/>
  <c r="N1941" i="66"/>
  <c r="K1941" i="66"/>
  <c r="H1941" i="66"/>
  <c r="B1941" i="66"/>
  <c r="A1941" i="66"/>
  <c r="N1940" i="66"/>
  <c r="K1940" i="66"/>
  <c r="H1940" i="66"/>
  <c r="B1940" i="66"/>
  <c r="A1940" i="66"/>
  <c r="N1939" i="66"/>
  <c r="K1939" i="66"/>
  <c r="H1939" i="66"/>
  <c r="B1939" i="66"/>
  <c r="A1939" i="66"/>
  <c r="N1938" i="66"/>
  <c r="K1938" i="66"/>
  <c r="H1938" i="66"/>
  <c r="B1938" i="66"/>
  <c r="A1938" i="66"/>
  <c r="N1937" i="66"/>
  <c r="K1937" i="66"/>
  <c r="H1937" i="66"/>
  <c r="B1937" i="66"/>
  <c r="A1937" i="66"/>
  <c r="N1936" i="66"/>
  <c r="K1936" i="66"/>
  <c r="H1936" i="66"/>
  <c r="B1936" i="66"/>
  <c r="A1936" i="66"/>
  <c r="N1935" i="66"/>
  <c r="K1935" i="66"/>
  <c r="H1935" i="66"/>
  <c r="B1935" i="66"/>
  <c r="A1935" i="66"/>
  <c r="N1934" i="66"/>
  <c r="K1934" i="66"/>
  <c r="H1934" i="66"/>
  <c r="B1934" i="66"/>
  <c r="A1934" i="66"/>
  <c r="N1933" i="66"/>
  <c r="K1933" i="66"/>
  <c r="H1933" i="66"/>
  <c r="B1933" i="66"/>
  <c r="A1933" i="66"/>
  <c r="N1932" i="66"/>
  <c r="K1932" i="66"/>
  <c r="H1932" i="66"/>
  <c r="B1932" i="66"/>
  <c r="A1932" i="66"/>
  <c r="N1931" i="66"/>
  <c r="K1931" i="66"/>
  <c r="H1931" i="66"/>
  <c r="B1931" i="66"/>
  <c r="A1931" i="66"/>
  <c r="N1930" i="66"/>
  <c r="K1930" i="66"/>
  <c r="H1930" i="66"/>
  <c r="B1930" i="66"/>
  <c r="A1930" i="66"/>
  <c r="N1929" i="66"/>
  <c r="K1929" i="66"/>
  <c r="H1929" i="66"/>
  <c r="B1929" i="66"/>
  <c r="A1929" i="66"/>
  <c r="N1928" i="66"/>
  <c r="K1928" i="66"/>
  <c r="H1928" i="66"/>
  <c r="B1928" i="66"/>
  <c r="A1928" i="66"/>
  <c r="N1927" i="66"/>
  <c r="K1927" i="66"/>
  <c r="H1927" i="66"/>
  <c r="B1927" i="66"/>
  <c r="A1927" i="66"/>
  <c r="N1926" i="66"/>
  <c r="K1926" i="66"/>
  <c r="H1926" i="66"/>
  <c r="B1926" i="66"/>
  <c r="A1926" i="66"/>
  <c r="N1925" i="66"/>
  <c r="K1925" i="66"/>
  <c r="H1925" i="66"/>
  <c r="B1925" i="66"/>
  <c r="A1925" i="66"/>
  <c r="N1924" i="66"/>
  <c r="K1924" i="66"/>
  <c r="H1924" i="66"/>
  <c r="B1924" i="66"/>
  <c r="A1924" i="66"/>
  <c r="N1923" i="66"/>
  <c r="K1923" i="66"/>
  <c r="H1923" i="66"/>
  <c r="B1923" i="66"/>
  <c r="A1923" i="66"/>
  <c r="N1922" i="66"/>
  <c r="K1922" i="66"/>
  <c r="H1922" i="66"/>
  <c r="B1922" i="66"/>
  <c r="A1922" i="66"/>
  <c r="N1921" i="66"/>
  <c r="K1921" i="66"/>
  <c r="H1921" i="66"/>
  <c r="B1921" i="66"/>
  <c r="A1921" i="66"/>
  <c r="N1920" i="66"/>
  <c r="K1920" i="66"/>
  <c r="H1920" i="66"/>
  <c r="B1920" i="66"/>
  <c r="A1920" i="66"/>
  <c r="N1919" i="66"/>
  <c r="K1919" i="66"/>
  <c r="H1919" i="66"/>
  <c r="B1919" i="66"/>
  <c r="A1919" i="66"/>
  <c r="N1918" i="66"/>
  <c r="K1918" i="66"/>
  <c r="H1918" i="66"/>
  <c r="B1918" i="66"/>
  <c r="A1918" i="66"/>
  <c r="N1917" i="66"/>
  <c r="K1917" i="66"/>
  <c r="H1917" i="66"/>
  <c r="B1917" i="66"/>
  <c r="A1917" i="66"/>
  <c r="N1916" i="66"/>
  <c r="K1916" i="66"/>
  <c r="H1916" i="66"/>
  <c r="B1916" i="66"/>
  <c r="A1916" i="66"/>
  <c r="N1915" i="66"/>
  <c r="K1915" i="66"/>
  <c r="H1915" i="66"/>
  <c r="B1915" i="66"/>
  <c r="A1915" i="66"/>
  <c r="N1914" i="66"/>
  <c r="K1914" i="66"/>
  <c r="H1914" i="66"/>
  <c r="B1914" i="66"/>
  <c r="A1914" i="66"/>
  <c r="N1913" i="66"/>
  <c r="K1913" i="66"/>
  <c r="H1913" i="66"/>
  <c r="B1913" i="66"/>
  <c r="A1913" i="66"/>
  <c r="N1912" i="66"/>
  <c r="K1912" i="66"/>
  <c r="H1912" i="66"/>
  <c r="B1912" i="66"/>
  <c r="A1912" i="66"/>
  <c r="N1911" i="66"/>
  <c r="K1911" i="66"/>
  <c r="H1911" i="66"/>
  <c r="B1911" i="66"/>
  <c r="A1911" i="66"/>
  <c r="N1910" i="66"/>
  <c r="K1910" i="66"/>
  <c r="H1910" i="66"/>
  <c r="B1910" i="66"/>
  <c r="A1910" i="66"/>
  <c r="N1909" i="66"/>
  <c r="K1909" i="66"/>
  <c r="H1909" i="66"/>
  <c r="B1909" i="66"/>
  <c r="A1909" i="66"/>
  <c r="N1908" i="66"/>
  <c r="K1908" i="66"/>
  <c r="H1908" i="66"/>
  <c r="B1908" i="66"/>
  <c r="A1908" i="66"/>
  <c r="N1907" i="66"/>
  <c r="K1907" i="66"/>
  <c r="H1907" i="66"/>
  <c r="B1907" i="66"/>
  <c r="A1907" i="66"/>
  <c r="N1906" i="66"/>
  <c r="K1906" i="66"/>
  <c r="H1906" i="66"/>
  <c r="B1906" i="66"/>
  <c r="A1906" i="66"/>
  <c r="N1905" i="66"/>
  <c r="K1905" i="66"/>
  <c r="H1905" i="66"/>
  <c r="B1905" i="66"/>
  <c r="A1905" i="66"/>
  <c r="N1904" i="66"/>
  <c r="K1904" i="66"/>
  <c r="H1904" i="66"/>
  <c r="B1904" i="66"/>
  <c r="A1904" i="66"/>
  <c r="N1903" i="66"/>
  <c r="K1903" i="66"/>
  <c r="H1903" i="66"/>
  <c r="B1903" i="66"/>
  <c r="A1903" i="66"/>
  <c r="N1902" i="66"/>
  <c r="K1902" i="66"/>
  <c r="H1902" i="66"/>
  <c r="B1902" i="66"/>
  <c r="A1902" i="66"/>
  <c r="N1901" i="66"/>
  <c r="K1901" i="66"/>
  <c r="H1901" i="66"/>
  <c r="B1901" i="66"/>
  <c r="A1901" i="66"/>
  <c r="N1900" i="66"/>
  <c r="K1900" i="66"/>
  <c r="H1900" i="66"/>
  <c r="B1900" i="66"/>
  <c r="A1900" i="66"/>
  <c r="N1899" i="66"/>
  <c r="K1899" i="66"/>
  <c r="H1899" i="66"/>
  <c r="B1899" i="66"/>
  <c r="A1899" i="66"/>
  <c r="N1898" i="66"/>
  <c r="K1898" i="66"/>
  <c r="H1898" i="66"/>
  <c r="B1898" i="66"/>
  <c r="A1898" i="66"/>
  <c r="N1897" i="66"/>
  <c r="K1897" i="66"/>
  <c r="H1897" i="66"/>
  <c r="B1897" i="66"/>
  <c r="A1897" i="66"/>
  <c r="N1896" i="66"/>
  <c r="K1896" i="66"/>
  <c r="H1896" i="66"/>
  <c r="B1896" i="66"/>
  <c r="A1896" i="66"/>
  <c r="N1895" i="66"/>
  <c r="K1895" i="66"/>
  <c r="H1895" i="66"/>
  <c r="B1895" i="66"/>
  <c r="A1895" i="66"/>
  <c r="N1894" i="66"/>
  <c r="K1894" i="66"/>
  <c r="H1894" i="66"/>
  <c r="B1894" i="66"/>
  <c r="A1894" i="66"/>
  <c r="N1893" i="66"/>
  <c r="K1893" i="66"/>
  <c r="H1893" i="66"/>
  <c r="B1893" i="66"/>
  <c r="A1893" i="66"/>
  <c r="N1892" i="66"/>
  <c r="K1892" i="66"/>
  <c r="H1892" i="66"/>
  <c r="B1892" i="66"/>
  <c r="A1892" i="66"/>
  <c r="N1891" i="66"/>
  <c r="K1891" i="66"/>
  <c r="H1891" i="66"/>
  <c r="B1891" i="66"/>
  <c r="A1891" i="66"/>
  <c r="N1890" i="66"/>
  <c r="K1890" i="66"/>
  <c r="H1890" i="66"/>
  <c r="B1890" i="66"/>
  <c r="A1890" i="66"/>
  <c r="N1889" i="66"/>
  <c r="K1889" i="66"/>
  <c r="H1889" i="66"/>
  <c r="B1889" i="66"/>
  <c r="A1889" i="66"/>
  <c r="N1888" i="66"/>
  <c r="K1888" i="66"/>
  <c r="H1888" i="66"/>
  <c r="B1888" i="66"/>
  <c r="A1888" i="66"/>
  <c r="N1887" i="66"/>
  <c r="K1887" i="66"/>
  <c r="H1887" i="66"/>
  <c r="B1887" i="66"/>
  <c r="A1887" i="66"/>
  <c r="N1886" i="66"/>
  <c r="K1886" i="66"/>
  <c r="H1886" i="66"/>
  <c r="B1886" i="66"/>
  <c r="A1886" i="66"/>
  <c r="N1885" i="66"/>
  <c r="K1885" i="66"/>
  <c r="H1885" i="66"/>
  <c r="B1885" i="66"/>
  <c r="A1885" i="66"/>
  <c r="N1884" i="66"/>
  <c r="K1884" i="66"/>
  <c r="H1884" i="66"/>
  <c r="B1884" i="66"/>
  <c r="A1884" i="66"/>
  <c r="N1883" i="66"/>
  <c r="K1883" i="66"/>
  <c r="H1883" i="66"/>
  <c r="B1883" i="66"/>
  <c r="A1883" i="66"/>
  <c r="N1882" i="66"/>
  <c r="K1882" i="66"/>
  <c r="H1882" i="66"/>
  <c r="B1882" i="66"/>
  <c r="A1882" i="66"/>
  <c r="N1881" i="66"/>
  <c r="K1881" i="66"/>
  <c r="H1881" i="66"/>
  <c r="B1881" i="66"/>
  <c r="A1881" i="66"/>
  <c r="N1880" i="66"/>
  <c r="K1880" i="66"/>
  <c r="H1880" i="66"/>
  <c r="B1880" i="66"/>
  <c r="A1880" i="66"/>
  <c r="N1879" i="66"/>
  <c r="K1879" i="66"/>
  <c r="H1879" i="66"/>
  <c r="B1879" i="66"/>
  <c r="A1879" i="66"/>
  <c r="N1878" i="66"/>
  <c r="K1878" i="66"/>
  <c r="H1878" i="66"/>
  <c r="B1878" i="66"/>
  <c r="A1878" i="66"/>
  <c r="N1877" i="66"/>
  <c r="K1877" i="66"/>
  <c r="H1877" i="66"/>
  <c r="B1877" i="66"/>
  <c r="A1877" i="66"/>
  <c r="N1876" i="66"/>
  <c r="K1876" i="66"/>
  <c r="H1876" i="66"/>
  <c r="B1876" i="66"/>
  <c r="A1876" i="66"/>
  <c r="N1875" i="66"/>
  <c r="K1875" i="66"/>
  <c r="H1875" i="66"/>
  <c r="B1875" i="66"/>
  <c r="A1875" i="66"/>
  <c r="N1874" i="66"/>
  <c r="K1874" i="66"/>
  <c r="H1874" i="66"/>
  <c r="B1874" i="66"/>
  <c r="A1874" i="66"/>
  <c r="N1873" i="66"/>
  <c r="K1873" i="66"/>
  <c r="H1873" i="66"/>
  <c r="B1873" i="66"/>
  <c r="A1873" i="66"/>
  <c r="N1872" i="66"/>
  <c r="K1872" i="66"/>
  <c r="H1872" i="66"/>
  <c r="B1872" i="66"/>
  <c r="A1872" i="66"/>
  <c r="N1871" i="66"/>
  <c r="K1871" i="66"/>
  <c r="H1871" i="66"/>
  <c r="B1871" i="66"/>
  <c r="A1871" i="66"/>
  <c r="N1870" i="66"/>
  <c r="K1870" i="66"/>
  <c r="H1870" i="66"/>
  <c r="B1870" i="66"/>
  <c r="A1870" i="66"/>
  <c r="N1869" i="66"/>
  <c r="K1869" i="66"/>
  <c r="H1869" i="66"/>
  <c r="B1869" i="66"/>
  <c r="A1869" i="66"/>
  <c r="N1868" i="66"/>
  <c r="K1868" i="66"/>
  <c r="H1868" i="66"/>
  <c r="B1868" i="66"/>
  <c r="A1868" i="66"/>
  <c r="N1867" i="66"/>
  <c r="K1867" i="66"/>
  <c r="H1867" i="66"/>
  <c r="B1867" i="66"/>
  <c r="A1867" i="66"/>
  <c r="N1866" i="66"/>
  <c r="K1866" i="66"/>
  <c r="H1866" i="66"/>
  <c r="B1866" i="66"/>
  <c r="A1866" i="66"/>
  <c r="N1865" i="66"/>
  <c r="K1865" i="66"/>
  <c r="H1865" i="66"/>
  <c r="B1865" i="66"/>
  <c r="A1865" i="66"/>
  <c r="N1864" i="66"/>
  <c r="K1864" i="66"/>
  <c r="H1864" i="66"/>
  <c r="B1864" i="66"/>
  <c r="A1864" i="66"/>
  <c r="N1863" i="66"/>
  <c r="K1863" i="66"/>
  <c r="H1863" i="66"/>
  <c r="B1863" i="66"/>
  <c r="A1863" i="66"/>
  <c r="N1862" i="66"/>
  <c r="K1862" i="66"/>
  <c r="H1862" i="66"/>
  <c r="B1862" i="66"/>
  <c r="A1862" i="66"/>
  <c r="N1861" i="66"/>
  <c r="K1861" i="66"/>
  <c r="H1861" i="66"/>
  <c r="B1861" i="66"/>
  <c r="A1861" i="66"/>
  <c r="N1860" i="66"/>
  <c r="K1860" i="66"/>
  <c r="H1860" i="66"/>
  <c r="B1860" i="66"/>
  <c r="A1860" i="66"/>
  <c r="N1859" i="66"/>
  <c r="K1859" i="66"/>
  <c r="H1859" i="66"/>
  <c r="B1859" i="66"/>
  <c r="A1859" i="66"/>
  <c r="N1858" i="66"/>
  <c r="K1858" i="66"/>
  <c r="H1858" i="66"/>
  <c r="B1858" i="66"/>
  <c r="A1858" i="66"/>
  <c r="N1857" i="66"/>
  <c r="K1857" i="66"/>
  <c r="H1857" i="66"/>
  <c r="B1857" i="66"/>
  <c r="A1857" i="66"/>
  <c r="N1856" i="66"/>
  <c r="K1856" i="66"/>
  <c r="H1856" i="66"/>
  <c r="B1856" i="66"/>
  <c r="A1856" i="66"/>
  <c r="N1855" i="66"/>
  <c r="K1855" i="66"/>
  <c r="H1855" i="66"/>
  <c r="B1855" i="66"/>
  <c r="A1855" i="66"/>
  <c r="N1854" i="66"/>
  <c r="K1854" i="66"/>
  <c r="H1854" i="66"/>
  <c r="B1854" i="66"/>
  <c r="A1854" i="66"/>
  <c r="N1853" i="66"/>
  <c r="K1853" i="66"/>
  <c r="H1853" i="66"/>
  <c r="B1853" i="66"/>
  <c r="A1853" i="66"/>
  <c r="N1852" i="66"/>
  <c r="K1852" i="66"/>
  <c r="H1852" i="66"/>
  <c r="B1852" i="66"/>
  <c r="A1852" i="66"/>
  <c r="N1851" i="66"/>
  <c r="K1851" i="66"/>
  <c r="H1851" i="66"/>
  <c r="B1851" i="66"/>
  <c r="A1851" i="66"/>
  <c r="N1850" i="66"/>
  <c r="K1850" i="66"/>
  <c r="H1850" i="66"/>
  <c r="B1850" i="66"/>
  <c r="A1850" i="66"/>
  <c r="N1849" i="66"/>
  <c r="K1849" i="66"/>
  <c r="H1849" i="66"/>
  <c r="B1849" i="66"/>
  <c r="A1849" i="66"/>
  <c r="N1848" i="66"/>
  <c r="K1848" i="66"/>
  <c r="H1848" i="66"/>
  <c r="B1848" i="66"/>
  <c r="A1848" i="66"/>
  <c r="N1847" i="66"/>
  <c r="K1847" i="66"/>
  <c r="H1847" i="66"/>
  <c r="B1847" i="66"/>
  <c r="A1847" i="66"/>
  <c r="N1846" i="66"/>
  <c r="K1846" i="66"/>
  <c r="H1846" i="66"/>
  <c r="B1846" i="66"/>
  <c r="A1846" i="66"/>
  <c r="N1845" i="66"/>
  <c r="K1845" i="66"/>
  <c r="H1845" i="66"/>
  <c r="B1845" i="66"/>
  <c r="A1845" i="66"/>
  <c r="N1844" i="66"/>
  <c r="K1844" i="66"/>
  <c r="H1844" i="66"/>
  <c r="B1844" i="66"/>
  <c r="A1844" i="66"/>
  <c r="N1843" i="66"/>
  <c r="K1843" i="66"/>
  <c r="H1843" i="66"/>
  <c r="B1843" i="66"/>
  <c r="A1843" i="66"/>
  <c r="N1842" i="66"/>
  <c r="K1842" i="66"/>
  <c r="H1842" i="66"/>
  <c r="B1842" i="66"/>
  <c r="A1842" i="66"/>
  <c r="N1841" i="66"/>
  <c r="K1841" i="66"/>
  <c r="H1841" i="66"/>
  <c r="B1841" i="66"/>
  <c r="A1841" i="66"/>
  <c r="N1840" i="66"/>
  <c r="K1840" i="66"/>
  <c r="H1840" i="66"/>
  <c r="B1840" i="66"/>
  <c r="A1840" i="66"/>
  <c r="N1839" i="66"/>
  <c r="K1839" i="66"/>
  <c r="H1839" i="66"/>
  <c r="B1839" i="66"/>
  <c r="A1839" i="66"/>
  <c r="N1838" i="66"/>
  <c r="K1838" i="66"/>
  <c r="H1838" i="66"/>
  <c r="B1838" i="66"/>
  <c r="A1838" i="66"/>
  <c r="N1837" i="66"/>
  <c r="K1837" i="66"/>
  <c r="H1837" i="66"/>
  <c r="B1837" i="66"/>
  <c r="A1837" i="66"/>
  <c r="N1836" i="66"/>
  <c r="K1836" i="66"/>
  <c r="H1836" i="66"/>
  <c r="B1836" i="66"/>
  <c r="A1836" i="66"/>
  <c r="N1835" i="66"/>
  <c r="K1835" i="66"/>
  <c r="H1835" i="66"/>
  <c r="B1835" i="66"/>
  <c r="A1835" i="66"/>
  <c r="N1834" i="66"/>
  <c r="K1834" i="66"/>
  <c r="H1834" i="66"/>
  <c r="B1834" i="66"/>
  <c r="A1834" i="66"/>
  <c r="N1833" i="66"/>
  <c r="K1833" i="66"/>
  <c r="H1833" i="66"/>
  <c r="B1833" i="66"/>
  <c r="A1833" i="66"/>
  <c r="N1832" i="66"/>
  <c r="K1832" i="66"/>
  <c r="H1832" i="66"/>
  <c r="B1832" i="66"/>
  <c r="A1832" i="66"/>
  <c r="N1831" i="66"/>
  <c r="K1831" i="66"/>
  <c r="H1831" i="66"/>
  <c r="B1831" i="66"/>
  <c r="A1831" i="66"/>
  <c r="N1830" i="66"/>
  <c r="K1830" i="66"/>
  <c r="H1830" i="66"/>
  <c r="B1830" i="66"/>
  <c r="A1830" i="66"/>
  <c r="N1829" i="66"/>
  <c r="K1829" i="66"/>
  <c r="H1829" i="66"/>
  <c r="B1829" i="66"/>
  <c r="A1829" i="66"/>
  <c r="N1828" i="66"/>
  <c r="K1828" i="66"/>
  <c r="H1828" i="66"/>
  <c r="B1828" i="66"/>
  <c r="A1828" i="66"/>
  <c r="N1827" i="66"/>
  <c r="K1827" i="66"/>
  <c r="H1827" i="66"/>
  <c r="B1827" i="66"/>
  <c r="A1827" i="66"/>
  <c r="N1826" i="66"/>
  <c r="K1826" i="66"/>
  <c r="H1826" i="66"/>
  <c r="B1826" i="66"/>
  <c r="A1826" i="66"/>
  <c r="N1825" i="66"/>
  <c r="K1825" i="66"/>
  <c r="H1825" i="66"/>
  <c r="B1825" i="66"/>
  <c r="A1825" i="66"/>
  <c r="N1824" i="66"/>
  <c r="K1824" i="66"/>
  <c r="H1824" i="66"/>
  <c r="B1824" i="66"/>
  <c r="A1824" i="66"/>
  <c r="N1823" i="66"/>
  <c r="K1823" i="66"/>
  <c r="H1823" i="66"/>
  <c r="B1823" i="66"/>
  <c r="A1823" i="66"/>
  <c r="N1822" i="66"/>
  <c r="K1822" i="66"/>
  <c r="H1822" i="66"/>
  <c r="B1822" i="66"/>
  <c r="A1822" i="66"/>
  <c r="N1821" i="66"/>
  <c r="K1821" i="66"/>
  <c r="H1821" i="66"/>
  <c r="B1821" i="66"/>
  <c r="A1821" i="66"/>
  <c r="N1820" i="66"/>
  <c r="K1820" i="66"/>
  <c r="H1820" i="66"/>
  <c r="B1820" i="66"/>
  <c r="A1820" i="66"/>
  <c r="N1819" i="66"/>
  <c r="K1819" i="66"/>
  <c r="H1819" i="66"/>
  <c r="B1819" i="66"/>
  <c r="A1819" i="66"/>
  <c r="N1818" i="66"/>
  <c r="K1818" i="66"/>
  <c r="H1818" i="66"/>
  <c r="B1818" i="66"/>
  <c r="A1818" i="66"/>
  <c r="N1817" i="66"/>
  <c r="K1817" i="66"/>
  <c r="H1817" i="66"/>
  <c r="B1817" i="66"/>
  <c r="A1817" i="66"/>
  <c r="N1816" i="66"/>
  <c r="K1816" i="66"/>
  <c r="H1816" i="66"/>
  <c r="B1816" i="66"/>
  <c r="A1816" i="66"/>
  <c r="N1815" i="66"/>
  <c r="K1815" i="66"/>
  <c r="H1815" i="66"/>
  <c r="B1815" i="66"/>
  <c r="A1815" i="66"/>
  <c r="N1814" i="66"/>
  <c r="K1814" i="66"/>
  <c r="H1814" i="66"/>
  <c r="B1814" i="66"/>
  <c r="A1814" i="66"/>
  <c r="N1813" i="66"/>
  <c r="K1813" i="66"/>
  <c r="H1813" i="66"/>
  <c r="B1813" i="66"/>
  <c r="A1813" i="66"/>
  <c r="N1812" i="66"/>
  <c r="K1812" i="66"/>
  <c r="H1812" i="66"/>
  <c r="B1812" i="66"/>
  <c r="A1812" i="66"/>
  <c r="N1811" i="66"/>
  <c r="K1811" i="66"/>
  <c r="H1811" i="66"/>
  <c r="B1811" i="66"/>
  <c r="A1811" i="66"/>
  <c r="N1810" i="66"/>
  <c r="K1810" i="66"/>
  <c r="H1810" i="66"/>
  <c r="B1810" i="66"/>
  <c r="A1810" i="66"/>
  <c r="N1809" i="66"/>
  <c r="K1809" i="66"/>
  <c r="H1809" i="66"/>
  <c r="B1809" i="66"/>
  <c r="A1809" i="66"/>
  <c r="N1808" i="66"/>
  <c r="K1808" i="66"/>
  <c r="H1808" i="66"/>
  <c r="B1808" i="66"/>
  <c r="A1808" i="66"/>
  <c r="N1807" i="66"/>
  <c r="K1807" i="66"/>
  <c r="H1807" i="66"/>
  <c r="B1807" i="66"/>
  <c r="A1807" i="66"/>
  <c r="N1806" i="66"/>
  <c r="K1806" i="66"/>
  <c r="H1806" i="66"/>
  <c r="B1806" i="66"/>
  <c r="A1806" i="66"/>
  <c r="N1805" i="66"/>
  <c r="K1805" i="66"/>
  <c r="H1805" i="66"/>
  <c r="B1805" i="66"/>
  <c r="A1805" i="66"/>
  <c r="N1804" i="66"/>
  <c r="K1804" i="66"/>
  <c r="H1804" i="66"/>
  <c r="B1804" i="66"/>
  <c r="A1804" i="66"/>
  <c r="N1803" i="66"/>
  <c r="K1803" i="66"/>
  <c r="H1803" i="66"/>
  <c r="B1803" i="66"/>
  <c r="A1803" i="66"/>
  <c r="N1802" i="66"/>
  <c r="K1802" i="66"/>
  <c r="H1802" i="66"/>
  <c r="B1802" i="66"/>
  <c r="A1802" i="66"/>
  <c r="N1801" i="66"/>
  <c r="K1801" i="66"/>
  <c r="H1801" i="66"/>
  <c r="B1801" i="66"/>
  <c r="A1801" i="66"/>
  <c r="N1800" i="66"/>
  <c r="K1800" i="66"/>
  <c r="H1800" i="66"/>
  <c r="B1800" i="66"/>
  <c r="A1800" i="66"/>
  <c r="N1799" i="66"/>
  <c r="K1799" i="66"/>
  <c r="H1799" i="66"/>
  <c r="B1799" i="66"/>
  <c r="A1799" i="66"/>
  <c r="N1798" i="66"/>
  <c r="K1798" i="66"/>
  <c r="H1798" i="66"/>
  <c r="B1798" i="66"/>
  <c r="A1798" i="66"/>
  <c r="N1797" i="66"/>
  <c r="K1797" i="66"/>
  <c r="H1797" i="66"/>
  <c r="B1797" i="66"/>
  <c r="A1797" i="66"/>
  <c r="N1796" i="66"/>
  <c r="K1796" i="66"/>
  <c r="H1796" i="66"/>
  <c r="B1796" i="66"/>
  <c r="A1796" i="66"/>
  <c r="N1795" i="66"/>
  <c r="K1795" i="66"/>
  <c r="H1795" i="66"/>
  <c r="B1795" i="66"/>
  <c r="A1795" i="66"/>
  <c r="N1794" i="66"/>
  <c r="K1794" i="66"/>
  <c r="H1794" i="66"/>
  <c r="B1794" i="66"/>
  <c r="A1794" i="66"/>
  <c r="N1793" i="66"/>
  <c r="K1793" i="66"/>
  <c r="H1793" i="66"/>
  <c r="B1793" i="66"/>
  <c r="A1793" i="66"/>
  <c r="N1792" i="66"/>
  <c r="K1792" i="66"/>
  <c r="H1792" i="66"/>
  <c r="B1792" i="66"/>
  <c r="A1792" i="66"/>
  <c r="N1791" i="66"/>
  <c r="K1791" i="66"/>
  <c r="H1791" i="66"/>
  <c r="B1791" i="66"/>
  <c r="A1791" i="66"/>
  <c r="N1790" i="66"/>
  <c r="K1790" i="66"/>
  <c r="H1790" i="66"/>
  <c r="B1790" i="66"/>
  <c r="A1790" i="66"/>
  <c r="N1789" i="66"/>
  <c r="K1789" i="66"/>
  <c r="H1789" i="66"/>
  <c r="B1789" i="66"/>
  <c r="A1789" i="66"/>
  <c r="N1788" i="66"/>
  <c r="K1788" i="66"/>
  <c r="H1788" i="66"/>
  <c r="B1788" i="66"/>
  <c r="A1788" i="66"/>
  <c r="N1787" i="66"/>
  <c r="K1787" i="66"/>
  <c r="H1787" i="66"/>
  <c r="B1787" i="66"/>
  <c r="A1787" i="66"/>
  <c r="N1786" i="66"/>
  <c r="K1786" i="66"/>
  <c r="H1786" i="66"/>
  <c r="B1786" i="66"/>
  <c r="A1786" i="66"/>
  <c r="N1785" i="66"/>
  <c r="K1785" i="66"/>
  <c r="H1785" i="66"/>
  <c r="B1785" i="66"/>
  <c r="A1785" i="66"/>
  <c r="N1784" i="66"/>
  <c r="K1784" i="66"/>
  <c r="H1784" i="66"/>
  <c r="B1784" i="66"/>
  <c r="A1784" i="66"/>
  <c r="N1783" i="66"/>
  <c r="K1783" i="66"/>
  <c r="H1783" i="66"/>
  <c r="B1783" i="66"/>
  <c r="A1783" i="66"/>
  <c r="N1782" i="66"/>
  <c r="K1782" i="66"/>
  <c r="H1782" i="66"/>
  <c r="B1782" i="66"/>
  <c r="A1782" i="66"/>
  <c r="N1781" i="66"/>
  <c r="K1781" i="66"/>
  <c r="H1781" i="66"/>
  <c r="B1781" i="66"/>
  <c r="A1781" i="66"/>
  <c r="N1780" i="66"/>
  <c r="K1780" i="66"/>
  <c r="H1780" i="66"/>
  <c r="B1780" i="66"/>
  <c r="A1780" i="66"/>
  <c r="N1779" i="66"/>
  <c r="K1779" i="66"/>
  <c r="H1779" i="66"/>
  <c r="B1779" i="66"/>
  <c r="A1779" i="66"/>
  <c r="N1778" i="66"/>
  <c r="K1778" i="66"/>
  <c r="H1778" i="66"/>
  <c r="B1778" i="66"/>
  <c r="A1778" i="66"/>
  <c r="N1777" i="66"/>
  <c r="K1777" i="66"/>
  <c r="H1777" i="66"/>
  <c r="B1777" i="66"/>
  <c r="A1777" i="66"/>
  <c r="N1776" i="66"/>
  <c r="K1776" i="66"/>
  <c r="H1776" i="66"/>
  <c r="B1776" i="66"/>
  <c r="A1776" i="66"/>
  <c r="N1775" i="66"/>
  <c r="K1775" i="66"/>
  <c r="H1775" i="66"/>
  <c r="B1775" i="66"/>
  <c r="A1775" i="66"/>
  <c r="N1774" i="66"/>
  <c r="K1774" i="66"/>
  <c r="H1774" i="66"/>
  <c r="B1774" i="66"/>
  <c r="A1774" i="66"/>
  <c r="N1773" i="66"/>
  <c r="K1773" i="66"/>
  <c r="H1773" i="66"/>
  <c r="B1773" i="66"/>
  <c r="A1773" i="66"/>
  <c r="N1772" i="66"/>
  <c r="K1772" i="66"/>
  <c r="H1772" i="66"/>
  <c r="B1772" i="66"/>
  <c r="A1772" i="66"/>
  <c r="N1771" i="66"/>
  <c r="K1771" i="66"/>
  <c r="H1771" i="66"/>
  <c r="B1771" i="66"/>
  <c r="A1771" i="66"/>
  <c r="N1770" i="66"/>
  <c r="K1770" i="66"/>
  <c r="H1770" i="66"/>
  <c r="B1770" i="66"/>
  <c r="A1770" i="66"/>
  <c r="N1769" i="66"/>
  <c r="K1769" i="66"/>
  <c r="H1769" i="66"/>
  <c r="B1769" i="66"/>
  <c r="A1769" i="66"/>
  <c r="N1768" i="66"/>
  <c r="K1768" i="66"/>
  <c r="H1768" i="66"/>
  <c r="B1768" i="66"/>
  <c r="A1768" i="66"/>
  <c r="N1767" i="66"/>
  <c r="K1767" i="66"/>
  <c r="H1767" i="66"/>
  <c r="B1767" i="66"/>
  <c r="A1767" i="66"/>
  <c r="N1766" i="66"/>
  <c r="K1766" i="66"/>
  <c r="H1766" i="66"/>
  <c r="B1766" i="66"/>
  <c r="A1766" i="66"/>
  <c r="N1765" i="66"/>
  <c r="K1765" i="66"/>
  <c r="H1765" i="66"/>
  <c r="B1765" i="66"/>
  <c r="A1765" i="66"/>
  <c r="N1764" i="66"/>
  <c r="K1764" i="66"/>
  <c r="H1764" i="66"/>
  <c r="B1764" i="66"/>
  <c r="A1764" i="66"/>
  <c r="N1763" i="66"/>
  <c r="K1763" i="66"/>
  <c r="H1763" i="66"/>
  <c r="B1763" i="66"/>
  <c r="A1763" i="66"/>
  <c r="N1762" i="66"/>
  <c r="K1762" i="66"/>
  <c r="H1762" i="66"/>
  <c r="B1762" i="66"/>
  <c r="A1762" i="66"/>
  <c r="N1761" i="66"/>
  <c r="K1761" i="66"/>
  <c r="H1761" i="66"/>
  <c r="B1761" i="66"/>
  <c r="A1761" i="66"/>
  <c r="N1760" i="66"/>
  <c r="K1760" i="66"/>
  <c r="H1760" i="66"/>
  <c r="B1760" i="66"/>
  <c r="A1760" i="66"/>
  <c r="N1759" i="66"/>
  <c r="K1759" i="66"/>
  <c r="H1759" i="66"/>
  <c r="B1759" i="66"/>
  <c r="A1759" i="66"/>
  <c r="N1758" i="66"/>
  <c r="K1758" i="66"/>
  <c r="H1758" i="66"/>
  <c r="B1758" i="66"/>
  <c r="A1758" i="66"/>
  <c r="N1757" i="66"/>
  <c r="K1757" i="66"/>
  <c r="H1757" i="66"/>
  <c r="B1757" i="66"/>
  <c r="A1757" i="66"/>
  <c r="N1756" i="66"/>
  <c r="K1756" i="66"/>
  <c r="H1756" i="66"/>
  <c r="B1756" i="66"/>
  <c r="A1756" i="66"/>
  <c r="N1755" i="66"/>
  <c r="K1755" i="66"/>
  <c r="H1755" i="66"/>
  <c r="B1755" i="66"/>
  <c r="A1755" i="66"/>
  <c r="N1754" i="66"/>
  <c r="K1754" i="66"/>
  <c r="H1754" i="66"/>
  <c r="B1754" i="66"/>
  <c r="A1754" i="66"/>
  <c r="N1753" i="66"/>
  <c r="K1753" i="66"/>
  <c r="H1753" i="66"/>
  <c r="B1753" i="66"/>
  <c r="A1753" i="66"/>
  <c r="N1752" i="66"/>
  <c r="K1752" i="66"/>
  <c r="H1752" i="66"/>
  <c r="B1752" i="66"/>
  <c r="A1752" i="66"/>
  <c r="N1751" i="66"/>
  <c r="K1751" i="66"/>
  <c r="H1751" i="66"/>
  <c r="B1751" i="66"/>
  <c r="A1751" i="66"/>
  <c r="N1750" i="66"/>
  <c r="K1750" i="66"/>
  <c r="H1750" i="66"/>
  <c r="B1750" i="66"/>
  <c r="A1750" i="66"/>
  <c r="N1749" i="66"/>
  <c r="K1749" i="66"/>
  <c r="H1749" i="66"/>
  <c r="B1749" i="66"/>
  <c r="A1749" i="66"/>
  <c r="N1748" i="66"/>
  <c r="K1748" i="66"/>
  <c r="H1748" i="66"/>
  <c r="B1748" i="66"/>
  <c r="A1748" i="66"/>
  <c r="N1747" i="66"/>
  <c r="K1747" i="66"/>
  <c r="H1747" i="66"/>
  <c r="B1747" i="66"/>
  <c r="A1747" i="66"/>
  <c r="N1746" i="66"/>
  <c r="K1746" i="66"/>
  <c r="H1746" i="66"/>
  <c r="B1746" i="66"/>
  <c r="A1746" i="66"/>
  <c r="N1745" i="66"/>
  <c r="K1745" i="66"/>
  <c r="H1745" i="66"/>
  <c r="B1745" i="66"/>
  <c r="A1745" i="66"/>
  <c r="N1744" i="66"/>
  <c r="K1744" i="66"/>
  <c r="H1744" i="66"/>
  <c r="B1744" i="66"/>
  <c r="A1744" i="66"/>
  <c r="N1743" i="66"/>
  <c r="K1743" i="66"/>
  <c r="H1743" i="66"/>
  <c r="B1743" i="66"/>
  <c r="A1743" i="66"/>
  <c r="N1742" i="66"/>
  <c r="K1742" i="66"/>
  <c r="H1742" i="66"/>
  <c r="B1742" i="66"/>
  <c r="A1742" i="66"/>
  <c r="N1741" i="66"/>
  <c r="K1741" i="66"/>
  <c r="H1741" i="66"/>
  <c r="B1741" i="66"/>
  <c r="A1741" i="66"/>
  <c r="N1740" i="66"/>
  <c r="K1740" i="66"/>
  <c r="H1740" i="66"/>
  <c r="B1740" i="66"/>
  <c r="A1740" i="66"/>
  <c r="N1739" i="66"/>
  <c r="K1739" i="66"/>
  <c r="H1739" i="66"/>
  <c r="B1739" i="66"/>
  <c r="A1739" i="66"/>
  <c r="N1738" i="66"/>
  <c r="K1738" i="66"/>
  <c r="H1738" i="66"/>
  <c r="B1738" i="66"/>
  <c r="A1738" i="66"/>
  <c r="N1737" i="66"/>
  <c r="K1737" i="66"/>
  <c r="H1737" i="66"/>
  <c r="B1737" i="66"/>
  <c r="A1737" i="66"/>
  <c r="N1736" i="66"/>
  <c r="K1736" i="66"/>
  <c r="H1736" i="66"/>
  <c r="B1736" i="66"/>
  <c r="A1736" i="66"/>
  <c r="N1735" i="66"/>
  <c r="K1735" i="66"/>
  <c r="H1735" i="66"/>
  <c r="B1735" i="66"/>
  <c r="A1735" i="66"/>
  <c r="N1734" i="66"/>
  <c r="K1734" i="66"/>
  <c r="H1734" i="66"/>
  <c r="B1734" i="66"/>
  <c r="A1734" i="66"/>
  <c r="N1733" i="66"/>
  <c r="K1733" i="66"/>
  <c r="H1733" i="66"/>
  <c r="B1733" i="66"/>
  <c r="A1733" i="66"/>
  <c r="N1732" i="66"/>
  <c r="K1732" i="66"/>
  <c r="H1732" i="66"/>
  <c r="B1732" i="66"/>
  <c r="A1732" i="66"/>
  <c r="N1731" i="66"/>
  <c r="K1731" i="66"/>
  <c r="H1731" i="66"/>
  <c r="B1731" i="66"/>
  <c r="A1731" i="66"/>
  <c r="N1730" i="66"/>
  <c r="K1730" i="66"/>
  <c r="H1730" i="66"/>
  <c r="B1730" i="66"/>
  <c r="A1730" i="66"/>
  <c r="N1729" i="66"/>
  <c r="K1729" i="66"/>
  <c r="H1729" i="66"/>
  <c r="B1729" i="66"/>
  <c r="A1729" i="66"/>
  <c r="N1728" i="66"/>
  <c r="K1728" i="66"/>
  <c r="H1728" i="66"/>
  <c r="B1728" i="66"/>
  <c r="A1728" i="66"/>
  <c r="N1727" i="66"/>
  <c r="K1727" i="66"/>
  <c r="H1727" i="66"/>
  <c r="B1727" i="66"/>
  <c r="A1727" i="66"/>
  <c r="N1726" i="66"/>
  <c r="K1726" i="66"/>
  <c r="H1726" i="66"/>
  <c r="B1726" i="66"/>
  <c r="A1726" i="66"/>
  <c r="N1725" i="66"/>
  <c r="K1725" i="66"/>
  <c r="H1725" i="66"/>
  <c r="B1725" i="66"/>
  <c r="A1725" i="66"/>
  <c r="N1724" i="66"/>
  <c r="K1724" i="66"/>
  <c r="H1724" i="66"/>
  <c r="B1724" i="66"/>
  <c r="A1724" i="66"/>
  <c r="N1723" i="66"/>
  <c r="K1723" i="66"/>
  <c r="H1723" i="66"/>
  <c r="B1723" i="66"/>
  <c r="A1723" i="66"/>
  <c r="N1722" i="66"/>
  <c r="K1722" i="66"/>
  <c r="H1722" i="66"/>
  <c r="B1722" i="66"/>
  <c r="A1722" i="66"/>
  <c r="N1721" i="66"/>
  <c r="K1721" i="66"/>
  <c r="H1721" i="66"/>
  <c r="B1721" i="66"/>
  <c r="A1721" i="66"/>
  <c r="N1720" i="66"/>
  <c r="K1720" i="66"/>
  <c r="H1720" i="66"/>
  <c r="B1720" i="66"/>
  <c r="A1720" i="66"/>
  <c r="N1719" i="66"/>
  <c r="K1719" i="66"/>
  <c r="H1719" i="66"/>
  <c r="B1719" i="66"/>
  <c r="A1719" i="66"/>
  <c r="N1718" i="66"/>
  <c r="K1718" i="66"/>
  <c r="H1718" i="66"/>
  <c r="B1718" i="66"/>
  <c r="A1718" i="66"/>
  <c r="N1717" i="66"/>
  <c r="K1717" i="66"/>
  <c r="H1717" i="66"/>
  <c r="B1717" i="66"/>
  <c r="A1717" i="66"/>
  <c r="N1716" i="66"/>
  <c r="K1716" i="66"/>
  <c r="H1716" i="66"/>
  <c r="B1716" i="66"/>
  <c r="A1716" i="66"/>
  <c r="N1715" i="66"/>
  <c r="K1715" i="66"/>
  <c r="H1715" i="66"/>
  <c r="B1715" i="66"/>
  <c r="A1715" i="66"/>
  <c r="N1714" i="66"/>
  <c r="K1714" i="66"/>
  <c r="H1714" i="66"/>
  <c r="B1714" i="66"/>
  <c r="A1714" i="66"/>
  <c r="N1713" i="66"/>
  <c r="K1713" i="66"/>
  <c r="H1713" i="66"/>
  <c r="B1713" i="66"/>
  <c r="A1713" i="66"/>
  <c r="N1712" i="66"/>
  <c r="K1712" i="66"/>
  <c r="H1712" i="66"/>
  <c r="B1712" i="66"/>
  <c r="A1712" i="66"/>
  <c r="N1711" i="66"/>
  <c r="K1711" i="66"/>
  <c r="H1711" i="66"/>
  <c r="B1711" i="66"/>
  <c r="A1711" i="66"/>
  <c r="N1710" i="66"/>
  <c r="K1710" i="66"/>
  <c r="H1710" i="66"/>
  <c r="B1710" i="66"/>
  <c r="A1710" i="66"/>
  <c r="N1709" i="66"/>
  <c r="K1709" i="66"/>
  <c r="H1709" i="66"/>
  <c r="B1709" i="66"/>
  <c r="A1709" i="66"/>
  <c r="N1708" i="66"/>
  <c r="K1708" i="66"/>
  <c r="H1708" i="66"/>
  <c r="B1708" i="66"/>
  <c r="A1708" i="66"/>
  <c r="N1707" i="66"/>
  <c r="K1707" i="66"/>
  <c r="H1707" i="66"/>
  <c r="B1707" i="66"/>
  <c r="A1707" i="66"/>
  <c r="N1706" i="66"/>
  <c r="K1706" i="66"/>
  <c r="H1706" i="66"/>
  <c r="B1706" i="66"/>
  <c r="A1706" i="66"/>
  <c r="N1705" i="66"/>
  <c r="K1705" i="66"/>
  <c r="H1705" i="66"/>
  <c r="B1705" i="66"/>
  <c r="A1705" i="66"/>
  <c r="N1704" i="66"/>
  <c r="K1704" i="66"/>
  <c r="H1704" i="66"/>
  <c r="B1704" i="66"/>
  <c r="A1704" i="66"/>
  <c r="N1703" i="66"/>
  <c r="K1703" i="66"/>
  <c r="H1703" i="66"/>
  <c r="B1703" i="66"/>
  <c r="A1703" i="66"/>
  <c r="N1702" i="66"/>
  <c r="K1702" i="66"/>
  <c r="H1702" i="66"/>
  <c r="B1702" i="66"/>
  <c r="A1702" i="66"/>
  <c r="N1701" i="66"/>
  <c r="K1701" i="66"/>
  <c r="H1701" i="66"/>
  <c r="B1701" i="66"/>
  <c r="A1701" i="66"/>
  <c r="N1700" i="66"/>
  <c r="K1700" i="66"/>
  <c r="H1700" i="66"/>
  <c r="B1700" i="66"/>
  <c r="A1700" i="66"/>
  <c r="N1699" i="66"/>
  <c r="K1699" i="66"/>
  <c r="H1699" i="66"/>
  <c r="B1699" i="66"/>
  <c r="A1699" i="66"/>
  <c r="N1698" i="66"/>
  <c r="K1698" i="66"/>
  <c r="H1698" i="66"/>
  <c r="B1698" i="66"/>
  <c r="A1698" i="66"/>
  <c r="N1697" i="66"/>
  <c r="K1697" i="66"/>
  <c r="H1697" i="66"/>
  <c r="B1697" i="66"/>
  <c r="A1697" i="66"/>
  <c r="N1696" i="66"/>
  <c r="K1696" i="66"/>
  <c r="H1696" i="66"/>
  <c r="B1696" i="66"/>
  <c r="A1696" i="66"/>
  <c r="N1695" i="66"/>
  <c r="K1695" i="66"/>
  <c r="H1695" i="66"/>
  <c r="B1695" i="66"/>
  <c r="A1695" i="66"/>
  <c r="N1694" i="66"/>
  <c r="K1694" i="66"/>
  <c r="H1694" i="66"/>
  <c r="B1694" i="66"/>
  <c r="A1694" i="66"/>
  <c r="N1693" i="66"/>
  <c r="K1693" i="66"/>
  <c r="H1693" i="66"/>
  <c r="B1693" i="66"/>
  <c r="A1693" i="66"/>
  <c r="N1692" i="66"/>
  <c r="K1692" i="66"/>
  <c r="H1692" i="66"/>
  <c r="B1692" i="66"/>
  <c r="A1692" i="66"/>
  <c r="N1691" i="66"/>
  <c r="K1691" i="66"/>
  <c r="H1691" i="66"/>
  <c r="B1691" i="66"/>
  <c r="A1691" i="66"/>
  <c r="N1690" i="66"/>
  <c r="K1690" i="66"/>
  <c r="H1690" i="66"/>
  <c r="B1690" i="66"/>
  <c r="A1690" i="66"/>
  <c r="N1689" i="66"/>
  <c r="K1689" i="66"/>
  <c r="H1689" i="66"/>
  <c r="B1689" i="66"/>
  <c r="A1689" i="66"/>
  <c r="N1688" i="66"/>
  <c r="K1688" i="66"/>
  <c r="H1688" i="66"/>
  <c r="B1688" i="66"/>
  <c r="A1688" i="66"/>
  <c r="N1687" i="66"/>
  <c r="K1687" i="66"/>
  <c r="H1687" i="66"/>
  <c r="B1687" i="66"/>
  <c r="A1687" i="66"/>
  <c r="N1686" i="66"/>
  <c r="K1686" i="66"/>
  <c r="H1686" i="66"/>
  <c r="B1686" i="66"/>
  <c r="A1686" i="66"/>
  <c r="N1685" i="66"/>
  <c r="K1685" i="66"/>
  <c r="H1685" i="66"/>
  <c r="B1685" i="66"/>
  <c r="A1685" i="66"/>
  <c r="N1684" i="66"/>
  <c r="K1684" i="66"/>
  <c r="H1684" i="66"/>
  <c r="B1684" i="66"/>
  <c r="A1684" i="66"/>
  <c r="N1683" i="66"/>
  <c r="K1683" i="66"/>
  <c r="H1683" i="66"/>
  <c r="B1683" i="66"/>
  <c r="A1683" i="66"/>
  <c r="N1682" i="66"/>
  <c r="K1682" i="66"/>
  <c r="H1682" i="66"/>
  <c r="B1682" i="66"/>
  <c r="A1682" i="66"/>
  <c r="N1681" i="66"/>
  <c r="K1681" i="66"/>
  <c r="H1681" i="66"/>
  <c r="B1681" i="66"/>
  <c r="A1681" i="66"/>
  <c r="N1680" i="66"/>
  <c r="K1680" i="66"/>
  <c r="H1680" i="66"/>
  <c r="B1680" i="66"/>
  <c r="A1680" i="66"/>
  <c r="N1679" i="66"/>
  <c r="K1679" i="66"/>
  <c r="H1679" i="66"/>
  <c r="B1679" i="66"/>
  <c r="A1679" i="66"/>
  <c r="N1678" i="66"/>
  <c r="K1678" i="66"/>
  <c r="H1678" i="66"/>
  <c r="B1678" i="66"/>
  <c r="A1678" i="66"/>
  <c r="N1677" i="66"/>
  <c r="K1677" i="66"/>
  <c r="H1677" i="66"/>
  <c r="B1677" i="66"/>
  <c r="A1677" i="66"/>
  <c r="N1676" i="66"/>
  <c r="K1676" i="66"/>
  <c r="H1676" i="66"/>
  <c r="B1676" i="66"/>
  <c r="A1676" i="66"/>
  <c r="N1675" i="66"/>
  <c r="K1675" i="66"/>
  <c r="H1675" i="66"/>
  <c r="B1675" i="66"/>
  <c r="A1675" i="66"/>
  <c r="N1674" i="66"/>
  <c r="K1674" i="66"/>
  <c r="H1674" i="66"/>
  <c r="B1674" i="66"/>
  <c r="A1674" i="66"/>
  <c r="N1673" i="66"/>
  <c r="K1673" i="66"/>
  <c r="H1673" i="66"/>
  <c r="B1673" i="66"/>
  <c r="A1673" i="66"/>
  <c r="N1672" i="66"/>
  <c r="K1672" i="66"/>
  <c r="H1672" i="66"/>
  <c r="B1672" i="66"/>
  <c r="A1672" i="66"/>
  <c r="N1671" i="66"/>
  <c r="K1671" i="66"/>
  <c r="H1671" i="66"/>
  <c r="B1671" i="66"/>
  <c r="A1671" i="66"/>
  <c r="N1670" i="66"/>
  <c r="K1670" i="66"/>
  <c r="H1670" i="66"/>
  <c r="B1670" i="66"/>
  <c r="A1670" i="66"/>
  <c r="N1669" i="66"/>
  <c r="K1669" i="66"/>
  <c r="H1669" i="66"/>
  <c r="B1669" i="66"/>
  <c r="A1669" i="66"/>
  <c r="N1668" i="66"/>
  <c r="K1668" i="66"/>
  <c r="H1668" i="66"/>
  <c r="B1668" i="66"/>
  <c r="A1668" i="66"/>
  <c r="N1667" i="66"/>
  <c r="K1667" i="66"/>
  <c r="H1667" i="66"/>
  <c r="B1667" i="66"/>
  <c r="A1667" i="66"/>
  <c r="N1666" i="66"/>
  <c r="K1666" i="66"/>
  <c r="H1666" i="66"/>
  <c r="B1666" i="66"/>
  <c r="A1666" i="66"/>
  <c r="N1665" i="66"/>
  <c r="K1665" i="66"/>
  <c r="H1665" i="66"/>
  <c r="B1665" i="66"/>
  <c r="A1665" i="66"/>
  <c r="N1664" i="66"/>
  <c r="K1664" i="66"/>
  <c r="H1664" i="66"/>
  <c r="B1664" i="66"/>
  <c r="A1664" i="66"/>
  <c r="N1663" i="66"/>
  <c r="K1663" i="66"/>
  <c r="H1663" i="66"/>
  <c r="B1663" i="66"/>
  <c r="A1663" i="66"/>
  <c r="N1662" i="66"/>
  <c r="K1662" i="66"/>
  <c r="H1662" i="66"/>
  <c r="B1662" i="66"/>
  <c r="A1662" i="66"/>
  <c r="N1661" i="66"/>
  <c r="K1661" i="66"/>
  <c r="H1661" i="66"/>
  <c r="B1661" i="66"/>
  <c r="A1661" i="66"/>
  <c r="N1660" i="66"/>
  <c r="K1660" i="66"/>
  <c r="H1660" i="66"/>
  <c r="B1660" i="66"/>
  <c r="A1660" i="66"/>
  <c r="N1659" i="66"/>
  <c r="K1659" i="66"/>
  <c r="H1659" i="66"/>
  <c r="B1659" i="66"/>
  <c r="A1659" i="66"/>
  <c r="N1658" i="66"/>
  <c r="K1658" i="66"/>
  <c r="H1658" i="66"/>
  <c r="B1658" i="66"/>
  <c r="A1658" i="66"/>
  <c r="N1657" i="66"/>
  <c r="K1657" i="66"/>
  <c r="H1657" i="66"/>
  <c r="B1657" i="66"/>
  <c r="A1657" i="66"/>
  <c r="N1656" i="66"/>
  <c r="K1656" i="66"/>
  <c r="H1656" i="66"/>
  <c r="B1656" i="66"/>
  <c r="A1656" i="66"/>
  <c r="N1655" i="66"/>
  <c r="K1655" i="66"/>
  <c r="H1655" i="66"/>
  <c r="B1655" i="66"/>
  <c r="A1655" i="66"/>
  <c r="N1654" i="66"/>
  <c r="K1654" i="66"/>
  <c r="H1654" i="66"/>
  <c r="B1654" i="66"/>
  <c r="A1654" i="66"/>
  <c r="N1653" i="66"/>
  <c r="K1653" i="66"/>
  <c r="H1653" i="66"/>
  <c r="B1653" i="66"/>
  <c r="A1653" i="66"/>
  <c r="N1652" i="66"/>
  <c r="K1652" i="66"/>
  <c r="H1652" i="66"/>
  <c r="B1652" i="66"/>
  <c r="A1652" i="66"/>
  <c r="N1651" i="66"/>
  <c r="K1651" i="66"/>
  <c r="H1651" i="66"/>
  <c r="B1651" i="66"/>
  <c r="A1651" i="66"/>
  <c r="N1650" i="66"/>
  <c r="K1650" i="66"/>
  <c r="H1650" i="66"/>
  <c r="B1650" i="66"/>
  <c r="A1650" i="66"/>
  <c r="N1649" i="66"/>
  <c r="K1649" i="66"/>
  <c r="H1649" i="66"/>
  <c r="B1649" i="66"/>
  <c r="A1649" i="66"/>
  <c r="N1648" i="66"/>
  <c r="K1648" i="66"/>
  <c r="H1648" i="66"/>
  <c r="B1648" i="66"/>
  <c r="A1648" i="66"/>
  <c r="N1647" i="66"/>
  <c r="K1647" i="66"/>
  <c r="H1647" i="66"/>
  <c r="B1647" i="66"/>
  <c r="A1647" i="66"/>
  <c r="N1646" i="66"/>
  <c r="K1646" i="66"/>
  <c r="H1646" i="66"/>
  <c r="B1646" i="66"/>
  <c r="A1646" i="66"/>
  <c r="N1645" i="66"/>
  <c r="K1645" i="66"/>
  <c r="H1645" i="66"/>
  <c r="B1645" i="66"/>
  <c r="A1645" i="66"/>
  <c r="N1644" i="66"/>
  <c r="K1644" i="66"/>
  <c r="H1644" i="66"/>
  <c r="B1644" i="66"/>
  <c r="A1644" i="66"/>
  <c r="N1643" i="66"/>
  <c r="K1643" i="66"/>
  <c r="H1643" i="66"/>
  <c r="B1643" i="66"/>
  <c r="A1643" i="66"/>
  <c r="N1642" i="66"/>
  <c r="K1642" i="66"/>
  <c r="H1642" i="66"/>
  <c r="B1642" i="66"/>
  <c r="A1642" i="66"/>
  <c r="N1641" i="66"/>
  <c r="K1641" i="66"/>
  <c r="H1641" i="66"/>
  <c r="B1641" i="66"/>
  <c r="A1641" i="66"/>
  <c r="N1640" i="66"/>
  <c r="K1640" i="66"/>
  <c r="H1640" i="66"/>
  <c r="B1640" i="66"/>
  <c r="A1640" i="66"/>
  <c r="N1639" i="66"/>
  <c r="K1639" i="66"/>
  <c r="H1639" i="66"/>
  <c r="B1639" i="66"/>
  <c r="A1639" i="66"/>
  <c r="N1638" i="66"/>
  <c r="K1638" i="66"/>
  <c r="H1638" i="66"/>
  <c r="B1638" i="66"/>
  <c r="A1638" i="66"/>
  <c r="N1637" i="66"/>
  <c r="K1637" i="66"/>
  <c r="H1637" i="66"/>
  <c r="B1637" i="66"/>
  <c r="A1637" i="66"/>
  <c r="N1636" i="66"/>
  <c r="K1636" i="66"/>
  <c r="H1636" i="66"/>
  <c r="B1636" i="66"/>
  <c r="A1636" i="66"/>
  <c r="N1635" i="66"/>
  <c r="K1635" i="66"/>
  <c r="H1635" i="66"/>
  <c r="B1635" i="66"/>
  <c r="A1635" i="66"/>
  <c r="N1634" i="66"/>
  <c r="K1634" i="66"/>
  <c r="H1634" i="66"/>
  <c r="B1634" i="66"/>
  <c r="A1634" i="66"/>
  <c r="N1633" i="66"/>
  <c r="K1633" i="66"/>
  <c r="H1633" i="66"/>
  <c r="B1633" i="66"/>
  <c r="A1633" i="66"/>
  <c r="N1632" i="66"/>
  <c r="K1632" i="66"/>
  <c r="H1632" i="66"/>
  <c r="B1632" i="66"/>
  <c r="A1632" i="66"/>
  <c r="N1631" i="66"/>
  <c r="K1631" i="66"/>
  <c r="H1631" i="66"/>
  <c r="B1631" i="66"/>
  <c r="A1631" i="66"/>
  <c r="N1630" i="66"/>
  <c r="K1630" i="66"/>
  <c r="H1630" i="66"/>
  <c r="B1630" i="66"/>
  <c r="A1630" i="66"/>
  <c r="N1629" i="66"/>
  <c r="K1629" i="66"/>
  <c r="H1629" i="66"/>
  <c r="B1629" i="66"/>
  <c r="A1629" i="66"/>
  <c r="N1628" i="66"/>
  <c r="K1628" i="66"/>
  <c r="H1628" i="66"/>
  <c r="B1628" i="66"/>
  <c r="A1628" i="66"/>
  <c r="N1627" i="66"/>
  <c r="K1627" i="66"/>
  <c r="H1627" i="66"/>
  <c r="B1627" i="66"/>
  <c r="A1627" i="66"/>
  <c r="N1626" i="66"/>
  <c r="K1626" i="66"/>
  <c r="H1626" i="66"/>
  <c r="B1626" i="66"/>
  <c r="A1626" i="66"/>
  <c r="N1625" i="66"/>
  <c r="K1625" i="66"/>
  <c r="H1625" i="66"/>
  <c r="B1625" i="66"/>
  <c r="A1625" i="66"/>
  <c r="N1624" i="66"/>
  <c r="K1624" i="66"/>
  <c r="H1624" i="66"/>
  <c r="B1624" i="66"/>
  <c r="A1624" i="66"/>
  <c r="N1623" i="66"/>
  <c r="K1623" i="66"/>
  <c r="H1623" i="66"/>
  <c r="B1623" i="66"/>
  <c r="A1623" i="66"/>
  <c r="N1622" i="66"/>
  <c r="K1622" i="66"/>
  <c r="H1622" i="66"/>
  <c r="B1622" i="66"/>
  <c r="A1622" i="66"/>
  <c r="N1621" i="66"/>
  <c r="K1621" i="66"/>
  <c r="H1621" i="66"/>
  <c r="B1621" i="66"/>
  <c r="A1621" i="66"/>
  <c r="N1620" i="66"/>
  <c r="K1620" i="66"/>
  <c r="H1620" i="66"/>
  <c r="B1620" i="66"/>
  <c r="A1620" i="66"/>
  <c r="N1619" i="66"/>
  <c r="K1619" i="66"/>
  <c r="H1619" i="66"/>
  <c r="B1619" i="66"/>
  <c r="A1619" i="66"/>
  <c r="N1618" i="66"/>
  <c r="K1618" i="66"/>
  <c r="H1618" i="66"/>
  <c r="B1618" i="66"/>
  <c r="A1618" i="66"/>
  <c r="N1617" i="66"/>
  <c r="K1617" i="66"/>
  <c r="H1617" i="66"/>
  <c r="B1617" i="66"/>
  <c r="A1617" i="66"/>
  <c r="N1616" i="66"/>
  <c r="K1616" i="66"/>
  <c r="H1616" i="66"/>
  <c r="B1616" i="66"/>
  <c r="A1616" i="66"/>
  <c r="N1615" i="66"/>
  <c r="K1615" i="66"/>
  <c r="H1615" i="66"/>
  <c r="B1615" i="66"/>
  <c r="A1615" i="66"/>
  <c r="N1614" i="66"/>
  <c r="K1614" i="66"/>
  <c r="H1614" i="66"/>
  <c r="B1614" i="66"/>
  <c r="A1614" i="66"/>
  <c r="N1613" i="66"/>
  <c r="K1613" i="66"/>
  <c r="H1613" i="66"/>
  <c r="B1613" i="66"/>
  <c r="A1613" i="66"/>
  <c r="N1612" i="66"/>
  <c r="K1612" i="66"/>
  <c r="H1612" i="66"/>
  <c r="B1612" i="66"/>
  <c r="A1612" i="66"/>
  <c r="N1611" i="66"/>
  <c r="K1611" i="66"/>
  <c r="H1611" i="66"/>
  <c r="B1611" i="66"/>
  <c r="A1611" i="66"/>
  <c r="N1610" i="66"/>
  <c r="K1610" i="66"/>
  <c r="H1610" i="66"/>
  <c r="B1610" i="66"/>
  <c r="A1610" i="66"/>
  <c r="N1609" i="66"/>
  <c r="K1609" i="66"/>
  <c r="H1609" i="66"/>
  <c r="B1609" i="66"/>
  <c r="A1609" i="66"/>
  <c r="N1608" i="66"/>
  <c r="K1608" i="66"/>
  <c r="H1608" i="66"/>
  <c r="B1608" i="66"/>
  <c r="A1608" i="66"/>
  <c r="N1607" i="66"/>
  <c r="K1607" i="66"/>
  <c r="H1607" i="66"/>
  <c r="B1607" i="66"/>
  <c r="A1607" i="66"/>
  <c r="N1606" i="66"/>
  <c r="K1606" i="66"/>
  <c r="H1606" i="66"/>
  <c r="B1606" i="66"/>
  <c r="A1606" i="66"/>
  <c r="N1605" i="66"/>
  <c r="K1605" i="66"/>
  <c r="H1605" i="66"/>
  <c r="B1605" i="66"/>
  <c r="A1605" i="66"/>
  <c r="N1604" i="66"/>
  <c r="K1604" i="66"/>
  <c r="H1604" i="66"/>
  <c r="B1604" i="66"/>
  <c r="A1604" i="66"/>
  <c r="N1603" i="66"/>
  <c r="K1603" i="66"/>
  <c r="H1603" i="66"/>
  <c r="B1603" i="66"/>
  <c r="A1603" i="66"/>
  <c r="N1602" i="66"/>
  <c r="K1602" i="66"/>
  <c r="H1602" i="66"/>
  <c r="B1602" i="66"/>
  <c r="A1602" i="66"/>
  <c r="N1601" i="66"/>
  <c r="K1601" i="66"/>
  <c r="H1601" i="66"/>
  <c r="B1601" i="66"/>
  <c r="A1601" i="66"/>
  <c r="N1600" i="66"/>
  <c r="K1600" i="66"/>
  <c r="H1600" i="66"/>
  <c r="B1600" i="66"/>
  <c r="A1600" i="66"/>
  <c r="N1599" i="66"/>
  <c r="K1599" i="66"/>
  <c r="H1599" i="66"/>
  <c r="B1599" i="66"/>
  <c r="A1599" i="66"/>
  <c r="N1598" i="66"/>
  <c r="K1598" i="66"/>
  <c r="H1598" i="66"/>
  <c r="B1598" i="66"/>
  <c r="A1598" i="66"/>
  <c r="N1597" i="66"/>
  <c r="K1597" i="66"/>
  <c r="H1597" i="66"/>
  <c r="B1597" i="66"/>
  <c r="A1597" i="66"/>
  <c r="N1596" i="66"/>
  <c r="K1596" i="66"/>
  <c r="H1596" i="66"/>
  <c r="B1596" i="66"/>
  <c r="A1596" i="66"/>
  <c r="N1595" i="66"/>
  <c r="K1595" i="66"/>
  <c r="H1595" i="66"/>
  <c r="B1595" i="66"/>
  <c r="A1595" i="66"/>
  <c r="N1594" i="66"/>
  <c r="K1594" i="66"/>
  <c r="H1594" i="66"/>
  <c r="B1594" i="66"/>
  <c r="A1594" i="66"/>
  <c r="N1593" i="66"/>
  <c r="K1593" i="66"/>
  <c r="H1593" i="66"/>
  <c r="B1593" i="66"/>
  <c r="A1593" i="66"/>
  <c r="N1592" i="66"/>
  <c r="K1592" i="66"/>
  <c r="H1592" i="66"/>
  <c r="B1592" i="66"/>
  <c r="A1592" i="66"/>
  <c r="N1591" i="66"/>
  <c r="K1591" i="66"/>
  <c r="H1591" i="66"/>
  <c r="B1591" i="66"/>
  <c r="A1591" i="66"/>
  <c r="N1590" i="66"/>
  <c r="K1590" i="66"/>
  <c r="H1590" i="66"/>
  <c r="B1590" i="66"/>
  <c r="A1590" i="66"/>
  <c r="N1589" i="66"/>
  <c r="K1589" i="66"/>
  <c r="H1589" i="66"/>
  <c r="B1589" i="66"/>
  <c r="A1589" i="66"/>
  <c r="N1588" i="66"/>
  <c r="K1588" i="66"/>
  <c r="H1588" i="66"/>
  <c r="B1588" i="66"/>
  <c r="A1588" i="66"/>
  <c r="N1587" i="66"/>
  <c r="K1587" i="66"/>
  <c r="H1587" i="66"/>
  <c r="B1587" i="66"/>
  <c r="A1587" i="66"/>
  <c r="N1586" i="66"/>
  <c r="K1586" i="66"/>
  <c r="H1586" i="66"/>
  <c r="B1586" i="66"/>
  <c r="A1586" i="66"/>
  <c r="N1585" i="66"/>
  <c r="K1585" i="66"/>
  <c r="H1585" i="66"/>
  <c r="B1585" i="66"/>
  <c r="A1585" i="66"/>
  <c r="N1584" i="66"/>
  <c r="K1584" i="66"/>
  <c r="H1584" i="66"/>
  <c r="B1584" i="66"/>
  <c r="A1584" i="66"/>
  <c r="N1583" i="66"/>
  <c r="K1583" i="66"/>
  <c r="H1583" i="66"/>
  <c r="B1583" i="66"/>
  <c r="A1583" i="66"/>
  <c r="N1582" i="66"/>
  <c r="K1582" i="66"/>
  <c r="H1582" i="66"/>
  <c r="B1582" i="66"/>
  <c r="A1582" i="66"/>
  <c r="N1581" i="66"/>
  <c r="K1581" i="66"/>
  <c r="H1581" i="66"/>
  <c r="B1581" i="66"/>
  <c r="A1581" i="66"/>
  <c r="N1580" i="66"/>
  <c r="K1580" i="66"/>
  <c r="H1580" i="66"/>
  <c r="B1580" i="66"/>
  <c r="A1580" i="66"/>
  <c r="N1579" i="66"/>
  <c r="K1579" i="66"/>
  <c r="H1579" i="66"/>
  <c r="B1579" i="66"/>
  <c r="A1579" i="66"/>
  <c r="N1578" i="66"/>
  <c r="K1578" i="66"/>
  <c r="H1578" i="66"/>
  <c r="B1578" i="66"/>
  <c r="A1578" i="66"/>
  <c r="N1577" i="66"/>
  <c r="K1577" i="66"/>
  <c r="H1577" i="66"/>
  <c r="B1577" i="66"/>
  <c r="A1577" i="66"/>
  <c r="N1576" i="66"/>
  <c r="K1576" i="66"/>
  <c r="H1576" i="66"/>
  <c r="B1576" i="66"/>
  <c r="A1576" i="66"/>
  <c r="N1575" i="66"/>
  <c r="K1575" i="66"/>
  <c r="H1575" i="66"/>
  <c r="B1575" i="66"/>
  <c r="A1575" i="66"/>
  <c r="N1574" i="66"/>
  <c r="K1574" i="66"/>
  <c r="H1574" i="66"/>
  <c r="B1574" i="66"/>
  <c r="A1574" i="66"/>
  <c r="N1573" i="66"/>
  <c r="K1573" i="66"/>
  <c r="H1573" i="66"/>
  <c r="B1573" i="66"/>
  <c r="A1573" i="66"/>
  <c r="N1572" i="66"/>
  <c r="K1572" i="66"/>
  <c r="H1572" i="66"/>
  <c r="B1572" i="66"/>
  <c r="A1572" i="66"/>
  <c r="N1571" i="66"/>
  <c r="K1571" i="66"/>
  <c r="H1571" i="66"/>
  <c r="B1571" i="66"/>
  <c r="A1571" i="66"/>
  <c r="N1570" i="66"/>
  <c r="K1570" i="66"/>
  <c r="H1570" i="66"/>
  <c r="B1570" i="66"/>
  <c r="A1570" i="66"/>
  <c r="N1569" i="66"/>
  <c r="K1569" i="66"/>
  <c r="H1569" i="66"/>
  <c r="B1569" i="66"/>
  <c r="A1569" i="66"/>
  <c r="N1568" i="66"/>
  <c r="K1568" i="66"/>
  <c r="H1568" i="66"/>
  <c r="B1568" i="66"/>
  <c r="A1568" i="66"/>
  <c r="N1567" i="66"/>
  <c r="K1567" i="66"/>
  <c r="H1567" i="66"/>
  <c r="B1567" i="66"/>
  <c r="A1567" i="66"/>
  <c r="N1566" i="66"/>
  <c r="K1566" i="66"/>
  <c r="H1566" i="66"/>
  <c r="B1566" i="66"/>
  <c r="A1566" i="66"/>
  <c r="N1565" i="66"/>
  <c r="K1565" i="66"/>
  <c r="H1565" i="66"/>
  <c r="B1565" i="66"/>
  <c r="A1565" i="66"/>
  <c r="N1564" i="66"/>
  <c r="K1564" i="66"/>
  <c r="H1564" i="66"/>
  <c r="B1564" i="66"/>
  <c r="A1564" i="66"/>
  <c r="N1563" i="66"/>
  <c r="K1563" i="66"/>
  <c r="H1563" i="66"/>
  <c r="B1563" i="66"/>
  <c r="A1563" i="66"/>
  <c r="N1562" i="66"/>
  <c r="K1562" i="66"/>
  <c r="H1562" i="66"/>
  <c r="B1562" i="66"/>
  <c r="A1562" i="66"/>
  <c r="N1561" i="66"/>
  <c r="K1561" i="66"/>
  <c r="H1561" i="66"/>
  <c r="B1561" i="66"/>
  <c r="A1561" i="66"/>
  <c r="N1560" i="66"/>
  <c r="K1560" i="66"/>
  <c r="H1560" i="66"/>
  <c r="B1560" i="66"/>
  <c r="A1560" i="66"/>
  <c r="N1559" i="66"/>
  <c r="K1559" i="66"/>
  <c r="H1559" i="66"/>
  <c r="B1559" i="66"/>
  <c r="A1559" i="66"/>
  <c r="N1558" i="66"/>
  <c r="K1558" i="66"/>
  <c r="H1558" i="66"/>
  <c r="B1558" i="66"/>
  <c r="A1558" i="66"/>
  <c r="N1557" i="66"/>
  <c r="K1557" i="66"/>
  <c r="H1557" i="66"/>
  <c r="B1557" i="66"/>
  <c r="A1557" i="66"/>
  <c r="N1556" i="66"/>
  <c r="K1556" i="66"/>
  <c r="H1556" i="66"/>
  <c r="B1556" i="66"/>
  <c r="A1556" i="66"/>
  <c r="N1555" i="66"/>
  <c r="K1555" i="66"/>
  <c r="H1555" i="66"/>
  <c r="B1555" i="66"/>
  <c r="A1555" i="66"/>
  <c r="N1554" i="66"/>
  <c r="K1554" i="66"/>
  <c r="H1554" i="66"/>
  <c r="B1554" i="66"/>
  <c r="A1554" i="66"/>
  <c r="N1553" i="66"/>
  <c r="K1553" i="66"/>
  <c r="H1553" i="66"/>
  <c r="B1553" i="66"/>
  <c r="A1553" i="66"/>
  <c r="N1552" i="66"/>
  <c r="K1552" i="66"/>
  <c r="H1552" i="66"/>
  <c r="B1552" i="66"/>
  <c r="A1552" i="66"/>
  <c r="N1551" i="66"/>
  <c r="K1551" i="66"/>
  <c r="H1551" i="66"/>
  <c r="B1551" i="66"/>
  <c r="A1551" i="66"/>
  <c r="N1550" i="66"/>
  <c r="K1550" i="66"/>
  <c r="H1550" i="66"/>
  <c r="B1550" i="66"/>
  <c r="A1550" i="66"/>
  <c r="N1549" i="66"/>
  <c r="K1549" i="66"/>
  <c r="H1549" i="66"/>
  <c r="B1549" i="66"/>
  <c r="A1549" i="66"/>
  <c r="N1548" i="66"/>
  <c r="K1548" i="66"/>
  <c r="H1548" i="66"/>
  <c r="B1548" i="66"/>
  <c r="A1548" i="66"/>
  <c r="N1547" i="66"/>
  <c r="K1547" i="66"/>
  <c r="H1547" i="66"/>
  <c r="B1547" i="66"/>
  <c r="A1547" i="66"/>
  <c r="N1546" i="66"/>
  <c r="K1546" i="66"/>
  <c r="H1546" i="66"/>
  <c r="B1546" i="66"/>
  <c r="A1546" i="66"/>
  <c r="N1545" i="66"/>
  <c r="K1545" i="66"/>
  <c r="H1545" i="66"/>
  <c r="B1545" i="66"/>
  <c r="A1545" i="66"/>
  <c r="N1544" i="66"/>
  <c r="K1544" i="66"/>
  <c r="H1544" i="66"/>
  <c r="B1544" i="66"/>
  <c r="A1544" i="66"/>
  <c r="N1543" i="66"/>
  <c r="K1543" i="66"/>
  <c r="H1543" i="66"/>
  <c r="B1543" i="66"/>
  <c r="A1543" i="66"/>
  <c r="N1542" i="66"/>
  <c r="K1542" i="66"/>
  <c r="H1542" i="66"/>
  <c r="B1542" i="66"/>
  <c r="A1542" i="66"/>
  <c r="N1541" i="66"/>
  <c r="K1541" i="66"/>
  <c r="H1541" i="66"/>
  <c r="B1541" i="66"/>
  <c r="A1541" i="66"/>
  <c r="N1540" i="66"/>
  <c r="K1540" i="66"/>
  <c r="H1540" i="66"/>
  <c r="B1540" i="66"/>
  <c r="A1540" i="66"/>
  <c r="N1539" i="66"/>
  <c r="K1539" i="66"/>
  <c r="H1539" i="66"/>
  <c r="B1539" i="66"/>
  <c r="A1539" i="66"/>
  <c r="N1538" i="66"/>
  <c r="K1538" i="66"/>
  <c r="H1538" i="66"/>
  <c r="B1538" i="66"/>
  <c r="A1538" i="66"/>
  <c r="N1537" i="66"/>
  <c r="K1537" i="66"/>
  <c r="H1537" i="66"/>
  <c r="B1537" i="66"/>
  <c r="A1537" i="66"/>
  <c r="N1536" i="66"/>
  <c r="K1536" i="66"/>
  <c r="H1536" i="66"/>
  <c r="B1536" i="66"/>
  <c r="A1536" i="66"/>
  <c r="N1535" i="66"/>
  <c r="K1535" i="66"/>
  <c r="H1535" i="66"/>
  <c r="B1535" i="66"/>
  <c r="A1535" i="66"/>
  <c r="N1534" i="66"/>
  <c r="K1534" i="66"/>
  <c r="H1534" i="66"/>
  <c r="B1534" i="66"/>
  <c r="A1534" i="66"/>
  <c r="N1533" i="66"/>
  <c r="K1533" i="66"/>
  <c r="H1533" i="66"/>
  <c r="B1533" i="66"/>
  <c r="A1533" i="66"/>
  <c r="N1532" i="66"/>
  <c r="K1532" i="66"/>
  <c r="H1532" i="66"/>
  <c r="B1532" i="66"/>
  <c r="A1532" i="66"/>
  <c r="N1531" i="66"/>
  <c r="K1531" i="66"/>
  <c r="H1531" i="66"/>
  <c r="B1531" i="66"/>
  <c r="A1531" i="66"/>
  <c r="N1530" i="66"/>
  <c r="K1530" i="66"/>
  <c r="H1530" i="66"/>
  <c r="B1530" i="66"/>
  <c r="A1530" i="66"/>
  <c r="N1529" i="66"/>
  <c r="K1529" i="66"/>
  <c r="H1529" i="66"/>
  <c r="B1529" i="66"/>
  <c r="A1529" i="66"/>
  <c r="N1528" i="66"/>
  <c r="K1528" i="66"/>
  <c r="H1528" i="66"/>
  <c r="B1528" i="66"/>
  <c r="A1528" i="66"/>
  <c r="N1527" i="66"/>
  <c r="K1527" i="66"/>
  <c r="H1527" i="66"/>
  <c r="B1527" i="66"/>
  <c r="A1527" i="66"/>
  <c r="N1526" i="66"/>
  <c r="K1526" i="66"/>
  <c r="H1526" i="66"/>
  <c r="B1526" i="66"/>
  <c r="A1526" i="66"/>
  <c r="N1525" i="66"/>
  <c r="K1525" i="66"/>
  <c r="H1525" i="66"/>
  <c r="B1525" i="66"/>
  <c r="A1525" i="66"/>
  <c r="N1524" i="66"/>
  <c r="K1524" i="66"/>
  <c r="H1524" i="66"/>
  <c r="B1524" i="66"/>
  <c r="A1524" i="66"/>
  <c r="N1523" i="66"/>
  <c r="K1523" i="66"/>
  <c r="H1523" i="66"/>
  <c r="B1523" i="66"/>
  <c r="A1523" i="66"/>
  <c r="N1522" i="66"/>
  <c r="K1522" i="66"/>
  <c r="H1522" i="66"/>
  <c r="B1522" i="66"/>
  <c r="A1522" i="66"/>
  <c r="N1521" i="66"/>
  <c r="K1521" i="66"/>
  <c r="H1521" i="66"/>
  <c r="B1521" i="66"/>
  <c r="A1521" i="66"/>
  <c r="N1520" i="66"/>
  <c r="K1520" i="66"/>
  <c r="H1520" i="66"/>
  <c r="B1520" i="66"/>
  <c r="A1520" i="66"/>
  <c r="N1519" i="66"/>
  <c r="K1519" i="66"/>
  <c r="H1519" i="66"/>
  <c r="B1519" i="66"/>
  <c r="A1519" i="66"/>
  <c r="N1518" i="66"/>
  <c r="K1518" i="66"/>
  <c r="H1518" i="66"/>
  <c r="B1518" i="66"/>
  <c r="A1518" i="66"/>
  <c r="N1517" i="66"/>
  <c r="K1517" i="66"/>
  <c r="H1517" i="66"/>
  <c r="B1517" i="66"/>
  <c r="A1517" i="66"/>
  <c r="N1516" i="66"/>
  <c r="K1516" i="66"/>
  <c r="H1516" i="66"/>
  <c r="B1516" i="66"/>
  <c r="A1516" i="66"/>
  <c r="N1515" i="66"/>
  <c r="K1515" i="66"/>
  <c r="H1515" i="66"/>
  <c r="B1515" i="66"/>
  <c r="A1515" i="66"/>
  <c r="N1514" i="66"/>
  <c r="K1514" i="66"/>
  <c r="H1514" i="66"/>
  <c r="B1514" i="66"/>
  <c r="A1514" i="66"/>
  <c r="N1513" i="66"/>
  <c r="K1513" i="66"/>
  <c r="H1513" i="66"/>
  <c r="B1513" i="66"/>
  <c r="A1513" i="66"/>
  <c r="N1512" i="66"/>
  <c r="K1512" i="66"/>
  <c r="H1512" i="66"/>
  <c r="B1512" i="66"/>
  <c r="A1512" i="66"/>
  <c r="N1511" i="66"/>
  <c r="K1511" i="66"/>
  <c r="H1511" i="66"/>
  <c r="B1511" i="66"/>
  <c r="A1511" i="66"/>
  <c r="N1510" i="66"/>
  <c r="K1510" i="66"/>
  <c r="H1510" i="66"/>
  <c r="B1510" i="66"/>
  <c r="A1510" i="66"/>
  <c r="N1509" i="66"/>
  <c r="K1509" i="66"/>
  <c r="H1509" i="66"/>
  <c r="B1509" i="66"/>
  <c r="A1509" i="66"/>
  <c r="N1508" i="66"/>
  <c r="K1508" i="66"/>
  <c r="H1508" i="66"/>
  <c r="B1508" i="66"/>
  <c r="A1508" i="66"/>
  <c r="N1507" i="66"/>
  <c r="K1507" i="66"/>
  <c r="H1507" i="66"/>
  <c r="B1507" i="66"/>
  <c r="A1507" i="66"/>
  <c r="N1506" i="66"/>
  <c r="K1506" i="66"/>
  <c r="H1506" i="66"/>
  <c r="B1506" i="66"/>
  <c r="A1506" i="66"/>
  <c r="N1505" i="66"/>
  <c r="K1505" i="66"/>
  <c r="H1505" i="66"/>
  <c r="B1505" i="66"/>
  <c r="A1505" i="66"/>
  <c r="N1504" i="66"/>
  <c r="K1504" i="66"/>
  <c r="H1504" i="66"/>
  <c r="B1504" i="66"/>
  <c r="A1504" i="66"/>
  <c r="N1503" i="66"/>
  <c r="K1503" i="66"/>
  <c r="H1503" i="66"/>
  <c r="B1503" i="66"/>
  <c r="A1503" i="66"/>
  <c r="N1502" i="66"/>
  <c r="K1502" i="66"/>
  <c r="H1502" i="66"/>
  <c r="B1502" i="66"/>
  <c r="A1502" i="66"/>
  <c r="N1501" i="66"/>
  <c r="K1501" i="66"/>
  <c r="H1501" i="66"/>
  <c r="B1501" i="66"/>
  <c r="A1501" i="66"/>
  <c r="N1500" i="66"/>
  <c r="K1500" i="66"/>
  <c r="H1500" i="66"/>
  <c r="B1500" i="66"/>
  <c r="A1500" i="66"/>
  <c r="N1499" i="66"/>
  <c r="K1499" i="66"/>
  <c r="H1499" i="66"/>
  <c r="B1499" i="66"/>
  <c r="A1499" i="66"/>
  <c r="N1498" i="66"/>
  <c r="K1498" i="66"/>
  <c r="H1498" i="66"/>
  <c r="B1498" i="66"/>
  <c r="A1498" i="66"/>
  <c r="N1497" i="66"/>
  <c r="K1497" i="66"/>
  <c r="H1497" i="66"/>
  <c r="B1497" i="66"/>
  <c r="A1497" i="66"/>
  <c r="N1496" i="66"/>
  <c r="K1496" i="66"/>
  <c r="H1496" i="66"/>
  <c r="B1496" i="66"/>
  <c r="A1496" i="66"/>
  <c r="N1495" i="66"/>
  <c r="K1495" i="66"/>
  <c r="H1495" i="66"/>
  <c r="B1495" i="66"/>
  <c r="A1495" i="66"/>
  <c r="N1494" i="66"/>
  <c r="K1494" i="66"/>
  <c r="H1494" i="66"/>
  <c r="B1494" i="66"/>
  <c r="A1494" i="66"/>
  <c r="N1493" i="66"/>
  <c r="K1493" i="66"/>
  <c r="H1493" i="66"/>
  <c r="B1493" i="66"/>
  <c r="A1493" i="66"/>
  <c r="N1492" i="66"/>
  <c r="K1492" i="66"/>
  <c r="H1492" i="66"/>
  <c r="B1492" i="66"/>
  <c r="A1492" i="66"/>
  <c r="N1491" i="66"/>
  <c r="K1491" i="66"/>
  <c r="H1491" i="66"/>
  <c r="B1491" i="66"/>
  <c r="A1491" i="66"/>
  <c r="N1490" i="66"/>
  <c r="K1490" i="66"/>
  <c r="H1490" i="66"/>
  <c r="B1490" i="66"/>
  <c r="A1490" i="66"/>
  <c r="N1489" i="66"/>
  <c r="K1489" i="66"/>
  <c r="H1489" i="66"/>
  <c r="B1489" i="66"/>
  <c r="A1489" i="66"/>
  <c r="N1488" i="66"/>
  <c r="K1488" i="66"/>
  <c r="H1488" i="66"/>
  <c r="B1488" i="66"/>
  <c r="A1488" i="66"/>
  <c r="N1487" i="66"/>
  <c r="K1487" i="66"/>
  <c r="H1487" i="66"/>
  <c r="B1487" i="66"/>
  <c r="A1487" i="66"/>
  <c r="N1486" i="66"/>
  <c r="K1486" i="66"/>
  <c r="H1486" i="66"/>
  <c r="B1486" i="66"/>
  <c r="A1486" i="66"/>
  <c r="N1485" i="66"/>
  <c r="K1485" i="66"/>
  <c r="H1485" i="66"/>
  <c r="B1485" i="66"/>
  <c r="A1485" i="66"/>
  <c r="N1484" i="66"/>
  <c r="K1484" i="66"/>
  <c r="H1484" i="66"/>
  <c r="B1484" i="66"/>
  <c r="A1484" i="66"/>
  <c r="N1483" i="66"/>
  <c r="K1483" i="66"/>
  <c r="H1483" i="66"/>
  <c r="B1483" i="66"/>
  <c r="A1483" i="66"/>
  <c r="N1482" i="66"/>
  <c r="K1482" i="66"/>
  <c r="H1482" i="66"/>
  <c r="B1482" i="66"/>
  <c r="A1482" i="66"/>
  <c r="N1481" i="66"/>
  <c r="K1481" i="66"/>
  <c r="H1481" i="66"/>
  <c r="B1481" i="66"/>
  <c r="A1481" i="66"/>
  <c r="N1480" i="66"/>
  <c r="K1480" i="66"/>
  <c r="H1480" i="66"/>
  <c r="B1480" i="66"/>
  <c r="A1480" i="66"/>
  <c r="N1479" i="66"/>
  <c r="K1479" i="66"/>
  <c r="H1479" i="66"/>
  <c r="B1479" i="66"/>
  <c r="A1479" i="66"/>
  <c r="N1478" i="66"/>
  <c r="K1478" i="66"/>
  <c r="H1478" i="66"/>
  <c r="B1478" i="66"/>
  <c r="A1478" i="66"/>
  <c r="N1477" i="66"/>
  <c r="K1477" i="66"/>
  <c r="H1477" i="66"/>
  <c r="B1477" i="66"/>
  <c r="A1477" i="66"/>
  <c r="N1476" i="66"/>
  <c r="K1476" i="66"/>
  <c r="H1476" i="66"/>
  <c r="B1476" i="66"/>
  <c r="A1476" i="66"/>
  <c r="N1475" i="66"/>
  <c r="K1475" i="66"/>
  <c r="H1475" i="66"/>
  <c r="B1475" i="66"/>
  <c r="A1475" i="66"/>
  <c r="N1474" i="66"/>
  <c r="K1474" i="66"/>
  <c r="H1474" i="66"/>
  <c r="B1474" i="66"/>
  <c r="A1474" i="66"/>
  <c r="N1473" i="66"/>
  <c r="K1473" i="66"/>
  <c r="H1473" i="66"/>
  <c r="B1473" i="66"/>
  <c r="A1473" i="66"/>
  <c r="N1472" i="66"/>
  <c r="K1472" i="66"/>
  <c r="H1472" i="66"/>
  <c r="B1472" i="66"/>
  <c r="A1472" i="66"/>
  <c r="N1471" i="66"/>
  <c r="K1471" i="66"/>
  <c r="H1471" i="66"/>
  <c r="B1471" i="66"/>
  <c r="A1471" i="66"/>
  <c r="N1470" i="66"/>
  <c r="K1470" i="66"/>
  <c r="H1470" i="66"/>
  <c r="B1470" i="66"/>
  <c r="A1470" i="66"/>
  <c r="N1469" i="66"/>
  <c r="K1469" i="66"/>
  <c r="H1469" i="66"/>
  <c r="B1469" i="66"/>
  <c r="A1469" i="66"/>
  <c r="N1468" i="66"/>
  <c r="K1468" i="66"/>
  <c r="H1468" i="66"/>
  <c r="B1468" i="66"/>
  <c r="A1468" i="66"/>
  <c r="N1467" i="66"/>
  <c r="K1467" i="66"/>
  <c r="H1467" i="66"/>
  <c r="B1467" i="66"/>
  <c r="A1467" i="66"/>
  <c r="N1466" i="66"/>
  <c r="K1466" i="66"/>
  <c r="H1466" i="66"/>
  <c r="B1466" i="66"/>
  <c r="A1466" i="66"/>
  <c r="N1465" i="66"/>
  <c r="K1465" i="66"/>
  <c r="H1465" i="66"/>
  <c r="B1465" i="66"/>
  <c r="A1465" i="66"/>
  <c r="N1464" i="66"/>
  <c r="K1464" i="66"/>
  <c r="H1464" i="66"/>
  <c r="B1464" i="66"/>
  <c r="A1464" i="66"/>
  <c r="N1463" i="66"/>
  <c r="K1463" i="66"/>
  <c r="H1463" i="66"/>
  <c r="B1463" i="66"/>
  <c r="A1463" i="66"/>
  <c r="N1462" i="66"/>
  <c r="K1462" i="66"/>
  <c r="H1462" i="66"/>
  <c r="B1462" i="66"/>
  <c r="A1462" i="66"/>
  <c r="N1461" i="66"/>
  <c r="K1461" i="66"/>
  <c r="H1461" i="66"/>
  <c r="B1461" i="66"/>
  <c r="A1461" i="66"/>
  <c r="N1460" i="66"/>
  <c r="K1460" i="66"/>
  <c r="H1460" i="66"/>
  <c r="B1460" i="66"/>
  <c r="A1460" i="66"/>
  <c r="N1459" i="66"/>
  <c r="K1459" i="66"/>
  <c r="H1459" i="66"/>
  <c r="B1459" i="66"/>
  <c r="A1459" i="66"/>
  <c r="N1458" i="66"/>
  <c r="K1458" i="66"/>
  <c r="H1458" i="66"/>
  <c r="B1458" i="66"/>
  <c r="A1458" i="66"/>
  <c r="N1457" i="66"/>
  <c r="K1457" i="66"/>
  <c r="H1457" i="66"/>
  <c r="B1457" i="66"/>
  <c r="A1457" i="66"/>
  <c r="N1456" i="66"/>
  <c r="K1456" i="66"/>
  <c r="H1456" i="66"/>
  <c r="B1456" i="66"/>
  <c r="A1456" i="66"/>
  <c r="N1455" i="66"/>
  <c r="K1455" i="66"/>
  <c r="H1455" i="66"/>
  <c r="B1455" i="66"/>
  <c r="A1455" i="66"/>
  <c r="N1454" i="66"/>
  <c r="K1454" i="66"/>
  <c r="H1454" i="66"/>
  <c r="B1454" i="66"/>
  <c r="A1454" i="66"/>
  <c r="N1453" i="66"/>
  <c r="K1453" i="66"/>
  <c r="H1453" i="66"/>
  <c r="B1453" i="66"/>
  <c r="A1453" i="66"/>
  <c r="N1452" i="66"/>
  <c r="K1452" i="66"/>
  <c r="H1452" i="66"/>
  <c r="B1452" i="66"/>
  <c r="A1452" i="66"/>
  <c r="N1451" i="66"/>
  <c r="K1451" i="66"/>
  <c r="H1451" i="66"/>
  <c r="B1451" i="66"/>
  <c r="A1451" i="66"/>
  <c r="N1450" i="66"/>
  <c r="K1450" i="66"/>
  <c r="H1450" i="66"/>
  <c r="B1450" i="66"/>
  <c r="A1450" i="66"/>
  <c r="N1449" i="66"/>
  <c r="K1449" i="66"/>
  <c r="H1449" i="66"/>
  <c r="B1449" i="66"/>
  <c r="A1449" i="66"/>
  <c r="N1448" i="66"/>
  <c r="K1448" i="66"/>
  <c r="H1448" i="66"/>
  <c r="B1448" i="66"/>
  <c r="A1448" i="66"/>
  <c r="N1447" i="66"/>
  <c r="K1447" i="66"/>
  <c r="H1447" i="66"/>
  <c r="B1447" i="66"/>
  <c r="A1447" i="66"/>
  <c r="N1446" i="66"/>
  <c r="K1446" i="66"/>
  <c r="H1446" i="66"/>
  <c r="B1446" i="66"/>
  <c r="A1446" i="66"/>
  <c r="N1445" i="66"/>
  <c r="K1445" i="66"/>
  <c r="H1445" i="66"/>
  <c r="B1445" i="66"/>
  <c r="A1445" i="66"/>
  <c r="N1444" i="66"/>
  <c r="K1444" i="66"/>
  <c r="H1444" i="66"/>
  <c r="B1444" i="66"/>
  <c r="A1444" i="66"/>
  <c r="N1443" i="66"/>
  <c r="K1443" i="66"/>
  <c r="H1443" i="66"/>
  <c r="B1443" i="66"/>
  <c r="A1443" i="66"/>
  <c r="N1442" i="66"/>
  <c r="K1442" i="66"/>
  <c r="H1442" i="66"/>
  <c r="B1442" i="66"/>
  <c r="A1442" i="66"/>
  <c r="N1441" i="66"/>
  <c r="K1441" i="66"/>
  <c r="H1441" i="66"/>
  <c r="B1441" i="66"/>
  <c r="A1441" i="66"/>
  <c r="N1440" i="66"/>
  <c r="K1440" i="66"/>
  <c r="H1440" i="66"/>
  <c r="B1440" i="66"/>
  <c r="A1440" i="66"/>
  <c r="N1439" i="66"/>
  <c r="K1439" i="66"/>
  <c r="H1439" i="66"/>
  <c r="B1439" i="66"/>
  <c r="A1439" i="66"/>
  <c r="N1438" i="66"/>
  <c r="K1438" i="66"/>
  <c r="H1438" i="66"/>
  <c r="B1438" i="66"/>
  <c r="A1438" i="66"/>
  <c r="N1437" i="66"/>
  <c r="K1437" i="66"/>
  <c r="H1437" i="66"/>
  <c r="B1437" i="66"/>
  <c r="A1437" i="66"/>
  <c r="N1436" i="66"/>
  <c r="K1436" i="66"/>
  <c r="H1436" i="66"/>
  <c r="B1436" i="66"/>
  <c r="A1436" i="66"/>
  <c r="N1435" i="66"/>
  <c r="K1435" i="66"/>
  <c r="H1435" i="66"/>
  <c r="B1435" i="66"/>
  <c r="A1435" i="66"/>
  <c r="N1434" i="66"/>
  <c r="K1434" i="66"/>
  <c r="H1434" i="66"/>
  <c r="B1434" i="66"/>
  <c r="A1434" i="66"/>
  <c r="N1433" i="66"/>
  <c r="K1433" i="66"/>
  <c r="H1433" i="66"/>
  <c r="B1433" i="66"/>
  <c r="A1433" i="66"/>
  <c r="N1432" i="66"/>
  <c r="K1432" i="66"/>
  <c r="H1432" i="66"/>
  <c r="B1432" i="66"/>
  <c r="A1432" i="66"/>
  <c r="N1431" i="66"/>
  <c r="K1431" i="66"/>
  <c r="H1431" i="66"/>
  <c r="B1431" i="66"/>
  <c r="A1431" i="66"/>
  <c r="N1430" i="66"/>
  <c r="K1430" i="66"/>
  <c r="H1430" i="66"/>
  <c r="B1430" i="66"/>
  <c r="A1430" i="66"/>
  <c r="N1429" i="66"/>
  <c r="K1429" i="66"/>
  <c r="H1429" i="66"/>
  <c r="B1429" i="66"/>
  <c r="A1429" i="66"/>
  <c r="N1428" i="66"/>
  <c r="K1428" i="66"/>
  <c r="H1428" i="66"/>
  <c r="B1428" i="66"/>
  <c r="A1428" i="66"/>
  <c r="N1427" i="66"/>
  <c r="K1427" i="66"/>
  <c r="H1427" i="66"/>
  <c r="B1427" i="66"/>
  <c r="A1427" i="66"/>
  <c r="N1426" i="66"/>
  <c r="K1426" i="66"/>
  <c r="H1426" i="66"/>
  <c r="B1426" i="66"/>
  <c r="A1426" i="66"/>
  <c r="N1425" i="66"/>
  <c r="K1425" i="66"/>
  <c r="H1425" i="66"/>
  <c r="B1425" i="66"/>
  <c r="A1425" i="66"/>
  <c r="N1424" i="66"/>
  <c r="K1424" i="66"/>
  <c r="H1424" i="66"/>
  <c r="B1424" i="66"/>
  <c r="A1424" i="66"/>
  <c r="N1423" i="66"/>
  <c r="K1423" i="66"/>
  <c r="H1423" i="66"/>
  <c r="B1423" i="66"/>
  <c r="A1423" i="66"/>
  <c r="N1422" i="66"/>
  <c r="K1422" i="66"/>
  <c r="H1422" i="66"/>
  <c r="B1422" i="66"/>
  <c r="A1422" i="66"/>
  <c r="N1421" i="66"/>
  <c r="K1421" i="66"/>
  <c r="H1421" i="66"/>
  <c r="B1421" i="66"/>
  <c r="A1421" i="66"/>
  <c r="N1420" i="66"/>
  <c r="K1420" i="66"/>
  <c r="H1420" i="66"/>
  <c r="B1420" i="66"/>
  <c r="A1420" i="66"/>
  <c r="N1419" i="66"/>
  <c r="K1419" i="66"/>
  <c r="H1419" i="66"/>
  <c r="B1419" i="66"/>
  <c r="A1419" i="66"/>
  <c r="N1418" i="66"/>
  <c r="K1418" i="66"/>
  <c r="H1418" i="66"/>
  <c r="B1418" i="66"/>
  <c r="A1418" i="66"/>
  <c r="N1417" i="66"/>
  <c r="K1417" i="66"/>
  <c r="H1417" i="66"/>
  <c r="B1417" i="66"/>
  <c r="A1417" i="66"/>
  <c r="N1416" i="66"/>
  <c r="K1416" i="66"/>
  <c r="H1416" i="66"/>
  <c r="B1416" i="66"/>
  <c r="A1416" i="66"/>
  <c r="N1415" i="66"/>
  <c r="K1415" i="66"/>
  <c r="H1415" i="66"/>
  <c r="B1415" i="66"/>
  <c r="A1415" i="66"/>
  <c r="N1414" i="66"/>
  <c r="K1414" i="66"/>
  <c r="H1414" i="66"/>
  <c r="B1414" i="66"/>
  <c r="A1414" i="66"/>
  <c r="N1413" i="66"/>
  <c r="K1413" i="66"/>
  <c r="H1413" i="66"/>
  <c r="B1413" i="66"/>
  <c r="A1413" i="66"/>
  <c r="N1412" i="66"/>
  <c r="K1412" i="66"/>
  <c r="H1412" i="66"/>
  <c r="B1412" i="66"/>
  <c r="A1412" i="66"/>
  <c r="N1411" i="66"/>
  <c r="K1411" i="66"/>
  <c r="H1411" i="66"/>
  <c r="B1411" i="66"/>
  <c r="A1411" i="66"/>
  <c r="N1410" i="66"/>
  <c r="K1410" i="66"/>
  <c r="H1410" i="66"/>
  <c r="B1410" i="66"/>
  <c r="A1410" i="66"/>
  <c r="N1409" i="66"/>
  <c r="K1409" i="66"/>
  <c r="H1409" i="66"/>
  <c r="B1409" i="66"/>
  <c r="A1409" i="66"/>
  <c r="N1408" i="66"/>
  <c r="K1408" i="66"/>
  <c r="H1408" i="66"/>
  <c r="B1408" i="66"/>
  <c r="A1408" i="66"/>
  <c r="N1407" i="66"/>
  <c r="K1407" i="66"/>
  <c r="H1407" i="66"/>
  <c r="B1407" i="66"/>
  <c r="A1407" i="66"/>
  <c r="N1406" i="66"/>
  <c r="K1406" i="66"/>
  <c r="H1406" i="66"/>
  <c r="B1406" i="66"/>
  <c r="A1406" i="66"/>
  <c r="N1405" i="66"/>
  <c r="K1405" i="66"/>
  <c r="H1405" i="66"/>
  <c r="B1405" i="66"/>
  <c r="A1405" i="66"/>
  <c r="N1404" i="66"/>
  <c r="K1404" i="66"/>
  <c r="H1404" i="66"/>
  <c r="B1404" i="66"/>
  <c r="A1404" i="66"/>
  <c r="N1403" i="66"/>
  <c r="K1403" i="66"/>
  <c r="H1403" i="66"/>
  <c r="B1403" i="66"/>
  <c r="A1403" i="66"/>
  <c r="N1402" i="66"/>
  <c r="K1402" i="66"/>
  <c r="H1402" i="66"/>
  <c r="B1402" i="66"/>
  <c r="A1402" i="66"/>
  <c r="N1401" i="66"/>
  <c r="K1401" i="66"/>
  <c r="H1401" i="66"/>
  <c r="B1401" i="66"/>
  <c r="A1401" i="66"/>
  <c r="N1400" i="66"/>
  <c r="K1400" i="66"/>
  <c r="H1400" i="66"/>
  <c r="B1400" i="66"/>
  <c r="A1400" i="66"/>
  <c r="N1399" i="66"/>
  <c r="K1399" i="66"/>
  <c r="H1399" i="66"/>
  <c r="B1399" i="66"/>
  <c r="A1399" i="66"/>
  <c r="N1398" i="66"/>
  <c r="K1398" i="66"/>
  <c r="H1398" i="66"/>
  <c r="B1398" i="66"/>
  <c r="A1398" i="66"/>
  <c r="N1397" i="66"/>
  <c r="K1397" i="66"/>
  <c r="H1397" i="66"/>
  <c r="B1397" i="66"/>
  <c r="A1397" i="66"/>
  <c r="N1396" i="66"/>
  <c r="K1396" i="66"/>
  <c r="H1396" i="66"/>
  <c r="B1396" i="66"/>
  <c r="A1396" i="66"/>
  <c r="N1395" i="66"/>
  <c r="K1395" i="66"/>
  <c r="H1395" i="66"/>
  <c r="B1395" i="66"/>
  <c r="A1395" i="66"/>
  <c r="N1394" i="66"/>
  <c r="K1394" i="66"/>
  <c r="H1394" i="66"/>
  <c r="B1394" i="66"/>
  <c r="A1394" i="66"/>
  <c r="N1393" i="66"/>
  <c r="K1393" i="66"/>
  <c r="H1393" i="66"/>
  <c r="B1393" i="66"/>
  <c r="A1393" i="66"/>
  <c r="N1392" i="66"/>
  <c r="K1392" i="66"/>
  <c r="H1392" i="66"/>
  <c r="B1392" i="66"/>
  <c r="A1392" i="66"/>
  <c r="N1391" i="66"/>
  <c r="K1391" i="66"/>
  <c r="H1391" i="66"/>
  <c r="B1391" i="66"/>
  <c r="A1391" i="66"/>
  <c r="N1390" i="66"/>
  <c r="K1390" i="66"/>
  <c r="H1390" i="66"/>
  <c r="B1390" i="66"/>
  <c r="A1390" i="66"/>
  <c r="N1389" i="66"/>
  <c r="K1389" i="66"/>
  <c r="H1389" i="66"/>
  <c r="B1389" i="66"/>
  <c r="A1389" i="66"/>
  <c r="N1388" i="66"/>
  <c r="K1388" i="66"/>
  <c r="H1388" i="66"/>
  <c r="B1388" i="66"/>
  <c r="A1388" i="66"/>
  <c r="N1387" i="66"/>
  <c r="K1387" i="66"/>
  <c r="H1387" i="66"/>
  <c r="B1387" i="66"/>
  <c r="A1387" i="66"/>
  <c r="N1386" i="66"/>
  <c r="K1386" i="66"/>
  <c r="H1386" i="66"/>
  <c r="B1386" i="66"/>
  <c r="A1386" i="66"/>
  <c r="N1385" i="66"/>
  <c r="K1385" i="66"/>
  <c r="H1385" i="66"/>
  <c r="B1385" i="66"/>
  <c r="A1385" i="66"/>
  <c r="N1384" i="66"/>
  <c r="K1384" i="66"/>
  <c r="H1384" i="66"/>
  <c r="B1384" i="66"/>
  <c r="A1384" i="66"/>
  <c r="N1383" i="66"/>
  <c r="K1383" i="66"/>
  <c r="H1383" i="66"/>
  <c r="B1383" i="66"/>
  <c r="A1383" i="66"/>
  <c r="N1382" i="66"/>
  <c r="K1382" i="66"/>
  <c r="H1382" i="66"/>
  <c r="B1382" i="66"/>
  <c r="A1382" i="66"/>
  <c r="N1381" i="66"/>
  <c r="K1381" i="66"/>
  <c r="H1381" i="66"/>
  <c r="B1381" i="66"/>
  <c r="A1381" i="66"/>
  <c r="N1380" i="66"/>
  <c r="K1380" i="66"/>
  <c r="H1380" i="66"/>
  <c r="B1380" i="66"/>
  <c r="A1380" i="66"/>
  <c r="N1379" i="66"/>
  <c r="K1379" i="66"/>
  <c r="H1379" i="66"/>
  <c r="B1379" i="66"/>
  <c r="A1379" i="66"/>
  <c r="N1378" i="66"/>
  <c r="K1378" i="66"/>
  <c r="H1378" i="66"/>
  <c r="B1378" i="66"/>
  <c r="A1378" i="66"/>
  <c r="N1377" i="66"/>
  <c r="K1377" i="66"/>
  <c r="H1377" i="66"/>
  <c r="B1377" i="66"/>
  <c r="A1377" i="66"/>
  <c r="N1376" i="66"/>
  <c r="K1376" i="66"/>
  <c r="H1376" i="66"/>
  <c r="B1376" i="66"/>
  <c r="A1376" i="66"/>
  <c r="N1375" i="66"/>
  <c r="K1375" i="66"/>
  <c r="H1375" i="66"/>
  <c r="B1375" i="66"/>
  <c r="A1375" i="66"/>
  <c r="N1374" i="66"/>
  <c r="K1374" i="66"/>
  <c r="H1374" i="66"/>
  <c r="B1374" i="66"/>
  <c r="A1374" i="66"/>
  <c r="N1373" i="66"/>
  <c r="K1373" i="66"/>
  <c r="H1373" i="66"/>
  <c r="B1373" i="66"/>
  <c r="A1373" i="66"/>
  <c r="N1372" i="66"/>
  <c r="K1372" i="66"/>
  <c r="H1372" i="66"/>
  <c r="B1372" i="66"/>
  <c r="A1372" i="66"/>
  <c r="N1371" i="66"/>
  <c r="K1371" i="66"/>
  <c r="H1371" i="66"/>
  <c r="B1371" i="66"/>
  <c r="A1371" i="66"/>
  <c r="N1370" i="66"/>
  <c r="K1370" i="66"/>
  <c r="H1370" i="66"/>
  <c r="B1370" i="66"/>
  <c r="A1370" i="66"/>
  <c r="N1369" i="66"/>
  <c r="K1369" i="66"/>
  <c r="H1369" i="66"/>
  <c r="B1369" i="66"/>
  <c r="A1369" i="66"/>
  <c r="N1368" i="66"/>
  <c r="K1368" i="66"/>
  <c r="H1368" i="66"/>
  <c r="B1368" i="66"/>
  <c r="A1368" i="66"/>
  <c r="N1367" i="66"/>
  <c r="K1367" i="66"/>
  <c r="H1367" i="66"/>
  <c r="B1367" i="66"/>
  <c r="A1367" i="66"/>
  <c r="N1366" i="66"/>
  <c r="K1366" i="66"/>
  <c r="H1366" i="66"/>
  <c r="B1366" i="66"/>
  <c r="A1366" i="66"/>
  <c r="N1365" i="66"/>
  <c r="K1365" i="66"/>
  <c r="H1365" i="66"/>
  <c r="B1365" i="66"/>
  <c r="A1365" i="66"/>
  <c r="N1364" i="66"/>
  <c r="K1364" i="66"/>
  <c r="H1364" i="66"/>
  <c r="B1364" i="66"/>
  <c r="A1364" i="66"/>
  <c r="N1363" i="66"/>
  <c r="K1363" i="66"/>
  <c r="H1363" i="66"/>
  <c r="B1363" i="66"/>
  <c r="A1363" i="66"/>
  <c r="N1362" i="66"/>
  <c r="K1362" i="66"/>
  <c r="H1362" i="66"/>
  <c r="B1362" i="66"/>
  <c r="A1362" i="66"/>
  <c r="N1361" i="66"/>
  <c r="K1361" i="66"/>
  <c r="H1361" i="66"/>
  <c r="B1361" i="66"/>
  <c r="A1361" i="66"/>
  <c r="N1360" i="66"/>
  <c r="K1360" i="66"/>
  <c r="H1360" i="66"/>
  <c r="B1360" i="66"/>
  <c r="A1360" i="66"/>
  <c r="N1359" i="66"/>
  <c r="K1359" i="66"/>
  <c r="H1359" i="66"/>
  <c r="B1359" i="66"/>
  <c r="A1359" i="66"/>
  <c r="N1358" i="66"/>
  <c r="K1358" i="66"/>
  <c r="H1358" i="66"/>
  <c r="B1358" i="66"/>
  <c r="A1358" i="66"/>
  <c r="N1357" i="66"/>
  <c r="K1357" i="66"/>
  <c r="H1357" i="66"/>
  <c r="B1357" i="66"/>
  <c r="A1357" i="66"/>
  <c r="N1356" i="66"/>
  <c r="K1356" i="66"/>
  <c r="H1356" i="66"/>
  <c r="B1356" i="66"/>
  <c r="A1356" i="66"/>
  <c r="N1355" i="66"/>
  <c r="K1355" i="66"/>
  <c r="H1355" i="66"/>
  <c r="B1355" i="66"/>
  <c r="A1355" i="66"/>
  <c r="N1354" i="66"/>
  <c r="K1354" i="66"/>
  <c r="H1354" i="66"/>
  <c r="B1354" i="66"/>
  <c r="A1354" i="66"/>
  <c r="N1353" i="66"/>
  <c r="K1353" i="66"/>
  <c r="H1353" i="66"/>
  <c r="B1353" i="66"/>
  <c r="A1353" i="66"/>
  <c r="N1352" i="66"/>
  <c r="K1352" i="66"/>
  <c r="H1352" i="66"/>
  <c r="B1352" i="66"/>
  <c r="A1352" i="66"/>
  <c r="N1351" i="66"/>
  <c r="K1351" i="66"/>
  <c r="H1351" i="66"/>
  <c r="B1351" i="66"/>
  <c r="A1351" i="66"/>
  <c r="N1350" i="66"/>
  <c r="K1350" i="66"/>
  <c r="H1350" i="66"/>
  <c r="B1350" i="66"/>
  <c r="A1350" i="66"/>
  <c r="N1349" i="66"/>
  <c r="K1349" i="66"/>
  <c r="H1349" i="66"/>
  <c r="B1349" i="66"/>
  <c r="A1349" i="66"/>
  <c r="N1348" i="66"/>
  <c r="K1348" i="66"/>
  <c r="H1348" i="66"/>
  <c r="B1348" i="66"/>
  <c r="A1348" i="66"/>
  <c r="N1347" i="66"/>
  <c r="K1347" i="66"/>
  <c r="H1347" i="66"/>
  <c r="B1347" i="66"/>
  <c r="A1347" i="66"/>
  <c r="N1346" i="66"/>
  <c r="K1346" i="66"/>
  <c r="H1346" i="66"/>
  <c r="B1346" i="66"/>
  <c r="A1346" i="66"/>
  <c r="N1345" i="66"/>
  <c r="K1345" i="66"/>
  <c r="H1345" i="66"/>
  <c r="B1345" i="66"/>
  <c r="A1345" i="66"/>
  <c r="N1344" i="66"/>
  <c r="K1344" i="66"/>
  <c r="H1344" i="66"/>
  <c r="B1344" i="66"/>
  <c r="A1344" i="66"/>
  <c r="N1343" i="66"/>
  <c r="K1343" i="66"/>
  <c r="H1343" i="66"/>
  <c r="B1343" i="66"/>
  <c r="A1343" i="66"/>
  <c r="N1342" i="66"/>
  <c r="K1342" i="66"/>
  <c r="H1342" i="66"/>
  <c r="B1342" i="66"/>
  <c r="A1342" i="66"/>
  <c r="N1341" i="66"/>
  <c r="K1341" i="66"/>
  <c r="H1341" i="66"/>
  <c r="B1341" i="66"/>
  <c r="A1341" i="66"/>
  <c r="N1340" i="66"/>
  <c r="K1340" i="66"/>
  <c r="H1340" i="66"/>
  <c r="B1340" i="66"/>
  <c r="A1340" i="66"/>
  <c r="N1339" i="66"/>
  <c r="K1339" i="66"/>
  <c r="H1339" i="66"/>
  <c r="B1339" i="66"/>
  <c r="A1339" i="66"/>
  <c r="N1338" i="66"/>
  <c r="K1338" i="66"/>
  <c r="H1338" i="66"/>
  <c r="B1338" i="66"/>
  <c r="A1338" i="66"/>
  <c r="N1337" i="66"/>
  <c r="K1337" i="66"/>
  <c r="H1337" i="66"/>
  <c r="B1337" i="66"/>
  <c r="A1337" i="66"/>
  <c r="N1336" i="66"/>
  <c r="K1336" i="66"/>
  <c r="H1336" i="66"/>
  <c r="B1336" i="66"/>
  <c r="A1336" i="66"/>
  <c r="N1335" i="66"/>
  <c r="K1335" i="66"/>
  <c r="H1335" i="66"/>
  <c r="B1335" i="66"/>
  <c r="A1335" i="66"/>
  <c r="N1334" i="66"/>
  <c r="K1334" i="66"/>
  <c r="H1334" i="66"/>
  <c r="B1334" i="66"/>
  <c r="A1334" i="66"/>
  <c r="N1333" i="66"/>
  <c r="K1333" i="66"/>
  <c r="H1333" i="66"/>
  <c r="B1333" i="66"/>
  <c r="A1333" i="66"/>
  <c r="N1332" i="66"/>
  <c r="K1332" i="66"/>
  <c r="H1332" i="66"/>
  <c r="B1332" i="66"/>
  <c r="A1332" i="66"/>
  <c r="N1331" i="66"/>
  <c r="K1331" i="66"/>
  <c r="H1331" i="66"/>
  <c r="B1331" i="66"/>
  <c r="A1331" i="66"/>
  <c r="N1330" i="66"/>
  <c r="K1330" i="66"/>
  <c r="H1330" i="66"/>
  <c r="B1330" i="66"/>
  <c r="A1330" i="66"/>
  <c r="N1329" i="66"/>
  <c r="K1329" i="66"/>
  <c r="H1329" i="66"/>
  <c r="B1329" i="66"/>
  <c r="A1329" i="66"/>
  <c r="N1328" i="66"/>
  <c r="K1328" i="66"/>
  <c r="H1328" i="66"/>
  <c r="B1328" i="66"/>
  <c r="A1328" i="66"/>
  <c r="N1327" i="66"/>
  <c r="K1327" i="66"/>
  <c r="H1327" i="66"/>
  <c r="B1327" i="66"/>
  <c r="A1327" i="66"/>
  <c r="N1326" i="66"/>
  <c r="K1326" i="66"/>
  <c r="H1326" i="66"/>
  <c r="B1326" i="66"/>
  <c r="A1326" i="66"/>
  <c r="N1325" i="66"/>
  <c r="K1325" i="66"/>
  <c r="H1325" i="66"/>
  <c r="B1325" i="66"/>
  <c r="A1325" i="66"/>
  <c r="N1324" i="66"/>
  <c r="K1324" i="66"/>
  <c r="H1324" i="66"/>
  <c r="B1324" i="66"/>
  <c r="A1324" i="66"/>
  <c r="N1323" i="66"/>
  <c r="K1323" i="66"/>
  <c r="H1323" i="66"/>
  <c r="B1323" i="66"/>
  <c r="A1323" i="66"/>
  <c r="N1322" i="66"/>
  <c r="K1322" i="66"/>
  <c r="H1322" i="66"/>
  <c r="B1322" i="66"/>
  <c r="A1322" i="66"/>
  <c r="N1321" i="66"/>
  <c r="K1321" i="66"/>
  <c r="H1321" i="66"/>
  <c r="B1321" i="66"/>
  <c r="A1321" i="66"/>
  <c r="N1320" i="66"/>
  <c r="K1320" i="66"/>
  <c r="H1320" i="66"/>
  <c r="B1320" i="66"/>
  <c r="A1320" i="66"/>
  <c r="N1319" i="66"/>
  <c r="K1319" i="66"/>
  <c r="H1319" i="66"/>
  <c r="B1319" i="66"/>
  <c r="A1319" i="66"/>
  <c r="N1318" i="66"/>
  <c r="K1318" i="66"/>
  <c r="H1318" i="66"/>
  <c r="B1318" i="66"/>
  <c r="A1318" i="66"/>
  <c r="N1317" i="66"/>
  <c r="K1317" i="66"/>
  <c r="H1317" i="66"/>
  <c r="B1317" i="66"/>
  <c r="A1317" i="66"/>
  <c r="N1316" i="66"/>
  <c r="K1316" i="66"/>
  <c r="H1316" i="66"/>
  <c r="B1316" i="66"/>
  <c r="A1316" i="66"/>
  <c r="N1315" i="66"/>
  <c r="K1315" i="66"/>
  <c r="H1315" i="66"/>
  <c r="B1315" i="66"/>
  <c r="A1315" i="66"/>
  <c r="N1314" i="66"/>
  <c r="K1314" i="66"/>
  <c r="H1314" i="66"/>
  <c r="B1314" i="66"/>
  <c r="A1314" i="66"/>
  <c r="N1313" i="66"/>
  <c r="K1313" i="66"/>
  <c r="H1313" i="66"/>
  <c r="B1313" i="66"/>
  <c r="A1313" i="66"/>
  <c r="N1312" i="66"/>
  <c r="K1312" i="66"/>
  <c r="H1312" i="66"/>
  <c r="B1312" i="66"/>
  <c r="A1312" i="66"/>
  <c r="N1311" i="66"/>
  <c r="K1311" i="66"/>
  <c r="H1311" i="66"/>
  <c r="B1311" i="66"/>
  <c r="A1311" i="66"/>
  <c r="N1310" i="66"/>
  <c r="K1310" i="66"/>
  <c r="H1310" i="66"/>
  <c r="B1310" i="66"/>
  <c r="A1310" i="66"/>
  <c r="N1309" i="66"/>
  <c r="K1309" i="66"/>
  <c r="H1309" i="66"/>
  <c r="B1309" i="66"/>
  <c r="A1309" i="66"/>
  <c r="N1308" i="66"/>
  <c r="K1308" i="66"/>
  <c r="H1308" i="66"/>
  <c r="B1308" i="66"/>
  <c r="A1308" i="66"/>
  <c r="N1307" i="66"/>
  <c r="K1307" i="66"/>
  <c r="H1307" i="66"/>
  <c r="B1307" i="66"/>
  <c r="A1307" i="66"/>
  <c r="N1306" i="66"/>
  <c r="K1306" i="66"/>
  <c r="H1306" i="66"/>
  <c r="B1306" i="66"/>
  <c r="A1306" i="66"/>
  <c r="N1305" i="66"/>
  <c r="K1305" i="66"/>
  <c r="H1305" i="66"/>
  <c r="B1305" i="66"/>
  <c r="A1305" i="66"/>
  <c r="N1304" i="66"/>
  <c r="K1304" i="66"/>
  <c r="H1304" i="66"/>
  <c r="B1304" i="66"/>
  <c r="A1304" i="66"/>
  <c r="N1303" i="66"/>
  <c r="K1303" i="66"/>
  <c r="H1303" i="66"/>
  <c r="B1303" i="66"/>
  <c r="A1303" i="66"/>
  <c r="N1302" i="66"/>
  <c r="K1302" i="66"/>
  <c r="H1302" i="66"/>
  <c r="B1302" i="66"/>
  <c r="A1302" i="66"/>
  <c r="N1301" i="66"/>
  <c r="K1301" i="66"/>
  <c r="H1301" i="66"/>
  <c r="B1301" i="66"/>
  <c r="A1301" i="66"/>
  <c r="N1300" i="66"/>
  <c r="K1300" i="66"/>
  <c r="H1300" i="66"/>
  <c r="B1300" i="66"/>
  <c r="A1300" i="66"/>
  <c r="N1299" i="66"/>
  <c r="K1299" i="66"/>
  <c r="H1299" i="66"/>
  <c r="B1299" i="66"/>
  <c r="A1299" i="66"/>
  <c r="N1298" i="66"/>
  <c r="K1298" i="66"/>
  <c r="H1298" i="66"/>
  <c r="B1298" i="66"/>
  <c r="A1298" i="66"/>
  <c r="N1297" i="66"/>
  <c r="K1297" i="66"/>
  <c r="H1297" i="66"/>
  <c r="B1297" i="66"/>
  <c r="A1297" i="66"/>
  <c r="N1296" i="66"/>
  <c r="K1296" i="66"/>
  <c r="H1296" i="66"/>
  <c r="B1296" i="66"/>
  <c r="A1296" i="66"/>
  <c r="N1295" i="66"/>
  <c r="K1295" i="66"/>
  <c r="H1295" i="66"/>
  <c r="B1295" i="66"/>
  <c r="A1295" i="66"/>
  <c r="N1294" i="66"/>
  <c r="K1294" i="66"/>
  <c r="H1294" i="66"/>
  <c r="B1294" i="66"/>
  <c r="A1294" i="66"/>
  <c r="N1293" i="66"/>
  <c r="K1293" i="66"/>
  <c r="H1293" i="66"/>
  <c r="B1293" i="66"/>
  <c r="A1293" i="66"/>
  <c r="N1292" i="66"/>
  <c r="K1292" i="66"/>
  <c r="H1292" i="66"/>
  <c r="B1292" i="66"/>
  <c r="A1292" i="66"/>
  <c r="N1291" i="66"/>
  <c r="K1291" i="66"/>
  <c r="H1291" i="66"/>
  <c r="B1291" i="66"/>
  <c r="A1291" i="66"/>
  <c r="N1290" i="66"/>
  <c r="K1290" i="66"/>
  <c r="H1290" i="66"/>
  <c r="B1290" i="66"/>
  <c r="A1290" i="66"/>
  <c r="N1289" i="66"/>
  <c r="K1289" i="66"/>
  <c r="H1289" i="66"/>
  <c r="B1289" i="66"/>
  <c r="A1289" i="66"/>
  <c r="N1288" i="66"/>
  <c r="K1288" i="66"/>
  <c r="H1288" i="66"/>
  <c r="B1288" i="66"/>
  <c r="A1288" i="66"/>
  <c r="N1287" i="66"/>
  <c r="K1287" i="66"/>
  <c r="H1287" i="66"/>
  <c r="B1287" i="66"/>
  <c r="A1287" i="66"/>
  <c r="N1286" i="66"/>
  <c r="K1286" i="66"/>
  <c r="H1286" i="66"/>
  <c r="B1286" i="66"/>
  <c r="A1286" i="66"/>
  <c r="N1285" i="66"/>
  <c r="K1285" i="66"/>
  <c r="H1285" i="66"/>
  <c r="B1285" i="66"/>
  <c r="A1285" i="66"/>
  <c r="N1284" i="66"/>
  <c r="K1284" i="66"/>
  <c r="H1284" i="66"/>
  <c r="B1284" i="66"/>
  <c r="A1284" i="66"/>
  <c r="N1283" i="66"/>
  <c r="K1283" i="66"/>
  <c r="H1283" i="66"/>
  <c r="B1283" i="66"/>
  <c r="A1283" i="66"/>
  <c r="N1282" i="66"/>
  <c r="K1282" i="66"/>
  <c r="H1282" i="66"/>
  <c r="B1282" i="66"/>
  <c r="A1282" i="66"/>
  <c r="N1281" i="66"/>
  <c r="K1281" i="66"/>
  <c r="H1281" i="66"/>
  <c r="B1281" i="66"/>
  <c r="A1281" i="66"/>
  <c r="N1280" i="66"/>
  <c r="K1280" i="66"/>
  <c r="H1280" i="66"/>
  <c r="B1280" i="66"/>
  <c r="A1280" i="66"/>
  <c r="N1279" i="66"/>
  <c r="K1279" i="66"/>
  <c r="H1279" i="66"/>
  <c r="B1279" i="66"/>
  <c r="A1279" i="66"/>
  <c r="N1278" i="66"/>
  <c r="K1278" i="66"/>
  <c r="H1278" i="66"/>
  <c r="B1278" i="66"/>
  <c r="A1278" i="66"/>
  <c r="N1277" i="66"/>
  <c r="K1277" i="66"/>
  <c r="H1277" i="66"/>
  <c r="B1277" i="66"/>
  <c r="A1277" i="66"/>
  <c r="N1276" i="66"/>
  <c r="K1276" i="66"/>
  <c r="H1276" i="66"/>
  <c r="B1276" i="66"/>
  <c r="A1276" i="66"/>
  <c r="N1275" i="66"/>
  <c r="K1275" i="66"/>
  <c r="H1275" i="66"/>
  <c r="B1275" i="66"/>
  <c r="A1275" i="66"/>
  <c r="N1274" i="66"/>
  <c r="K1274" i="66"/>
  <c r="H1274" i="66"/>
  <c r="B1274" i="66"/>
  <c r="A1274" i="66"/>
  <c r="N1273" i="66"/>
  <c r="K1273" i="66"/>
  <c r="H1273" i="66"/>
  <c r="B1273" i="66"/>
  <c r="A1273" i="66"/>
  <c r="N1272" i="66"/>
  <c r="K1272" i="66"/>
  <c r="H1272" i="66"/>
  <c r="B1272" i="66"/>
  <c r="A1272" i="66"/>
  <c r="N1271" i="66"/>
  <c r="K1271" i="66"/>
  <c r="H1271" i="66"/>
  <c r="B1271" i="66"/>
  <c r="A1271" i="66"/>
  <c r="N1270" i="66"/>
  <c r="K1270" i="66"/>
  <c r="H1270" i="66"/>
  <c r="B1270" i="66"/>
  <c r="A1270" i="66"/>
  <c r="N1269" i="66"/>
  <c r="K1269" i="66"/>
  <c r="H1269" i="66"/>
  <c r="B1269" i="66"/>
  <c r="A1269" i="66"/>
  <c r="N1268" i="66"/>
  <c r="K1268" i="66"/>
  <c r="H1268" i="66"/>
  <c r="B1268" i="66"/>
  <c r="A1268" i="66"/>
  <c r="N1267" i="66"/>
  <c r="K1267" i="66"/>
  <c r="H1267" i="66"/>
  <c r="B1267" i="66"/>
  <c r="A1267" i="66"/>
  <c r="N1266" i="66"/>
  <c r="K1266" i="66"/>
  <c r="H1266" i="66"/>
  <c r="B1266" i="66"/>
  <c r="A1266" i="66"/>
  <c r="N1265" i="66"/>
  <c r="K1265" i="66"/>
  <c r="H1265" i="66"/>
  <c r="B1265" i="66"/>
  <c r="A1265" i="66"/>
  <c r="N1264" i="66"/>
  <c r="K1264" i="66"/>
  <c r="H1264" i="66"/>
  <c r="B1264" i="66"/>
  <c r="A1264" i="66"/>
  <c r="N1263" i="66"/>
  <c r="K1263" i="66"/>
  <c r="H1263" i="66"/>
  <c r="B1263" i="66"/>
  <c r="A1263" i="66"/>
  <c r="N1262" i="66"/>
  <c r="K1262" i="66"/>
  <c r="H1262" i="66"/>
  <c r="B1262" i="66"/>
  <c r="A1262" i="66"/>
  <c r="N1261" i="66"/>
  <c r="K1261" i="66"/>
  <c r="H1261" i="66"/>
  <c r="B1261" i="66"/>
  <c r="A1261" i="66"/>
  <c r="N1260" i="66"/>
  <c r="K1260" i="66"/>
  <c r="H1260" i="66"/>
  <c r="B1260" i="66"/>
  <c r="A1260" i="66"/>
  <c r="N1259" i="66"/>
  <c r="K1259" i="66"/>
  <c r="H1259" i="66"/>
  <c r="B1259" i="66"/>
  <c r="A1259" i="66"/>
  <c r="N1258" i="66"/>
  <c r="K1258" i="66"/>
  <c r="H1258" i="66"/>
  <c r="B1258" i="66"/>
  <c r="A1258" i="66"/>
  <c r="N1257" i="66"/>
  <c r="K1257" i="66"/>
  <c r="H1257" i="66"/>
  <c r="B1257" i="66"/>
  <c r="A1257" i="66"/>
  <c r="N1256" i="66"/>
  <c r="K1256" i="66"/>
  <c r="H1256" i="66"/>
  <c r="B1256" i="66"/>
  <c r="A1256" i="66"/>
  <c r="N1255" i="66"/>
  <c r="K1255" i="66"/>
  <c r="H1255" i="66"/>
  <c r="B1255" i="66"/>
  <c r="A1255" i="66"/>
  <c r="N1254" i="66"/>
  <c r="K1254" i="66"/>
  <c r="H1254" i="66"/>
  <c r="B1254" i="66"/>
  <c r="A1254" i="66"/>
  <c r="N1253" i="66"/>
  <c r="K1253" i="66"/>
  <c r="H1253" i="66"/>
  <c r="B1253" i="66"/>
  <c r="A1253" i="66"/>
  <c r="N1252" i="66"/>
  <c r="K1252" i="66"/>
  <c r="H1252" i="66"/>
  <c r="B1252" i="66"/>
  <c r="A1252" i="66"/>
  <c r="N1251" i="66"/>
  <c r="K1251" i="66"/>
  <c r="H1251" i="66"/>
  <c r="B1251" i="66"/>
  <c r="A1251" i="66"/>
  <c r="N1250" i="66"/>
  <c r="K1250" i="66"/>
  <c r="H1250" i="66"/>
  <c r="B1250" i="66"/>
  <c r="A1250" i="66"/>
  <c r="N1249" i="66"/>
  <c r="K1249" i="66"/>
  <c r="H1249" i="66"/>
  <c r="B1249" i="66"/>
  <c r="A1249" i="66"/>
  <c r="N1248" i="66"/>
  <c r="K1248" i="66"/>
  <c r="H1248" i="66"/>
  <c r="B1248" i="66"/>
  <c r="A1248" i="66"/>
  <c r="N1247" i="66"/>
  <c r="K1247" i="66"/>
  <c r="H1247" i="66"/>
  <c r="B1247" i="66"/>
  <c r="A1247" i="66"/>
  <c r="N1246" i="66"/>
  <c r="K1246" i="66"/>
  <c r="H1246" i="66"/>
  <c r="B1246" i="66"/>
  <c r="A1246" i="66"/>
  <c r="N1245" i="66"/>
  <c r="K1245" i="66"/>
  <c r="H1245" i="66"/>
  <c r="B1245" i="66"/>
  <c r="A1245" i="66"/>
  <c r="N1244" i="66"/>
  <c r="K1244" i="66"/>
  <c r="H1244" i="66"/>
  <c r="B1244" i="66"/>
  <c r="A1244" i="66"/>
  <c r="N1243" i="66"/>
  <c r="K1243" i="66"/>
  <c r="H1243" i="66"/>
  <c r="B1243" i="66"/>
  <c r="A1243" i="66"/>
  <c r="N1242" i="66"/>
  <c r="K1242" i="66"/>
  <c r="H1242" i="66"/>
  <c r="B1242" i="66"/>
  <c r="A1242" i="66"/>
  <c r="N1241" i="66"/>
  <c r="K1241" i="66"/>
  <c r="H1241" i="66"/>
  <c r="B1241" i="66"/>
  <c r="A1241" i="66"/>
  <c r="N1240" i="66"/>
  <c r="K1240" i="66"/>
  <c r="H1240" i="66"/>
  <c r="B1240" i="66"/>
  <c r="A1240" i="66"/>
  <c r="N1239" i="66"/>
  <c r="K1239" i="66"/>
  <c r="H1239" i="66"/>
  <c r="B1239" i="66"/>
  <c r="A1239" i="66"/>
  <c r="N1238" i="66"/>
  <c r="K1238" i="66"/>
  <c r="H1238" i="66"/>
  <c r="B1238" i="66"/>
  <c r="A1238" i="66"/>
  <c r="N1237" i="66"/>
  <c r="K1237" i="66"/>
  <c r="H1237" i="66"/>
  <c r="B1237" i="66"/>
  <c r="A1237" i="66"/>
  <c r="N1236" i="66"/>
  <c r="K1236" i="66"/>
  <c r="H1236" i="66"/>
  <c r="B1236" i="66"/>
  <c r="A1236" i="66"/>
  <c r="N1235" i="66"/>
  <c r="K1235" i="66"/>
  <c r="H1235" i="66"/>
  <c r="B1235" i="66"/>
  <c r="A1235" i="66"/>
  <c r="N1234" i="66"/>
  <c r="K1234" i="66"/>
  <c r="H1234" i="66"/>
  <c r="B1234" i="66"/>
  <c r="A1234" i="66"/>
  <c r="N1233" i="66"/>
  <c r="K1233" i="66"/>
  <c r="H1233" i="66"/>
  <c r="B1233" i="66"/>
  <c r="A1233" i="66"/>
  <c r="N1232" i="66"/>
  <c r="K1232" i="66"/>
  <c r="H1232" i="66"/>
  <c r="B1232" i="66"/>
  <c r="A1232" i="66"/>
  <c r="N1231" i="66"/>
  <c r="K1231" i="66"/>
  <c r="H1231" i="66"/>
  <c r="B1231" i="66"/>
  <c r="A1231" i="66"/>
  <c r="N1230" i="66"/>
  <c r="K1230" i="66"/>
  <c r="H1230" i="66"/>
  <c r="B1230" i="66"/>
  <c r="A1230" i="66"/>
  <c r="N1229" i="66"/>
  <c r="K1229" i="66"/>
  <c r="H1229" i="66"/>
  <c r="B1229" i="66"/>
  <c r="A1229" i="66"/>
  <c r="N1228" i="66"/>
  <c r="K1228" i="66"/>
  <c r="H1228" i="66"/>
  <c r="B1228" i="66"/>
  <c r="A1228" i="66"/>
  <c r="N1227" i="66"/>
  <c r="K1227" i="66"/>
  <c r="H1227" i="66"/>
  <c r="B1227" i="66"/>
  <c r="A1227" i="66"/>
  <c r="N1226" i="66"/>
  <c r="K1226" i="66"/>
  <c r="H1226" i="66"/>
  <c r="B1226" i="66"/>
  <c r="A1226" i="66"/>
  <c r="N1225" i="66"/>
  <c r="K1225" i="66"/>
  <c r="H1225" i="66"/>
  <c r="B1225" i="66"/>
  <c r="A1225" i="66"/>
  <c r="N1224" i="66"/>
  <c r="K1224" i="66"/>
  <c r="H1224" i="66"/>
  <c r="B1224" i="66"/>
  <c r="A1224" i="66"/>
  <c r="N1223" i="66"/>
  <c r="K1223" i="66"/>
  <c r="H1223" i="66"/>
  <c r="B1223" i="66"/>
  <c r="A1223" i="66"/>
  <c r="N1222" i="66"/>
  <c r="K1222" i="66"/>
  <c r="H1222" i="66"/>
  <c r="B1222" i="66"/>
  <c r="A1222" i="66"/>
  <c r="N1221" i="66"/>
  <c r="K1221" i="66"/>
  <c r="H1221" i="66"/>
  <c r="B1221" i="66"/>
  <c r="A1221" i="66"/>
  <c r="N1220" i="66"/>
  <c r="K1220" i="66"/>
  <c r="H1220" i="66"/>
  <c r="B1220" i="66"/>
  <c r="A1220" i="66"/>
  <c r="N1219" i="66"/>
  <c r="K1219" i="66"/>
  <c r="H1219" i="66"/>
  <c r="B1219" i="66"/>
  <c r="A1219" i="66"/>
  <c r="N1218" i="66"/>
  <c r="K1218" i="66"/>
  <c r="H1218" i="66"/>
  <c r="B1218" i="66"/>
  <c r="A1218" i="66"/>
  <c r="N1217" i="66"/>
  <c r="K1217" i="66"/>
  <c r="H1217" i="66"/>
  <c r="B1217" i="66"/>
  <c r="A1217" i="66"/>
  <c r="N1216" i="66"/>
  <c r="K1216" i="66"/>
  <c r="H1216" i="66"/>
  <c r="B1216" i="66"/>
  <c r="A1216" i="66"/>
  <c r="N1215" i="66"/>
  <c r="K1215" i="66"/>
  <c r="H1215" i="66"/>
  <c r="B1215" i="66"/>
  <c r="A1215" i="66"/>
  <c r="N1214" i="66"/>
  <c r="K1214" i="66"/>
  <c r="H1214" i="66"/>
  <c r="B1214" i="66"/>
  <c r="A1214" i="66"/>
  <c r="N1213" i="66"/>
  <c r="K1213" i="66"/>
  <c r="H1213" i="66"/>
  <c r="B1213" i="66"/>
  <c r="A1213" i="66"/>
  <c r="N1212" i="66"/>
  <c r="K1212" i="66"/>
  <c r="H1212" i="66"/>
  <c r="B1212" i="66"/>
  <c r="A1212" i="66"/>
  <c r="N1211" i="66"/>
  <c r="K1211" i="66"/>
  <c r="H1211" i="66"/>
  <c r="B1211" i="66"/>
  <c r="A1211" i="66"/>
  <c r="N1210" i="66"/>
  <c r="K1210" i="66"/>
  <c r="H1210" i="66"/>
  <c r="B1210" i="66"/>
  <c r="A1210" i="66"/>
  <c r="N1209" i="66"/>
  <c r="K1209" i="66"/>
  <c r="H1209" i="66"/>
  <c r="B1209" i="66"/>
  <c r="A1209" i="66"/>
  <c r="N1208" i="66"/>
  <c r="K1208" i="66"/>
  <c r="H1208" i="66"/>
  <c r="B1208" i="66"/>
  <c r="A1208" i="66"/>
  <c r="N1207" i="66"/>
  <c r="K1207" i="66"/>
  <c r="H1207" i="66"/>
  <c r="B1207" i="66"/>
  <c r="A1207" i="66"/>
  <c r="N1206" i="66"/>
  <c r="K1206" i="66"/>
  <c r="H1206" i="66"/>
  <c r="B1206" i="66"/>
  <c r="A1206" i="66"/>
  <c r="N1205" i="66"/>
  <c r="K1205" i="66"/>
  <c r="H1205" i="66"/>
  <c r="B1205" i="66"/>
  <c r="A1205" i="66"/>
  <c r="N1204" i="66"/>
  <c r="K1204" i="66"/>
  <c r="H1204" i="66"/>
  <c r="B1204" i="66"/>
  <c r="A1204" i="66"/>
  <c r="N1203" i="66"/>
  <c r="K1203" i="66"/>
  <c r="H1203" i="66"/>
  <c r="B1203" i="66"/>
  <c r="A1203" i="66"/>
  <c r="N1202" i="66"/>
  <c r="K1202" i="66"/>
  <c r="H1202" i="66"/>
  <c r="B1202" i="66"/>
  <c r="A1202" i="66"/>
  <c r="N1201" i="66"/>
  <c r="K1201" i="66"/>
  <c r="H1201" i="66"/>
  <c r="B1201" i="66"/>
  <c r="A1201" i="66"/>
  <c r="N1200" i="66"/>
  <c r="K1200" i="66"/>
  <c r="H1200" i="66"/>
  <c r="B1200" i="66"/>
  <c r="A1200" i="66"/>
  <c r="N1199" i="66"/>
  <c r="K1199" i="66"/>
  <c r="H1199" i="66"/>
  <c r="B1199" i="66"/>
  <c r="A1199" i="66"/>
  <c r="N1198" i="66"/>
  <c r="K1198" i="66"/>
  <c r="H1198" i="66"/>
  <c r="B1198" i="66"/>
  <c r="A1198" i="66"/>
  <c r="N1197" i="66"/>
  <c r="K1197" i="66"/>
  <c r="H1197" i="66"/>
  <c r="B1197" i="66"/>
  <c r="A1197" i="66"/>
  <c r="N1196" i="66"/>
  <c r="K1196" i="66"/>
  <c r="H1196" i="66"/>
  <c r="B1196" i="66"/>
  <c r="A1196" i="66"/>
  <c r="N1195" i="66"/>
  <c r="K1195" i="66"/>
  <c r="H1195" i="66"/>
  <c r="B1195" i="66"/>
  <c r="A1195" i="66"/>
  <c r="N1194" i="66"/>
  <c r="K1194" i="66"/>
  <c r="H1194" i="66"/>
  <c r="B1194" i="66"/>
  <c r="A1194" i="66"/>
  <c r="N1193" i="66"/>
  <c r="K1193" i="66"/>
  <c r="H1193" i="66"/>
  <c r="B1193" i="66"/>
  <c r="A1193" i="66"/>
  <c r="N1192" i="66"/>
  <c r="K1192" i="66"/>
  <c r="H1192" i="66"/>
  <c r="B1192" i="66"/>
  <c r="A1192" i="66"/>
  <c r="N1191" i="66"/>
  <c r="K1191" i="66"/>
  <c r="H1191" i="66"/>
  <c r="B1191" i="66"/>
  <c r="A1191" i="66"/>
  <c r="N1190" i="66"/>
  <c r="K1190" i="66"/>
  <c r="H1190" i="66"/>
  <c r="B1190" i="66"/>
  <c r="A1190" i="66"/>
  <c r="N1189" i="66"/>
  <c r="K1189" i="66"/>
  <c r="H1189" i="66"/>
  <c r="B1189" i="66"/>
  <c r="A1189" i="66"/>
  <c r="N1188" i="66"/>
  <c r="K1188" i="66"/>
  <c r="H1188" i="66"/>
  <c r="B1188" i="66"/>
  <c r="A1188" i="66"/>
  <c r="N1187" i="66"/>
  <c r="K1187" i="66"/>
  <c r="H1187" i="66"/>
  <c r="B1187" i="66"/>
  <c r="A1187" i="66"/>
  <c r="N1186" i="66"/>
  <c r="K1186" i="66"/>
  <c r="H1186" i="66"/>
  <c r="B1186" i="66"/>
  <c r="A1186" i="66"/>
  <c r="N1185" i="66"/>
  <c r="K1185" i="66"/>
  <c r="H1185" i="66"/>
  <c r="B1185" i="66"/>
  <c r="A1185" i="66"/>
  <c r="N1184" i="66"/>
  <c r="K1184" i="66"/>
  <c r="H1184" i="66"/>
  <c r="B1184" i="66"/>
  <c r="A1184" i="66"/>
  <c r="N1183" i="66"/>
  <c r="K1183" i="66"/>
  <c r="H1183" i="66"/>
  <c r="B1183" i="66"/>
  <c r="A1183" i="66"/>
  <c r="N1182" i="66"/>
  <c r="K1182" i="66"/>
  <c r="H1182" i="66"/>
  <c r="B1182" i="66"/>
  <c r="A1182" i="66"/>
  <c r="N1181" i="66"/>
  <c r="K1181" i="66"/>
  <c r="H1181" i="66"/>
  <c r="B1181" i="66"/>
  <c r="A1181" i="66"/>
  <c r="N1180" i="66"/>
  <c r="K1180" i="66"/>
  <c r="H1180" i="66"/>
  <c r="B1180" i="66"/>
  <c r="A1180" i="66"/>
  <c r="N1179" i="66"/>
  <c r="K1179" i="66"/>
  <c r="H1179" i="66"/>
  <c r="B1179" i="66"/>
  <c r="A1179" i="66"/>
  <c r="N1178" i="66"/>
  <c r="K1178" i="66"/>
  <c r="H1178" i="66"/>
  <c r="B1178" i="66"/>
  <c r="A1178" i="66"/>
  <c r="N1177" i="66"/>
  <c r="K1177" i="66"/>
  <c r="H1177" i="66"/>
  <c r="B1177" i="66"/>
  <c r="A1177" i="66"/>
  <c r="N1176" i="66"/>
  <c r="K1176" i="66"/>
  <c r="H1176" i="66"/>
  <c r="B1176" i="66"/>
  <c r="A1176" i="66"/>
  <c r="N1175" i="66"/>
  <c r="K1175" i="66"/>
  <c r="H1175" i="66"/>
  <c r="B1175" i="66"/>
  <c r="A1175" i="66"/>
  <c r="N1174" i="66"/>
  <c r="K1174" i="66"/>
  <c r="H1174" i="66"/>
  <c r="B1174" i="66"/>
  <c r="A1174" i="66"/>
  <c r="N1173" i="66"/>
  <c r="K1173" i="66"/>
  <c r="H1173" i="66"/>
  <c r="B1173" i="66"/>
  <c r="A1173" i="66"/>
  <c r="N1172" i="66"/>
  <c r="K1172" i="66"/>
  <c r="H1172" i="66"/>
  <c r="B1172" i="66"/>
  <c r="A1172" i="66"/>
  <c r="N1171" i="66"/>
  <c r="K1171" i="66"/>
  <c r="H1171" i="66"/>
  <c r="B1171" i="66"/>
  <c r="A1171" i="66"/>
  <c r="N1170" i="66"/>
  <c r="K1170" i="66"/>
  <c r="H1170" i="66"/>
  <c r="B1170" i="66"/>
  <c r="A1170" i="66"/>
  <c r="N1169" i="66"/>
  <c r="K1169" i="66"/>
  <c r="H1169" i="66"/>
  <c r="B1169" i="66"/>
  <c r="A1169" i="66"/>
  <c r="N1168" i="66"/>
  <c r="K1168" i="66"/>
  <c r="H1168" i="66"/>
  <c r="B1168" i="66"/>
  <c r="A1168" i="66"/>
  <c r="N1167" i="66"/>
  <c r="K1167" i="66"/>
  <c r="H1167" i="66"/>
  <c r="B1167" i="66"/>
  <c r="A1167" i="66"/>
  <c r="N1166" i="66"/>
  <c r="K1166" i="66"/>
  <c r="H1166" i="66"/>
  <c r="B1166" i="66"/>
  <c r="A1166" i="66"/>
  <c r="N1165" i="66"/>
  <c r="K1165" i="66"/>
  <c r="H1165" i="66"/>
  <c r="B1165" i="66"/>
  <c r="A1165" i="66"/>
  <c r="N1164" i="66"/>
  <c r="K1164" i="66"/>
  <c r="H1164" i="66"/>
  <c r="B1164" i="66"/>
  <c r="A1164" i="66"/>
  <c r="N1163" i="66"/>
  <c r="K1163" i="66"/>
  <c r="H1163" i="66"/>
  <c r="B1163" i="66"/>
  <c r="A1163" i="66"/>
  <c r="N1162" i="66"/>
  <c r="K1162" i="66"/>
  <c r="H1162" i="66"/>
  <c r="B1162" i="66"/>
  <c r="A1162" i="66"/>
  <c r="N1161" i="66"/>
  <c r="K1161" i="66"/>
  <c r="H1161" i="66"/>
  <c r="B1161" i="66"/>
  <c r="A1161" i="66"/>
  <c r="N1160" i="66"/>
  <c r="K1160" i="66"/>
  <c r="H1160" i="66"/>
  <c r="B1160" i="66"/>
  <c r="A1160" i="66"/>
  <c r="N1159" i="66"/>
  <c r="K1159" i="66"/>
  <c r="H1159" i="66"/>
  <c r="B1159" i="66"/>
  <c r="A1159" i="66"/>
  <c r="N1158" i="66"/>
  <c r="K1158" i="66"/>
  <c r="H1158" i="66"/>
  <c r="B1158" i="66"/>
  <c r="A1158" i="66"/>
  <c r="N1157" i="66"/>
  <c r="K1157" i="66"/>
  <c r="H1157" i="66"/>
  <c r="B1157" i="66"/>
  <c r="A1157" i="66"/>
  <c r="N1156" i="66"/>
  <c r="K1156" i="66"/>
  <c r="H1156" i="66"/>
  <c r="B1156" i="66"/>
  <c r="A1156" i="66"/>
  <c r="N1155" i="66"/>
  <c r="K1155" i="66"/>
  <c r="H1155" i="66"/>
  <c r="B1155" i="66"/>
  <c r="A1155" i="66"/>
  <c r="N1154" i="66"/>
  <c r="K1154" i="66"/>
  <c r="H1154" i="66"/>
  <c r="B1154" i="66"/>
  <c r="A1154" i="66"/>
  <c r="N1153" i="66"/>
  <c r="K1153" i="66"/>
  <c r="H1153" i="66"/>
  <c r="B1153" i="66"/>
  <c r="A1153" i="66"/>
  <c r="N1152" i="66"/>
  <c r="K1152" i="66"/>
  <c r="H1152" i="66"/>
  <c r="B1152" i="66"/>
  <c r="A1152" i="66"/>
  <c r="N1151" i="66"/>
  <c r="K1151" i="66"/>
  <c r="H1151" i="66"/>
  <c r="B1151" i="66"/>
  <c r="A1151" i="66"/>
  <c r="N1150" i="66"/>
  <c r="K1150" i="66"/>
  <c r="H1150" i="66"/>
  <c r="B1150" i="66"/>
  <c r="A1150" i="66"/>
  <c r="N1149" i="66"/>
  <c r="K1149" i="66"/>
  <c r="H1149" i="66"/>
  <c r="B1149" i="66"/>
  <c r="A1149" i="66"/>
  <c r="N1148" i="66"/>
  <c r="K1148" i="66"/>
  <c r="H1148" i="66"/>
  <c r="B1148" i="66"/>
  <c r="A1148" i="66"/>
  <c r="N1147" i="66"/>
  <c r="K1147" i="66"/>
  <c r="H1147" i="66"/>
  <c r="B1147" i="66"/>
  <c r="A1147" i="66"/>
  <c r="N1146" i="66"/>
  <c r="K1146" i="66"/>
  <c r="H1146" i="66"/>
  <c r="B1146" i="66"/>
  <c r="A1146" i="66"/>
  <c r="N1145" i="66"/>
  <c r="K1145" i="66"/>
  <c r="H1145" i="66"/>
  <c r="B1145" i="66"/>
  <c r="A1145" i="66"/>
  <c r="N1144" i="66"/>
  <c r="K1144" i="66"/>
  <c r="H1144" i="66"/>
  <c r="B1144" i="66"/>
  <c r="A1144" i="66"/>
  <c r="N1143" i="66"/>
  <c r="K1143" i="66"/>
  <c r="H1143" i="66"/>
  <c r="B1143" i="66"/>
  <c r="A1143" i="66"/>
  <c r="N1142" i="66"/>
  <c r="K1142" i="66"/>
  <c r="H1142" i="66"/>
  <c r="B1142" i="66"/>
  <c r="A1142" i="66"/>
  <c r="N1141" i="66"/>
  <c r="K1141" i="66"/>
  <c r="H1141" i="66"/>
  <c r="B1141" i="66"/>
  <c r="A1141" i="66"/>
  <c r="N1140" i="66"/>
  <c r="K1140" i="66"/>
  <c r="H1140" i="66"/>
  <c r="B1140" i="66"/>
  <c r="A1140" i="66"/>
  <c r="N1139" i="66"/>
  <c r="K1139" i="66"/>
  <c r="H1139" i="66"/>
  <c r="B1139" i="66"/>
  <c r="A1139" i="66"/>
  <c r="N1138" i="66"/>
  <c r="K1138" i="66"/>
  <c r="H1138" i="66"/>
  <c r="B1138" i="66"/>
  <c r="A1138" i="66"/>
  <c r="N1137" i="66"/>
  <c r="K1137" i="66"/>
  <c r="H1137" i="66"/>
  <c r="B1137" i="66"/>
  <c r="A1137" i="66"/>
  <c r="N1136" i="66"/>
  <c r="K1136" i="66"/>
  <c r="H1136" i="66"/>
  <c r="B1136" i="66"/>
  <c r="A1136" i="66"/>
  <c r="N1135" i="66"/>
  <c r="K1135" i="66"/>
  <c r="H1135" i="66"/>
  <c r="B1135" i="66"/>
  <c r="A1135" i="66"/>
  <c r="N1134" i="66"/>
  <c r="K1134" i="66"/>
  <c r="H1134" i="66"/>
  <c r="B1134" i="66"/>
  <c r="A1134" i="66"/>
  <c r="N1133" i="66"/>
  <c r="K1133" i="66"/>
  <c r="H1133" i="66"/>
  <c r="B1133" i="66"/>
  <c r="A1133" i="66"/>
  <c r="N1132" i="66"/>
  <c r="K1132" i="66"/>
  <c r="H1132" i="66"/>
  <c r="B1132" i="66"/>
  <c r="A1132" i="66"/>
  <c r="N1131" i="66"/>
  <c r="K1131" i="66"/>
  <c r="H1131" i="66"/>
  <c r="B1131" i="66"/>
  <c r="A1131" i="66"/>
  <c r="N1130" i="66"/>
  <c r="K1130" i="66"/>
  <c r="H1130" i="66"/>
  <c r="B1130" i="66"/>
  <c r="A1130" i="66"/>
  <c r="N1129" i="66"/>
  <c r="K1129" i="66"/>
  <c r="H1129" i="66"/>
  <c r="B1129" i="66"/>
  <c r="A1129" i="66"/>
  <c r="N1128" i="66"/>
  <c r="K1128" i="66"/>
  <c r="H1128" i="66"/>
  <c r="B1128" i="66"/>
  <c r="A1128" i="66"/>
  <c r="N1127" i="66"/>
  <c r="K1127" i="66"/>
  <c r="H1127" i="66"/>
  <c r="B1127" i="66"/>
  <c r="A1127" i="66"/>
  <c r="N1126" i="66"/>
  <c r="K1126" i="66"/>
  <c r="H1126" i="66"/>
  <c r="B1126" i="66"/>
  <c r="A1126" i="66"/>
  <c r="N1125" i="66"/>
  <c r="K1125" i="66"/>
  <c r="H1125" i="66"/>
  <c r="B1125" i="66"/>
  <c r="A1125" i="66"/>
  <c r="N1124" i="66"/>
  <c r="K1124" i="66"/>
  <c r="H1124" i="66"/>
  <c r="B1124" i="66"/>
  <c r="A1124" i="66"/>
  <c r="N1123" i="66"/>
  <c r="K1123" i="66"/>
  <c r="H1123" i="66"/>
  <c r="B1123" i="66"/>
  <c r="A1123" i="66"/>
  <c r="N1122" i="66"/>
  <c r="K1122" i="66"/>
  <c r="H1122" i="66"/>
  <c r="B1122" i="66"/>
  <c r="A1122" i="66"/>
  <c r="N1121" i="66"/>
  <c r="K1121" i="66"/>
  <c r="H1121" i="66"/>
  <c r="B1121" i="66"/>
  <c r="A1121" i="66"/>
  <c r="N1120" i="66"/>
  <c r="K1120" i="66"/>
  <c r="H1120" i="66"/>
  <c r="B1120" i="66"/>
  <c r="A1120" i="66"/>
  <c r="N1119" i="66"/>
  <c r="K1119" i="66"/>
  <c r="H1119" i="66"/>
  <c r="B1119" i="66"/>
  <c r="A1119" i="66"/>
  <c r="N1118" i="66"/>
  <c r="K1118" i="66"/>
  <c r="H1118" i="66"/>
  <c r="B1118" i="66"/>
  <c r="A1118" i="66"/>
  <c r="N1117" i="66"/>
  <c r="K1117" i="66"/>
  <c r="H1117" i="66"/>
  <c r="B1117" i="66"/>
  <c r="A1117" i="66"/>
  <c r="N1116" i="66"/>
  <c r="K1116" i="66"/>
  <c r="H1116" i="66"/>
  <c r="B1116" i="66"/>
  <c r="A1116" i="66"/>
  <c r="N1115" i="66"/>
  <c r="K1115" i="66"/>
  <c r="H1115" i="66"/>
  <c r="B1115" i="66"/>
  <c r="A1115" i="66"/>
  <c r="N1114" i="66"/>
  <c r="K1114" i="66"/>
  <c r="H1114" i="66"/>
  <c r="B1114" i="66"/>
  <c r="A1114" i="66"/>
  <c r="N1113" i="66"/>
  <c r="K1113" i="66"/>
  <c r="H1113" i="66"/>
  <c r="B1113" i="66"/>
  <c r="A1113" i="66"/>
  <c r="N1112" i="66"/>
  <c r="K1112" i="66"/>
  <c r="H1112" i="66"/>
  <c r="B1112" i="66"/>
  <c r="A1112" i="66"/>
  <c r="N1111" i="66"/>
  <c r="K1111" i="66"/>
  <c r="H1111" i="66"/>
  <c r="B1111" i="66"/>
  <c r="A1111" i="66"/>
  <c r="N1110" i="66"/>
  <c r="K1110" i="66"/>
  <c r="H1110" i="66"/>
  <c r="B1110" i="66"/>
  <c r="A1110" i="66"/>
  <c r="N1109" i="66"/>
  <c r="K1109" i="66"/>
  <c r="H1109" i="66"/>
  <c r="B1109" i="66"/>
  <c r="A1109" i="66"/>
  <c r="N1108" i="66"/>
  <c r="K1108" i="66"/>
  <c r="H1108" i="66"/>
  <c r="B1108" i="66"/>
  <c r="A1108" i="66"/>
  <c r="N1107" i="66"/>
  <c r="K1107" i="66"/>
  <c r="H1107" i="66"/>
  <c r="B1107" i="66"/>
  <c r="A1107" i="66"/>
  <c r="N1106" i="66"/>
  <c r="K1106" i="66"/>
  <c r="H1106" i="66"/>
  <c r="B1106" i="66"/>
  <c r="A1106" i="66"/>
  <c r="N1105" i="66"/>
  <c r="K1105" i="66"/>
  <c r="H1105" i="66"/>
  <c r="B1105" i="66"/>
  <c r="A1105" i="66"/>
  <c r="N1104" i="66"/>
  <c r="K1104" i="66"/>
  <c r="H1104" i="66"/>
  <c r="B1104" i="66"/>
  <c r="A1104" i="66"/>
  <c r="N1103" i="66"/>
  <c r="K1103" i="66"/>
  <c r="H1103" i="66"/>
  <c r="B1103" i="66"/>
  <c r="A1103" i="66"/>
  <c r="N1102" i="66"/>
  <c r="K1102" i="66"/>
  <c r="H1102" i="66"/>
  <c r="B1102" i="66"/>
  <c r="A1102" i="66"/>
  <c r="N1101" i="66"/>
  <c r="K1101" i="66"/>
  <c r="H1101" i="66"/>
  <c r="B1101" i="66"/>
  <c r="A1101" i="66"/>
  <c r="N1100" i="66"/>
  <c r="K1100" i="66"/>
  <c r="H1100" i="66"/>
  <c r="B1100" i="66"/>
  <c r="A1100" i="66"/>
  <c r="N1099" i="66"/>
  <c r="K1099" i="66"/>
  <c r="H1099" i="66"/>
  <c r="B1099" i="66"/>
  <c r="A1099" i="66"/>
  <c r="N1098" i="66"/>
  <c r="K1098" i="66"/>
  <c r="H1098" i="66"/>
  <c r="B1098" i="66"/>
  <c r="A1098" i="66"/>
  <c r="N1097" i="66"/>
  <c r="K1097" i="66"/>
  <c r="H1097" i="66"/>
  <c r="B1097" i="66"/>
  <c r="A1097" i="66"/>
  <c r="N1096" i="66"/>
  <c r="K1096" i="66"/>
  <c r="H1096" i="66"/>
  <c r="B1096" i="66"/>
  <c r="A1096" i="66"/>
  <c r="N1095" i="66"/>
  <c r="K1095" i="66"/>
  <c r="H1095" i="66"/>
  <c r="B1095" i="66"/>
  <c r="A1095" i="66"/>
  <c r="N1094" i="66"/>
  <c r="K1094" i="66"/>
  <c r="H1094" i="66"/>
  <c r="B1094" i="66"/>
  <c r="A1094" i="66"/>
  <c r="N1093" i="66"/>
  <c r="K1093" i="66"/>
  <c r="H1093" i="66"/>
  <c r="B1093" i="66"/>
  <c r="A1093" i="66"/>
  <c r="N1092" i="66"/>
  <c r="K1092" i="66"/>
  <c r="H1092" i="66"/>
  <c r="B1092" i="66"/>
  <c r="A1092" i="66"/>
  <c r="N1091" i="66"/>
  <c r="K1091" i="66"/>
  <c r="H1091" i="66"/>
  <c r="B1091" i="66"/>
  <c r="A1091" i="66"/>
  <c r="N1090" i="66"/>
  <c r="K1090" i="66"/>
  <c r="H1090" i="66"/>
  <c r="B1090" i="66"/>
  <c r="A1090" i="66"/>
  <c r="N1089" i="66"/>
  <c r="K1089" i="66"/>
  <c r="H1089" i="66"/>
  <c r="B1089" i="66"/>
  <c r="A1089" i="66"/>
  <c r="N1088" i="66"/>
  <c r="K1088" i="66"/>
  <c r="H1088" i="66"/>
  <c r="B1088" i="66"/>
  <c r="A1088" i="66"/>
  <c r="N1087" i="66"/>
  <c r="K1087" i="66"/>
  <c r="H1087" i="66"/>
  <c r="B1087" i="66"/>
  <c r="A1087" i="66"/>
  <c r="N1086" i="66"/>
  <c r="K1086" i="66"/>
  <c r="H1086" i="66"/>
  <c r="B1086" i="66"/>
  <c r="A1086" i="66"/>
  <c r="N1085" i="66"/>
  <c r="K1085" i="66"/>
  <c r="H1085" i="66"/>
  <c r="B1085" i="66"/>
  <c r="A1085" i="66"/>
  <c r="N1084" i="66"/>
  <c r="K1084" i="66"/>
  <c r="H1084" i="66"/>
  <c r="B1084" i="66"/>
  <c r="A1084" i="66"/>
  <c r="N1083" i="66"/>
  <c r="K1083" i="66"/>
  <c r="H1083" i="66"/>
  <c r="B1083" i="66"/>
  <c r="A1083" i="66"/>
  <c r="N1082" i="66"/>
  <c r="K1082" i="66"/>
  <c r="H1082" i="66"/>
  <c r="B1082" i="66"/>
  <c r="A1082" i="66"/>
  <c r="N1081" i="66"/>
  <c r="K1081" i="66"/>
  <c r="H1081" i="66"/>
  <c r="B1081" i="66"/>
  <c r="A1081" i="66"/>
  <c r="N1080" i="66"/>
  <c r="K1080" i="66"/>
  <c r="H1080" i="66"/>
  <c r="B1080" i="66"/>
  <c r="A1080" i="66"/>
  <c r="N1079" i="66"/>
  <c r="K1079" i="66"/>
  <c r="H1079" i="66"/>
  <c r="B1079" i="66"/>
  <c r="A1079" i="66"/>
  <c r="N1078" i="66"/>
  <c r="K1078" i="66"/>
  <c r="H1078" i="66"/>
  <c r="B1078" i="66"/>
  <c r="A1078" i="66"/>
  <c r="N1077" i="66"/>
  <c r="K1077" i="66"/>
  <c r="H1077" i="66"/>
  <c r="B1077" i="66"/>
  <c r="A1077" i="66"/>
  <c r="N1076" i="66"/>
  <c r="K1076" i="66"/>
  <c r="H1076" i="66"/>
  <c r="B1076" i="66"/>
  <c r="A1076" i="66"/>
  <c r="N1075" i="66"/>
  <c r="K1075" i="66"/>
  <c r="H1075" i="66"/>
  <c r="B1075" i="66"/>
  <c r="A1075" i="66"/>
  <c r="N1074" i="66"/>
  <c r="K1074" i="66"/>
  <c r="H1074" i="66"/>
  <c r="B1074" i="66"/>
  <c r="A1074" i="66"/>
  <c r="N1073" i="66"/>
  <c r="K1073" i="66"/>
  <c r="H1073" i="66"/>
  <c r="B1073" i="66"/>
  <c r="A1073" i="66"/>
  <c r="N1072" i="66"/>
  <c r="K1072" i="66"/>
  <c r="H1072" i="66"/>
  <c r="B1072" i="66"/>
  <c r="A1072" i="66"/>
  <c r="N1071" i="66"/>
  <c r="K1071" i="66"/>
  <c r="H1071" i="66"/>
  <c r="B1071" i="66"/>
  <c r="A1071" i="66"/>
  <c r="N1070" i="66"/>
  <c r="K1070" i="66"/>
  <c r="H1070" i="66"/>
  <c r="B1070" i="66"/>
  <c r="A1070" i="66"/>
  <c r="N1069" i="66"/>
  <c r="K1069" i="66"/>
  <c r="H1069" i="66"/>
  <c r="B1069" i="66"/>
  <c r="A1069" i="66"/>
  <c r="N1068" i="66"/>
  <c r="K1068" i="66"/>
  <c r="H1068" i="66"/>
  <c r="B1068" i="66"/>
  <c r="A1068" i="66"/>
  <c r="N1067" i="66"/>
  <c r="K1067" i="66"/>
  <c r="H1067" i="66"/>
  <c r="B1067" i="66"/>
  <c r="A1067" i="66"/>
  <c r="N1066" i="66"/>
  <c r="K1066" i="66"/>
  <c r="H1066" i="66"/>
  <c r="B1066" i="66"/>
  <c r="A1066" i="66"/>
  <c r="N1065" i="66"/>
  <c r="K1065" i="66"/>
  <c r="H1065" i="66"/>
  <c r="B1065" i="66"/>
  <c r="A1065" i="66"/>
  <c r="N1064" i="66"/>
  <c r="K1064" i="66"/>
  <c r="H1064" i="66"/>
  <c r="B1064" i="66"/>
  <c r="A1064" i="66"/>
  <c r="N1063" i="66"/>
  <c r="K1063" i="66"/>
  <c r="H1063" i="66"/>
  <c r="B1063" i="66"/>
  <c r="A1063" i="66"/>
  <c r="N1062" i="66"/>
  <c r="K1062" i="66"/>
  <c r="H1062" i="66"/>
  <c r="B1062" i="66"/>
  <c r="A1062" i="66"/>
  <c r="N1061" i="66"/>
  <c r="K1061" i="66"/>
  <c r="H1061" i="66"/>
  <c r="B1061" i="66"/>
  <c r="A1061" i="66"/>
  <c r="N1060" i="66"/>
  <c r="K1060" i="66"/>
  <c r="H1060" i="66"/>
  <c r="B1060" i="66"/>
  <c r="A1060" i="66"/>
  <c r="N1059" i="66"/>
  <c r="K1059" i="66"/>
  <c r="H1059" i="66"/>
  <c r="B1059" i="66"/>
  <c r="A1059" i="66"/>
  <c r="N1058" i="66"/>
  <c r="K1058" i="66"/>
  <c r="H1058" i="66"/>
  <c r="B1058" i="66"/>
  <c r="A1058" i="66"/>
  <c r="N1057" i="66"/>
  <c r="K1057" i="66"/>
  <c r="H1057" i="66"/>
  <c r="B1057" i="66"/>
  <c r="A1057" i="66"/>
  <c r="N1056" i="66"/>
  <c r="K1056" i="66"/>
  <c r="H1056" i="66"/>
  <c r="B1056" i="66"/>
  <c r="A1056" i="66"/>
  <c r="N1055" i="66"/>
  <c r="K1055" i="66"/>
  <c r="H1055" i="66"/>
  <c r="B1055" i="66"/>
  <c r="A1055" i="66"/>
  <c r="N1054" i="66"/>
  <c r="K1054" i="66"/>
  <c r="H1054" i="66"/>
  <c r="B1054" i="66"/>
  <c r="A1054" i="66"/>
  <c r="N1053" i="66"/>
  <c r="K1053" i="66"/>
  <c r="H1053" i="66"/>
  <c r="B1053" i="66"/>
  <c r="A1053" i="66"/>
  <c r="N1052" i="66"/>
  <c r="K1052" i="66"/>
  <c r="H1052" i="66"/>
  <c r="B1052" i="66"/>
  <c r="A1052" i="66"/>
  <c r="N1051" i="66"/>
  <c r="K1051" i="66"/>
  <c r="H1051" i="66"/>
  <c r="B1051" i="66"/>
  <c r="A1051" i="66"/>
  <c r="N1050" i="66"/>
  <c r="K1050" i="66"/>
  <c r="H1050" i="66"/>
  <c r="B1050" i="66"/>
  <c r="A1050" i="66"/>
  <c r="N1049" i="66"/>
  <c r="K1049" i="66"/>
  <c r="H1049" i="66"/>
  <c r="B1049" i="66"/>
  <c r="A1049" i="66"/>
  <c r="N1048" i="66"/>
  <c r="K1048" i="66"/>
  <c r="H1048" i="66"/>
  <c r="B1048" i="66"/>
  <c r="A1048" i="66"/>
  <c r="N1047" i="66"/>
  <c r="K1047" i="66"/>
  <c r="H1047" i="66"/>
  <c r="B1047" i="66"/>
  <c r="A1047" i="66"/>
  <c r="N1046" i="66"/>
  <c r="K1046" i="66"/>
  <c r="H1046" i="66"/>
  <c r="B1046" i="66"/>
  <c r="A1046" i="66"/>
  <c r="N1045" i="66"/>
  <c r="K1045" i="66"/>
  <c r="H1045" i="66"/>
  <c r="B1045" i="66"/>
  <c r="A1045" i="66"/>
  <c r="N1044" i="66"/>
  <c r="K1044" i="66"/>
  <c r="H1044" i="66"/>
  <c r="B1044" i="66"/>
  <c r="A1044" i="66"/>
  <c r="N1043" i="66"/>
  <c r="K1043" i="66"/>
  <c r="H1043" i="66"/>
  <c r="B1043" i="66"/>
  <c r="A1043" i="66"/>
  <c r="N1042" i="66"/>
  <c r="K1042" i="66"/>
  <c r="H1042" i="66"/>
  <c r="B1042" i="66"/>
  <c r="A1042" i="66"/>
  <c r="N1041" i="66"/>
  <c r="K1041" i="66"/>
  <c r="H1041" i="66"/>
  <c r="B1041" i="66"/>
  <c r="A1041" i="66"/>
  <c r="N1040" i="66"/>
  <c r="K1040" i="66"/>
  <c r="H1040" i="66"/>
  <c r="B1040" i="66"/>
  <c r="A1040" i="66"/>
  <c r="N1039" i="66"/>
  <c r="K1039" i="66"/>
  <c r="H1039" i="66"/>
  <c r="B1039" i="66"/>
  <c r="A1039" i="66"/>
  <c r="N1038" i="66"/>
  <c r="K1038" i="66"/>
  <c r="H1038" i="66"/>
  <c r="B1038" i="66"/>
  <c r="A1038" i="66"/>
  <c r="N1037" i="66"/>
  <c r="K1037" i="66"/>
  <c r="H1037" i="66"/>
  <c r="B1037" i="66"/>
  <c r="A1037" i="66"/>
  <c r="N1036" i="66"/>
  <c r="K1036" i="66"/>
  <c r="H1036" i="66"/>
  <c r="B1036" i="66"/>
  <c r="A1036" i="66"/>
  <c r="N1035" i="66"/>
  <c r="K1035" i="66"/>
  <c r="H1035" i="66"/>
  <c r="B1035" i="66"/>
  <c r="A1035" i="66"/>
  <c r="N1034" i="66"/>
  <c r="K1034" i="66"/>
  <c r="H1034" i="66"/>
  <c r="B1034" i="66"/>
  <c r="A1034" i="66"/>
  <c r="N1033" i="66"/>
  <c r="K1033" i="66"/>
  <c r="H1033" i="66"/>
  <c r="B1033" i="66"/>
  <c r="A1033" i="66"/>
  <c r="N1032" i="66"/>
  <c r="K1032" i="66"/>
  <c r="H1032" i="66"/>
  <c r="B1032" i="66"/>
  <c r="A1032" i="66"/>
  <c r="N1031" i="66"/>
  <c r="K1031" i="66"/>
  <c r="H1031" i="66"/>
  <c r="B1031" i="66"/>
  <c r="A1031" i="66"/>
  <c r="N1030" i="66"/>
  <c r="K1030" i="66"/>
  <c r="H1030" i="66"/>
  <c r="B1030" i="66"/>
  <c r="A1030" i="66"/>
  <c r="N1029" i="66"/>
  <c r="K1029" i="66"/>
  <c r="H1029" i="66"/>
  <c r="B1029" i="66"/>
  <c r="A1029" i="66"/>
  <c r="N1028" i="66"/>
  <c r="K1028" i="66"/>
  <c r="H1028" i="66"/>
  <c r="B1028" i="66"/>
  <c r="A1028" i="66"/>
  <c r="N1027" i="66"/>
  <c r="K1027" i="66"/>
  <c r="H1027" i="66"/>
  <c r="B1027" i="66"/>
  <c r="A1027" i="66"/>
  <c r="N1026" i="66"/>
  <c r="K1026" i="66"/>
  <c r="H1026" i="66"/>
  <c r="B1026" i="66"/>
  <c r="A1026" i="66"/>
  <c r="N1025" i="66"/>
  <c r="K1025" i="66"/>
  <c r="H1025" i="66"/>
  <c r="B1025" i="66"/>
  <c r="A1025" i="66"/>
  <c r="N1024" i="66"/>
  <c r="K1024" i="66"/>
  <c r="H1024" i="66"/>
  <c r="B1024" i="66"/>
  <c r="A1024" i="66"/>
  <c r="N1023" i="66"/>
  <c r="K1023" i="66"/>
  <c r="H1023" i="66"/>
  <c r="B1023" i="66"/>
  <c r="A1023" i="66"/>
  <c r="N1022" i="66"/>
  <c r="K1022" i="66"/>
  <c r="H1022" i="66"/>
  <c r="B1022" i="66"/>
  <c r="A1022" i="66"/>
  <c r="N1021" i="66"/>
  <c r="K1021" i="66"/>
  <c r="H1021" i="66"/>
  <c r="B1021" i="66"/>
  <c r="A1021" i="66"/>
  <c r="N1020" i="66"/>
  <c r="K1020" i="66"/>
  <c r="H1020" i="66"/>
  <c r="B1020" i="66"/>
  <c r="A1020" i="66"/>
  <c r="N1019" i="66"/>
  <c r="K1019" i="66"/>
  <c r="H1019" i="66"/>
  <c r="B1019" i="66"/>
  <c r="A1019" i="66"/>
  <c r="N1018" i="66"/>
  <c r="K1018" i="66"/>
  <c r="H1018" i="66"/>
  <c r="B1018" i="66"/>
  <c r="A1018" i="66"/>
  <c r="N1017" i="66"/>
  <c r="K1017" i="66"/>
  <c r="H1017" i="66"/>
  <c r="B1017" i="66"/>
  <c r="A1017" i="66"/>
  <c r="N1016" i="66"/>
  <c r="K1016" i="66"/>
  <c r="H1016" i="66"/>
  <c r="B1016" i="66"/>
  <c r="A1016" i="66"/>
  <c r="N1015" i="66"/>
  <c r="K1015" i="66"/>
  <c r="H1015" i="66"/>
  <c r="B1015" i="66"/>
  <c r="A1015" i="66"/>
  <c r="N1014" i="66"/>
  <c r="K1014" i="66"/>
  <c r="H1014" i="66"/>
  <c r="B1014" i="66"/>
  <c r="A1014" i="66"/>
  <c r="N1013" i="66"/>
  <c r="K1013" i="66"/>
  <c r="H1013" i="66"/>
  <c r="B1013" i="66"/>
  <c r="A1013" i="66"/>
  <c r="N1012" i="66"/>
  <c r="K1012" i="66"/>
  <c r="H1012" i="66"/>
  <c r="B1012" i="66"/>
  <c r="A1012" i="66"/>
  <c r="N1011" i="66"/>
  <c r="K1011" i="66"/>
  <c r="H1011" i="66"/>
  <c r="B1011" i="66"/>
  <c r="A1011" i="66"/>
  <c r="N1010" i="66"/>
  <c r="K1010" i="66"/>
  <c r="H1010" i="66"/>
  <c r="B1010" i="66"/>
  <c r="A1010" i="66"/>
  <c r="N1009" i="66"/>
  <c r="K1009" i="66"/>
  <c r="H1009" i="66"/>
  <c r="B1009" i="66"/>
  <c r="A1009" i="66"/>
  <c r="N1008" i="66"/>
  <c r="K1008" i="66"/>
  <c r="H1008" i="66"/>
  <c r="B1008" i="66"/>
  <c r="A1008" i="66"/>
  <c r="N1007" i="66"/>
  <c r="K1007" i="66"/>
  <c r="H1007" i="66"/>
  <c r="B1007" i="66"/>
  <c r="A1007" i="66"/>
  <c r="N1006" i="66"/>
  <c r="K1006" i="66"/>
  <c r="H1006" i="66"/>
  <c r="B1006" i="66"/>
  <c r="A1006" i="66"/>
  <c r="N1005" i="66"/>
  <c r="K1005" i="66"/>
  <c r="H1005" i="66"/>
  <c r="B1005" i="66"/>
  <c r="A1005" i="66"/>
  <c r="N1004" i="66"/>
  <c r="K1004" i="66"/>
  <c r="N1003" i="66"/>
  <c r="K1003" i="66"/>
  <c r="N1002" i="66"/>
  <c r="K1002" i="66"/>
  <c r="N1001" i="66"/>
  <c r="K1001" i="66"/>
  <c r="N1000" i="66"/>
  <c r="K1000" i="66"/>
  <c r="N999" i="66"/>
  <c r="K999" i="66"/>
  <c r="N998" i="66"/>
  <c r="K998" i="66"/>
  <c r="N997" i="66"/>
  <c r="K997" i="66"/>
  <c r="N996" i="66"/>
  <c r="K996" i="66"/>
  <c r="N995" i="66"/>
  <c r="K995" i="66"/>
  <c r="N994" i="66"/>
  <c r="K994" i="66"/>
  <c r="N993" i="66"/>
  <c r="K993" i="66"/>
  <c r="N992" i="66"/>
  <c r="K992" i="66"/>
  <c r="N991" i="66"/>
  <c r="K991" i="66"/>
  <c r="N990" i="66"/>
  <c r="K990" i="66"/>
  <c r="N989" i="66"/>
  <c r="K989" i="66"/>
  <c r="N988" i="66"/>
  <c r="K988" i="66"/>
  <c r="N987" i="66"/>
  <c r="K987" i="66"/>
  <c r="N986" i="66"/>
  <c r="K986" i="66"/>
  <c r="N985" i="66"/>
  <c r="K985" i="66"/>
  <c r="N984" i="66"/>
  <c r="K984" i="66"/>
  <c r="N983" i="66"/>
  <c r="K983" i="66"/>
  <c r="N982" i="66"/>
  <c r="K982" i="66"/>
  <c r="N981" i="66"/>
  <c r="K981" i="66"/>
  <c r="N980" i="66"/>
  <c r="K980" i="66"/>
  <c r="N979" i="66"/>
  <c r="K979" i="66"/>
  <c r="N978" i="66"/>
  <c r="K978" i="66"/>
  <c r="N977" i="66"/>
  <c r="K977" i="66"/>
  <c r="N976" i="66"/>
  <c r="K976" i="66"/>
  <c r="N975" i="66"/>
  <c r="K975" i="66"/>
  <c r="N974" i="66"/>
  <c r="K974" i="66"/>
  <c r="N973" i="66"/>
  <c r="K973" i="66"/>
  <c r="N972" i="66"/>
  <c r="K972" i="66"/>
  <c r="N971" i="66"/>
  <c r="K971" i="66"/>
  <c r="N970" i="66"/>
  <c r="K970" i="66"/>
  <c r="N969" i="66"/>
  <c r="K969" i="66"/>
  <c r="N968" i="66"/>
  <c r="K968" i="66"/>
  <c r="N967" i="66"/>
  <c r="K967" i="66"/>
  <c r="N966" i="66"/>
  <c r="K966" i="66"/>
  <c r="N965" i="66"/>
  <c r="K965" i="66"/>
  <c r="N964" i="66"/>
  <c r="K964" i="66"/>
  <c r="N963" i="66"/>
  <c r="K963" i="66"/>
  <c r="N962" i="66"/>
  <c r="K962" i="66"/>
  <c r="N961" i="66"/>
  <c r="K961" i="66"/>
  <c r="N960" i="66"/>
  <c r="K960" i="66"/>
  <c r="N959" i="66"/>
  <c r="K959" i="66"/>
  <c r="N958" i="66"/>
  <c r="K958" i="66"/>
  <c r="N957" i="66"/>
  <c r="K957" i="66"/>
  <c r="N956" i="66"/>
  <c r="K956" i="66"/>
  <c r="N955" i="66"/>
  <c r="K955" i="66"/>
  <c r="N954" i="66"/>
  <c r="K954" i="66"/>
  <c r="N953" i="66"/>
  <c r="K953" i="66"/>
  <c r="N952" i="66"/>
  <c r="K952" i="66"/>
  <c r="N951" i="66"/>
  <c r="K951" i="66"/>
  <c r="N950" i="66"/>
  <c r="K950" i="66"/>
  <c r="N949" i="66"/>
  <c r="K949" i="66"/>
  <c r="N948" i="66"/>
  <c r="K948" i="66"/>
  <c r="N947" i="66"/>
  <c r="K947" i="66"/>
  <c r="N946" i="66"/>
  <c r="K946" i="66"/>
  <c r="N945" i="66"/>
  <c r="K945" i="66"/>
  <c r="N944" i="66"/>
  <c r="K944" i="66"/>
  <c r="N943" i="66"/>
  <c r="K943" i="66"/>
  <c r="N942" i="66"/>
  <c r="K942" i="66"/>
  <c r="N941" i="66"/>
  <c r="K941" i="66"/>
  <c r="N940" i="66"/>
  <c r="K940" i="66"/>
  <c r="N939" i="66"/>
  <c r="K939" i="66"/>
  <c r="N938" i="66"/>
  <c r="K938" i="66"/>
  <c r="N937" i="66"/>
  <c r="K937" i="66"/>
  <c r="N936" i="66"/>
  <c r="K936" i="66"/>
  <c r="N935" i="66"/>
  <c r="K935" i="66"/>
  <c r="N934" i="66"/>
  <c r="K934" i="66"/>
  <c r="N933" i="66"/>
  <c r="K933" i="66"/>
  <c r="N932" i="66"/>
  <c r="K932" i="66"/>
  <c r="N931" i="66"/>
  <c r="K931" i="66"/>
  <c r="N930" i="66"/>
  <c r="K930" i="66"/>
  <c r="N929" i="66"/>
  <c r="K929" i="66"/>
  <c r="N928" i="66"/>
  <c r="K928" i="66"/>
  <c r="N927" i="66"/>
  <c r="K927" i="66"/>
  <c r="N926" i="66"/>
  <c r="K926" i="66"/>
  <c r="N925" i="66"/>
  <c r="K925" i="66"/>
  <c r="N924" i="66"/>
  <c r="K924" i="66"/>
  <c r="N923" i="66"/>
  <c r="K923" i="66"/>
  <c r="N922" i="66"/>
  <c r="K922" i="66"/>
  <c r="N921" i="66"/>
  <c r="K921" i="66"/>
  <c r="N920" i="66"/>
  <c r="K920" i="66"/>
  <c r="N919" i="66"/>
  <c r="K919" i="66"/>
  <c r="N918" i="66"/>
  <c r="K918" i="66"/>
  <c r="N917" i="66"/>
  <c r="K917" i="66"/>
  <c r="N916" i="66"/>
  <c r="K916" i="66"/>
  <c r="N915" i="66"/>
  <c r="K915" i="66"/>
  <c r="N914" i="66"/>
  <c r="K914" i="66"/>
  <c r="N913" i="66"/>
  <c r="K913" i="66"/>
  <c r="N912" i="66"/>
  <c r="K912" i="66"/>
  <c r="N911" i="66"/>
  <c r="K911" i="66"/>
  <c r="N910" i="66"/>
  <c r="K910" i="66"/>
  <c r="N909" i="66"/>
  <c r="K909" i="66"/>
  <c r="N908" i="66"/>
  <c r="K908" i="66"/>
  <c r="N907" i="66"/>
  <c r="K907" i="66"/>
  <c r="N906" i="66"/>
  <c r="K906" i="66"/>
  <c r="N905" i="66"/>
  <c r="K905" i="66"/>
  <c r="N904" i="66"/>
  <c r="K904" i="66"/>
  <c r="N903" i="66"/>
  <c r="K903" i="66"/>
  <c r="N902" i="66"/>
  <c r="K902" i="66"/>
  <c r="N901" i="66"/>
  <c r="K901" i="66"/>
  <c r="N900" i="66"/>
  <c r="K900" i="66"/>
  <c r="N899" i="66"/>
  <c r="K899" i="66"/>
  <c r="N898" i="66"/>
  <c r="K898" i="66"/>
  <c r="N897" i="66"/>
  <c r="K897" i="66"/>
  <c r="N896" i="66"/>
  <c r="K896" i="66"/>
  <c r="N895" i="66"/>
  <c r="K895" i="66"/>
  <c r="N894" i="66"/>
  <c r="K894" i="66"/>
  <c r="N893" i="66"/>
  <c r="K893" i="66"/>
  <c r="N892" i="66"/>
  <c r="K892" i="66"/>
  <c r="N891" i="66"/>
  <c r="K891" i="66"/>
  <c r="N890" i="66"/>
  <c r="K890" i="66"/>
  <c r="N889" i="66"/>
  <c r="K889" i="66"/>
  <c r="N888" i="66"/>
  <c r="K888" i="66"/>
  <c r="N887" i="66"/>
  <c r="K887" i="66"/>
  <c r="N886" i="66"/>
  <c r="K886" i="66"/>
  <c r="N885" i="66"/>
  <c r="K885" i="66"/>
  <c r="N884" i="66"/>
  <c r="K884" i="66"/>
  <c r="N883" i="66"/>
  <c r="K883" i="66"/>
  <c r="N882" i="66"/>
  <c r="K882" i="66"/>
  <c r="N881" i="66"/>
  <c r="K881" i="66"/>
  <c r="N880" i="66"/>
  <c r="K880" i="66"/>
  <c r="N879" i="66"/>
  <c r="K879" i="66"/>
  <c r="N878" i="66"/>
  <c r="K878" i="66"/>
  <c r="N877" i="66"/>
  <c r="K877" i="66"/>
  <c r="N876" i="66"/>
  <c r="K876" i="66"/>
  <c r="N875" i="66"/>
  <c r="K875" i="66"/>
  <c r="N874" i="66"/>
  <c r="K874" i="66"/>
  <c r="N873" i="66"/>
  <c r="K873" i="66"/>
  <c r="N872" i="66"/>
  <c r="K872" i="66"/>
  <c r="N871" i="66"/>
  <c r="K871" i="66"/>
  <c r="N870" i="66"/>
  <c r="K870" i="66"/>
  <c r="N869" i="66"/>
  <c r="K869" i="66"/>
  <c r="N868" i="66"/>
  <c r="K868" i="66"/>
  <c r="N867" i="66"/>
  <c r="K867" i="66"/>
  <c r="N866" i="66"/>
  <c r="K866" i="66"/>
  <c r="N865" i="66"/>
  <c r="K865" i="66"/>
  <c r="N864" i="66"/>
  <c r="K864" i="66"/>
  <c r="N863" i="66"/>
  <c r="K863" i="66"/>
  <c r="N862" i="66"/>
  <c r="K862" i="66"/>
  <c r="N861" i="66"/>
  <c r="K861" i="66"/>
  <c r="N860" i="66"/>
  <c r="K860" i="66"/>
  <c r="N859" i="66"/>
  <c r="K859" i="66"/>
  <c r="N858" i="66"/>
  <c r="K858" i="66"/>
  <c r="N857" i="66"/>
  <c r="K857" i="66"/>
  <c r="N856" i="66"/>
  <c r="K856" i="66"/>
  <c r="N855" i="66"/>
  <c r="K855" i="66"/>
  <c r="N854" i="66"/>
  <c r="K854" i="66"/>
  <c r="N853" i="66"/>
  <c r="K853" i="66"/>
  <c r="N852" i="66"/>
  <c r="K852" i="66"/>
  <c r="N851" i="66"/>
  <c r="K851" i="66"/>
  <c r="N850" i="66"/>
  <c r="K850" i="66"/>
  <c r="N849" i="66"/>
  <c r="K849" i="66"/>
  <c r="N848" i="66"/>
  <c r="K848" i="66"/>
  <c r="N847" i="66"/>
  <c r="K847" i="66"/>
  <c r="N846" i="66"/>
  <c r="K846" i="66"/>
  <c r="N845" i="66"/>
  <c r="K845" i="66"/>
  <c r="N844" i="66"/>
  <c r="K844" i="66"/>
  <c r="N843" i="66"/>
  <c r="K843" i="66"/>
  <c r="N842" i="66"/>
  <c r="K842" i="66"/>
  <c r="N841" i="66"/>
  <c r="K841" i="66"/>
  <c r="N840" i="66"/>
  <c r="K840" i="66"/>
  <c r="N839" i="66"/>
  <c r="K839" i="66"/>
  <c r="N838" i="66"/>
  <c r="K838" i="66"/>
  <c r="N837" i="66"/>
  <c r="K837" i="66"/>
  <c r="N836" i="66"/>
  <c r="K836" i="66"/>
  <c r="N835" i="66"/>
  <c r="K835" i="66"/>
  <c r="N834" i="66"/>
  <c r="K834" i="66"/>
  <c r="N833" i="66"/>
  <c r="K833" i="66"/>
  <c r="N832" i="66"/>
  <c r="K832" i="66"/>
  <c r="N831" i="66"/>
  <c r="K831" i="66"/>
  <c r="N830" i="66"/>
  <c r="K830" i="66"/>
  <c r="N829" i="66"/>
  <c r="K829" i="66"/>
  <c r="N828" i="66"/>
  <c r="K828" i="66"/>
  <c r="N827" i="66"/>
  <c r="K827" i="66"/>
  <c r="N826" i="66"/>
  <c r="K826" i="66"/>
  <c r="N825" i="66"/>
  <c r="K825" i="66"/>
  <c r="N824" i="66"/>
  <c r="K824" i="66"/>
  <c r="N823" i="66"/>
  <c r="K823" i="66"/>
  <c r="N822" i="66"/>
  <c r="K822" i="66"/>
  <c r="N821" i="66"/>
  <c r="K821" i="66"/>
  <c r="N820" i="66"/>
  <c r="K820" i="66"/>
  <c r="N819" i="66"/>
  <c r="K819" i="66"/>
  <c r="N818" i="66"/>
  <c r="K818" i="66"/>
  <c r="N817" i="66"/>
  <c r="K817" i="66"/>
  <c r="N816" i="66"/>
  <c r="K816" i="66"/>
  <c r="N815" i="66"/>
  <c r="K815" i="66"/>
  <c r="N814" i="66"/>
  <c r="K814" i="66"/>
  <c r="N813" i="66"/>
  <c r="K813" i="66"/>
  <c r="N812" i="66"/>
  <c r="K812" i="66"/>
  <c r="N811" i="66"/>
  <c r="K811" i="66"/>
  <c r="N810" i="66"/>
  <c r="K810" i="66"/>
  <c r="N809" i="66"/>
  <c r="K809" i="66"/>
  <c r="N808" i="66"/>
  <c r="K808" i="66"/>
  <c r="N807" i="66"/>
  <c r="K807" i="66"/>
  <c r="N806" i="66"/>
  <c r="K806" i="66"/>
  <c r="N805" i="66"/>
  <c r="K805" i="66"/>
  <c r="N804" i="66"/>
  <c r="K804" i="66"/>
  <c r="N803" i="66"/>
  <c r="K803" i="66"/>
  <c r="N802" i="66"/>
  <c r="K802" i="66"/>
  <c r="N801" i="66"/>
  <c r="K801" i="66"/>
  <c r="N800" i="66"/>
  <c r="K800" i="66"/>
  <c r="N799" i="66"/>
  <c r="K799" i="66"/>
  <c r="N798" i="66"/>
  <c r="K798" i="66"/>
  <c r="N797" i="66"/>
  <c r="K797" i="66"/>
  <c r="N796" i="66"/>
  <c r="K796" i="66"/>
  <c r="N795" i="66"/>
  <c r="K795" i="66"/>
  <c r="N794" i="66"/>
  <c r="K794" i="66"/>
  <c r="N793" i="66"/>
  <c r="K793" i="66"/>
  <c r="N792" i="66"/>
  <c r="K792" i="66"/>
  <c r="N791" i="66"/>
  <c r="K791" i="66"/>
  <c r="N790" i="66"/>
  <c r="K790" i="66"/>
  <c r="N789" i="66"/>
  <c r="K789" i="66"/>
  <c r="N788" i="66"/>
  <c r="K788" i="66"/>
  <c r="N787" i="66"/>
  <c r="K787" i="66"/>
  <c r="N786" i="66"/>
  <c r="K786" i="66"/>
  <c r="N785" i="66"/>
  <c r="K785" i="66"/>
  <c r="N784" i="66"/>
  <c r="K784" i="66"/>
  <c r="N783" i="66"/>
  <c r="K783" i="66"/>
  <c r="N782" i="66"/>
  <c r="K782" i="66"/>
  <c r="N781" i="66"/>
  <c r="K781" i="66"/>
  <c r="N780" i="66"/>
  <c r="K780" i="66"/>
  <c r="N779" i="66"/>
  <c r="K779" i="66"/>
  <c r="N778" i="66"/>
  <c r="K778" i="66"/>
  <c r="N777" i="66"/>
  <c r="K777" i="66"/>
  <c r="N776" i="66"/>
  <c r="K776" i="66"/>
  <c r="N775" i="66"/>
  <c r="K775" i="66"/>
  <c r="N774" i="66"/>
  <c r="K774" i="66"/>
  <c r="N773" i="66"/>
  <c r="K773" i="66"/>
  <c r="N772" i="66"/>
  <c r="K772" i="66"/>
  <c r="N771" i="66"/>
  <c r="K771" i="66"/>
  <c r="N770" i="66"/>
  <c r="K770" i="66"/>
  <c r="N769" i="66"/>
  <c r="K769" i="66"/>
  <c r="N768" i="66"/>
  <c r="K768" i="66"/>
  <c r="N767" i="66"/>
  <c r="K767" i="66"/>
  <c r="N766" i="66"/>
  <c r="K766" i="66"/>
  <c r="N765" i="66"/>
  <c r="K765" i="66"/>
  <c r="N764" i="66"/>
  <c r="K764" i="66"/>
  <c r="N763" i="66"/>
  <c r="K763" i="66"/>
  <c r="N762" i="66"/>
  <c r="K762" i="66"/>
  <c r="N761" i="66"/>
  <c r="K761" i="66"/>
  <c r="N760" i="66"/>
  <c r="K760" i="66"/>
  <c r="N759" i="66"/>
  <c r="K759" i="66"/>
  <c r="N758" i="66"/>
  <c r="K758" i="66"/>
  <c r="N757" i="66"/>
  <c r="K757" i="66"/>
  <c r="N756" i="66"/>
  <c r="K756" i="66"/>
  <c r="N755" i="66"/>
  <c r="K755" i="66"/>
  <c r="N754" i="66"/>
  <c r="K754" i="66"/>
  <c r="N753" i="66"/>
  <c r="K753" i="66"/>
  <c r="N752" i="66"/>
  <c r="K752" i="66"/>
  <c r="N751" i="66"/>
  <c r="K751" i="66"/>
  <c r="N750" i="66"/>
  <c r="K750" i="66"/>
  <c r="N749" i="66"/>
  <c r="K749" i="66"/>
  <c r="N748" i="66"/>
  <c r="K748" i="66"/>
  <c r="N747" i="66"/>
  <c r="K747" i="66"/>
  <c r="N746" i="66"/>
  <c r="K746" i="66"/>
  <c r="N745" i="66"/>
  <c r="K745" i="66"/>
  <c r="N744" i="66"/>
  <c r="K744" i="66"/>
  <c r="N743" i="66"/>
  <c r="K743" i="66"/>
  <c r="N742" i="66"/>
  <c r="K742" i="66"/>
  <c r="N741" i="66"/>
  <c r="K741" i="66"/>
  <c r="N740" i="66"/>
  <c r="K740" i="66"/>
  <c r="N739" i="66"/>
  <c r="K739" i="66"/>
  <c r="N738" i="66"/>
  <c r="K738" i="66"/>
  <c r="N737" i="66"/>
  <c r="K737" i="66"/>
  <c r="N736" i="66"/>
  <c r="K736" i="66"/>
  <c r="N735" i="66"/>
  <c r="K735" i="66"/>
  <c r="N734" i="66"/>
  <c r="K734" i="66"/>
  <c r="N733" i="66"/>
  <c r="K733" i="66"/>
  <c r="N732" i="66"/>
  <c r="K732" i="66"/>
  <c r="N731" i="66"/>
  <c r="K731" i="66"/>
  <c r="N730" i="66"/>
  <c r="K730" i="66"/>
  <c r="N729" i="66"/>
  <c r="K729" i="66"/>
  <c r="N728" i="66"/>
  <c r="K728" i="66"/>
  <c r="N727" i="66"/>
  <c r="K727" i="66"/>
  <c r="N726" i="66"/>
  <c r="K726" i="66"/>
  <c r="N725" i="66"/>
  <c r="K725" i="66"/>
  <c r="N724" i="66"/>
  <c r="K724" i="66"/>
  <c r="N723" i="66"/>
  <c r="K723" i="66"/>
  <c r="N722" i="66"/>
  <c r="K722" i="66"/>
  <c r="N721" i="66"/>
  <c r="K721" i="66"/>
  <c r="N720" i="66"/>
  <c r="K720" i="66"/>
  <c r="N719" i="66"/>
  <c r="K719" i="66"/>
  <c r="N718" i="66"/>
  <c r="K718" i="66"/>
  <c r="N717" i="66"/>
  <c r="K717" i="66"/>
  <c r="N716" i="66"/>
  <c r="K716" i="66"/>
  <c r="N715" i="66"/>
  <c r="K715" i="66"/>
  <c r="N714" i="66"/>
  <c r="K714" i="66"/>
  <c r="N713" i="66"/>
  <c r="K713" i="66"/>
  <c r="N712" i="66"/>
  <c r="K712" i="66"/>
  <c r="N711" i="66"/>
  <c r="K711" i="66"/>
  <c r="N710" i="66"/>
  <c r="K710" i="66"/>
  <c r="N709" i="66"/>
  <c r="K709" i="66"/>
  <c r="N708" i="66"/>
  <c r="K708" i="66"/>
  <c r="N707" i="66"/>
  <c r="K707" i="66"/>
  <c r="N706" i="66"/>
  <c r="K706" i="66"/>
  <c r="N705" i="66"/>
  <c r="K705" i="66"/>
  <c r="N704" i="66"/>
  <c r="K704" i="66"/>
  <c r="N703" i="66"/>
  <c r="K703" i="66"/>
  <c r="N702" i="66"/>
  <c r="K702" i="66"/>
  <c r="N701" i="66"/>
  <c r="K701" i="66"/>
  <c r="N700" i="66"/>
  <c r="K700" i="66"/>
  <c r="N699" i="66"/>
  <c r="K699" i="66"/>
  <c r="N698" i="66"/>
  <c r="K698" i="66"/>
  <c r="N697" i="66"/>
  <c r="K697" i="66"/>
  <c r="N696" i="66"/>
  <c r="K696" i="66"/>
  <c r="N695" i="66"/>
  <c r="K695" i="66"/>
  <c r="N694" i="66"/>
  <c r="K694" i="66"/>
  <c r="N693" i="66"/>
  <c r="K693" i="66"/>
  <c r="N692" i="66"/>
  <c r="K692" i="66"/>
  <c r="N691" i="66"/>
  <c r="K691" i="66"/>
  <c r="N690" i="66"/>
  <c r="K690" i="66"/>
  <c r="N689" i="66"/>
  <c r="K689" i="66"/>
  <c r="N688" i="66"/>
  <c r="K688" i="66"/>
  <c r="N687" i="66"/>
  <c r="K687" i="66"/>
  <c r="N686" i="66"/>
  <c r="K686" i="66"/>
  <c r="N685" i="66"/>
  <c r="K685" i="66"/>
  <c r="N684" i="66"/>
  <c r="K684" i="66"/>
  <c r="N683" i="66"/>
  <c r="K683" i="66"/>
  <c r="N682" i="66"/>
  <c r="K682" i="66"/>
  <c r="N681" i="66"/>
  <c r="K681" i="66"/>
  <c r="N680" i="66"/>
  <c r="K680" i="66"/>
  <c r="N679" i="66"/>
  <c r="K679" i="66"/>
  <c r="N678" i="66"/>
  <c r="K678" i="66"/>
  <c r="N677" i="66"/>
  <c r="K677" i="66"/>
  <c r="N676" i="66"/>
  <c r="K676" i="66"/>
  <c r="N675" i="66"/>
  <c r="K675" i="66"/>
  <c r="N674" i="66"/>
  <c r="K674" i="66"/>
  <c r="N673" i="66"/>
  <c r="K673" i="66"/>
  <c r="N672" i="66"/>
  <c r="K672" i="66"/>
  <c r="N671" i="66"/>
  <c r="K671" i="66"/>
  <c r="N670" i="66"/>
  <c r="K670" i="66"/>
  <c r="N669" i="66"/>
  <c r="K669" i="66"/>
  <c r="N668" i="66"/>
  <c r="K668" i="66"/>
  <c r="N667" i="66"/>
  <c r="K667" i="66"/>
  <c r="N666" i="66"/>
  <c r="K666" i="66"/>
  <c r="N665" i="66"/>
  <c r="K665" i="66"/>
  <c r="N664" i="66"/>
  <c r="K664" i="66"/>
  <c r="N663" i="66"/>
  <c r="K663" i="66"/>
  <c r="N662" i="66"/>
  <c r="K662" i="66"/>
  <c r="N661" i="66"/>
  <c r="K661" i="66"/>
  <c r="N660" i="66"/>
  <c r="K660" i="66"/>
  <c r="N659" i="66"/>
  <c r="K659" i="66"/>
  <c r="N658" i="66"/>
  <c r="K658" i="66"/>
  <c r="N657" i="66"/>
  <c r="K657" i="66"/>
  <c r="N656" i="66"/>
  <c r="K656" i="66"/>
  <c r="N655" i="66"/>
  <c r="K655" i="66"/>
  <c r="N654" i="66"/>
  <c r="K654" i="66"/>
  <c r="N653" i="66"/>
  <c r="K653" i="66"/>
  <c r="N652" i="66"/>
  <c r="K652" i="66"/>
  <c r="N651" i="66"/>
  <c r="K651" i="66"/>
  <c r="N650" i="66"/>
  <c r="K650" i="66"/>
  <c r="N649" i="66"/>
  <c r="K649" i="66"/>
  <c r="N648" i="66"/>
  <c r="K648" i="66"/>
  <c r="N647" i="66"/>
  <c r="K647" i="66"/>
  <c r="N646" i="66"/>
  <c r="K646" i="66"/>
  <c r="N645" i="66"/>
  <c r="K645" i="66"/>
  <c r="N644" i="66"/>
  <c r="K644" i="66"/>
  <c r="N643" i="66"/>
  <c r="K643" i="66"/>
  <c r="N642" i="66"/>
  <c r="K642" i="66"/>
  <c r="N641" i="66"/>
  <c r="K641" i="66"/>
  <c r="N640" i="66"/>
  <c r="K640" i="66"/>
  <c r="N639" i="66"/>
  <c r="K639" i="66"/>
  <c r="N638" i="66"/>
  <c r="K638" i="66"/>
  <c r="N637" i="66"/>
  <c r="K637" i="66"/>
  <c r="N636" i="66"/>
  <c r="K636" i="66"/>
  <c r="N635" i="66"/>
  <c r="K635" i="66"/>
  <c r="N634" i="66"/>
  <c r="K634" i="66"/>
  <c r="N633" i="66"/>
  <c r="K633" i="66"/>
  <c r="N632" i="66"/>
  <c r="K632" i="66"/>
  <c r="N631" i="66"/>
  <c r="K631" i="66"/>
  <c r="N630" i="66"/>
  <c r="K630" i="66"/>
  <c r="N629" i="66"/>
  <c r="K629" i="66"/>
  <c r="N628" i="66"/>
  <c r="K628" i="66"/>
  <c r="N627" i="66"/>
  <c r="K627" i="66"/>
  <c r="N626" i="66"/>
  <c r="K626" i="66"/>
  <c r="N625" i="66"/>
  <c r="K625" i="66"/>
  <c r="N624" i="66"/>
  <c r="K624" i="66"/>
  <c r="N623" i="66"/>
  <c r="K623" i="66"/>
  <c r="N622" i="66"/>
  <c r="K622" i="66"/>
  <c r="N621" i="66"/>
  <c r="K621" i="66"/>
  <c r="N620" i="66"/>
  <c r="K620" i="66"/>
  <c r="N619" i="66"/>
  <c r="K619" i="66"/>
  <c r="N618" i="66"/>
  <c r="K618" i="66"/>
  <c r="N617" i="66"/>
  <c r="K617" i="66"/>
  <c r="N616" i="66"/>
  <c r="K616" i="66"/>
  <c r="N615" i="66"/>
  <c r="K615" i="66"/>
  <c r="N614" i="66"/>
  <c r="K614" i="66"/>
  <c r="N613" i="66"/>
  <c r="K613" i="66"/>
  <c r="N612" i="66"/>
  <c r="K612" i="66"/>
  <c r="N611" i="66"/>
  <c r="K611" i="66"/>
  <c r="N610" i="66"/>
  <c r="K610" i="66"/>
  <c r="N609" i="66"/>
  <c r="K609" i="66"/>
  <c r="N608" i="66"/>
  <c r="K608" i="66"/>
  <c r="N607" i="66"/>
  <c r="K607" i="66"/>
  <c r="N606" i="66"/>
  <c r="K606" i="66"/>
  <c r="N605" i="66"/>
  <c r="K605" i="66"/>
  <c r="N604" i="66"/>
  <c r="K604" i="66"/>
  <c r="N603" i="66"/>
  <c r="K603" i="66"/>
  <c r="N602" i="66"/>
  <c r="K602" i="66"/>
  <c r="N601" i="66"/>
  <c r="K601" i="66"/>
  <c r="N600" i="66"/>
  <c r="K600" i="66"/>
  <c r="N599" i="66"/>
  <c r="K599" i="66"/>
  <c r="N598" i="66"/>
  <c r="K598" i="66"/>
  <c r="N597" i="66"/>
  <c r="K597" i="66"/>
  <c r="N596" i="66"/>
  <c r="K596" i="66"/>
  <c r="N595" i="66"/>
  <c r="K595" i="66"/>
  <c r="N594" i="66"/>
  <c r="K594" i="66"/>
  <c r="N593" i="66"/>
  <c r="K593" i="66"/>
  <c r="N592" i="66"/>
  <c r="K592" i="66"/>
  <c r="N591" i="66"/>
  <c r="K591" i="66"/>
  <c r="N590" i="66"/>
  <c r="K590" i="66"/>
  <c r="N589" i="66"/>
  <c r="K589" i="66"/>
  <c r="N588" i="66"/>
  <c r="K588" i="66"/>
  <c r="N587" i="66"/>
  <c r="K587" i="66"/>
  <c r="N586" i="66"/>
  <c r="K586" i="66"/>
  <c r="N585" i="66"/>
  <c r="K585" i="66"/>
  <c r="N584" i="66"/>
  <c r="K584" i="66"/>
  <c r="N583" i="66"/>
  <c r="K583" i="66"/>
  <c r="N582" i="66"/>
  <c r="K582" i="66"/>
  <c r="N581" i="66"/>
  <c r="K581" i="66"/>
  <c r="N580" i="66"/>
  <c r="K580" i="66"/>
  <c r="N579" i="66"/>
  <c r="K579" i="66"/>
  <c r="N578" i="66"/>
  <c r="K578" i="66"/>
  <c r="N577" i="66"/>
  <c r="K577" i="66"/>
  <c r="N576" i="66"/>
  <c r="K576" i="66"/>
  <c r="N575" i="66"/>
  <c r="K575" i="66"/>
  <c r="N574" i="66"/>
  <c r="K574" i="66"/>
  <c r="N573" i="66"/>
  <c r="K573" i="66"/>
  <c r="N572" i="66"/>
  <c r="K572" i="66"/>
  <c r="N571" i="66"/>
  <c r="K571" i="66"/>
  <c r="N570" i="66"/>
  <c r="K570" i="66"/>
  <c r="N569" i="66"/>
  <c r="K569" i="66"/>
  <c r="N568" i="66"/>
  <c r="K568" i="66"/>
  <c r="N567" i="66"/>
  <c r="K567" i="66"/>
  <c r="N566" i="66"/>
  <c r="K566" i="66"/>
  <c r="N565" i="66"/>
  <c r="K565" i="66"/>
  <c r="N564" i="66"/>
  <c r="K564" i="66"/>
  <c r="N563" i="66"/>
  <c r="K563" i="66"/>
  <c r="N562" i="66"/>
  <c r="K562" i="66"/>
  <c r="N561" i="66"/>
  <c r="K561" i="66"/>
  <c r="N560" i="66"/>
  <c r="K560" i="66"/>
  <c r="N559" i="66"/>
  <c r="K559" i="66"/>
  <c r="N558" i="66"/>
  <c r="K558" i="66"/>
  <c r="N557" i="66"/>
  <c r="K557" i="66"/>
  <c r="N556" i="66"/>
  <c r="K556" i="66"/>
  <c r="N555" i="66"/>
  <c r="K555" i="66"/>
  <c r="N554" i="66"/>
  <c r="K554" i="66"/>
  <c r="N553" i="66"/>
  <c r="K553" i="66"/>
  <c r="N552" i="66"/>
  <c r="K552" i="66"/>
  <c r="N551" i="66"/>
  <c r="K551" i="66"/>
  <c r="N550" i="66"/>
  <c r="K550" i="66"/>
  <c r="N549" i="66"/>
  <c r="K549" i="66"/>
  <c r="N548" i="66"/>
  <c r="K548" i="66"/>
  <c r="N547" i="66"/>
  <c r="K547" i="66"/>
  <c r="N546" i="66"/>
  <c r="K546" i="66"/>
  <c r="N545" i="66"/>
  <c r="K545" i="66"/>
  <c r="N544" i="66"/>
  <c r="K544" i="66"/>
  <c r="N543" i="66"/>
  <c r="K543" i="66"/>
  <c r="N542" i="66"/>
  <c r="K542" i="66"/>
  <c r="N541" i="66"/>
  <c r="K541" i="66"/>
  <c r="N540" i="66"/>
  <c r="K540" i="66"/>
  <c r="N539" i="66"/>
  <c r="K539" i="66"/>
  <c r="N538" i="66"/>
  <c r="K538" i="66"/>
  <c r="N537" i="66"/>
  <c r="K537" i="66"/>
  <c r="N536" i="66"/>
  <c r="K536" i="66"/>
  <c r="N535" i="66"/>
  <c r="K535" i="66"/>
  <c r="N534" i="66"/>
  <c r="K534" i="66"/>
  <c r="N533" i="66"/>
  <c r="K533" i="66"/>
  <c r="N532" i="66"/>
  <c r="K532" i="66"/>
  <c r="N531" i="66"/>
  <c r="K531" i="66"/>
  <c r="N530" i="66"/>
  <c r="K530" i="66"/>
  <c r="N529" i="66"/>
  <c r="K529" i="66"/>
  <c r="N528" i="66"/>
  <c r="K528" i="66"/>
  <c r="N527" i="66"/>
  <c r="K527" i="66"/>
  <c r="N526" i="66"/>
  <c r="K526" i="66"/>
  <c r="N525" i="66"/>
  <c r="K525" i="66"/>
  <c r="N524" i="66"/>
  <c r="K524" i="66"/>
  <c r="N523" i="66"/>
  <c r="K523" i="66"/>
  <c r="N522" i="66"/>
  <c r="K522" i="66"/>
  <c r="N521" i="66"/>
  <c r="K521" i="66"/>
  <c r="N520" i="66"/>
  <c r="K520" i="66"/>
  <c r="N519" i="66"/>
  <c r="K519" i="66"/>
  <c r="N518" i="66"/>
  <c r="K518" i="66"/>
  <c r="N517" i="66"/>
  <c r="K517" i="66"/>
  <c r="N516" i="66"/>
  <c r="K516" i="66"/>
  <c r="N515" i="66"/>
  <c r="K515" i="66"/>
  <c r="N514" i="66"/>
  <c r="K514" i="66"/>
  <c r="N513" i="66"/>
  <c r="K513" i="66"/>
  <c r="N512" i="66"/>
  <c r="K512" i="66"/>
  <c r="N511" i="66"/>
  <c r="K511" i="66"/>
  <c r="N510" i="66"/>
  <c r="K510" i="66"/>
  <c r="N509" i="66"/>
  <c r="K509" i="66"/>
  <c r="N508" i="66"/>
  <c r="K508" i="66"/>
  <c r="N507" i="66"/>
  <c r="K507" i="66"/>
  <c r="N506" i="66"/>
  <c r="K506" i="66"/>
  <c r="N505" i="66"/>
  <c r="K505" i="66"/>
  <c r="N504" i="66"/>
  <c r="K504" i="66"/>
  <c r="N503" i="66"/>
  <c r="K503" i="66"/>
  <c r="N502" i="66"/>
  <c r="K502" i="66"/>
  <c r="N501" i="66"/>
  <c r="K501" i="66"/>
  <c r="N500" i="66"/>
  <c r="K500" i="66"/>
  <c r="N499" i="66"/>
  <c r="K499" i="66"/>
  <c r="N498" i="66"/>
  <c r="K498" i="66"/>
  <c r="N497" i="66"/>
  <c r="K497" i="66"/>
  <c r="N496" i="66"/>
  <c r="K496" i="66"/>
  <c r="N495" i="66"/>
  <c r="K495" i="66"/>
  <c r="N494" i="66"/>
  <c r="K494" i="66"/>
  <c r="N493" i="66"/>
  <c r="K493" i="66"/>
  <c r="N492" i="66"/>
  <c r="K492" i="66"/>
  <c r="N491" i="66"/>
  <c r="K491" i="66"/>
  <c r="N490" i="66"/>
  <c r="K490" i="66"/>
  <c r="N489" i="66"/>
  <c r="K489" i="66"/>
  <c r="N488" i="66"/>
  <c r="K488" i="66"/>
  <c r="N487" i="66"/>
  <c r="K487" i="66"/>
  <c r="N486" i="66"/>
  <c r="K486" i="66"/>
  <c r="N485" i="66"/>
  <c r="K485" i="66"/>
  <c r="N484" i="66"/>
  <c r="K484" i="66"/>
  <c r="N483" i="66"/>
  <c r="K483" i="66"/>
  <c r="N482" i="66"/>
  <c r="K482" i="66"/>
  <c r="N481" i="66"/>
  <c r="K481" i="66"/>
  <c r="N480" i="66"/>
  <c r="K480" i="66"/>
  <c r="N479" i="66"/>
  <c r="K479" i="66"/>
  <c r="N478" i="66"/>
  <c r="K478" i="66"/>
  <c r="N477" i="66"/>
  <c r="K477" i="66"/>
  <c r="N476" i="66"/>
  <c r="K476" i="66"/>
  <c r="N475" i="66"/>
  <c r="K475" i="66"/>
  <c r="N474" i="66"/>
  <c r="K474" i="66"/>
  <c r="N473" i="66"/>
  <c r="K473" i="66"/>
  <c r="N472" i="66"/>
  <c r="K472" i="66"/>
  <c r="N471" i="66"/>
  <c r="K471" i="66"/>
  <c r="N470" i="66"/>
  <c r="K470" i="66"/>
  <c r="N469" i="66"/>
  <c r="K469" i="66"/>
  <c r="N468" i="66"/>
  <c r="K468" i="66"/>
  <c r="N467" i="66"/>
  <c r="K467" i="66"/>
  <c r="N466" i="66"/>
  <c r="K466" i="66"/>
  <c r="N465" i="66"/>
  <c r="K465" i="66"/>
  <c r="N464" i="66"/>
  <c r="K464" i="66"/>
  <c r="N463" i="66"/>
  <c r="K463" i="66"/>
  <c r="N462" i="66"/>
  <c r="K462" i="66"/>
  <c r="N461" i="66"/>
  <c r="K461" i="66"/>
  <c r="N460" i="66"/>
  <c r="K460" i="66"/>
  <c r="N459" i="66"/>
  <c r="K459" i="66"/>
  <c r="N458" i="66"/>
  <c r="K458" i="66"/>
  <c r="N457" i="66"/>
  <c r="K457" i="66"/>
  <c r="N456" i="66"/>
  <c r="K456" i="66"/>
  <c r="N455" i="66"/>
  <c r="K455" i="66"/>
  <c r="N454" i="66"/>
  <c r="K454" i="66"/>
  <c r="N453" i="66"/>
  <c r="K453" i="66"/>
  <c r="N452" i="66"/>
  <c r="K452" i="66"/>
  <c r="N451" i="66"/>
  <c r="K451" i="66"/>
  <c r="N450" i="66"/>
  <c r="K450" i="66"/>
  <c r="N449" i="66"/>
  <c r="K449" i="66"/>
  <c r="N448" i="66"/>
  <c r="K448" i="66"/>
  <c r="N447" i="66"/>
  <c r="K447" i="66"/>
  <c r="N446" i="66"/>
  <c r="K446" i="66"/>
  <c r="N445" i="66"/>
  <c r="K445" i="66"/>
  <c r="N444" i="66"/>
  <c r="K444" i="66"/>
  <c r="N443" i="66"/>
  <c r="K443" i="66"/>
  <c r="N442" i="66"/>
  <c r="K442" i="66"/>
  <c r="N441" i="66"/>
  <c r="K441" i="66"/>
  <c r="N440" i="66"/>
  <c r="K440" i="66"/>
  <c r="N439" i="66"/>
  <c r="K439" i="66"/>
  <c r="N438" i="66"/>
  <c r="K438" i="66"/>
  <c r="N437" i="66"/>
  <c r="K437" i="66"/>
  <c r="N436" i="66"/>
  <c r="K436" i="66"/>
  <c r="N435" i="66"/>
  <c r="K435" i="66"/>
  <c r="N434" i="66"/>
  <c r="K434" i="66"/>
  <c r="N433" i="66"/>
  <c r="K433" i="66"/>
  <c r="N432" i="66"/>
  <c r="K432" i="66"/>
  <c r="N431" i="66"/>
  <c r="K431" i="66"/>
  <c r="N430" i="66"/>
  <c r="K430" i="66"/>
  <c r="N429" i="66"/>
  <c r="K429" i="66"/>
  <c r="N428" i="66"/>
  <c r="K428" i="66"/>
  <c r="N427" i="66"/>
  <c r="K427" i="66"/>
  <c r="N426" i="66"/>
  <c r="K426" i="66"/>
  <c r="N425" i="66"/>
  <c r="K425" i="66"/>
  <c r="N424" i="66"/>
  <c r="K424" i="66"/>
  <c r="N423" i="66"/>
  <c r="K423" i="66"/>
  <c r="N422" i="66"/>
  <c r="K422" i="66"/>
  <c r="N421" i="66"/>
  <c r="K421" i="66"/>
  <c r="N420" i="66"/>
  <c r="K420" i="66"/>
  <c r="N419" i="66"/>
  <c r="K419" i="66"/>
  <c r="N418" i="66"/>
  <c r="K418" i="66"/>
  <c r="N417" i="66"/>
  <c r="K417" i="66"/>
  <c r="N416" i="66"/>
  <c r="K416" i="66"/>
  <c r="N415" i="66"/>
  <c r="K415" i="66"/>
  <c r="N414" i="66"/>
  <c r="K414" i="66"/>
  <c r="N413" i="66"/>
  <c r="K413" i="66"/>
  <c r="N412" i="66"/>
  <c r="K412" i="66"/>
  <c r="N411" i="66"/>
  <c r="K411" i="66"/>
  <c r="N410" i="66"/>
  <c r="K410" i="66"/>
  <c r="N409" i="66"/>
  <c r="K409" i="66"/>
  <c r="N408" i="66"/>
  <c r="K408" i="66"/>
  <c r="N407" i="66"/>
  <c r="K407" i="66"/>
  <c r="N406" i="66"/>
  <c r="K406" i="66"/>
  <c r="N405" i="66"/>
  <c r="K405" i="66"/>
  <c r="N404" i="66"/>
  <c r="K404" i="66"/>
  <c r="N403" i="66"/>
  <c r="K403" i="66"/>
  <c r="N402" i="66"/>
  <c r="K402" i="66"/>
  <c r="N401" i="66"/>
  <c r="K401" i="66"/>
  <c r="N400" i="66"/>
  <c r="K400" i="66"/>
  <c r="N399" i="66"/>
  <c r="K399" i="66"/>
  <c r="N398" i="66"/>
  <c r="K398" i="66"/>
  <c r="N397" i="66"/>
  <c r="K397" i="66"/>
  <c r="N396" i="66"/>
  <c r="K396" i="66"/>
  <c r="N395" i="66"/>
  <c r="K395" i="66"/>
  <c r="N394" i="66"/>
  <c r="K394" i="66"/>
  <c r="N393" i="66"/>
  <c r="K393" i="66"/>
  <c r="N392" i="66"/>
  <c r="K392" i="66"/>
  <c r="N391" i="66"/>
  <c r="K391" i="66"/>
  <c r="N390" i="66"/>
  <c r="K390" i="66"/>
  <c r="N389" i="66"/>
  <c r="K389" i="66"/>
  <c r="N388" i="66"/>
  <c r="K388" i="66"/>
  <c r="N387" i="66"/>
  <c r="K387" i="66"/>
  <c r="N386" i="66"/>
  <c r="K386" i="66"/>
  <c r="N385" i="66"/>
  <c r="K385" i="66"/>
  <c r="N384" i="66"/>
  <c r="K384" i="66"/>
  <c r="N383" i="66"/>
  <c r="K383" i="66"/>
  <c r="N382" i="66"/>
  <c r="K382" i="66"/>
  <c r="N381" i="66"/>
  <c r="K381" i="66"/>
  <c r="N380" i="66"/>
  <c r="K380" i="66"/>
  <c r="N379" i="66"/>
  <c r="K379" i="66"/>
  <c r="N378" i="66"/>
  <c r="K378" i="66"/>
  <c r="N377" i="66"/>
  <c r="K377" i="66"/>
  <c r="N376" i="66"/>
  <c r="K376" i="66"/>
  <c r="N375" i="66"/>
  <c r="K375" i="66"/>
  <c r="N374" i="66"/>
  <c r="K374" i="66"/>
  <c r="N373" i="66"/>
  <c r="K373" i="66"/>
  <c r="N372" i="66"/>
  <c r="K372" i="66"/>
  <c r="N371" i="66"/>
  <c r="K371" i="66"/>
  <c r="N370" i="66"/>
  <c r="K370" i="66"/>
  <c r="N369" i="66"/>
  <c r="K369" i="66"/>
  <c r="N368" i="66"/>
  <c r="K368" i="66"/>
  <c r="N367" i="66"/>
  <c r="K367" i="66"/>
  <c r="N366" i="66"/>
  <c r="K366" i="66"/>
  <c r="N365" i="66"/>
  <c r="K365" i="66"/>
  <c r="N364" i="66"/>
  <c r="K364" i="66"/>
  <c r="N363" i="66"/>
  <c r="K363" i="66"/>
  <c r="N362" i="66"/>
  <c r="K362" i="66"/>
  <c r="N361" i="66"/>
  <c r="K361" i="66"/>
  <c r="N360" i="66"/>
  <c r="K360" i="66"/>
  <c r="N359" i="66"/>
  <c r="K359" i="66"/>
  <c r="N358" i="66"/>
  <c r="K358" i="66"/>
  <c r="N357" i="66"/>
  <c r="K357" i="66"/>
  <c r="N356" i="66"/>
  <c r="K356" i="66"/>
  <c r="N355" i="66"/>
  <c r="K355" i="66"/>
  <c r="N354" i="66"/>
  <c r="K354" i="66"/>
  <c r="N353" i="66"/>
  <c r="K353" i="66"/>
  <c r="N352" i="66"/>
  <c r="K352" i="66"/>
  <c r="N351" i="66"/>
  <c r="K351" i="66"/>
  <c r="N350" i="66"/>
  <c r="K350" i="66"/>
  <c r="N349" i="66"/>
  <c r="K349" i="66"/>
  <c r="N348" i="66"/>
  <c r="K348" i="66"/>
  <c r="N347" i="66"/>
  <c r="K347" i="66"/>
  <c r="N346" i="66"/>
  <c r="K346" i="66"/>
  <c r="N345" i="66"/>
  <c r="K345" i="66"/>
  <c r="N344" i="66"/>
  <c r="K344" i="66"/>
  <c r="N343" i="66"/>
  <c r="K343" i="66"/>
  <c r="N342" i="66"/>
  <c r="K342" i="66"/>
  <c r="N341" i="66"/>
  <c r="K341" i="66"/>
  <c r="N340" i="66"/>
  <c r="K340" i="66"/>
  <c r="N339" i="66"/>
  <c r="K339" i="66"/>
  <c r="N338" i="66"/>
  <c r="K338" i="66"/>
  <c r="N337" i="66"/>
  <c r="K337" i="66"/>
  <c r="N336" i="66"/>
  <c r="K336" i="66"/>
  <c r="N335" i="66"/>
  <c r="K335" i="66"/>
  <c r="N334" i="66"/>
  <c r="K334" i="66"/>
  <c r="N333" i="66"/>
  <c r="K333" i="66"/>
  <c r="N332" i="66"/>
  <c r="K332" i="66"/>
  <c r="N331" i="66"/>
  <c r="K331" i="66"/>
  <c r="N330" i="66"/>
  <c r="K330" i="66"/>
  <c r="N329" i="66"/>
  <c r="K329" i="66"/>
  <c r="N328" i="66"/>
  <c r="K328" i="66"/>
  <c r="N327" i="66"/>
  <c r="K327" i="66"/>
  <c r="N326" i="66"/>
  <c r="K326" i="66"/>
  <c r="N325" i="66"/>
  <c r="K325" i="66"/>
  <c r="N324" i="66"/>
  <c r="K324" i="66"/>
  <c r="N323" i="66"/>
  <c r="K323" i="66"/>
  <c r="N322" i="66"/>
  <c r="K322" i="66"/>
  <c r="N321" i="66"/>
  <c r="K321" i="66"/>
  <c r="N320" i="66"/>
  <c r="K320" i="66"/>
  <c r="N319" i="66"/>
  <c r="K319" i="66"/>
  <c r="N318" i="66"/>
  <c r="K318" i="66"/>
  <c r="N317" i="66"/>
  <c r="K317" i="66"/>
  <c r="N316" i="66"/>
  <c r="K316" i="66"/>
  <c r="N315" i="66"/>
  <c r="K315" i="66"/>
  <c r="N314" i="66"/>
  <c r="K314" i="66"/>
  <c r="N313" i="66"/>
  <c r="K313" i="66"/>
  <c r="N312" i="66"/>
  <c r="K312" i="66"/>
  <c r="N311" i="66"/>
  <c r="K311" i="66"/>
  <c r="N310" i="66"/>
  <c r="K310" i="66"/>
  <c r="N309" i="66"/>
  <c r="K309" i="66"/>
  <c r="N308" i="66"/>
  <c r="K308" i="66"/>
  <c r="N307" i="66"/>
  <c r="K307" i="66"/>
  <c r="N306" i="66"/>
  <c r="K306" i="66"/>
  <c r="N305" i="66"/>
  <c r="K305" i="66"/>
  <c r="N304" i="66"/>
  <c r="K304" i="66"/>
  <c r="N303" i="66"/>
  <c r="K303" i="66"/>
  <c r="N302" i="66"/>
  <c r="K302" i="66"/>
  <c r="N301" i="66"/>
  <c r="K301" i="66"/>
  <c r="N300" i="66"/>
  <c r="K300" i="66"/>
  <c r="N299" i="66"/>
  <c r="K299" i="66"/>
  <c r="N298" i="66"/>
  <c r="K298" i="66"/>
  <c r="N297" i="66"/>
  <c r="K297" i="66"/>
  <c r="N296" i="66"/>
  <c r="K296" i="66"/>
  <c r="N295" i="66"/>
  <c r="K295" i="66"/>
  <c r="N294" i="66"/>
  <c r="K294" i="66"/>
  <c r="N293" i="66"/>
  <c r="K293" i="66"/>
  <c r="N292" i="66"/>
  <c r="K292" i="66"/>
  <c r="N291" i="66"/>
  <c r="K291" i="66"/>
  <c r="N290" i="66"/>
  <c r="K290" i="66"/>
  <c r="N289" i="66"/>
  <c r="K289" i="66"/>
  <c r="N288" i="66"/>
  <c r="K288" i="66"/>
  <c r="N287" i="66"/>
  <c r="K287" i="66"/>
  <c r="N286" i="66"/>
  <c r="K286" i="66"/>
  <c r="N285" i="66"/>
  <c r="K285" i="66"/>
  <c r="N284" i="66"/>
  <c r="K284" i="66"/>
  <c r="N283" i="66"/>
  <c r="K283" i="66"/>
  <c r="N282" i="66"/>
  <c r="K282" i="66"/>
  <c r="N281" i="66"/>
  <c r="K281" i="66"/>
  <c r="N280" i="66"/>
  <c r="K280" i="66"/>
  <c r="N279" i="66"/>
  <c r="K279" i="66"/>
  <c r="N278" i="66"/>
  <c r="K278" i="66"/>
  <c r="N277" i="66"/>
  <c r="K277" i="66"/>
  <c r="N276" i="66"/>
  <c r="K276" i="66"/>
  <c r="N275" i="66"/>
  <c r="K275" i="66"/>
  <c r="N274" i="66"/>
  <c r="K274" i="66"/>
  <c r="N273" i="66"/>
  <c r="K273" i="66"/>
  <c r="N272" i="66"/>
  <c r="K272" i="66"/>
  <c r="N271" i="66"/>
  <c r="K271" i="66"/>
  <c r="N270" i="66"/>
  <c r="K270" i="66"/>
  <c r="N269" i="66"/>
  <c r="K269" i="66"/>
  <c r="N268" i="66"/>
  <c r="K268" i="66"/>
  <c r="N267" i="66"/>
  <c r="K267" i="66"/>
  <c r="N266" i="66"/>
  <c r="K266" i="66"/>
  <c r="N265" i="66"/>
  <c r="K265" i="66"/>
  <c r="N264" i="66"/>
  <c r="K264" i="66"/>
  <c r="N263" i="66"/>
  <c r="K263" i="66"/>
  <c r="N262" i="66"/>
  <c r="K262" i="66"/>
  <c r="N261" i="66"/>
  <c r="K261" i="66"/>
  <c r="N260" i="66"/>
  <c r="K260" i="66"/>
  <c r="N259" i="66"/>
  <c r="K259" i="66"/>
  <c r="N258" i="66"/>
  <c r="K258" i="66"/>
  <c r="N257" i="66"/>
  <c r="K257" i="66"/>
  <c r="N256" i="66"/>
  <c r="K256" i="66"/>
  <c r="N255" i="66"/>
  <c r="K255" i="66"/>
  <c r="N254" i="66"/>
  <c r="K254" i="66"/>
  <c r="N253" i="66"/>
  <c r="K253" i="66"/>
  <c r="N252" i="66"/>
  <c r="K252" i="66"/>
  <c r="N251" i="66"/>
  <c r="K251" i="66"/>
  <c r="N250" i="66"/>
  <c r="K250" i="66"/>
  <c r="N249" i="66"/>
  <c r="K249" i="66"/>
  <c r="N248" i="66"/>
  <c r="K248" i="66"/>
  <c r="N247" i="66"/>
  <c r="K247" i="66"/>
  <c r="N246" i="66"/>
  <c r="K246" i="66"/>
  <c r="N245" i="66"/>
  <c r="K245" i="66"/>
  <c r="N244" i="66"/>
  <c r="K244" i="66"/>
  <c r="N243" i="66"/>
  <c r="K243" i="66"/>
  <c r="N242" i="66"/>
  <c r="K242" i="66"/>
  <c r="N241" i="66"/>
  <c r="K241" i="66"/>
  <c r="N240" i="66"/>
  <c r="K240" i="66"/>
  <c r="N239" i="66"/>
  <c r="K239" i="66"/>
  <c r="N238" i="66"/>
  <c r="K238" i="66"/>
  <c r="N237" i="66"/>
  <c r="K237" i="66"/>
  <c r="N236" i="66"/>
  <c r="K236" i="66"/>
  <c r="N235" i="66"/>
  <c r="K235" i="66"/>
  <c r="N234" i="66"/>
  <c r="K234" i="66"/>
  <c r="N233" i="66"/>
  <c r="K233" i="66"/>
  <c r="N232" i="66"/>
  <c r="K232" i="66"/>
  <c r="N231" i="66"/>
  <c r="K231" i="66"/>
  <c r="N230" i="66"/>
  <c r="K230" i="66"/>
  <c r="N229" i="66"/>
  <c r="K229" i="66"/>
  <c r="N228" i="66"/>
  <c r="K228" i="66"/>
  <c r="N227" i="66"/>
  <c r="K227" i="66"/>
  <c r="N226" i="66"/>
  <c r="K226" i="66"/>
  <c r="N225" i="66"/>
  <c r="K225" i="66"/>
  <c r="N224" i="66"/>
  <c r="K224" i="66"/>
  <c r="N223" i="66"/>
  <c r="K223" i="66"/>
  <c r="N222" i="66"/>
  <c r="K222" i="66"/>
  <c r="N221" i="66"/>
  <c r="K221" i="66"/>
  <c r="N220" i="66"/>
  <c r="K220" i="66"/>
  <c r="N219" i="66"/>
  <c r="K219" i="66"/>
  <c r="N218" i="66"/>
  <c r="K218" i="66"/>
  <c r="N217" i="66"/>
  <c r="K217" i="66"/>
  <c r="N216" i="66"/>
  <c r="K216" i="66"/>
  <c r="N215" i="66"/>
  <c r="K215" i="66"/>
  <c r="N214" i="66"/>
  <c r="K214" i="66"/>
  <c r="N213" i="66"/>
  <c r="K213" i="66"/>
  <c r="N212" i="66"/>
  <c r="K212" i="66"/>
  <c r="N211" i="66"/>
  <c r="K211" i="66"/>
  <c r="N210" i="66"/>
  <c r="K210" i="66"/>
  <c r="N209" i="66"/>
  <c r="K209" i="66"/>
  <c r="N208" i="66"/>
  <c r="K208" i="66"/>
  <c r="N207" i="66"/>
  <c r="K207" i="66"/>
  <c r="N206" i="66"/>
  <c r="K206" i="66"/>
  <c r="N205" i="66"/>
  <c r="K205" i="66"/>
  <c r="N204" i="66"/>
  <c r="K204" i="66"/>
  <c r="N203" i="66"/>
  <c r="K203" i="66"/>
  <c r="N202" i="66"/>
  <c r="K202" i="66"/>
  <c r="N201" i="66"/>
  <c r="K201" i="66"/>
  <c r="N200" i="66"/>
  <c r="K200" i="66"/>
  <c r="N199" i="66"/>
  <c r="K199" i="66"/>
  <c r="N198" i="66"/>
  <c r="K198" i="66"/>
  <c r="N197" i="66"/>
  <c r="K197" i="66"/>
  <c r="N196" i="66"/>
  <c r="K196" i="66"/>
  <c r="N195" i="66"/>
  <c r="K195" i="66"/>
  <c r="N194" i="66"/>
  <c r="K194" i="66"/>
  <c r="N193" i="66"/>
  <c r="K193" i="66"/>
  <c r="N192" i="66"/>
  <c r="K192" i="66"/>
  <c r="N191" i="66"/>
  <c r="K191" i="66"/>
  <c r="N190" i="66"/>
  <c r="K190" i="66"/>
  <c r="N189" i="66"/>
  <c r="K189" i="66"/>
  <c r="N188" i="66"/>
  <c r="K188" i="66"/>
  <c r="N187" i="66"/>
  <c r="K187" i="66"/>
  <c r="N186" i="66"/>
  <c r="K186" i="66"/>
  <c r="N185" i="66"/>
  <c r="K185" i="66"/>
  <c r="N184" i="66"/>
  <c r="K184" i="66"/>
  <c r="N183" i="66"/>
  <c r="K183" i="66"/>
  <c r="N182" i="66"/>
  <c r="K182" i="66"/>
  <c r="N181" i="66"/>
  <c r="K181" i="66"/>
  <c r="N180" i="66"/>
  <c r="K180" i="66"/>
  <c r="N179" i="66"/>
  <c r="K179" i="66"/>
  <c r="N178" i="66"/>
  <c r="K178" i="66"/>
  <c r="N177" i="66"/>
  <c r="K177" i="66"/>
  <c r="N176" i="66"/>
  <c r="K176" i="66"/>
  <c r="N175" i="66"/>
  <c r="K175" i="66"/>
  <c r="N174" i="66"/>
  <c r="K174" i="66"/>
  <c r="N173" i="66"/>
  <c r="K173" i="66"/>
  <c r="N172" i="66"/>
  <c r="K172" i="66"/>
  <c r="N171" i="66"/>
  <c r="K171" i="66"/>
  <c r="N170" i="66"/>
  <c r="K170" i="66"/>
  <c r="N169" i="66"/>
  <c r="K169" i="66"/>
  <c r="N168" i="66"/>
  <c r="K168" i="66"/>
  <c r="N167" i="66"/>
  <c r="K167" i="66"/>
  <c r="N166" i="66"/>
  <c r="K166" i="66"/>
  <c r="N165" i="66"/>
  <c r="K165" i="66"/>
  <c r="N164" i="66"/>
  <c r="K164" i="66"/>
  <c r="N163" i="66"/>
  <c r="K163" i="66"/>
  <c r="N162" i="66"/>
  <c r="K162" i="66"/>
  <c r="N161" i="66"/>
  <c r="K161" i="66"/>
  <c r="N160" i="66"/>
  <c r="K160" i="66"/>
  <c r="N159" i="66"/>
  <c r="K159" i="66"/>
  <c r="N158" i="66"/>
  <c r="K158" i="66"/>
  <c r="N157" i="66"/>
  <c r="K157" i="66"/>
  <c r="N156" i="66"/>
  <c r="K156" i="66"/>
  <c r="N155" i="66"/>
  <c r="K155" i="66"/>
  <c r="N154" i="66"/>
  <c r="K154" i="66"/>
  <c r="N153" i="66"/>
  <c r="K153" i="66"/>
  <c r="N152" i="66"/>
  <c r="K152" i="66"/>
  <c r="N151" i="66"/>
  <c r="K151" i="66"/>
  <c r="N150" i="66"/>
  <c r="K150" i="66"/>
  <c r="N149" i="66"/>
  <c r="K149" i="66"/>
  <c r="N148" i="66"/>
  <c r="K148" i="66"/>
  <c r="N147" i="66"/>
  <c r="K147" i="66"/>
  <c r="N146" i="66"/>
  <c r="K146" i="66"/>
  <c r="N145" i="66"/>
  <c r="K145" i="66"/>
  <c r="N144" i="66"/>
  <c r="K144" i="66"/>
  <c r="N143" i="66"/>
  <c r="K143" i="66"/>
  <c r="N142" i="66"/>
  <c r="K142" i="66"/>
  <c r="N141" i="66"/>
  <c r="K141" i="66"/>
  <c r="N140" i="66"/>
  <c r="K140" i="66"/>
  <c r="N139" i="66"/>
  <c r="K139" i="66"/>
  <c r="N138" i="66"/>
  <c r="K138" i="66"/>
  <c r="N137" i="66"/>
  <c r="K137" i="66"/>
  <c r="N136" i="66"/>
  <c r="K136" i="66"/>
  <c r="N135" i="66"/>
  <c r="K135" i="66"/>
  <c r="N134" i="66"/>
  <c r="K134" i="66"/>
  <c r="N133" i="66"/>
  <c r="K133" i="66"/>
  <c r="N132" i="66"/>
  <c r="K132" i="66"/>
  <c r="N131" i="66"/>
  <c r="K131" i="66"/>
  <c r="N130" i="66"/>
  <c r="K130" i="66"/>
  <c r="N129" i="66"/>
  <c r="K129" i="66"/>
  <c r="N128" i="66"/>
  <c r="K128" i="66"/>
  <c r="N127" i="66"/>
  <c r="K127" i="66"/>
  <c r="N126" i="66"/>
  <c r="K126" i="66"/>
  <c r="N125" i="66"/>
  <c r="K125" i="66"/>
  <c r="N124" i="66"/>
  <c r="K124" i="66"/>
  <c r="N123" i="66"/>
  <c r="K123" i="66"/>
  <c r="N122" i="66"/>
  <c r="K122" i="66"/>
  <c r="N121" i="66"/>
  <c r="K121" i="66"/>
  <c r="N120" i="66"/>
  <c r="K120" i="66"/>
  <c r="N119" i="66"/>
  <c r="K119" i="66"/>
  <c r="N118" i="66"/>
  <c r="K118" i="66"/>
  <c r="N117" i="66"/>
  <c r="K117" i="66"/>
  <c r="N116" i="66"/>
  <c r="K116" i="66"/>
  <c r="N115" i="66"/>
  <c r="K115" i="66"/>
  <c r="N114" i="66"/>
  <c r="K114" i="66"/>
  <c r="N113" i="66"/>
  <c r="K113" i="66"/>
  <c r="N112" i="66"/>
  <c r="K112" i="66"/>
  <c r="N111" i="66"/>
  <c r="K111" i="66"/>
  <c r="N110" i="66"/>
  <c r="K110" i="66"/>
  <c r="N109" i="66"/>
  <c r="K109" i="66"/>
  <c r="N108" i="66"/>
  <c r="K108" i="66"/>
  <c r="N107" i="66"/>
  <c r="K107" i="66"/>
  <c r="N106" i="66"/>
  <c r="K106" i="66"/>
  <c r="N105" i="66"/>
  <c r="K105" i="66"/>
  <c r="N104" i="66"/>
  <c r="K104" i="66"/>
  <c r="N103" i="66"/>
  <c r="K103" i="66"/>
  <c r="N102" i="66"/>
  <c r="K102" i="66"/>
  <c r="N101" i="66"/>
  <c r="K101" i="66"/>
  <c r="N100" i="66"/>
  <c r="K100" i="66"/>
  <c r="N99" i="66"/>
  <c r="K99" i="66"/>
  <c r="N98" i="66"/>
  <c r="K98" i="66"/>
  <c r="N97" i="66"/>
  <c r="K97" i="66"/>
  <c r="N96" i="66"/>
  <c r="K96" i="66"/>
  <c r="N95" i="66"/>
  <c r="K95" i="66"/>
  <c r="N94" i="66"/>
  <c r="K94" i="66"/>
  <c r="N93" i="66"/>
  <c r="K93" i="66"/>
  <c r="N92" i="66"/>
  <c r="K92" i="66"/>
  <c r="N91" i="66"/>
  <c r="K91" i="66"/>
  <c r="N90" i="66"/>
  <c r="K90" i="66"/>
  <c r="N89" i="66"/>
  <c r="K89" i="66"/>
  <c r="N88" i="66"/>
  <c r="K88" i="66"/>
  <c r="N87" i="66"/>
  <c r="K87" i="66"/>
  <c r="N86" i="66"/>
  <c r="K86" i="66"/>
  <c r="N85" i="66"/>
  <c r="K85" i="66"/>
  <c r="N84" i="66"/>
  <c r="K84" i="66"/>
  <c r="N83" i="66"/>
  <c r="K83" i="66"/>
  <c r="N82" i="66"/>
  <c r="K82" i="66"/>
  <c r="N81" i="66"/>
  <c r="K81" i="66"/>
  <c r="N80" i="66"/>
  <c r="K80" i="66"/>
  <c r="N79" i="66"/>
  <c r="K79" i="66"/>
  <c r="N78" i="66"/>
  <c r="K78" i="66"/>
  <c r="N77" i="66"/>
  <c r="K77" i="66"/>
  <c r="N76" i="66"/>
  <c r="K76" i="66"/>
  <c r="N75" i="66"/>
  <c r="K75" i="66"/>
  <c r="N74" i="66"/>
  <c r="K74" i="66"/>
  <c r="N73" i="66"/>
  <c r="K73" i="66"/>
  <c r="N72" i="66"/>
  <c r="K72" i="66"/>
  <c r="N71" i="66"/>
  <c r="K71" i="66"/>
  <c r="N70" i="66"/>
  <c r="K70" i="66"/>
  <c r="N69" i="66"/>
  <c r="K69" i="66"/>
  <c r="N68" i="66"/>
  <c r="K68" i="66"/>
  <c r="N67" i="66"/>
  <c r="K67" i="66"/>
  <c r="N66" i="66"/>
  <c r="K66" i="66"/>
  <c r="N65" i="66"/>
  <c r="K65" i="66"/>
  <c r="N64" i="66"/>
  <c r="K64" i="66"/>
  <c r="N63" i="66"/>
  <c r="K63" i="66"/>
  <c r="N62" i="66"/>
  <c r="K62" i="66"/>
  <c r="N61" i="66"/>
  <c r="K61" i="66"/>
  <c r="N60" i="66"/>
  <c r="K60" i="66"/>
  <c r="N59" i="66"/>
  <c r="K59" i="66"/>
  <c r="N58" i="66"/>
  <c r="K58" i="66"/>
  <c r="N57" i="66"/>
  <c r="K57" i="66"/>
  <c r="N56" i="66"/>
  <c r="K56" i="66"/>
  <c r="N55" i="66"/>
  <c r="K55" i="66"/>
  <c r="N54" i="66"/>
  <c r="K54" i="66"/>
  <c r="N53" i="66"/>
  <c r="K53" i="66"/>
  <c r="N52" i="66"/>
  <c r="K52" i="66"/>
  <c r="N51" i="66"/>
  <c r="K51" i="66"/>
  <c r="N50" i="66"/>
  <c r="K50" i="66"/>
  <c r="N49" i="66"/>
  <c r="K49" i="66"/>
  <c r="N48" i="66"/>
  <c r="K48" i="66"/>
  <c r="N47" i="66"/>
  <c r="K47" i="66"/>
  <c r="N46" i="66"/>
  <c r="K46" i="66"/>
  <c r="N45" i="66"/>
  <c r="K45" i="66"/>
  <c r="N44" i="66"/>
  <c r="K44" i="66"/>
  <c r="N43" i="66"/>
  <c r="K43" i="66"/>
  <c r="N42" i="66"/>
  <c r="K42" i="66"/>
  <c r="N41" i="66"/>
  <c r="K41" i="66"/>
  <c r="N40" i="66"/>
  <c r="K40" i="66"/>
  <c r="N39" i="66"/>
  <c r="K39" i="66"/>
  <c r="N38" i="66"/>
  <c r="K38" i="66"/>
  <c r="N37" i="66"/>
  <c r="K37" i="66"/>
  <c r="N36" i="66"/>
  <c r="K36" i="66"/>
  <c r="N35" i="66"/>
  <c r="K35" i="66"/>
  <c r="N34" i="66"/>
  <c r="K34" i="66"/>
  <c r="N33" i="66"/>
  <c r="K33" i="66"/>
  <c r="N32" i="66"/>
  <c r="K32" i="66"/>
  <c r="N31" i="66"/>
  <c r="K31" i="66"/>
  <c r="N30" i="66"/>
  <c r="K30" i="66"/>
  <c r="N29" i="66"/>
  <c r="K29" i="66"/>
  <c r="N28" i="66"/>
  <c r="K28" i="66"/>
  <c r="N27" i="66"/>
  <c r="K27" i="66"/>
  <c r="N26" i="66"/>
  <c r="K26" i="66"/>
  <c r="N25" i="66"/>
  <c r="K25" i="66"/>
  <c r="N24" i="66"/>
  <c r="K24" i="66"/>
  <c r="N23" i="66"/>
  <c r="K23" i="66"/>
  <c r="N22" i="66"/>
  <c r="K22" i="66"/>
  <c r="N21" i="66"/>
  <c r="K21" i="66"/>
  <c r="N20" i="66"/>
  <c r="K20" i="66"/>
  <c r="N19" i="66"/>
  <c r="K19" i="66"/>
  <c r="N18" i="66"/>
  <c r="K18" i="66"/>
  <c r="N17" i="66"/>
  <c r="K17" i="66"/>
  <c r="N16" i="66"/>
  <c r="K16" i="66"/>
  <c r="N15" i="66"/>
  <c r="K15" i="66"/>
  <c r="N14" i="66"/>
  <c r="K14" i="66"/>
  <c r="N13" i="66"/>
  <c r="K13" i="66"/>
  <c r="N12" i="66"/>
  <c r="K12" i="66"/>
  <c r="N11" i="66"/>
  <c r="K11" i="66"/>
  <c r="N10" i="66"/>
  <c r="K10" i="66"/>
  <c r="N9" i="66"/>
  <c r="K9" i="66"/>
  <c r="N8" i="66"/>
  <c r="K8" i="66"/>
  <c r="N7" i="66"/>
  <c r="K7" i="66"/>
  <c r="N6" i="66"/>
  <c r="K6" i="66"/>
  <c r="N5" i="66"/>
  <c r="K5" i="66"/>
  <c r="N4" i="66"/>
  <c r="K4" i="66"/>
  <c r="H1004" i="66"/>
  <c r="H1003" i="66"/>
  <c r="H1002" i="66"/>
  <c r="H1001" i="66"/>
  <c r="H1000" i="66"/>
  <c r="H999" i="66"/>
  <c r="H998" i="66"/>
  <c r="H997" i="66"/>
  <c r="H996" i="66"/>
  <c r="H995" i="66"/>
  <c r="H994" i="66"/>
  <c r="H993" i="66"/>
  <c r="H992" i="66"/>
  <c r="H991" i="66"/>
  <c r="H990" i="66"/>
  <c r="H989" i="66"/>
  <c r="H988" i="66"/>
  <c r="H987" i="66"/>
  <c r="H986" i="66"/>
  <c r="H985" i="66"/>
  <c r="H984" i="66"/>
  <c r="H983" i="66"/>
  <c r="H982" i="66"/>
  <c r="H981" i="66"/>
  <c r="H980" i="66"/>
  <c r="H979" i="66"/>
  <c r="H978" i="66"/>
  <c r="H977" i="66"/>
  <c r="H976" i="66"/>
  <c r="H975" i="66"/>
  <c r="H974" i="66"/>
  <c r="H973" i="66"/>
  <c r="H972" i="66"/>
  <c r="H971" i="66"/>
  <c r="H970" i="66"/>
  <c r="H969" i="66"/>
  <c r="H968" i="66"/>
  <c r="H967" i="66"/>
  <c r="H966" i="66"/>
  <c r="H965" i="66"/>
  <c r="H964" i="66"/>
  <c r="H963" i="66"/>
  <c r="H962" i="66"/>
  <c r="H961" i="66"/>
  <c r="H960" i="66"/>
  <c r="H959" i="66"/>
  <c r="H958" i="66"/>
  <c r="H957" i="66"/>
  <c r="H956" i="66"/>
  <c r="H955" i="66"/>
  <c r="H954" i="66"/>
  <c r="H953" i="66"/>
  <c r="H952" i="66"/>
  <c r="H951" i="66"/>
  <c r="H950" i="66"/>
  <c r="H949" i="66"/>
  <c r="H948" i="66"/>
  <c r="H947" i="66"/>
  <c r="H946" i="66"/>
  <c r="H945" i="66"/>
  <c r="H944" i="66"/>
  <c r="H943" i="66"/>
  <c r="H942" i="66"/>
  <c r="H941" i="66"/>
  <c r="H940" i="66"/>
  <c r="H939" i="66"/>
  <c r="H938" i="66"/>
  <c r="H937" i="66"/>
  <c r="H936" i="66"/>
  <c r="H935" i="66"/>
  <c r="H934" i="66"/>
  <c r="H933" i="66"/>
  <c r="H932" i="66"/>
  <c r="H931" i="66"/>
  <c r="H930" i="66"/>
  <c r="H929" i="66"/>
  <c r="H928" i="66"/>
  <c r="H927" i="66"/>
  <c r="H926" i="66"/>
  <c r="H925" i="66"/>
  <c r="H924" i="66"/>
  <c r="H923" i="66"/>
  <c r="H922" i="66"/>
  <c r="H921" i="66"/>
  <c r="H920" i="66"/>
  <c r="H919" i="66"/>
  <c r="H918" i="66"/>
  <c r="H917" i="66"/>
  <c r="H916" i="66"/>
  <c r="H915" i="66"/>
  <c r="H914" i="66"/>
  <c r="H913" i="66"/>
  <c r="H912" i="66"/>
  <c r="H911" i="66"/>
  <c r="H910" i="66"/>
  <c r="H909" i="66"/>
  <c r="H908" i="66"/>
  <c r="H907" i="66"/>
  <c r="H906" i="66"/>
  <c r="H905" i="66"/>
  <c r="H904" i="66"/>
  <c r="H903" i="66"/>
  <c r="H902" i="66"/>
  <c r="H901" i="66"/>
  <c r="H900" i="66"/>
  <c r="H899" i="66"/>
  <c r="H898" i="66"/>
  <c r="H897" i="66"/>
  <c r="H896" i="66"/>
  <c r="H895" i="66"/>
  <c r="H894" i="66"/>
  <c r="H893" i="66"/>
  <c r="H892" i="66"/>
  <c r="H891" i="66"/>
  <c r="H890" i="66"/>
  <c r="H889" i="66"/>
  <c r="H888" i="66"/>
  <c r="H887" i="66"/>
  <c r="H886" i="66"/>
  <c r="H885" i="66"/>
  <c r="H884" i="66"/>
  <c r="H883" i="66"/>
  <c r="H882" i="66"/>
  <c r="H881" i="66"/>
  <c r="H880" i="66"/>
  <c r="H879" i="66"/>
  <c r="H878" i="66"/>
  <c r="H877" i="66"/>
  <c r="H876" i="66"/>
  <c r="H875" i="66"/>
  <c r="H874" i="66"/>
  <c r="H873" i="66"/>
  <c r="H872" i="66"/>
  <c r="H871" i="66"/>
  <c r="H870" i="66"/>
  <c r="H869" i="66"/>
  <c r="H868" i="66"/>
  <c r="H867" i="66"/>
  <c r="H866" i="66"/>
  <c r="H865" i="66"/>
  <c r="H864" i="66"/>
  <c r="H863" i="66"/>
  <c r="H862" i="66"/>
  <c r="H861" i="66"/>
  <c r="H860" i="66"/>
  <c r="H859" i="66"/>
  <c r="H858" i="66"/>
  <c r="H857" i="66"/>
  <c r="H856" i="66"/>
  <c r="H855" i="66"/>
  <c r="H854" i="66"/>
  <c r="H853" i="66"/>
  <c r="H852" i="66"/>
  <c r="H851" i="66"/>
  <c r="H850" i="66"/>
  <c r="H849" i="66"/>
  <c r="H848" i="66"/>
  <c r="H847" i="66"/>
  <c r="H846" i="66"/>
  <c r="H845" i="66"/>
  <c r="H844" i="66"/>
  <c r="H843" i="66"/>
  <c r="H842" i="66"/>
  <c r="H841" i="66"/>
  <c r="H840" i="66"/>
  <c r="H839" i="66"/>
  <c r="H838" i="66"/>
  <c r="H837" i="66"/>
  <c r="H836" i="66"/>
  <c r="H835" i="66"/>
  <c r="H834" i="66"/>
  <c r="H833" i="66"/>
  <c r="H832" i="66"/>
  <c r="H831" i="66"/>
  <c r="H830" i="66"/>
  <c r="H829" i="66"/>
  <c r="H828" i="66"/>
  <c r="H827" i="66"/>
  <c r="H826" i="66"/>
  <c r="H825" i="66"/>
  <c r="H824" i="66"/>
  <c r="H823" i="66"/>
  <c r="H822" i="66"/>
  <c r="H821" i="66"/>
  <c r="H820" i="66"/>
  <c r="H819" i="66"/>
  <c r="H818" i="66"/>
  <c r="H817" i="66"/>
  <c r="H816" i="66"/>
  <c r="H815" i="66"/>
  <c r="H814" i="66"/>
  <c r="H813" i="66"/>
  <c r="H812" i="66"/>
  <c r="H811" i="66"/>
  <c r="H810" i="66"/>
  <c r="H809" i="66"/>
  <c r="H808" i="66"/>
  <c r="H807" i="66"/>
  <c r="H806" i="66"/>
  <c r="H805" i="66"/>
  <c r="H804" i="66"/>
  <c r="H803" i="66"/>
  <c r="H802" i="66"/>
  <c r="H801" i="66"/>
  <c r="H800" i="66"/>
  <c r="H799" i="66"/>
  <c r="H798" i="66"/>
  <c r="H797" i="66"/>
  <c r="H796" i="66"/>
  <c r="H795" i="66"/>
  <c r="H794" i="66"/>
  <c r="H793" i="66"/>
  <c r="H792" i="66"/>
  <c r="H791" i="66"/>
  <c r="H790" i="66"/>
  <c r="H789" i="66"/>
  <c r="H788" i="66"/>
  <c r="H787" i="66"/>
  <c r="H786" i="66"/>
  <c r="H785" i="66"/>
  <c r="H784" i="66"/>
  <c r="H783" i="66"/>
  <c r="H782" i="66"/>
  <c r="H781" i="66"/>
  <c r="H780" i="66"/>
  <c r="H779" i="66"/>
  <c r="H778" i="66"/>
  <c r="H777" i="66"/>
  <c r="H776" i="66"/>
  <c r="H775" i="66"/>
  <c r="H774" i="66"/>
  <c r="H773" i="66"/>
  <c r="H772" i="66"/>
  <c r="H771" i="66"/>
  <c r="H770" i="66"/>
  <c r="H769" i="66"/>
  <c r="H768" i="66"/>
  <c r="H767" i="66"/>
  <c r="H766" i="66"/>
  <c r="H765" i="66"/>
  <c r="H764" i="66"/>
  <c r="H763" i="66"/>
  <c r="H762" i="66"/>
  <c r="H761" i="66"/>
  <c r="H760" i="66"/>
  <c r="H759" i="66"/>
  <c r="H758" i="66"/>
  <c r="H757" i="66"/>
  <c r="H756" i="66"/>
  <c r="H755" i="66"/>
  <c r="H754" i="66"/>
  <c r="H753" i="66"/>
  <c r="H752" i="66"/>
  <c r="H751" i="66"/>
  <c r="H750" i="66"/>
  <c r="H749" i="66"/>
  <c r="H748" i="66"/>
  <c r="H747" i="66"/>
  <c r="H746" i="66"/>
  <c r="H745" i="66"/>
  <c r="H744" i="66"/>
  <c r="H743" i="66"/>
  <c r="H742" i="66"/>
  <c r="H741" i="66"/>
  <c r="H740" i="66"/>
  <c r="H739" i="66"/>
  <c r="H738" i="66"/>
  <c r="H737" i="66"/>
  <c r="H736" i="66"/>
  <c r="H735" i="66"/>
  <c r="H734" i="66"/>
  <c r="H733" i="66"/>
  <c r="H732" i="66"/>
  <c r="H731" i="66"/>
  <c r="H730" i="66"/>
  <c r="H729" i="66"/>
  <c r="H728" i="66"/>
  <c r="H727" i="66"/>
  <c r="H726" i="66"/>
  <c r="H725" i="66"/>
  <c r="H724" i="66"/>
  <c r="H723" i="66"/>
  <c r="H722" i="66"/>
  <c r="H721" i="66"/>
  <c r="H720" i="66"/>
  <c r="H719" i="66"/>
  <c r="H718" i="66"/>
  <c r="H717" i="66"/>
  <c r="H716" i="66"/>
  <c r="H715" i="66"/>
  <c r="H714" i="66"/>
  <c r="H713" i="66"/>
  <c r="H712" i="66"/>
  <c r="H711" i="66"/>
  <c r="H710" i="66"/>
  <c r="H709" i="66"/>
  <c r="H708" i="66"/>
  <c r="H707" i="66"/>
  <c r="H706" i="66"/>
  <c r="H705" i="66"/>
  <c r="H704" i="66"/>
  <c r="H703" i="66"/>
  <c r="H702" i="66"/>
  <c r="H701" i="66"/>
  <c r="H700" i="66"/>
  <c r="H699" i="66"/>
  <c r="H698" i="66"/>
  <c r="H697" i="66"/>
  <c r="H696" i="66"/>
  <c r="H695" i="66"/>
  <c r="H694" i="66"/>
  <c r="H693" i="66"/>
  <c r="H692" i="66"/>
  <c r="H691" i="66"/>
  <c r="H690" i="66"/>
  <c r="H689" i="66"/>
  <c r="H688" i="66"/>
  <c r="H687" i="66"/>
  <c r="H686" i="66"/>
  <c r="H685" i="66"/>
  <c r="H684" i="66"/>
  <c r="H683" i="66"/>
  <c r="H682" i="66"/>
  <c r="H681" i="66"/>
  <c r="H680" i="66"/>
  <c r="H679" i="66"/>
  <c r="H678" i="66"/>
  <c r="H677" i="66"/>
  <c r="H676" i="66"/>
  <c r="H675" i="66"/>
  <c r="H674" i="66"/>
  <c r="H673" i="66"/>
  <c r="H672" i="66"/>
  <c r="H671" i="66"/>
  <c r="H670" i="66"/>
  <c r="H669" i="66"/>
  <c r="H668" i="66"/>
  <c r="H667" i="66"/>
  <c r="H666" i="66"/>
  <c r="H665" i="66"/>
  <c r="H664" i="66"/>
  <c r="H663" i="66"/>
  <c r="H662" i="66"/>
  <c r="H661" i="66"/>
  <c r="H660" i="66"/>
  <c r="H659" i="66"/>
  <c r="H658" i="66"/>
  <c r="H657" i="66"/>
  <c r="H656" i="66"/>
  <c r="H655" i="66"/>
  <c r="H654" i="66"/>
  <c r="H653" i="66"/>
  <c r="H652" i="66"/>
  <c r="H651" i="66"/>
  <c r="H650" i="66"/>
  <c r="H649" i="66"/>
  <c r="H648" i="66"/>
  <c r="H647" i="66"/>
  <c r="H646" i="66"/>
  <c r="H645" i="66"/>
  <c r="H644" i="66"/>
  <c r="H643" i="66"/>
  <c r="H642" i="66"/>
  <c r="H641" i="66"/>
  <c r="H640" i="66"/>
  <c r="H639" i="66"/>
  <c r="H638" i="66"/>
  <c r="H637" i="66"/>
  <c r="H636" i="66"/>
  <c r="H635" i="66"/>
  <c r="H634" i="66"/>
  <c r="H633" i="66"/>
  <c r="H632" i="66"/>
  <c r="H631" i="66"/>
  <c r="H630" i="66"/>
  <c r="H629" i="66"/>
  <c r="H628" i="66"/>
  <c r="H627" i="66"/>
  <c r="H626" i="66"/>
  <c r="H625" i="66"/>
  <c r="H624" i="66"/>
  <c r="H623" i="66"/>
  <c r="H622" i="66"/>
  <c r="H621" i="66"/>
  <c r="H620" i="66"/>
  <c r="H619" i="66"/>
  <c r="H618" i="66"/>
  <c r="H617" i="66"/>
  <c r="H616" i="66"/>
  <c r="H615" i="66"/>
  <c r="H614" i="66"/>
  <c r="H613" i="66"/>
  <c r="H612" i="66"/>
  <c r="H611" i="66"/>
  <c r="H610" i="66"/>
  <c r="H609" i="66"/>
  <c r="H608" i="66"/>
  <c r="H607" i="66"/>
  <c r="H606" i="66"/>
  <c r="H605" i="66"/>
  <c r="H604" i="66"/>
  <c r="H603" i="66"/>
  <c r="H602" i="66"/>
  <c r="H601" i="66"/>
  <c r="H600" i="66"/>
  <c r="H599" i="66"/>
  <c r="H598" i="66"/>
  <c r="H597" i="66"/>
  <c r="H596" i="66"/>
  <c r="H595" i="66"/>
  <c r="H594" i="66"/>
  <c r="H593" i="66"/>
  <c r="H592" i="66"/>
  <c r="H591" i="66"/>
  <c r="H590" i="66"/>
  <c r="H589" i="66"/>
  <c r="H588" i="66"/>
  <c r="H587" i="66"/>
  <c r="H586" i="66"/>
  <c r="H585" i="66"/>
  <c r="H584" i="66"/>
  <c r="H583" i="66"/>
  <c r="H582" i="66"/>
  <c r="H581" i="66"/>
  <c r="H580" i="66"/>
  <c r="H579" i="66"/>
  <c r="H578" i="66"/>
  <c r="H577" i="66"/>
  <c r="H576" i="66"/>
  <c r="H575" i="66"/>
  <c r="H574" i="66"/>
  <c r="H573" i="66"/>
  <c r="H572" i="66"/>
  <c r="H571" i="66"/>
  <c r="H570" i="66"/>
  <c r="H569" i="66"/>
  <c r="H568" i="66"/>
  <c r="H567" i="66"/>
  <c r="H566" i="66"/>
  <c r="H565" i="66"/>
  <c r="H564" i="66"/>
  <c r="H563" i="66"/>
  <c r="H562" i="66"/>
  <c r="H561" i="66"/>
  <c r="H560" i="66"/>
  <c r="H559" i="66"/>
  <c r="H558" i="66"/>
  <c r="H557" i="66"/>
  <c r="H556" i="66"/>
  <c r="H555" i="66"/>
  <c r="H554" i="66"/>
  <c r="H553" i="66"/>
  <c r="H552" i="66"/>
  <c r="H551" i="66"/>
  <c r="H550" i="66"/>
  <c r="H549" i="66"/>
  <c r="H548" i="66"/>
  <c r="H547" i="66"/>
  <c r="H546" i="66"/>
  <c r="H545" i="66"/>
  <c r="H544" i="66"/>
  <c r="H543" i="66"/>
  <c r="H542" i="66"/>
  <c r="H541" i="66"/>
  <c r="H540" i="66"/>
  <c r="H539" i="66"/>
  <c r="H538" i="66"/>
  <c r="H537" i="66"/>
  <c r="H536" i="66"/>
  <c r="H535" i="66"/>
  <c r="H534" i="66"/>
  <c r="H533" i="66"/>
  <c r="H532" i="66"/>
  <c r="H531" i="66"/>
  <c r="H530" i="66"/>
  <c r="H529" i="66"/>
  <c r="H528" i="66"/>
  <c r="H527" i="66"/>
  <c r="H526" i="66"/>
  <c r="H525" i="66"/>
  <c r="H524" i="66"/>
  <c r="H523" i="66"/>
  <c r="H522" i="66"/>
  <c r="H521" i="66"/>
  <c r="H520" i="66"/>
  <c r="H519" i="66"/>
  <c r="H518" i="66"/>
  <c r="H517" i="66"/>
  <c r="H516" i="66"/>
  <c r="H515" i="66"/>
  <c r="H514" i="66"/>
  <c r="H513" i="66"/>
  <c r="H512" i="66"/>
  <c r="H511" i="66"/>
  <c r="H510" i="66"/>
  <c r="H509" i="66"/>
  <c r="H508" i="66"/>
  <c r="H507" i="66"/>
  <c r="H506" i="66"/>
  <c r="H505" i="66"/>
  <c r="H504" i="66"/>
  <c r="H503" i="66"/>
  <c r="H502" i="66"/>
  <c r="H501" i="66"/>
  <c r="H500" i="66"/>
  <c r="H499" i="66"/>
  <c r="H498" i="66"/>
  <c r="H497" i="66"/>
  <c r="H496" i="66"/>
  <c r="H495" i="66"/>
  <c r="H494" i="66"/>
  <c r="H493" i="66"/>
  <c r="H492" i="66"/>
  <c r="H491" i="66"/>
  <c r="H490" i="66"/>
  <c r="H489" i="66"/>
  <c r="H488" i="66"/>
  <c r="H487" i="66"/>
  <c r="H486" i="66"/>
  <c r="H485" i="66"/>
  <c r="H484" i="66"/>
  <c r="H483" i="66"/>
  <c r="H482" i="66"/>
  <c r="H481" i="66"/>
  <c r="H480" i="66"/>
  <c r="H479" i="66"/>
  <c r="H478" i="66"/>
  <c r="H477" i="66"/>
  <c r="H476" i="66"/>
  <c r="H475" i="66"/>
  <c r="H474" i="66"/>
  <c r="H473" i="66"/>
  <c r="H472" i="66"/>
  <c r="H471" i="66"/>
  <c r="H470" i="66"/>
  <c r="H469" i="66"/>
  <c r="H468" i="66"/>
  <c r="H467" i="66"/>
  <c r="H466" i="66"/>
  <c r="H465" i="66"/>
  <c r="H464" i="66"/>
  <c r="H463" i="66"/>
  <c r="H462" i="66"/>
  <c r="H461" i="66"/>
  <c r="H460" i="66"/>
  <c r="H459" i="66"/>
  <c r="H458" i="66"/>
  <c r="H457" i="66"/>
  <c r="H456" i="66"/>
  <c r="H455" i="66"/>
  <c r="H454" i="66"/>
  <c r="H453" i="66"/>
  <c r="H452" i="66"/>
  <c r="H451" i="66"/>
  <c r="H450" i="66"/>
  <c r="H449" i="66"/>
  <c r="H448" i="66"/>
  <c r="H447" i="66"/>
  <c r="H446" i="66"/>
  <c r="H445" i="66"/>
  <c r="H444" i="66"/>
  <c r="H443" i="66"/>
  <c r="H442" i="66"/>
  <c r="H441" i="66"/>
  <c r="H440" i="66"/>
  <c r="H439" i="66"/>
  <c r="H438" i="66"/>
  <c r="H437" i="66"/>
  <c r="H436" i="66"/>
  <c r="H435" i="66"/>
  <c r="H434" i="66"/>
  <c r="H433" i="66"/>
  <c r="H432" i="66"/>
  <c r="H431" i="66"/>
  <c r="H430" i="66"/>
  <c r="H429" i="66"/>
  <c r="H428" i="66"/>
  <c r="H427" i="66"/>
  <c r="H426" i="66"/>
  <c r="H425" i="66"/>
  <c r="H424" i="66"/>
  <c r="H423" i="66"/>
  <c r="H422" i="66"/>
  <c r="H421" i="66"/>
  <c r="H420" i="66"/>
  <c r="H419" i="66"/>
  <c r="H418" i="66"/>
  <c r="H417" i="66"/>
  <c r="H416" i="66"/>
  <c r="H415" i="66"/>
  <c r="H414" i="66"/>
  <c r="H413" i="66"/>
  <c r="H412" i="66"/>
  <c r="H411" i="66"/>
  <c r="H410" i="66"/>
  <c r="H409" i="66"/>
  <c r="H408" i="66"/>
  <c r="H407" i="66"/>
  <c r="H406" i="66"/>
  <c r="H405" i="66"/>
  <c r="H404" i="66"/>
  <c r="H403" i="66"/>
  <c r="H402" i="66"/>
  <c r="H401" i="66"/>
  <c r="H400" i="66"/>
  <c r="H399" i="66"/>
  <c r="H398" i="66"/>
  <c r="H397" i="66"/>
  <c r="H396" i="66"/>
  <c r="H395" i="66"/>
  <c r="H394" i="66"/>
  <c r="H393" i="66"/>
  <c r="H392" i="66"/>
  <c r="H391" i="66"/>
  <c r="H390" i="66"/>
  <c r="H389" i="66"/>
  <c r="H388" i="66"/>
  <c r="H387" i="66"/>
  <c r="H386" i="66"/>
  <c r="H385" i="66"/>
  <c r="H384" i="66"/>
  <c r="H383" i="66"/>
  <c r="H382" i="66"/>
  <c r="H381" i="66"/>
  <c r="H380" i="66"/>
  <c r="H379" i="66"/>
  <c r="H378" i="66"/>
  <c r="H377" i="66"/>
  <c r="H376" i="66"/>
  <c r="H375" i="66"/>
  <c r="H374" i="66"/>
  <c r="H373" i="66"/>
  <c r="H372" i="66"/>
  <c r="H371" i="66"/>
  <c r="H370" i="66"/>
  <c r="H369" i="66"/>
  <c r="H368" i="66"/>
  <c r="H367" i="66"/>
  <c r="H366" i="66"/>
  <c r="H365" i="66"/>
  <c r="H364" i="66"/>
  <c r="H363" i="66"/>
  <c r="H362" i="66"/>
  <c r="H361" i="66"/>
  <c r="H360" i="66"/>
  <c r="H359" i="66"/>
  <c r="H358" i="66"/>
  <c r="H357" i="66"/>
  <c r="H356" i="66"/>
  <c r="H355" i="66"/>
  <c r="H354" i="66"/>
  <c r="H353" i="66"/>
  <c r="H352" i="66"/>
  <c r="H351" i="66"/>
  <c r="H350" i="66"/>
  <c r="H349" i="66"/>
  <c r="H348" i="66"/>
  <c r="H347" i="66"/>
  <c r="H346" i="66"/>
  <c r="H345" i="66"/>
  <c r="H344" i="66"/>
  <c r="H343" i="66"/>
  <c r="H342" i="66"/>
  <c r="H341" i="66"/>
  <c r="H340" i="66"/>
  <c r="H339" i="66"/>
  <c r="H338" i="66"/>
  <c r="H337" i="66"/>
  <c r="H336" i="66"/>
  <c r="H335" i="66"/>
  <c r="H334" i="66"/>
  <c r="H333" i="66"/>
  <c r="H332" i="66"/>
  <c r="H331" i="66"/>
  <c r="H330" i="66"/>
  <c r="H329" i="66"/>
  <c r="H328" i="66"/>
  <c r="H327" i="66"/>
  <c r="H326" i="66"/>
  <c r="H325" i="66"/>
  <c r="H324" i="66"/>
  <c r="H323" i="66"/>
  <c r="H322" i="66"/>
  <c r="H321" i="66"/>
  <c r="H320" i="66"/>
  <c r="H319" i="66"/>
  <c r="H318" i="66"/>
  <c r="H317" i="66"/>
  <c r="H316" i="66"/>
  <c r="H315" i="66"/>
  <c r="H314" i="66"/>
  <c r="H313" i="66"/>
  <c r="H312" i="66"/>
  <c r="H311" i="66"/>
  <c r="H310" i="66"/>
  <c r="H309" i="66"/>
  <c r="H308" i="66"/>
  <c r="H307" i="66"/>
  <c r="H306" i="66"/>
  <c r="H305" i="66"/>
  <c r="H304" i="66"/>
  <c r="H303" i="66"/>
  <c r="H302" i="66"/>
  <c r="H301" i="66"/>
  <c r="H300" i="66"/>
  <c r="H299" i="66"/>
  <c r="H298" i="66"/>
  <c r="H297" i="66"/>
  <c r="H296" i="66"/>
  <c r="H295" i="66"/>
  <c r="H294" i="66"/>
  <c r="H293" i="66"/>
  <c r="H292" i="66"/>
  <c r="H291" i="66"/>
  <c r="H290" i="66"/>
  <c r="H289" i="66"/>
  <c r="H288" i="66"/>
  <c r="H287" i="66"/>
  <c r="H286" i="66"/>
  <c r="H285" i="66"/>
  <c r="H284" i="66"/>
  <c r="H283" i="66"/>
  <c r="H282" i="66"/>
  <c r="H281" i="66"/>
  <c r="H280" i="66"/>
  <c r="H279" i="66"/>
  <c r="H278" i="66"/>
  <c r="H277" i="66"/>
  <c r="H276" i="66"/>
  <c r="H275" i="66"/>
  <c r="H274" i="66"/>
  <c r="H273" i="66"/>
  <c r="H272" i="66"/>
  <c r="H271" i="66"/>
  <c r="H270" i="66"/>
  <c r="H269" i="66"/>
  <c r="H268" i="66"/>
  <c r="H267" i="66"/>
  <c r="H266" i="66"/>
  <c r="H265" i="66"/>
  <c r="H264" i="66"/>
  <c r="H263" i="66"/>
  <c r="H262" i="66"/>
  <c r="H261" i="66"/>
  <c r="H260" i="66"/>
  <c r="H259" i="66"/>
  <c r="H258" i="66"/>
  <c r="H257" i="66"/>
  <c r="H256" i="66"/>
  <c r="H255" i="66"/>
  <c r="H254" i="66"/>
  <c r="H253" i="66"/>
  <c r="H252" i="66"/>
  <c r="H251" i="66"/>
  <c r="H250" i="66"/>
  <c r="H249" i="66"/>
  <c r="H248" i="66"/>
  <c r="H247" i="66"/>
  <c r="H246" i="66"/>
  <c r="H245" i="66"/>
  <c r="H244" i="66"/>
  <c r="H243" i="66"/>
  <c r="H242" i="66"/>
  <c r="H241" i="66"/>
  <c r="H240" i="66"/>
  <c r="H239" i="66"/>
  <c r="H238" i="66"/>
  <c r="H237" i="66"/>
  <c r="H236" i="66"/>
  <c r="H235" i="66"/>
  <c r="H234" i="66"/>
  <c r="H233" i="66"/>
  <c r="H232" i="66"/>
  <c r="H231" i="66"/>
  <c r="H230" i="66"/>
  <c r="H229" i="66"/>
  <c r="H228" i="66"/>
  <c r="H227" i="66"/>
  <c r="H226" i="66"/>
  <c r="H225" i="66"/>
  <c r="H224" i="66"/>
  <c r="H223" i="66"/>
  <c r="H222" i="66"/>
  <c r="H221" i="66"/>
  <c r="H220" i="66"/>
  <c r="H219" i="66"/>
  <c r="H218" i="66"/>
  <c r="H217" i="66"/>
  <c r="H216" i="66"/>
  <c r="H215" i="66"/>
  <c r="H214" i="66"/>
  <c r="H213" i="66"/>
  <c r="H212" i="66"/>
  <c r="H211" i="66"/>
  <c r="H210" i="66"/>
  <c r="H209" i="66"/>
  <c r="H208" i="66"/>
  <c r="H207" i="66"/>
  <c r="H206" i="66"/>
  <c r="H205" i="66"/>
  <c r="H204" i="66"/>
  <c r="H203" i="66"/>
  <c r="H202" i="66"/>
  <c r="H201" i="66"/>
  <c r="H200" i="66"/>
  <c r="H199" i="66"/>
  <c r="H198" i="66"/>
  <c r="H197" i="66"/>
  <c r="H196" i="66"/>
  <c r="H195" i="66"/>
  <c r="H194" i="66"/>
  <c r="H193" i="66"/>
  <c r="H192" i="66"/>
  <c r="H191" i="66"/>
  <c r="H190" i="66"/>
  <c r="H189" i="66"/>
  <c r="H188" i="66"/>
  <c r="H187" i="66"/>
  <c r="H186" i="66"/>
  <c r="H185" i="66"/>
  <c r="H184" i="66"/>
  <c r="H183" i="66"/>
  <c r="H182" i="66"/>
  <c r="H181" i="66"/>
  <c r="H180" i="66"/>
  <c r="H179" i="66"/>
  <c r="H178" i="66"/>
  <c r="H177" i="66"/>
  <c r="H176" i="66"/>
  <c r="H175" i="66"/>
  <c r="H174" i="66"/>
  <c r="H173" i="66"/>
  <c r="H172" i="66"/>
  <c r="H171" i="66"/>
  <c r="H170" i="66"/>
  <c r="H169" i="66"/>
  <c r="H168" i="66"/>
  <c r="H167" i="66"/>
  <c r="H166" i="66"/>
  <c r="H165" i="66"/>
  <c r="H164" i="66"/>
  <c r="H163" i="66"/>
  <c r="H162" i="66"/>
  <c r="H161" i="66"/>
  <c r="H160" i="66"/>
  <c r="H159" i="66"/>
  <c r="H158" i="66"/>
  <c r="H157" i="66"/>
  <c r="H156" i="66"/>
  <c r="H155" i="66"/>
  <c r="H154" i="66"/>
  <c r="H153" i="66"/>
  <c r="H152" i="66"/>
  <c r="H151" i="66"/>
  <c r="H150" i="66"/>
  <c r="H149" i="66"/>
  <c r="H148" i="66"/>
  <c r="H147" i="66"/>
  <c r="H146" i="66"/>
  <c r="H145" i="66"/>
  <c r="H144" i="66"/>
  <c r="H143" i="66"/>
  <c r="H142" i="66"/>
  <c r="H141" i="66"/>
  <c r="H140" i="66"/>
  <c r="H139" i="66"/>
  <c r="H138" i="66"/>
  <c r="H137" i="66"/>
  <c r="H136" i="66"/>
  <c r="H135" i="66"/>
  <c r="H134" i="66"/>
  <c r="H133" i="66"/>
  <c r="H132" i="66"/>
  <c r="H131" i="66"/>
  <c r="H130" i="66"/>
  <c r="H129" i="66"/>
  <c r="H128" i="66"/>
  <c r="H127" i="66"/>
  <c r="H126" i="66"/>
  <c r="H125" i="66"/>
  <c r="H124" i="66"/>
  <c r="H123" i="66"/>
  <c r="H122" i="66"/>
  <c r="H121" i="66"/>
  <c r="H120" i="66"/>
  <c r="H119" i="66"/>
  <c r="H118" i="66"/>
  <c r="H117" i="66"/>
  <c r="H116" i="66"/>
  <c r="H115" i="66"/>
  <c r="H114" i="66"/>
  <c r="H113" i="66"/>
  <c r="H112" i="66"/>
  <c r="H111" i="66"/>
  <c r="H110" i="66"/>
  <c r="H109" i="66"/>
  <c r="H108" i="66"/>
  <c r="H107" i="66"/>
  <c r="H106" i="66"/>
  <c r="H105" i="66"/>
  <c r="H104" i="66"/>
  <c r="H103" i="66"/>
  <c r="H102" i="66"/>
  <c r="H101" i="66"/>
  <c r="H100" i="66"/>
  <c r="H99" i="66"/>
  <c r="H98" i="66"/>
  <c r="H97" i="66"/>
  <c r="H96" i="66"/>
  <c r="H95" i="66"/>
  <c r="H94" i="66"/>
  <c r="H93" i="66"/>
  <c r="H92" i="66"/>
  <c r="H91" i="66"/>
  <c r="H90" i="66"/>
  <c r="H89" i="66"/>
  <c r="H88" i="66"/>
  <c r="H87" i="66"/>
  <c r="H86" i="66"/>
  <c r="H85" i="66"/>
  <c r="H84" i="66"/>
  <c r="H83" i="66"/>
  <c r="H82" i="66"/>
  <c r="H81" i="66"/>
  <c r="H80" i="66"/>
  <c r="H79" i="66"/>
  <c r="H78" i="66"/>
  <c r="H77" i="66"/>
  <c r="H76" i="66"/>
  <c r="H75" i="66"/>
  <c r="H74" i="66"/>
  <c r="H73" i="66"/>
  <c r="H72" i="66"/>
  <c r="H71" i="66"/>
  <c r="H70" i="66"/>
  <c r="H69" i="66"/>
  <c r="H68" i="66"/>
  <c r="H67" i="66"/>
  <c r="H66" i="66"/>
  <c r="H65" i="66"/>
  <c r="H64" i="66"/>
  <c r="H63" i="66"/>
  <c r="H62" i="66"/>
  <c r="H61" i="66"/>
  <c r="H60" i="66"/>
  <c r="H59" i="66"/>
  <c r="H58" i="66"/>
  <c r="H57" i="66"/>
  <c r="H56" i="66"/>
  <c r="H55" i="66"/>
  <c r="H54" i="66"/>
  <c r="H53" i="66"/>
  <c r="H52" i="66"/>
  <c r="H51" i="66"/>
  <c r="H50" i="66"/>
  <c r="H49" i="66"/>
  <c r="H48" i="66"/>
  <c r="H47" i="66"/>
  <c r="H46" i="66"/>
  <c r="H45" i="66"/>
  <c r="H44" i="66"/>
  <c r="H43" i="66"/>
  <c r="H42" i="66"/>
  <c r="H41" i="66"/>
  <c r="H40" i="66"/>
  <c r="H39" i="66"/>
  <c r="H38" i="66"/>
  <c r="H37" i="66"/>
  <c r="H36" i="66"/>
  <c r="H35" i="66"/>
  <c r="H34" i="66"/>
  <c r="H33" i="66"/>
  <c r="H32" i="66"/>
  <c r="H31" i="66"/>
  <c r="H30" i="66"/>
  <c r="H29" i="66"/>
  <c r="H28" i="66"/>
  <c r="H27" i="66"/>
  <c r="H26" i="66"/>
  <c r="H25" i="66"/>
  <c r="H24" i="66"/>
  <c r="H23" i="66"/>
  <c r="H22" i="66"/>
  <c r="H21" i="66"/>
  <c r="H20" i="66"/>
  <c r="H19" i="66"/>
  <c r="H18" i="66"/>
  <c r="H17" i="66"/>
  <c r="H16" i="66"/>
  <c r="H15" i="66"/>
  <c r="H14" i="66"/>
  <c r="H13" i="66"/>
  <c r="H12" i="66"/>
  <c r="H11" i="66"/>
  <c r="H10" i="66"/>
  <c r="H9" i="66"/>
  <c r="H8" i="66"/>
  <c r="H7" i="66"/>
  <c r="H6" i="66"/>
  <c r="H5" i="66"/>
  <c r="H4" i="66"/>
  <c r="B1004" i="66"/>
  <c r="B1003" i="66"/>
  <c r="B1002" i="66"/>
  <c r="B1001" i="66"/>
  <c r="B1000" i="66"/>
  <c r="B999" i="66"/>
  <c r="B998" i="66"/>
  <c r="B997" i="66"/>
  <c r="B996" i="66"/>
  <c r="B995" i="66"/>
  <c r="B994" i="66"/>
  <c r="B993" i="66"/>
  <c r="B992" i="66"/>
  <c r="B991" i="66"/>
  <c r="B990" i="66"/>
  <c r="B989" i="66"/>
  <c r="B988" i="66"/>
  <c r="B987" i="66"/>
  <c r="B986" i="66"/>
  <c r="B985" i="66"/>
  <c r="B984" i="66"/>
  <c r="B983" i="66"/>
  <c r="B982" i="66"/>
  <c r="B981" i="66"/>
  <c r="B980" i="66"/>
  <c r="B979" i="66"/>
  <c r="B978" i="66"/>
  <c r="B977" i="66"/>
  <c r="B976" i="66"/>
  <c r="B975" i="66"/>
  <c r="B974" i="66"/>
  <c r="B973" i="66"/>
  <c r="B972" i="66"/>
  <c r="B971" i="66"/>
  <c r="B970" i="66"/>
  <c r="B969" i="66"/>
  <c r="B968" i="66"/>
  <c r="B967" i="66"/>
  <c r="B966" i="66"/>
  <c r="B965" i="66"/>
  <c r="B964" i="66"/>
  <c r="B963" i="66"/>
  <c r="B962" i="66"/>
  <c r="B961" i="66"/>
  <c r="B960" i="66"/>
  <c r="B959" i="66"/>
  <c r="B958" i="66"/>
  <c r="B957" i="66"/>
  <c r="B956" i="66"/>
  <c r="B955" i="66"/>
  <c r="B954" i="66"/>
  <c r="B953" i="66"/>
  <c r="B952" i="66"/>
  <c r="B951" i="66"/>
  <c r="B950" i="66"/>
  <c r="B949" i="66"/>
  <c r="B948" i="66"/>
  <c r="B947" i="66"/>
  <c r="B946" i="66"/>
  <c r="B945" i="66"/>
  <c r="B944" i="66"/>
  <c r="B943" i="66"/>
  <c r="B942" i="66"/>
  <c r="B941" i="66"/>
  <c r="B940" i="66"/>
  <c r="B939" i="66"/>
  <c r="B938" i="66"/>
  <c r="B937" i="66"/>
  <c r="B936" i="66"/>
  <c r="B935" i="66"/>
  <c r="B934" i="66"/>
  <c r="B933" i="66"/>
  <c r="B932" i="66"/>
  <c r="B931" i="66"/>
  <c r="B930" i="66"/>
  <c r="B929" i="66"/>
  <c r="B928" i="66"/>
  <c r="B927" i="66"/>
  <c r="B926" i="66"/>
  <c r="B925" i="66"/>
  <c r="B924" i="66"/>
  <c r="B923" i="66"/>
  <c r="B922" i="66"/>
  <c r="B921" i="66"/>
  <c r="B920" i="66"/>
  <c r="B919" i="66"/>
  <c r="B918" i="66"/>
  <c r="B917" i="66"/>
  <c r="B916" i="66"/>
  <c r="B915" i="66"/>
  <c r="B914" i="66"/>
  <c r="B913" i="66"/>
  <c r="B912" i="66"/>
  <c r="B911" i="66"/>
  <c r="B910" i="66"/>
  <c r="B909" i="66"/>
  <c r="B908" i="66"/>
  <c r="B907" i="66"/>
  <c r="B906" i="66"/>
  <c r="B905" i="66"/>
  <c r="B904" i="66"/>
  <c r="B903" i="66"/>
  <c r="B902" i="66"/>
  <c r="B901" i="66"/>
  <c r="B900" i="66"/>
  <c r="B899" i="66"/>
  <c r="B898" i="66"/>
  <c r="B897" i="66"/>
  <c r="B896" i="66"/>
  <c r="B895" i="66"/>
  <c r="B894" i="66"/>
  <c r="B893" i="66"/>
  <c r="B892" i="66"/>
  <c r="B891" i="66"/>
  <c r="B890" i="66"/>
  <c r="B889" i="66"/>
  <c r="B888" i="66"/>
  <c r="B887" i="66"/>
  <c r="B886" i="66"/>
  <c r="B885" i="66"/>
  <c r="B884" i="66"/>
  <c r="B883" i="66"/>
  <c r="B882" i="66"/>
  <c r="B881" i="66"/>
  <c r="B880" i="66"/>
  <c r="B879" i="66"/>
  <c r="B878" i="66"/>
  <c r="B877" i="66"/>
  <c r="B876" i="66"/>
  <c r="B875" i="66"/>
  <c r="B874" i="66"/>
  <c r="B873" i="66"/>
  <c r="B872" i="66"/>
  <c r="B871" i="66"/>
  <c r="B870" i="66"/>
  <c r="B869" i="66"/>
  <c r="B868" i="66"/>
  <c r="B867" i="66"/>
  <c r="B866" i="66"/>
  <c r="B865" i="66"/>
  <c r="B864" i="66"/>
  <c r="B863" i="66"/>
  <c r="B862" i="66"/>
  <c r="B861" i="66"/>
  <c r="B860" i="66"/>
  <c r="B859" i="66"/>
  <c r="B858" i="66"/>
  <c r="B857" i="66"/>
  <c r="B856" i="66"/>
  <c r="B855" i="66"/>
  <c r="B854" i="66"/>
  <c r="B853" i="66"/>
  <c r="B852" i="66"/>
  <c r="B851" i="66"/>
  <c r="B850" i="66"/>
  <c r="B849" i="66"/>
  <c r="B848" i="66"/>
  <c r="B847" i="66"/>
  <c r="B846" i="66"/>
  <c r="B845" i="66"/>
  <c r="B844" i="66"/>
  <c r="B843" i="66"/>
  <c r="B842" i="66"/>
  <c r="B841" i="66"/>
  <c r="B840" i="66"/>
  <c r="B839" i="66"/>
  <c r="B838" i="66"/>
  <c r="B837" i="66"/>
  <c r="B836" i="66"/>
  <c r="B835" i="66"/>
  <c r="B834" i="66"/>
  <c r="B833" i="66"/>
  <c r="B832" i="66"/>
  <c r="B831" i="66"/>
  <c r="B830" i="66"/>
  <c r="B829" i="66"/>
  <c r="B828" i="66"/>
  <c r="B827" i="66"/>
  <c r="B826" i="66"/>
  <c r="B825" i="66"/>
  <c r="B824" i="66"/>
  <c r="B823" i="66"/>
  <c r="B822" i="66"/>
  <c r="B821" i="66"/>
  <c r="B820" i="66"/>
  <c r="B819" i="66"/>
  <c r="B818" i="66"/>
  <c r="B817" i="66"/>
  <c r="B816" i="66"/>
  <c r="B815" i="66"/>
  <c r="B814" i="66"/>
  <c r="B813" i="66"/>
  <c r="B812" i="66"/>
  <c r="B811" i="66"/>
  <c r="B810" i="66"/>
  <c r="B809" i="66"/>
  <c r="B808" i="66"/>
  <c r="B807" i="66"/>
  <c r="B806" i="66"/>
  <c r="B805" i="66"/>
  <c r="B804" i="66"/>
  <c r="B803" i="66"/>
  <c r="B802" i="66"/>
  <c r="B801" i="66"/>
  <c r="B800" i="66"/>
  <c r="B799" i="66"/>
  <c r="B798" i="66"/>
  <c r="B797" i="66"/>
  <c r="B796" i="66"/>
  <c r="B795" i="66"/>
  <c r="B794" i="66"/>
  <c r="B793" i="66"/>
  <c r="B792" i="66"/>
  <c r="B791" i="66"/>
  <c r="B790" i="66"/>
  <c r="B789" i="66"/>
  <c r="B788" i="66"/>
  <c r="B787" i="66"/>
  <c r="B786" i="66"/>
  <c r="B785" i="66"/>
  <c r="B784" i="66"/>
  <c r="B783" i="66"/>
  <c r="B782" i="66"/>
  <c r="B781" i="66"/>
  <c r="B780" i="66"/>
  <c r="B779" i="66"/>
  <c r="B778" i="66"/>
  <c r="B777" i="66"/>
  <c r="B776" i="66"/>
  <c r="B775" i="66"/>
  <c r="B774" i="66"/>
  <c r="B773" i="66"/>
  <c r="B772" i="66"/>
  <c r="B771" i="66"/>
  <c r="B770" i="66"/>
  <c r="B769" i="66"/>
  <c r="B768" i="66"/>
  <c r="B767" i="66"/>
  <c r="B766" i="66"/>
  <c r="B765" i="66"/>
  <c r="B764" i="66"/>
  <c r="B763" i="66"/>
  <c r="B762" i="66"/>
  <c r="B761" i="66"/>
  <c r="B760" i="66"/>
  <c r="B759" i="66"/>
  <c r="B758" i="66"/>
  <c r="B757" i="66"/>
  <c r="B756" i="66"/>
  <c r="B755" i="66"/>
  <c r="B754" i="66"/>
  <c r="B753" i="66"/>
  <c r="B752" i="66"/>
  <c r="B751" i="66"/>
  <c r="B750" i="66"/>
  <c r="B749" i="66"/>
  <c r="B748" i="66"/>
  <c r="B747" i="66"/>
  <c r="B746" i="66"/>
  <c r="B745" i="66"/>
  <c r="B744" i="66"/>
  <c r="B743" i="66"/>
  <c r="B742" i="66"/>
  <c r="B741" i="66"/>
  <c r="B740" i="66"/>
  <c r="B739" i="66"/>
  <c r="B738" i="66"/>
  <c r="B737" i="66"/>
  <c r="B736" i="66"/>
  <c r="B735" i="66"/>
  <c r="B734" i="66"/>
  <c r="B733" i="66"/>
  <c r="B732" i="66"/>
  <c r="B731" i="66"/>
  <c r="B730" i="66"/>
  <c r="B729" i="66"/>
  <c r="B728" i="66"/>
  <c r="B727" i="66"/>
  <c r="B726" i="66"/>
  <c r="B725" i="66"/>
  <c r="B724" i="66"/>
  <c r="B723" i="66"/>
  <c r="B722" i="66"/>
  <c r="B721" i="66"/>
  <c r="B720" i="66"/>
  <c r="B719" i="66"/>
  <c r="B718" i="66"/>
  <c r="B717" i="66"/>
  <c r="B716" i="66"/>
  <c r="B715" i="66"/>
  <c r="B714" i="66"/>
  <c r="B713" i="66"/>
  <c r="B712" i="66"/>
  <c r="B711" i="66"/>
  <c r="B710" i="66"/>
  <c r="B709" i="66"/>
  <c r="B708" i="66"/>
  <c r="B707" i="66"/>
  <c r="B706" i="66"/>
  <c r="B705" i="66"/>
  <c r="B704" i="66"/>
  <c r="B703" i="66"/>
  <c r="B702" i="66"/>
  <c r="B701" i="66"/>
  <c r="B700" i="66"/>
  <c r="B699" i="66"/>
  <c r="B698" i="66"/>
  <c r="B697" i="66"/>
  <c r="B696" i="66"/>
  <c r="B695" i="66"/>
  <c r="B694" i="66"/>
  <c r="B693" i="66"/>
  <c r="B692" i="66"/>
  <c r="B691" i="66"/>
  <c r="B690" i="66"/>
  <c r="B689" i="66"/>
  <c r="B688" i="66"/>
  <c r="B687" i="66"/>
  <c r="B686" i="66"/>
  <c r="B685" i="66"/>
  <c r="B684" i="66"/>
  <c r="B683" i="66"/>
  <c r="B682" i="66"/>
  <c r="B681" i="66"/>
  <c r="B680" i="66"/>
  <c r="B679" i="66"/>
  <c r="B678" i="66"/>
  <c r="B677" i="66"/>
  <c r="B676" i="66"/>
  <c r="B675" i="66"/>
  <c r="B674" i="66"/>
  <c r="B673" i="66"/>
  <c r="B672" i="66"/>
  <c r="B671" i="66"/>
  <c r="B670" i="66"/>
  <c r="B669" i="66"/>
  <c r="B668" i="66"/>
  <c r="B667" i="66"/>
  <c r="B666" i="66"/>
  <c r="B665" i="66"/>
  <c r="B664" i="66"/>
  <c r="B663" i="66"/>
  <c r="B662" i="66"/>
  <c r="B661" i="66"/>
  <c r="B660" i="66"/>
  <c r="B659" i="66"/>
  <c r="B658" i="66"/>
  <c r="B657" i="66"/>
  <c r="B656" i="66"/>
  <c r="B655" i="66"/>
  <c r="B654" i="66"/>
  <c r="B653" i="66"/>
  <c r="B652" i="66"/>
  <c r="B651" i="66"/>
  <c r="B650" i="66"/>
  <c r="B649" i="66"/>
  <c r="B648" i="66"/>
  <c r="B647" i="66"/>
  <c r="B646" i="66"/>
  <c r="B645" i="66"/>
  <c r="B644" i="66"/>
  <c r="B643" i="66"/>
  <c r="B642" i="66"/>
  <c r="B641" i="66"/>
  <c r="B640" i="66"/>
  <c r="B639" i="66"/>
  <c r="B638" i="66"/>
  <c r="B637" i="66"/>
  <c r="B636" i="66"/>
  <c r="B635" i="66"/>
  <c r="B634" i="66"/>
  <c r="B633" i="66"/>
  <c r="B632" i="66"/>
  <c r="B631" i="66"/>
  <c r="B630" i="66"/>
  <c r="B629" i="66"/>
  <c r="B628" i="66"/>
  <c r="B627" i="66"/>
  <c r="B626" i="66"/>
  <c r="B625" i="66"/>
  <c r="B624" i="66"/>
  <c r="B623" i="66"/>
  <c r="B622" i="66"/>
  <c r="B621" i="66"/>
  <c r="B620" i="66"/>
  <c r="B619" i="66"/>
  <c r="B618" i="66"/>
  <c r="B617" i="66"/>
  <c r="B616" i="66"/>
  <c r="B615" i="66"/>
  <c r="B614" i="66"/>
  <c r="B613" i="66"/>
  <c r="B612" i="66"/>
  <c r="B611" i="66"/>
  <c r="B610" i="66"/>
  <c r="B609" i="66"/>
  <c r="B608" i="66"/>
  <c r="B607" i="66"/>
  <c r="B606" i="66"/>
  <c r="B605" i="66"/>
  <c r="B604" i="66"/>
  <c r="B603" i="66"/>
  <c r="B602" i="66"/>
  <c r="B601" i="66"/>
  <c r="B600" i="66"/>
  <c r="B599" i="66"/>
  <c r="B598" i="66"/>
  <c r="B597" i="66"/>
  <c r="B596" i="66"/>
  <c r="B595" i="66"/>
  <c r="B594" i="66"/>
  <c r="B593" i="66"/>
  <c r="B592" i="66"/>
  <c r="B591" i="66"/>
  <c r="B590" i="66"/>
  <c r="B589" i="66"/>
  <c r="B588" i="66"/>
  <c r="B587" i="66"/>
  <c r="B586" i="66"/>
  <c r="B585" i="66"/>
  <c r="B584" i="66"/>
  <c r="B583" i="66"/>
  <c r="B582" i="66"/>
  <c r="B581" i="66"/>
  <c r="B580" i="66"/>
  <c r="B579" i="66"/>
  <c r="B578" i="66"/>
  <c r="B577" i="66"/>
  <c r="B576" i="66"/>
  <c r="B575" i="66"/>
  <c r="B574" i="66"/>
  <c r="B573" i="66"/>
  <c r="B572" i="66"/>
  <c r="B571" i="66"/>
  <c r="B570" i="66"/>
  <c r="B569" i="66"/>
  <c r="B568" i="66"/>
  <c r="B567" i="66"/>
  <c r="B566" i="66"/>
  <c r="B565" i="66"/>
  <c r="B564" i="66"/>
  <c r="B563" i="66"/>
  <c r="B562" i="66"/>
  <c r="B561" i="66"/>
  <c r="B560" i="66"/>
  <c r="B559" i="66"/>
  <c r="B558" i="66"/>
  <c r="B557" i="66"/>
  <c r="B556" i="66"/>
  <c r="B555" i="66"/>
  <c r="B554" i="66"/>
  <c r="B553" i="66"/>
  <c r="B552" i="66"/>
  <c r="B551" i="66"/>
  <c r="B550" i="66"/>
  <c r="B549" i="66"/>
  <c r="B548" i="66"/>
  <c r="B547" i="66"/>
  <c r="B546" i="66"/>
  <c r="B545" i="66"/>
  <c r="B544" i="66"/>
  <c r="B543" i="66"/>
  <c r="B542" i="66"/>
  <c r="B541" i="66"/>
  <c r="B540" i="66"/>
  <c r="B539" i="66"/>
  <c r="B538" i="66"/>
  <c r="B537" i="66"/>
  <c r="B536" i="66"/>
  <c r="B535" i="66"/>
  <c r="B534" i="66"/>
  <c r="B533" i="66"/>
  <c r="B532" i="66"/>
  <c r="B531" i="66"/>
  <c r="B530" i="66"/>
  <c r="B529" i="66"/>
  <c r="B528" i="66"/>
  <c r="B527" i="66"/>
  <c r="B526" i="66"/>
  <c r="B525" i="66"/>
  <c r="B524" i="66"/>
  <c r="B523" i="66"/>
  <c r="B522" i="66"/>
  <c r="B521" i="66"/>
  <c r="B520" i="66"/>
  <c r="B519" i="66"/>
  <c r="B518" i="66"/>
  <c r="B517" i="66"/>
  <c r="B516" i="66"/>
  <c r="B515" i="66"/>
  <c r="B514" i="66"/>
  <c r="B513" i="66"/>
  <c r="B512" i="66"/>
  <c r="B511" i="66"/>
  <c r="B510" i="66"/>
  <c r="B509" i="66"/>
  <c r="B508" i="66"/>
  <c r="B507" i="66"/>
  <c r="B506" i="66"/>
  <c r="B505" i="66"/>
  <c r="B504" i="66"/>
  <c r="B503" i="66"/>
  <c r="B502" i="66"/>
  <c r="B501" i="66"/>
  <c r="B500" i="66"/>
  <c r="B499" i="66"/>
  <c r="B498" i="66"/>
  <c r="B497" i="66"/>
  <c r="B496" i="66"/>
  <c r="B495" i="66"/>
  <c r="B494" i="66"/>
  <c r="B493" i="66"/>
  <c r="B492" i="66"/>
  <c r="B491" i="66"/>
  <c r="B490" i="66"/>
  <c r="B489" i="66"/>
  <c r="B488" i="66"/>
  <c r="B487" i="66"/>
  <c r="B486" i="66"/>
  <c r="B485" i="66"/>
  <c r="B484" i="66"/>
  <c r="B483" i="66"/>
  <c r="B482" i="66"/>
  <c r="B481" i="66"/>
  <c r="B480" i="66"/>
  <c r="B479" i="66"/>
  <c r="B478" i="66"/>
  <c r="B477" i="66"/>
  <c r="B476" i="66"/>
  <c r="B475" i="66"/>
  <c r="B474" i="66"/>
  <c r="B473" i="66"/>
  <c r="B472" i="66"/>
  <c r="B471" i="66"/>
  <c r="B470" i="66"/>
  <c r="B469" i="66"/>
  <c r="B468" i="66"/>
  <c r="B467" i="66"/>
  <c r="B466" i="66"/>
  <c r="B465" i="66"/>
  <c r="B464" i="66"/>
  <c r="B463" i="66"/>
  <c r="B462" i="66"/>
  <c r="B461" i="66"/>
  <c r="B460" i="66"/>
  <c r="B459" i="66"/>
  <c r="B458" i="66"/>
  <c r="B457" i="66"/>
  <c r="B456" i="66"/>
  <c r="B455" i="66"/>
  <c r="B454" i="66"/>
  <c r="B453" i="66"/>
  <c r="B452" i="66"/>
  <c r="B451" i="66"/>
  <c r="B450" i="66"/>
  <c r="B449" i="66"/>
  <c r="B448" i="66"/>
  <c r="B447" i="66"/>
  <c r="B446" i="66"/>
  <c r="B445" i="66"/>
  <c r="B444" i="66"/>
  <c r="B443" i="66"/>
  <c r="B442" i="66"/>
  <c r="B441" i="66"/>
  <c r="B440" i="66"/>
  <c r="B439" i="66"/>
  <c r="B438" i="66"/>
  <c r="B437" i="66"/>
  <c r="B436" i="66"/>
  <c r="B435" i="66"/>
  <c r="B434" i="66"/>
  <c r="B433" i="66"/>
  <c r="B432" i="66"/>
  <c r="B431" i="66"/>
  <c r="B430" i="66"/>
  <c r="B429" i="66"/>
  <c r="B428" i="66"/>
  <c r="B427" i="66"/>
  <c r="B426" i="66"/>
  <c r="B425" i="66"/>
  <c r="B424" i="66"/>
  <c r="B423" i="66"/>
  <c r="B422" i="66"/>
  <c r="B421" i="66"/>
  <c r="B420" i="66"/>
  <c r="B419" i="66"/>
  <c r="B418" i="66"/>
  <c r="B417" i="66"/>
  <c r="B416" i="66"/>
  <c r="B415" i="66"/>
  <c r="B414" i="66"/>
  <c r="B413" i="66"/>
  <c r="B412" i="66"/>
  <c r="B411" i="66"/>
  <c r="B410" i="66"/>
  <c r="B409" i="66"/>
  <c r="B408" i="66"/>
  <c r="B407" i="66"/>
  <c r="B406" i="66"/>
  <c r="B405" i="66"/>
  <c r="B404" i="66"/>
  <c r="B403" i="66"/>
  <c r="B402" i="66"/>
  <c r="B401" i="66"/>
  <c r="B400" i="66"/>
  <c r="B399" i="66"/>
  <c r="B398" i="66"/>
  <c r="B397" i="66"/>
  <c r="B396" i="66"/>
  <c r="B395" i="66"/>
  <c r="B394" i="66"/>
  <c r="B393" i="66"/>
  <c r="B392" i="66"/>
  <c r="B391" i="66"/>
  <c r="B390" i="66"/>
  <c r="B389" i="66"/>
  <c r="B388" i="66"/>
  <c r="B387" i="66"/>
  <c r="B386" i="66"/>
  <c r="B385" i="66"/>
  <c r="B384" i="66"/>
  <c r="B383" i="66"/>
  <c r="B382" i="66"/>
  <c r="B381" i="66"/>
  <c r="B380" i="66"/>
  <c r="B379" i="66"/>
  <c r="B378" i="66"/>
  <c r="B377" i="66"/>
  <c r="B376" i="66"/>
  <c r="B375" i="66"/>
  <c r="B374" i="66"/>
  <c r="B373" i="66"/>
  <c r="B372" i="66"/>
  <c r="B371" i="66"/>
  <c r="B370" i="66"/>
  <c r="B369" i="66"/>
  <c r="B368" i="66"/>
  <c r="B367" i="66"/>
  <c r="B366" i="66"/>
  <c r="B365" i="66"/>
  <c r="B364" i="66"/>
  <c r="B363" i="66"/>
  <c r="B362" i="66"/>
  <c r="B361" i="66"/>
  <c r="B360" i="66"/>
  <c r="B359" i="66"/>
  <c r="B358" i="66"/>
  <c r="B357" i="66"/>
  <c r="B356" i="66"/>
  <c r="B355" i="66"/>
  <c r="B354" i="66"/>
  <c r="B353" i="66"/>
  <c r="B352" i="66"/>
  <c r="B351" i="66"/>
  <c r="B350" i="66"/>
  <c r="B349" i="66"/>
  <c r="B348" i="66"/>
  <c r="B347" i="66"/>
  <c r="B346" i="66"/>
  <c r="B345" i="66"/>
  <c r="B344" i="66"/>
  <c r="B343" i="66"/>
  <c r="B342" i="66"/>
  <c r="B341" i="66"/>
  <c r="B340" i="66"/>
  <c r="B339" i="66"/>
  <c r="B338" i="66"/>
  <c r="B337" i="66"/>
  <c r="B336" i="66"/>
  <c r="B335" i="66"/>
  <c r="B334" i="66"/>
  <c r="B333" i="66"/>
  <c r="B332" i="66"/>
  <c r="B331" i="66"/>
  <c r="B330" i="66"/>
  <c r="B329" i="66"/>
  <c r="B328" i="66"/>
  <c r="B327" i="66"/>
  <c r="B326" i="66"/>
  <c r="B325" i="66"/>
  <c r="B324" i="66"/>
  <c r="B323" i="66"/>
  <c r="B322" i="66"/>
  <c r="B321" i="66"/>
  <c r="B320" i="66"/>
  <c r="B319" i="66"/>
  <c r="B318" i="66"/>
  <c r="B317" i="66"/>
  <c r="B316" i="66"/>
  <c r="B315" i="66"/>
  <c r="B314" i="66"/>
  <c r="B313" i="66"/>
  <c r="B312" i="66"/>
  <c r="B311" i="66"/>
  <c r="B310" i="66"/>
  <c r="B309" i="66"/>
  <c r="B308" i="66"/>
  <c r="B307" i="66"/>
  <c r="B306" i="66"/>
  <c r="B305" i="66"/>
  <c r="B304" i="66"/>
  <c r="B303" i="66"/>
  <c r="B302" i="66"/>
  <c r="B301" i="66"/>
  <c r="B300" i="66"/>
  <c r="B299" i="66"/>
  <c r="B298" i="66"/>
  <c r="B297" i="66"/>
  <c r="B296" i="66"/>
  <c r="B295" i="66"/>
  <c r="B294" i="66"/>
  <c r="B293" i="66"/>
  <c r="B292" i="66"/>
  <c r="B291" i="66"/>
  <c r="B290" i="66"/>
  <c r="B289" i="66"/>
  <c r="B288" i="66"/>
  <c r="B287" i="66"/>
  <c r="B286" i="66"/>
  <c r="B285" i="66"/>
  <c r="B284" i="66"/>
  <c r="B283" i="66"/>
  <c r="B282" i="66"/>
  <c r="B281" i="66"/>
  <c r="B280" i="66"/>
  <c r="B279" i="66"/>
  <c r="B278" i="66"/>
  <c r="B277" i="66"/>
  <c r="B276" i="66"/>
  <c r="B275" i="66"/>
  <c r="B274" i="66"/>
  <c r="B273" i="66"/>
  <c r="B272" i="66"/>
  <c r="B271" i="66"/>
  <c r="B270" i="66"/>
  <c r="B269" i="66"/>
  <c r="B268" i="66"/>
  <c r="B267" i="66"/>
  <c r="B266" i="66"/>
  <c r="B265" i="66"/>
  <c r="B264" i="66"/>
  <c r="B263" i="66"/>
  <c r="B262" i="66"/>
  <c r="B261" i="66"/>
  <c r="B260" i="66"/>
  <c r="B259" i="66"/>
  <c r="B258" i="66"/>
  <c r="B257" i="66"/>
  <c r="B256" i="66"/>
  <c r="B255" i="66"/>
  <c r="B254" i="66"/>
  <c r="B253" i="66"/>
  <c r="B252" i="66"/>
  <c r="B251" i="66"/>
  <c r="B250" i="66"/>
  <c r="B249" i="66"/>
  <c r="B248" i="66"/>
  <c r="B247" i="66"/>
  <c r="B246" i="66"/>
  <c r="B245" i="66"/>
  <c r="B244" i="66"/>
  <c r="B243" i="66"/>
  <c r="B242" i="66"/>
  <c r="B241" i="66"/>
  <c r="B240" i="66"/>
  <c r="B239" i="66"/>
  <c r="B238" i="66"/>
  <c r="B237" i="66"/>
  <c r="B236" i="66"/>
  <c r="B235" i="66"/>
  <c r="B234" i="66"/>
  <c r="B233" i="66"/>
  <c r="B232" i="66"/>
  <c r="B231" i="66"/>
  <c r="B230" i="66"/>
  <c r="B229" i="66"/>
  <c r="B228" i="66"/>
  <c r="B227" i="66"/>
  <c r="B226" i="66"/>
  <c r="B225" i="66"/>
  <c r="B224" i="66"/>
  <c r="B223" i="66"/>
  <c r="B222" i="66"/>
  <c r="B221" i="66"/>
  <c r="B220" i="66"/>
  <c r="B219" i="66"/>
  <c r="B218" i="66"/>
  <c r="B217" i="66"/>
  <c r="B216" i="66"/>
  <c r="B215" i="66"/>
  <c r="B214" i="66"/>
  <c r="B213" i="66"/>
  <c r="B212" i="66"/>
  <c r="B211" i="66"/>
  <c r="B210" i="66"/>
  <c r="B209" i="66"/>
  <c r="B208" i="66"/>
  <c r="B207" i="66"/>
  <c r="B206" i="66"/>
  <c r="B205" i="66"/>
  <c r="B204" i="66"/>
  <c r="B203" i="66"/>
  <c r="B202" i="66"/>
  <c r="B201" i="66"/>
  <c r="B200" i="66"/>
  <c r="B199" i="66"/>
  <c r="B198" i="66"/>
  <c r="B197" i="66"/>
  <c r="B196" i="66"/>
  <c r="B195" i="66"/>
  <c r="B194" i="66"/>
  <c r="B193" i="66"/>
  <c r="B192" i="66"/>
  <c r="B191" i="66"/>
  <c r="B190" i="66"/>
  <c r="B189" i="66"/>
  <c r="B188" i="66"/>
  <c r="B187" i="66"/>
  <c r="B186" i="66"/>
  <c r="B185" i="66"/>
  <c r="B184" i="66"/>
  <c r="B183" i="66"/>
  <c r="B182" i="66"/>
  <c r="B181" i="66"/>
  <c r="B180" i="66"/>
  <c r="B179" i="66"/>
  <c r="B178" i="66"/>
  <c r="B177" i="66"/>
  <c r="B176" i="66"/>
  <c r="B175" i="66"/>
  <c r="B174" i="66"/>
  <c r="B173" i="66"/>
  <c r="B172" i="66"/>
  <c r="B171" i="66"/>
  <c r="B170" i="66"/>
  <c r="B169" i="66"/>
  <c r="B168" i="66"/>
  <c r="B167" i="66"/>
  <c r="B166" i="66"/>
  <c r="B165" i="66"/>
  <c r="B164" i="66"/>
  <c r="B163" i="66"/>
  <c r="B162" i="66"/>
  <c r="B161" i="66"/>
  <c r="B160" i="66"/>
  <c r="B159" i="66"/>
  <c r="B158" i="66"/>
  <c r="B157" i="66"/>
  <c r="B156" i="66"/>
  <c r="B155" i="66"/>
  <c r="B154" i="66"/>
  <c r="B153" i="66"/>
  <c r="B152" i="66"/>
  <c r="B151" i="66"/>
  <c r="B150" i="66"/>
  <c r="B149" i="66"/>
  <c r="B148" i="66"/>
  <c r="B147" i="66"/>
  <c r="B146" i="66"/>
  <c r="B145" i="66"/>
  <c r="B144" i="66"/>
  <c r="B143" i="66"/>
  <c r="B142" i="66"/>
  <c r="B141" i="66"/>
  <c r="B140" i="66"/>
  <c r="B139" i="66"/>
  <c r="B138" i="66"/>
  <c r="B137" i="66"/>
  <c r="B136" i="66"/>
  <c r="B135" i="66"/>
  <c r="B134" i="66"/>
  <c r="B133" i="66"/>
  <c r="B132" i="66"/>
  <c r="B131" i="66"/>
  <c r="B130" i="66"/>
  <c r="B129" i="66"/>
  <c r="B128" i="66"/>
  <c r="B127" i="66"/>
  <c r="B126" i="66"/>
  <c r="B125" i="66"/>
  <c r="B124" i="66"/>
  <c r="B123" i="66"/>
  <c r="B122" i="66"/>
  <c r="B121" i="66"/>
  <c r="B120" i="66"/>
  <c r="B119" i="66"/>
  <c r="B118" i="66"/>
  <c r="B117" i="66"/>
  <c r="B116" i="66"/>
  <c r="B115" i="66"/>
  <c r="B114" i="66"/>
  <c r="B113" i="66"/>
  <c r="B112" i="66"/>
  <c r="B111" i="66"/>
  <c r="B110" i="66"/>
  <c r="B109" i="66"/>
  <c r="B108" i="66"/>
  <c r="B107" i="66"/>
  <c r="B106" i="66"/>
  <c r="B105" i="66"/>
  <c r="B104" i="66"/>
  <c r="B103" i="66"/>
  <c r="B102" i="66"/>
  <c r="B101" i="66"/>
  <c r="B100" i="66"/>
  <c r="B99" i="66"/>
  <c r="B98" i="66"/>
  <c r="B97" i="66"/>
  <c r="B96" i="66"/>
  <c r="B95" i="66"/>
  <c r="B94" i="66"/>
  <c r="B93" i="66"/>
  <c r="B92" i="66"/>
  <c r="B91" i="66"/>
  <c r="B90" i="66"/>
  <c r="B89" i="66"/>
  <c r="B88" i="66"/>
  <c r="B87" i="66"/>
  <c r="B86" i="66"/>
  <c r="B85" i="66"/>
  <c r="B84" i="66"/>
  <c r="B83" i="66"/>
  <c r="B82" i="66"/>
  <c r="B81" i="66"/>
  <c r="B80" i="66"/>
  <c r="B79" i="66"/>
  <c r="B78" i="66"/>
  <c r="B77" i="66"/>
  <c r="B76" i="66"/>
  <c r="B75" i="66"/>
  <c r="B74" i="66"/>
  <c r="B73" i="66"/>
  <c r="B72" i="66"/>
  <c r="B71" i="66"/>
  <c r="B70" i="66"/>
  <c r="B69" i="66"/>
  <c r="B68" i="66"/>
  <c r="B67" i="66"/>
  <c r="B66" i="66"/>
  <c r="B65" i="66"/>
  <c r="B64" i="66"/>
  <c r="B63" i="66"/>
  <c r="B62" i="66"/>
  <c r="B61" i="66"/>
  <c r="A1004" i="66"/>
  <c r="A1003" i="66"/>
  <c r="A1002" i="66"/>
  <c r="A1001" i="66"/>
  <c r="A1000" i="66"/>
  <c r="A999" i="66"/>
  <c r="A998" i="66"/>
  <c r="A997" i="66"/>
  <c r="A996" i="66"/>
  <c r="A995" i="66"/>
  <c r="A994" i="66"/>
  <c r="A993" i="66"/>
  <c r="A992" i="66"/>
  <c r="A991" i="66"/>
  <c r="A990" i="66"/>
  <c r="A989" i="66"/>
  <c r="A988" i="66"/>
  <c r="A987" i="66"/>
  <c r="A986" i="66"/>
  <c r="A985" i="66"/>
  <c r="A984" i="66"/>
  <c r="A983" i="66"/>
  <c r="A982" i="66"/>
  <c r="A981" i="66"/>
  <c r="A980" i="66"/>
  <c r="A979" i="66"/>
  <c r="A978" i="66"/>
  <c r="A977" i="66"/>
  <c r="A976" i="66"/>
  <c r="A975" i="66"/>
  <c r="A974" i="66"/>
  <c r="A973" i="66"/>
  <c r="A972" i="66"/>
  <c r="A971" i="66"/>
  <c r="A970" i="66"/>
  <c r="A969" i="66"/>
  <c r="A968" i="66"/>
  <c r="A967" i="66"/>
  <c r="A966" i="66"/>
  <c r="A965" i="66"/>
  <c r="A964" i="66"/>
  <c r="A963" i="66"/>
  <c r="A962" i="66"/>
  <c r="A961" i="66"/>
  <c r="A960" i="66"/>
  <c r="A959" i="66"/>
  <c r="A958" i="66"/>
  <c r="A957" i="66"/>
  <c r="A956" i="66"/>
  <c r="A955" i="66"/>
  <c r="A954" i="66"/>
  <c r="A953" i="66"/>
  <c r="A952" i="66"/>
  <c r="A951" i="66"/>
  <c r="A950" i="66"/>
  <c r="A949" i="66"/>
  <c r="A948" i="66"/>
  <c r="A947" i="66"/>
  <c r="A946" i="66"/>
  <c r="A945" i="66"/>
  <c r="A944" i="66"/>
  <c r="A943" i="66"/>
  <c r="A942" i="66"/>
  <c r="A941" i="66"/>
  <c r="A940" i="66"/>
  <c r="A939" i="66"/>
  <c r="A938" i="66"/>
  <c r="A937" i="66"/>
  <c r="A936" i="66"/>
  <c r="A935" i="66"/>
  <c r="A934" i="66"/>
  <c r="A933" i="66"/>
  <c r="A932" i="66"/>
  <c r="A931" i="66"/>
  <c r="A930" i="66"/>
  <c r="A929" i="66"/>
  <c r="A928" i="66"/>
  <c r="A927" i="66"/>
  <c r="A926" i="66"/>
  <c r="A925" i="66"/>
  <c r="A924" i="66"/>
  <c r="A923" i="66"/>
  <c r="A922" i="66"/>
  <c r="A921" i="66"/>
  <c r="A920" i="66"/>
  <c r="A919" i="66"/>
  <c r="A918" i="66"/>
  <c r="A917" i="66"/>
  <c r="A916" i="66"/>
  <c r="A915" i="66"/>
  <c r="A914" i="66"/>
  <c r="A913" i="66"/>
  <c r="A912" i="66"/>
  <c r="A911" i="66"/>
  <c r="A910" i="66"/>
  <c r="A909" i="66"/>
  <c r="A908" i="66"/>
  <c r="A907" i="66"/>
  <c r="A906" i="66"/>
  <c r="A905" i="66"/>
  <c r="A904" i="66"/>
  <c r="A903" i="66"/>
  <c r="A902" i="66"/>
  <c r="A901" i="66"/>
  <c r="A900" i="66"/>
  <c r="A899" i="66"/>
  <c r="A898" i="66"/>
  <c r="A897" i="66"/>
  <c r="A896" i="66"/>
  <c r="A895" i="66"/>
  <c r="A894" i="66"/>
  <c r="A893" i="66"/>
  <c r="A892" i="66"/>
  <c r="A891" i="66"/>
  <c r="A890" i="66"/>
  <c r="A889" i="66"/>
  <c r="A888" i="66"/>
  <c r="A887" i="66"/>
  <c r="A886" i="66"/>
  <c r="A885" i="66"/>
  <c r="A884" i="66"/>
  <c r="A883" i="66"/>
  <c r="A882" i="66"/>
  <c r="A881" i="66"/>
  <c r="A880" i="66"/>
  <c r="A879" i="66"/>
  <c r="A878" i="66"/>
  <c r="A877" i="66"/>
  <c r="A876" i="66"/>
  <c r="A875" i="66"/>
  <c r="A874" i="66"/>
  <c r="A873" i="66"/>
  <c r="A872" i="66"/>
  <c r="A871" i="66"/>
  <c r="A870" i="66"/>
  <c r="A869" i="66"/>
  <c r="A868" i="66"/>
  <c r="A867" i="66"/>
  <c r="A866" i="66"/>
  <c r="A865" i="66"/>
  <c r="A864" i="66"/>
  <c r="A863" i="66"/>
  <c r="A862" i="66"/>
  <c r="A861" i="66"/>
  <c r="A860" i="66"/>
  <c r="A859" i="66"/>
  <c r="A858" i="66"/>
  <c r="A857" i="66"/>
  <c r="A856" i="66"/>
  <c r="A855" i="66"/>
  <c r="A854" i="66"/>
  <c r="A853" i="66"/>
  <c r="A852" i="66"/>
  <c r="A851" i="66"/>
  <c r="A850" i="66"/>
  <c r="A849" i="66"/>
  <c r="A848" i="66"/>
  <c r="A847" i="66"/>
  <c r="A846" i="66"/>
  <c r="A845" i="66"/>
  <c r="A844" i="66"/>
  <c r="A843" i="66"/>
  <c r="A842" i="66"/>
  <c r="A841" i="66"/>
  <c r="A840" i="66"/>
  <c r="A839" i="66"/>
  <c r="A838" i="66"/>
  <c r="A837" i="66"/>
  <c r="A836" i="66"/>
  <c r="A835" i="66"/>
  <c r="A834" i="66"/>
  <c r="A833" i="66"/>
  <c r="A832" i="66"/>
  <c r="A831" i="66"/>
  <c r="A830" i="66"/>
  <c r="A829" i="66"/>
  <c r="A828" i="66"/>
  <c r="A827" i="66"/>
  <c r="A826" i="66"/>
  <c r="A825" i="66"/>
  <c r="A824" i="66"/>
  <c r="A823" i="66"/>
  <c r="A822" i="66"/>
  <c r="A821" i="66"/>
  <c r="A820" i="66"/>
  <c r="A819" i="66"/>
  <c r="A818" i="66"/>
  <c r="A817" i="66"/>
  <c r="A816" i="66"/>
  <c r="A815" i="66"/>
  <c r="A814" i="66"/>
  <c r="A813" i="66"/>
  <c r="A812" i="66"/>
  <c r="A811" i="66"/>
  <c r="A810" i="66"/>
  <c r="A809" i="66"/>
  <c r="A808" i="66"/>
  <c r="A807" i="66"/>
  <c r="A806" i="66"/>
  <c r="A805" i="66"/>
  <c r="A804" i="66"/>
  <c r="A803" i="66"/>
  <c r="A802" i="66"/>
  <c r="A801" i="66"/>
  <c r="A800" i="66"/>
  <c r="A799" i="66"/>
  <c r="A798" i="66"/>
  <c r="A797" i="66"/>
  <c r="A796" i="66"/>
  <c r="A795" i="66"/>
  <c r="A794" i="66"/>
  <c r="A793" i="66"/>
  <c r="A792" i="66"/>
  <c r="A791" i="66"/>
  <c r="A790" i="66"/>
  <c r="A789" i="66"/>
  <c r="A788" i="66"/>
  <c r="A787" i="66"/>
  <c r="A786" i="66"/>
  <c r="A785" i="66"/>
  <c r="A784" i="66"/>
  <c r="A783" i="66"/>
  <c r="A782" i="66"/>
  <c r="A781" i="66"/>
  <c r="A780" i="66"/>
  <c r="A779" i="66"/>
  <c r="A778" i="66"/>
  <c r="A777" i="66"/>
  <c r="A776" i="66"/>
  <c r="A775" i="66"/>
  <c r="A774" i="66"/>
  <c r="A773" i="66"/>
  <c r="A772" i="66"/>
  <c r="A771" i="66"/>
  <c r="A770" i="66"/>
  <c r="A769" i="66"/>
  <c r="A768" i="66"/>
  <c r="A767" i="66"/>
  <c r="A766" i="66"/>
  <c r="A765" i="66"/>
  <c r="A764" i="66"/>
  <c r="A763" i="66"/>
  <c r="A762" i="66"/>
  <c r="A761" i="66"/>
  <c r="A760" i="66"/>
  <c r="A759" i="66"/>
  <c r="A758" i="66"/>
  <c r="A757" i="66"/>
  <c r="A756" i="66"/>
  <c r="A755" i="66"/>
  <c r="A754" i="66"/>
  <c r="A753" i="66"/>
  <c r="A752" i="66"/>
  <c r="A751" i="66"/>
  <c r="A750" i="66"/>
  <c r="A749" i="66"/>
  <c r="A748" i="66"/>
  <c r="A747" i="66"/>
  <c r="A746" i="66"/>
  <c r="A745" i="66"/>
  <c r="A744" i="66"/>
  <c r="A743" i="66"/>
  <c r="A742" i="66"/>
  <c r="A741" i="66"/>
  <c r="A740" i="66"/>
  <c r="A739" i="66"/>
  <c r="A738" i="66"/>
  <c r="A737" i="66"/>
  <c r="A736" i="66"/>
  <c r="A735" i="66"/>
  <c r="A734" i="66"/>
  <c r="A733" i="66"/>
  <c r="A732" i="66"/>
  <c r="A731" i="66"/>
  <c r="A730" i="66"/>
  <c r="A729" i="66"/>
  <c r="A728" i="66"/>
  <c r="A727" i="66"/>
  <c r="A726" i="66"/>
  <c r="A725" i="66"/>
  <c r="A724" i="66"/>
  <c r="A723" i="66"/>
  <c r="A722" i="66"/>
  <c r="A721" i="66"/>
  <c r="A720" i="66"/>
  <c r="A719" i="66"/>
  <c r="A718" i="66"/>
  <c r="A717" i="66"/>
  <c r="A716" i="66"/>
  <c r="A715" i="66"/>
  <c r="A714" i="66"/>
  <c r="A713" i="66"/>
  <c r="A712" i="66"/>
  <c r="A711" i="66"/>
  <c r="A710" i="66"/>
  <c r="A709" i="66"/>
  <c r="A708" i="66"/>
  <c r="A707" i="66"/>
  <c r="A706" i="66"/>
  <c r="A705" i="66"/>
  <c r="A704" i="66"/>
  <c r="A703" i="66"/>
  <c r="A702" i="66"/>
  <c r="A701" i="66"/>
  <c r="A700" i="66"/>
  <c r="A699" i="66"/>
  <c r="A698" i="66"/>
  <c r="A697" i="66"/>
  <c r="A696" i="66"/>
  <c r="A695" i="66"/>
  <c r="A694" i="66"/>
  <c r="A693" i="66"/>
  <c r="A692" i="66"/>
  <c r="A691" i="66"/>
  <c r="A690" i="66"/>
  <c r="A689" i="66"/>
  <c r="A688" i="66"/>
  <c r="A687" i="66"/>
  <c r="A686" i="66"/>
  <c r="A685" i="66"/>
  <c r="A684" i="66"/>
  <c r="A683" i="66"/>
  <c r="A682" i="66"/>
  <c r="A681" i="66"/>
  <c r="A680" i="66"/>
  <c r="A679" i="66"/>
  <c r="A678" i="66"/>
  <c r="A677" i="66"/>
  <c r="A676" i="66"/>
  <c r="A675" i="66"/>
  <c r="A674" i="66"/>
  <c r="A673" i="66"/>
  <c r="A672" i="66"/>
  <c r="A671" i="66"/>
  <c r="A670" i="66"/>
  <c r="A669" i="66"/>
  <c r="A668" i="66"/>
  <c r="A667" i="66"/>
  <c r="A666" i="66"/>
  <c r="A665" i="66"/>
  <c r="A664" i="66"/>
  <c r="A663" i="66"/>
  <c r="A662" i="66"/>
  <c r="A661" i="66"/>
  <c r="A660" i="66"/>
  <c r="A659" i="66"/>
  <c r="A658" i="66"/>
  <c r="A657" i="66"/>
  <c r="A656" i="66"/>
  <c r="A655" i="66"/>
  <c r="A654" i="66"/>
  <c r="A653" i="66"/>
  <c r="A652" i="66"/>
  <c r="A651" i="66"/>
  <c r="A650" i="66"/>
  <c r="A649" i="66"/>
  <c r="A648" i="66"/>
  <c r="A647" i="66"/>
  <c r="A646" i="66"/>
  <c r="A645" i="66"/>
  <c r="A644" i="66"/>
  <c r="A643" i="66"/>
  <c r="A642" i="66"/>
  <c r="A641" i="66"/>
  <c r="A640" i="66"/>
  <c r="A639" i="66"/>
  <c r="A638" i="66"/>
  <c r="A637" i="66"/>
  <c r="A636" i="66"/>
  <c r="A635" i="66"/>
  <c r="A634" i="66"/>
  <c r="A633" i="66"/>
  <c r="A632" i="66"/>
  <c r="A631" i="66"/>
  <c r="A630" i="66"/>
  <c r="A629" i="66"/>
  <c r="A628" i="66"/>
  <c r="A627" i="66"/>
  <c r="A626" i="66"/>
  <c r="A625" i="66"/>
  <c r="A624" i="66"/>
  <c r="A623" i="66"/>
  <c r="A622" i="66"/>
  <c r="A621" i="66"/>
  <c r="A620" i="66"/>
  <c r="A619" i="66"/>
  <c r="A618" i="66"/>
  <c r="A617" i="66"/>
  <c r="A616" i="66"/>
  <c r="A615" i="66"/>
  <c r="A614" i="66"/>
  <c r="A613" i="66"/>
  <c r="A612" i="66"/>
  <c r="A611" i="66"/>
  <c r="A610" i="66"/>
  <c r="A609" i="66"/>
  <c r="A608" i="66"/>
  <c r="A607" i="66"/>
  <c r="A606" i="66"/>
  <c r="A605" i="66"/>
  <c r="A604" i="66"/>
  <c r="A603" i="66"/>
  <c r="A602" i="66"/>
  <c r="A601" i="66"/>
  <c r="A600" i="66"/>
  <c r="A599" i="66"/>
  <c r="A598" i="66"/>
  <c r="A597" i="66"/>
  <c r="A596" i="66"/>
  <c r="A595" i="66"/>
  <c r="A594" i="66"/>
  <c r="A593" i="66"/>
  <c r="A592" i="66"/>
  <c r="A591" i="66"/>
  <c r="A590" i="66"/>
  <c r="A589" i="66"/>
  <c r="A588" i="66"/>
  <c r="A587" i="66"/>
  <c r="A586" i="66"/>
  <c r="A585" i="66"/>
  <c r="A584" i="66"/>
  <c r="A583" i="66"/>
  <c r="A582" i="66"/>
  <c r="A581" i="66"/>
  <c r="A580" i="66"/>
  <c r="A579" i="66"/>
  <c r="A578" i="66"/>
  <c r="A577" i="66"/>
  <c r="A576" i="66"/>
  <c r="A575" i="66"/>
  <c r="A574" i="66"/>
  <c r="A573" i="66"/>
  <c r="A572" i="66"/>
  <c r="A571" i="66"/>
  <c r="A570" i="66"/>
  <c r="A569" i="66"/>
  <c r="A568" i="66"/>
  <c r="A567" i="66"/>
  <c r="A566" i="66"/>
  <c r="A565" i="66"/>
  <c r="A564" i="66"/>
  <c r="A563" i="66"/>
  <c r="A562" i="66"/>
  <c r="A561" i="66"/>
  <c r="A560" i="66"/>
  <c r="A559" i="66"/>
  <c r="A558" i="66"/>
  <c r="A557" i="66"/>
  <c r="A556" i="66"/>
  <c r="A555" i="66"/>
  <c r="A554" i="66"/>
  <c r="A553" i="66"/>
  <c r="A552" i="66"/>
  <c r="A551" i="66"/>
  <c r="A550" i="66"/>
  <c r="A549" i="66"/>
  <c r="A548" i="66"/>
  <c r="A547" i="66"/>
  <c r="A546" i="66"/>
  <c r="A545" i="66"/>
  <c r="A544" i="66"/>
  <c r="A543" i="66"/>
  <c r="A542" i="66"/>
  <c r="A541" i="66"/>
  <c r="A540" i="66"/>
  <c r="A539" i="66"/>
  <c r="A538" i="66"/>
  <c r="A537" i="66"/>
  <c r="A536" i="66"/>
  <c r="A535" i="66"/>
  <c r="A534" i="66"/>
  <c r="A533" i="66"/>
  <c r="A532" i="66"/>
  <c r="A531" i="66"/>
  <c r="A530" i="66"/>
  <c r="A529" i="66"/>
  <c r="A528" i="66"/>
  <c r="A527" i="66"/>
  <c r="A526" i="66"/>
  <c r="A525" i="66"/>
  <c r="A524" i="66"/>
  <c r="A523" i="66"/>
  <c r="A522" i="66"/>
  <c r="A521" i="66"/>
  <c r="A520" i="66"/>
  <c r="A519" i="66"/>
  <c r="A518" i="66"/>
  <c r="A517" i="66"/>
  <c r="A516" i="66"/>
  <c r="A515" i="66"/>
  <c r="A514" i="66"/>
  <c r="A513" i="66"/>
  <c r="A512" i="66"/>
  <c r="A511" i="66"/>
  <c r="A510" i="66"/>
  <c r="A509" i="66"/>
  <c r="A508" i="66"/>
  <c r="A507" i="66"/>
  <c r="A506" i="66"/>
  <c r="A505" i="66"/>
  <c r="A504" i="66"/>
  <c r="A503" i="66"/>
  <c r="A502" i="66"/>
  <c r="A501" i="66"/>
  <c r="A500" i="66"/>
  <c r="A499" i="66"/>
  <c r="A498" i="66"/>
  <c r="A497" i="66"/>
  <c r="A496" i="66"/>
  <c r="A495" i="66"/>
  <c r="A494" i="66"/>
  <c r="A493" i="66"/>
  <c r="A492" i="66"/>
  <c r="A491" i="66"/>
  <c r="A490" i="66"/>
  <c r="A489" i="66"/>
  <c r="A488" i="66"/>
  <c r="A487" i="66"/>
  <c r="A486" i="66"/>
  <c r="A485" i="66"/>
  <c r="A484" i="66"/>
  <c r="A483" i="66"/>
  <c r="A482" i="66"/>
  <c r="A481" i="66"/>
  <c r="A480" i="66"/>
  <c r="A479" i="66"/>
  <c r="A478" i="66"/>
  <c r="A477" i="66"/>
  <c r="A476" i="66"/>
  <c r="A475" i="66"/>
  <c r="A474" i="66"/>
  <c r="A473" i="66"/>
  <c r="A472" i="66"/>
  <c r="A471" i="66"/>
  <c r="A470" i="66"/>
  <c r="A469" i="66"/>
  <c r="A468" i="66"/>
  <c r="A467" i="66"/>
  <c r="A466" i="66"/>
  <c r="A465" i="66"/>
  <c r="A464" i="66"/>
  <c r="A463" i="66"/>
  <c r="A462" i="66"/>
  <c r="A461" i="66"/>
  <c r="A460" i="66"/>
  <c r="A459" i="66"/>
  <c r="A458" i="66"/>
  <c r="A457" i="66"/>
  <c r="A456" i="66"/>
  <c r="A455" i="66"/>
  <c r="A454" i="66"/>
  <c r="A453" i="66"/>
  <c r="A452" i="66"/>
  <c r="A451" i="66"/>
  <c r="A450" i="66"/>
  <c r="A449" i="66"/>
  <c r="A448" i="66"/>
  <c r="A447" i="66"/>
  <c r="A446" i="66"/>
  <c r="A445" i="66"/>
  <c r="A444" i="66"/>
  <c r="A443" i="66"/>
  <c r="A442" i="66"/>
  <c r="A441" i="66"/>
  <c r="A440" i="66"/>
  <c r="A439" i="66"/>
  <c r="A438" i="66"/>
  <c r="A437" i="66"/>
  <c r="A436" i="66"/>
  <c r="A435" i="66"/>
  <c r="A434" i="66"/>
  <c r="A433" i="66"/>
  <c r="A432" i="66"/>
  <c r="A431" i="66"/>
  <c r="A430" i="66"/>
  <c r="A429" i="66"/>
  <c r="A428" i="66"/>
  <c r="A427" i="66"/>
  <c r="A426" i="66"/>
  <c r="A425" i="66"/>
  <c r="A424" i="66"/>
  <c r="A423" i="66"/>
  <c r="A422" i="66"/>
  <c r="A421" i="66"/>
  <c r="A420" i="66"/>
  <c r="A419" i="66"/>
  <c r="A418" i="66"/>
  <c r="A417" i="66"/>
  <c r="A416" i="66"/>
  <c r="A415" i="66"/>
  <c r="A414" i="66"/>
  <c r="A413" i="66"/>
  <c r="A412" i="66"/>
  <c r="A411" i="66"/>
  <c r="A410" i="66"/>
  <c r="A409" i="66"/>
  <c r="A408" i="66"/>
  <c r="A407" i="66"/>
  <c r="A406" i="66"/>
  <c r="A405" i="66"/>
  <c r="A404" i="66"/>
  <c r="A403" i="66"/>
  <c r="A402" i="66"/>
  <c r="A401" i="66"/>
  <c r="A400" i="66"/>
  <c r="A399" i="66"/>
  <c r="A398" i="66"/>
  <c r="A397" i="66"/>
  <c r="A396" i="66"/>
  <c r="A395" i="66"/>
  <c r="A394" i="66"/>
  <c r="A393" i="66"/>
  <c r="A392" i="66"/>
  <c r="A391" i="66"/>
  <c r="A390" i="66"/>
  <c r="A389" i="66"/>
  <c r="A388" i="66"/>
  <c r="A387" i="66"/>
  <c r="A386" i="66"/>
  <c r="A385" i="66"/>
  <c r="A384" i="66"/>
  <c r="A383" i="66"/>
  <c r="A382" i="66"/>
  <c r="A381" i="66"/>
  <c r="A380" i="66"/>
  <c r="A379" i="66"/>
  <c r="A378" i="66"/>
  <c r="A377" i="66"/>
  <c r="A376" i="66"/>
  <c r="A375" i="66"/>
  <c r="A374" i="66"/>
  <c r="A373" i="66"/>
  <c r="A372" i="66"/>
  <c r="A371" i="66"/>
  <c r="A370" i="66"/>
  <c r="A369" i="66"/>
  <c r="A368" i="66"/>
  <c r="A367" i="66"/>
  <c r="A366" i="66"/>
  <c r="A365" i="66"/>
  <c r="A364" i="66"/>
  <c r="A363" i="66"/>
  <c r="A362" i="66"/>
  <c r="A361" i="66"/>
  <c r="A360" i="66"/>
  <c r="A359" i="66"/>
  <c r="A358" i="66"/>
  <c r="A357" i="66"/>
  <c r="A356" i="66"/>
  <c r="A355" i="66"/>
  <c r="A354" i="66"/>
  <c r="A353" i="66"/>
  <c r="A352" i="66"/>
  <c r="A351" i="66"/>
  <c r="A350" i="66"/>
  <c r="A349" i="66"/>
  <c r="A348" i="66"/>
  <c r="A347" i="66"/>
  <c r="A346" i="66"/>
  <c r="A345" i="66"/>
  <c r="A344" i="66"/>
  <c r="A343" i="66"/>
  <c r="A342" i="66"/>
  <c r="A341" i="66"/>
  <c r="A340" i="66"/>
  <c r="A339" i="66"/>
  <c r="A338" i="66"/>
  <c r="A337" i="66"/>
  <c r="A336" i="66"/>
  <c r="A335" i="66"/>
  <c r="A334" i="66"/>
  <c r="A333" i="66"/>
  <c r="A332" i="66"/>
  <c r="A331" i="66"/>
  <c r="A330" i="66"/>
  <c r="A329" i="66"/>
  <c r="A328" i="66"/>
  <c r="A327" i="66"/>
  <c r="A326" i="66"/>
  <c r="A325" i="66"/>
  <c r="A324" i="66"/>
  <c r="A323" i="66"/>
  <c r="A322" i="66"/>
  <c r="A321" i="66"/>
  <c r="A320" i="66"/>
  <c r="A319" i="66"/>
  <c r="A318" i="66"/>
  <c r="A317" i="66"/>
  <c r="A316" i="66"/>
  <c r="A315" i="66"/>
  <c r="A314" i="66"/>
  <c r="A313" i="66"/>
  <c r="A312" i="66"/>
  <c r="A311" i="66"/>
  <c r="A310" i="66"/>
  <c r="A309" i="66"/>
  <c r="A308" i="66"/>
  <c r="A307" i="66"/>
  <c r="A306" i="66"/>
  <c r="A305" i="66"/>
  <c r="A304" i="66"/>
  <c r="A303" i="66"/>
  <c r="A302" i="66"/>
  <c r="A301" i="66"/>
  <c r="A300" i="66"/>
  <c r="A299" i="66"/>
  <c r="A298" i="66"/>
  <c r="A297" i="66"/>
  <c r="A296" i="66"/>
  <c r="A295" i="66"/>
  <c r="A294" i="66"/>
  <c r="A293" i="66"/>
  <c r="A292" i="66"/>
  <c r="A291" i="66"/>
  <c r="A290" i="66"/>
  <c r="A289" i="66"/>
  <c r="A288" i="66"/>
  <c r="A287" i="66"/>
  <c r="A286" i="66"/>
  <c r="A285" i="66"/>
  <c r="A284" i="66"/>
  <c r="A283" i="66"/>
  <c r="A282" i="66"/>
  <c r="A281" i="66"/>
  <c r="A280" i="66"/>
  <c r="A279" i="66"/>
  <c r="A278" i="66"/>
  <c r="A277" i="66"/>
  <c r="A276" i="66"/>
  <c r="A275" i="66"/>
  <c r="A274" i="66"/>
  <c r="A273" i="66"/>
  <c r="A272" i="66"/>
  <c r="A271" i="66"/>
  <c r="A270" i="66"/>
  <c r="A269" i="66"/>
  <c r="A268" i="66"/>
  <c r="A267" i="66"/>
  <c r="A266" i="66"/>
  <c r="A265" i="66"/>
  <c r="A264" i="66"/>
  <c r="A263" i="66"/>
  <c r="A262" i="66"/>
  <c r="A261" i="66"/>
  <c r="A260" i="66"/>
  <c r="A259" i="66"/>
  <c r="A258" i="66"/>
  <c r="A257" i="66"/>
  <c r="A256" i="66"/>
  <c r="A255" i="66"/>
  <c r="A254" i="66"/>
  <c r="A253" i="66"/>
  <c r="A252" i="66"/>
  <c r="A251" i="66"/>
  <c r="A250" i="66"/>
  <c r="A249" i="66"/>
  <c r="A248" i="66"/>
  <c r="A247" i="66"/>
  <c r="A246" i="66"/>
  <c r="A245" i="66"/>
  <c r="A244" i="66"/>
  <c r="A243" i="66"/>
  <c r="A242" i="66"/>
  <c r="A241" i="66"/>
  <c r="A240" i="66"/>
  <c r="A239" i="66"/>
  <c r="A238" i="66"/>
  <c r="A237" i="66"/>
  <c r="A236" i="66"/>
  <c r="A235" i="66"/>
  <c r="A234" i="66"/>
  <c r="A233" i="66"/>
  <c r="A232" i="66"/>
  <c r="A231" i="66"/>
  <c r="A230" i="66"/>
  <c r="A229" i="66"/>
  <c r="A228" i="66"/>
  <c r="A227" i="66"/>
  <c r="A226" i="66"/>
  <c r="A225" i="66"/>
  <c r="A224" i="66"/>
  <c r="A223" i="66"/>
  <c r="A222" i="66"/>
  <c r="A221" i="66"/>
  <c r="A220" i="66"/>
  <c r="A219" i="66"/>
  <c r="A218" i="66"/>
  <c r="A217" i="66"/>
  <c r="A216" i="66"/>
  <c r="A215" i="66"/>
  <c r="A214" i="66"/>
  <c r="A213" i="66"/>
  <c r="A212" i="66"/>
  <c r="A211" i="66"/>
  <c r="A210" i="66"/>
  <c r="A209" i="66"/>
  <c r="A208" i="66"/>
  <c r="A207" i="66"/>
  <c r="A206" i="66"/>
  <c r="A205" i="66"/>
  <c r="A204" i="66"/>
  <c r="A203" i="66"/>
  <c r="A202" i="66"/>
  <c r="A201" i="66"/>
  <c r="A200" i="66"/>
  <c r="A199" i="66"/>
  <c r="A198" i="66"/>
  <c r="A197" i="66"/>
  <c r="A196" i="66"/>
  <c r="A195" i="66"/>
  <c r="A194" i="66"/>
  <c r="A193" i="66"/>
  <c r="A192" i="66"/>
  <c r="A191" i="66"/>
  <c r="A190" i="66"/>
  <c r="A189" i="66"/>
  <c r="A188" i="66"/>
  <c r="A187" i="66"/>
  <c r="A186" i="66"/>
  <c r="A185" i="66"/>
  <c r="A184" i="66"/>
  <c r="A183" i="66"/>
  <c r="A182" i="66"/>
  <c r="A181" i="66"/>
  <c r="A180" i="66"/>
  <c r="A179" i="66"/>
  <c r="A178" i="66"/>
  <c r="A177" i="66"/>
  <c r="A176" i="66"/>
  <c r="A175" i="66"/>
  <c r="A174" i="66"/>
  <c r="A173" i="66"/>
  <c r="A172" i="66"/>
  <c r="A171" i="66"/>
  <c r="A170" i="66"/>
  <c r="A169" i="66"/>
  <c r="A168" i="66"/>
  <c r="A167" i="66"/>
  <c r="A166" i="66"/>
  <c r="A165" i="66"/>
  <c r="A164" i="66"/>
  <c r="A163" i="66"/>
  <c r="A162" i="66"/>
  <c r="A161" i="66"/>
  <c r="A160" i="66"/>
  <c r="A159" i="66"/>
  <c r="A158" i="66"/>
  <c r="A157" i="66"/>
  <c r="A156" i="66"/>
  <c r="A155" i="66"/>
  <c r="A154" i="66"/>
  <c r="A153" i="66"/>
  <c r="A152" i="66"/>
  <c r="A151" i="66"/>
  <c r="A150" i="66"/>
  <c r="A149" i="66"/>
  <c r="A148" i="66"/>
  <c r="A147" i="66"/>
  <c r="A146" i="66"/>
  <c r="A145" i="66"/>
  <c r="A144" i="66"/>
  <c r="A143" i="66"/>
  <c r="A142" i="66"/>
  <c r="A141" i="66"/>
  <c r="A140" i="66"/>
  <c r="A139" i="66"/>
  <c r="A138" i="66"/>
  <c r="A137" i="66"/>
  <c r="A136" i="66"/>
  <c r="A135" i="66"/>
  <c r="A134" i="66"/>
  <c r="A133" i="66"/>
  <c r="A132" i="66"/>
  <c r="A131" i="66"/>
  <c r="A130" i="66"/>
  <c r="A129" i="66"/>
  <c r="A128" i="66"/>
  <c r="A127" i="66"/>
  <c r="A126" i="66"/>
  <c r="A125" i="66"/>
  <c r="A124" i="66"/>
  <c r="A123" i="66"/>
  <c r="A122" i="66"/>
  <c r="A121" i="66"/>
  <c r="A120" i="66"/>
  <c r="A119" i="66"/>
  <c r="A118" i="66"/>
  <c r="A117" i="66"/>
  <c r="A116" i="66"/>
  <c r="A115" i="66"/>
  <c r="A114" i="66"/>
  <c r="A113" i="66"/>
  <c r="A112" i="66"/>
  <c r="A111" i="66"/>
  <c r="A110" i="66"/>
  <c r="A109" i="66"/>
  <c r="A108" i="66"/>
  <c r="A107" i="66"/>
  <c r="A106" i="66"/>
  <c r="A105" i="66"/>
  <c r="A104" i="66"/>
  <c r="A103" i="66"/>
  <c r="A102" i="66"/>
  <c r="A101" i="66"/>
  <c r="A100" i="66"/>
  <c r="A99" i="66"/>
  <c r="A98" i="66"/>
  <c r="A97" i="66"/>
  <c r="A96" i="66"/>
  <c r="A95" i="66"/>
  <c r="A94" i="66"/>
  <c r="A93" i="66"/>
  <c r="A92" i="66"/>
  <c r="A91" i="66"/>
  <c r="A90" i="66"/>
  <c r="A89" i="66"/>
  <c r="A88" i="66"/>
  <c r="A87" i="66"/>
  <c r="A86" i="66"/>
  <c r="A85" i="66"/>
  <c r="A84" i="66"/>
  <c r="A83" i="66"/>
  <c r="A82" i="66"/>
  <c r="A81" i="66"/>
  <c r="A80" i="66"/>
  <c r="A79" i="66"/>
  <c r="A78" i="66"/>
  <c r="A77" i="66"/>
  <c r="A76" i="66"/>
  <c r="A75" i="66"/>
  <c r="A74" i="66"/>
  <c r="A73" i="66"/>
  <c r="A72" i="66"/>
  <c r="A71" i="66"/>
  <c r="A70" i="66"/>
  <c r="A69" i="66"/>
  <c r="A68" i="66"/>
  <c r="A67" i="66"/>
  <c r="A66" i="66"/>
  <c r="A65" i="66"/>
  <c r="A64" i="66"/>
  <c r="A63" i="66"/>
  <c r="A62" i="66"/>
  <c r="A61" i="66"/>
  <c r="A60" i="66"/>
  <c r="A59" i="66"/>
  <c r="A58" i="66"/>
  <c r="A57" i="66"/>
  <c r="A56" i="66"/>
  <c r="A55" i="66"/>
  <c r="A54" i="66"/>
  <c r="A53" i="66"/>
  <c r="A52" i="66"/>
  <c r="A51" i="66"/>
  <c r="A50" i="66"/>
  <c r="A49" i="66"/>
  <c r="A48" i="66"/>
  <c r="A47" i="66"/>
  <c r="A46" i="66"/>
  <c r="A45" i="66"/>
  <c r="A44" i="66"/>
  <c r="A43" i="66"/>
  <c r="A42" i="66"/>
  <c r="A41" i="66"/>
  <c r="A40" i="66"/>
  <c r="A39" i="66"/>
  <c r="A38" i="66"/>
  <c r="A37" i="66"/>
  <c r="A36" i="66"/>
  <c r="A35" i="66"/>
  <c r="A34" i="66"/>
  <c r="A33" i="66"/>
  <c r="A32" i="66"/>
  <c r="A31" i="66"/>
  <c r="A30" i="66"/>
  <c r="A29" i="66"/>
  <c r="A28" i="66"/>
  <c r="A27" i="66"/>
  <c r="A26" i="66"/>
  <c r="A25" i="66"/>
  <c r="A24" i="66"/>
  <c r="A23" i="66"/>
  <c r="A22" i="66"/>
  <c r="A21" i="66"/>
  <c r="A20" i="66"/>
  <c r="A19" i="66"/>
  <c r="A18" i="66"/>
  <c r="A17" i="66"/>
  <c r="A16" i="66"/>
  <c r="A15" i="66"/>
  <c r="A14" i="66"/>
  <c r="A13" i="66"/>
  <c r="A12" i="66"/>
  <c r="A11" i="66"/>
  <c r="A10" i="66"/>
  <c r="A9" i="66"/>
  <c r="A8" i="66"/>
  <c r="A7" i="66"/>
  <c r="A6" i="66"/>
  <c r="A5" i="66"/>
  <c r="A4" i="66"/>
  <c r="B60" i="66"/>
  <c r="B59" i="66"/>
  <c r="B58" i="66"/>
  <c r="B57" i="66"/>
  <c r="B56" i="66"/>
  <c r="B55" i="66"/>
  <c r="B54" i="66"/>
  <c r="B53" i="66"/>
  <c r="B52" i="66"/>
  <c r="B51" i="66"/>
  <c r="B50" i="66"/>
  <c r="B49" i="66"/>
  <c r="B48" i="66"/>
  <c r="B47" i="66"/>
  <c r="B46" i="66"/>
  <c r="B45" i="66"/>
  <c r="B44" i="66"/>
  <c r="B43" i="66"/>
  <c r="B42" i="66"/>
  <c r="B41" i="66"/>
  <c r="B40" i="66"/>
  <c r="B39" i="66"/>
  <c r="B38" i="66"/>
  <c r="B37" i="66"/>
  <c r="B36" i="66"/>
  <c r="B35" i="66"/>
  <c r="B34" i="66"/>
  <c r="B33" i="66"/>
  <c r="B32" i="66"/>
  <c r="B31" i="66"/>
  <c r="B30" i="66"/>
  <c r="B29" i="66"/>
  <c r="B28" i="66"/>
  <c r="B27" i="66"/>
  <c r="B26" i="66"/>
  <c r="B25" i="66"/>
  <c r="B24" i="66"/>
  <c r="B23" i="66"/>
  <c r="B22" i="66"/>
  <c r="B21" i="66"/>
  <c r="B20" i="66"/>
  <c r="B19" i="66"/>
  <c r="B18" i="66"/>
  <c r="B17" i="66"/>
  <c r="B16" i="66"/>
  <c r="B15" i="66"/>
  <c r="B14" i="66"/>
  <c r="B13" i="66"/>
  <c r="B12" i="66"/>
  <c r="B11" i="66"/>
  <c r="B10" i="66"/>
  <c r="B9" i="66"/>
  <c r="B8" i="66"/>
  <c r="B7" i="66"/>
  <c r="B6" i="66"/>
  <c r="B5" i="66"/>
  <c r="B4" i="66"/>
  <c r="I929" i="59"/>
  <c r="I928" i="59"/>
  <c r="I927" i="59"/>
  <c r="I926" i="59"/>
  <c r="I925" i="59"/>
  <c r="I924" i="59"/>
  <c r="I923" i="59"/>
  <c r="I922" i="59"/>
  <c r="I921" i="59"/>
  <c r="I920" i="59"/>
  <c r="I919" i="59"/>
  <c r="I918" i="59"/>
  <c r="I917" i="59"/>
  <c r="I916" i="59"/>
  <c r="I915" i="59"/>
  <c r="I914" i="59"/>
  <c r="I913" i="59"/>
  <c r="I912" i="59"/>
  <c r="I911" i="59"/>
  <c r="I910" i="59"/>
  <c r="I909" i="59"/>
  <c r="I908" i="59"/>
  <c r="I907" i="59"/>
  <c r="I906" i="59"/>
  <c r="I905" i="59"/>
  <c r="I904" i="59"/>
  <c r="I903" i="59"/>
  <c r="I902" i="59"/>
  <c r="I901" i="59"/>
  <c r="I900" i="59"/>
  <c r="I899" i="59"/>
  <c r="I898" i="59"/>
  <c r="I897" i="59"/>
  <c r="I896" i="59"/>
  <c r="I895" i="59"/>
  <c r="I894" i="59"/>
  <c r="I893" i="59"/>
  <c r="I892" i="59"/>
  <c r="I891" i="59"/>
  <c r="I890" i="59"/>
  <c r="I889" i="59"/>
  <c r="I888" i="59"/>
  <c r="I887" i="59"/>
  <c r="I886" i="59"/>
  <c r="I885" i="59"/>
  <c r="I884" i="59"/>
  <c r="I883" i="59"/>
  <c r="I882" i="59"/>
  <c r="I881" i="59"/>
  <c r="I880" i="59"/>
  <c r="I879" i="59"/>
  <c r="I878" i="59"/>
  <c r="I877" i="59"/>
  <c r="I876" i="59"/>
  <c r="I875" i="59"/>
  <c r="I874" i="59"/>
  <c r="I873" i="59"/>
  <c r="I872" i="59"/>
  <c r="I871" i="59"/>
  <c r="I870" i="59"/>
  <c r="I869" i="59"/>
  <c r="I868" i="59"/>
  <c r="I867" i="59"/>
  <c r="I866" i="59"/>
  <c r="I865" i="59"/>
  <c r="I864" i="59"/>
  <c r="I863" i="59"/>
  <c r="I862" i="59"/>
  <c r="I861" i="59"/>
  <c r="I860" i="59"/>
  <c r="I859" i="59"/>
  <c r="I858" i="59"/>
  <c r="I857" i="59"/>
  <c r="I856" i="59"/>
  <c r="I855" i="59"/>
  <c r="I854" i="59"/>
  <c r="I853" i="59"/>
  <c r="I852" i="59"/>
  <c r="I851" i="59"/>
  <c r="I850" i="59"/>
  <c r="I849" i="59"/>
  <c r="I848" i="59"/>
  <c r="I847" i="59"/>
  <c r="I846" i="59"/>
  <c r="I845" i="59"/>
  <c r="I844" i="59"/>
  <c r="I843" i="59"/>
  <c r="I842" i="59"/>
  <c r="I841" i="59"/>
  <c r="I840" i="59"/>
  <c r="I839" i="59"/>
  <c r="I838" i="59"/>
  <c r="I837" i="59"/>
  <c r="I836" i="59"/>
  <c r="I835" i="59"/>
  <c r="I834" i="59"/>
  <c r="I833" i="59"/>
  <c r="I832" i="59"/>
  <c r="I831" i="59"/>
  <c r="I830" i="59"/>
  <c r="I829" i="59"/>
  <c r="I828" i="59"/>
  <c r="I827" i="59"/>
  <c r="I826" i="59"/>
  <c r="I825" i="59"/>
  <c r="I824" i="59"/>
  <c r="I823" i="59"/>
  <c r="I822" i="59"/>
  <c r="I821" i="59"/>
  <c r="I820" i="59"/>
  <c r="I819" i="59"/>
  <c r="I818" i="59"/>
  <c r="I817" i="59"/>
  <c r="I816" i="59"/>
  <c r="I815" i="59"/>
  <c r="I814" i="59"/>
  <c r="I813" i="59"/>
  <c r="I812" i="59"/>
  <c r="I811" i="59"/>
  <c r="I810" i="59"/>
  <c r="I809" i="59"/>
  <c r="I808" i="59"/>
  <c r="I807" i="59"/>
  <c r="I806" i="59"/>
  <c r="I805" i="59"/>
  <c r="I804" i="59"/>
  <c r="I803" i="59"/>
  <c r="I802" i="59"/>
  <c r="I801" i="59"/>
  <c r="I800" i="59"/>
  <c r="I799" i="59"/>
  <c r="I798" i="59"/>
  <c r="I797" i="59"/>
  <c r="I796" i="59"/>
  <c r="I795" i="59"/>
  <c r="I794" i="59"/>
  <c r="I793" i="59"/>
  <c r="I792" i="59"/>
  <c r="I791" i="59"/>
  <c r="I790" i="59"/>
  <c r="I789" i="59"/>
  <c r="I788" i="59"/>
  <c r="I787" i="59"/>
  <c r="I786" i="59"/>
  <c r="I785" i="59"/>
  <c r="I784" i="59"/>
  <c r="I783" i="59"/>
  <c r="I782" i="59"/>
  <c r="I781" i="59"/>
  <c r="I780" i="59"/>
  <c r="I779" i="59"/>
  <c r="I778" i="59"/>
  <c r="I777" i="59"/>
  <c r="I776" i="59"/>
  <c r="I775" i="59"/>
  <c r="I774" i="59"/>
  <c r="I773" i="59"/>
  <c r="I772" i="59"/>
  <c r="I771" i="59"/>
  <c r="I770" i="59"/>
  <c r="I769" i="59"/>
  <c r="I768" i="59"/>
  <c r="I767" i="59"/>
  <c r="I766" i="59"/>
  <c r="I765" i="59"/>
  <c r="I764" i="59"/>
  <c r="I763" i="59"/>
  <c r="I762" i="59"/>
  <c r="I761" i="59"/>
  <c r="I760" i="59"/>
  <c r="I759" i="59"/>
  <c r="I758" i="59"/>
  <c r="I757" i="59"/>
  <c r="I756" i="59"/>
  <c r="I755" i="59"/>
  <c r="I754" i="59"/>
  <c r="I753" i="59"/>
  <c r="I752" i="59"/>
  <c r="I751" i="59"/>
  <c r="I750" i="59"/>
  <c r="I749" i="59"/>
  <c r="I748" i="59"/>
  <c r="I747" i="59"/>
  <c r="I746" i="59"/>
  <c r="I745" i="59"/>
  <c r="I744" i="59"/>
  <c r="I743" i="59"/>
  <c r="I742" i="59"/>
  <c r="I741" i="59"/>
  <c r="I740" i="59"/>
  <c r="I739" i="59"/>
  <c r="I738" i="59"/>
  <c r="I737" i="59"/>
  <c r="I736" i="59"/>
  <c r="I735" i="59"/>
  <c r="I734" i="59"/>
  <c r="I733" i="59"/>
  <c r="I732" i="59"/>
  <c r="I731" i="59"/>
  <c r="I730" i="59"/>
  <c r="I729" i="59"/>
  <c r="I728" i="59"/>
  <c r="I727" i="59"/>
  <c r="I726" i="59"/>
  <c r="I725" i="59"/>
  <c r="I724" i="59"/>
  <c r="I723" i="59"/>
  <c r="I722" i="59"/>
  <c r="I721" i="59"/>
  <c r="I720" i="59"/>
  <c r="I719" i="59"/>
  <c r="I718" i="59"/>
  <c r="I717" i="59"/>
  <c r="I716" i="59"/>
  <c r="I715" i="59"/>
  <c r="I714" i="59"/>
  <c r="I713" i="59"/>
  <c r="I712" i="59"/>
  <c r="I711" i="59"/>
  <c r="I710" i="59"/>
  <c r="I709" i="59"/>
  <c r="I708" i="59"/>
  <c r="I707" i="59"/>
  <c r="I706" i="59"/>
  <c r="I705" i="59"/>
  <c r="I704" i="59"/>
  <c r="I703" i="59"/>
  <c r="I702" i="59"/>
  <c r="I701" i="59"/>
  <c r="I700" i="59"/>
  <c r="I699" i="59"/>
  <c r="I698" i="59"/>
  <c r="I697" i="59"/>
  <c r="I696" i="59"/>
  <c r="I695" i="59"/>
  <c r="I694" i="59"/>
  <c r="I693" i="59"/>
  <c r="I692" i="59"/>
  <c r="I691" i="59"/>
  <c r="I690" i="59"/>
  <c r="I689" i="59"/>
  <c r="I688" i="59"/>
  <c r="I687" i="59"/>
  <c r="I686" i="59"/>
  <c r="I685" i="59"/>
  <c r="I684" i="59"/>
  <c r="I683" i="59"/>
  <c r="I682" i="59"/>
  <c r="I681" i="59"/>
  <c r="I680" i="59"/>
  <c r="I679" i="59"/>
  <c r="I678" i="59"/>
  <c r="I677" i="59"/>
  <c r="I676" i="59"/>
  <c r="I675" i="59"/>
  <c r="I674" i="59"/>
  <c r="I673" i="59"/>
  <c r="I672" i="59"/>
  <c r="I671" i="59"/>
  <c r="I670" i="59"/>
  <c r="I669" i="59"/>
  <c r="I668" i="59"/>
  <c r="I667" i="59"/>
  <c r="I666" i="59"/>
  <c r="I665" i="59"/>
  <c r="I664" i="59"/>
  <c r="I663" i="59"/>
  <c r="I662" i="59"/>
  <c r="I661" i="59"/>
  <c r="I660" i="59"/>
  <c r="I659" i="59"/>
  <c r="I658" i="59"/>
  <c r="I657" i="59"/>
  <c r="I656" i="59"/>
  <c r="I655" i="59"/>
  <c r="I654" i="59"/>
  <c r="I653" i="59"/>
  <c r="I652" i="59"/>
  <c r="I651" i="59"/>
  <c r="I650" i="59"/>
  <c r="I649" i="59"/>
  <c r="I648" i="59"/>
  <c r="I647" i="59"/>
  <c r="I646" i="59"/>
  <c r="I645" i="59"/>
  <c r="I644" i="59"/>
  <c r="I643" i="59"/>
  <c r="I642" i="59"/>
  <c r="I641" i="59"/>
  <c r="I640" i="59"/>
  <c r="I639" i="59"/>
  <c r="I638" i="59"/>
  <c r="I637" i="59"/>
  <c r="I636" i="59"/>
  <c r="I635" i="59"/>
  <c r="I634" i="59"/>
  <c r="I633" i="59"/>
  <c r="I632" i="59"/>
  <c r="I631" i="59"/>
  <c r="I630" i="59"/>
  <c r="I629" i="59"/>
  <c r="I628" i="59"/>
  <c r="I627" i="59"/>
  <c r="I626" i="59"/>
  <c r="I625" i="59"/>
  <c r="I624" i="59"/>
  <c r="I623" i="59"/>
  <c r="I622" i="59"/>
  <c r="I621" i="59"/>
  <c r="I620" i="59"/>
  <c r="I619" i="59"/>
  <c r="I618" i="59"/>
  <c r="I617" i="59"/>
  <c r="I616" i="59"/>
  <c r="I615" i="59"/>
  <c r="I614" i="59"/>
  <c r="I613" i="59"/>
  <c r="I612" i="59"/>
  <c r="I611" i="59"/>
  <c r="I610" i="59"/>
  <c r="I609" i="59"/>
  <c r="I608" i="59"/>
  <c r="I607" i="59"/>
  <c r="I606" i="59"/>
  <c r="I605" i="59"/>
  <c r="I604" i="59"/>
  <c r="I603" i="59"/>
  <c r="I602" i="59"/>
  <c r="I601" i="59"/>
  <c r="I600" i="59"/>
  <c r="I599" i="59"/>
  <c r="I598" i="59"/>
  <c r="I597" i="59"/>
  <c r="I596" i="59"/>
  <c r="I595" i="59"/>
  <c r="I594" i="59"/>
  <c r="I593" i="59"/>
  <c r="I592" i="59"/>
  <c r="I591" i="59"/>
  <c r="I590" i="59"/>
  <c r="I589" i="59"/>
  <c r="I588" i="59"/>
  <c r="I587" i="59"/>
  <c r="I586" i="59"/>
  <c r="I585" i="59"/>
  <c r="I584" i="59"/>
  <c r="I583" i="59"/>
  <c r="I582" i="59"/>
  <c r="I581" i="59"/>
  <c r="I580" i="59"/>
  <c r="I579" i="59"/>
  <c r="I578" i="59"/>
  <c r="I577" i="59"/>
  <c r="I576" i="59"/>
  <c r="I575" i="59"/>
  <c r="I574" i="59"/>
  <c r="I573" i="59"/>
  <c r="I572" i="59"/>
  <c r="I571" i="59"/>
  <c r="I570" i="59"/>
  <c r="I569" i="59"/>
  <c r="I568" i="59"/>
  <c r="I567" i="59"/>
  <c r="I566" i="59"/>
  <c r="I565" i="59"/>
  <c r="I564" i="59"/>
  <c r="I563" i="59"/>
  <c r="I562" i="59"/>
  <c r="I561" i="59"/>
  <c r="I560" i="59"/>
  <c r="I559" i="59"/>
  <c r="I558" i="59"/>
  <c r="I557" i="59"/>
  <c r="I556" i="59"/>
  <c r="I555" i="59"/>
  <c r="I554" i="59"/>
  <c r="I553" i="59"/>
  <c r="I552" i="59"/>
  <c r="I551" i="59"/>
  <c r="I550" i="59"/>
  <c r="I549" i="59"/>
  <c r="I548" i="59"/>
  <c r="I547" i="59"/>
  <c r="I546" i="59"/>
  <c r="I545" i="59"/>
  <c r="I544" i="59"/>
  <c r="I543" i="59"/>
  <c r="I542" i="59"/>
  <c r="I541" i="59"/>
  <c r="I540" i="59"/>
  <c r="I539" i="59"/>
  <c r="I538" i="59"/>
  <c r="I537" i="59"/>
  <c r="I536" i="59"/>
  <c r="I535" i="59"/>
  <c r="I534" i="59"/>
  <c r="I533" i="59"/>
  <c r="I532" i="59"/>
  <c r="I531" i="59"/>
  <c r="I530" i="59"/>
  <c r="I529" i="59"/>
  <c r="I528" i="59"/>
  <c r="I527" i="59"/>
  <c r="I526" i="59"/>
  <c r="I525" i="59"/>
  <c r="I524" i="59"/>
  <c r="I523" i="59"/>
  <c r="I522" i="59"/>
  <c r="I521" i="59"/>
  <c r="I520" i="59"/>
  <c r="I519" i="59"/>
  <c r="I518" i="59"/>
  <c r="I517" i="59"/>
  <c r="I516" i="59"/>
  <c r="I515" i="59"/>
  <c r="I514" i="59"/>
  <c r="I513" i="59"/>
  <c r="I512" i="59"/>
  <c r="I511" i="59"/>
  <c r="I510" i="59"/>
  <c r="I509" i="59"/>
  <c r="I508" i="59"/>
  <c r="I507" i="59"/>
  <c r="I506" i="59"/>
  <c r="I505" i="59"/>
  <c r="I504" i="59"/>
  <c r="I503" i="59"/>
  <c r="I502" i="59"/>
  <c r="I501" i="59"/>
  <c r="I500" i="59"/>
  <c r="I499" i="59"/>
  <c r="I498" i="59"/>
  <c r="I497" i="59"/>
  <c r="I496" i="59"/>
  <c r="I495" i="59"/>
  <c r="I494" i="59"/>
  <c r="I493" i="59"/>
  <c r="I492" i="59"/>
  <c r="I491" i="59"/>
  <c r="I490" i="59"/>
  <c r="I489" i="59"/>
  <c r="I488" i="59"/>
  <c r="I487" i="59"/>
  <c r="I486" i="59"/>
  <c r="I485" i="59"/>
  <c r="I484" i="59"/>
  <c r="I483" i="59"/>
  <c r="I482" i="59"/>
  <c r="I481" i="59"/>
  <c r="I480" i="59"/>
  <c r="I479" i="59"/>
  <c r="I478" i="59"/>
  <c r="I477" i="59"/>
  <c r="I476" i="59"/>
  <c r="I475" i="59"/>
  <c r="I474" i="59"/>
  <c r="I473" i="59"/>
  <c r="I472" i="59"/>
  <c r="I471" i="59"/>
  <c r="I470" i="59"/>
  <c r="I469" i="59"/>
  <c r="I468" i="59"/>
  <c r="I467" i="59"/>
  <c r="I466" i="59"/>
  <c r="I465" i="59"/>
  <c r="I464" i="59"/>
  <c r="I463" i="59"/>
  <c r="I462" i="59"/>
  <c r="I461" i="59"/>
  <c r="I460" i="59"/>
  <c r="I459" i="59"/>
  <c r="I458" i="59"/>
  <c r="I457" i="59"/>
  <c r="I456" i="59"/>
  <c r="I455" i="59"/>
  <c r="I454" i="59"/>
  <c r="I453" i="59"/>
  <c r="I452" i="59"/>
  <c r="I451" i="59"/>
  <c r="I450" i="59"/>
  <c r="I449" i="59"/>
  <c r="I448" i="59"/>
  <c r="I447" i="59"/>
  <c r="I446" i="59"/>
  <c r="I445" i="59"/>
  <c r="I444" i="59"/>
  <c r="I443" i="59"/>
  <c r="I442" i="59"/>
  <c r="I441" i="59"/>
  <c r="I440" i="59"/>
  <c r="I439" i="59"/>
  <c r="I438" i="59"/>
  <c r="I437" i="59"/>
  <c r="I436" i="59"/>
  <c r="I435" i="59"/>
  <c r="I434" i="59"/>
  <c r="I433" i="59"/>
  <c r="I432" i="59"/>
  <c r="I431" i="59"/>
  <c r="I430" i="59"/>
  <c r="I429" i="59"/>
  <c r="I428" i="59"/>
  <c r="I427" i="59"/>
  <c r="I426" i="59"/>
  <c r="I425" i="59"/>
  <c r="I424" i="59"/>
  <c r="I423" i="59"/>
  <c r="I422" i="59"/>
  <c r="I421" i="59"/>
  <c r="I420" i="59"/>
  <c r="I419" i="59"/>
  <c r="I418" i="59"/>
  <c r="I417" i="59"/>
  <c r="I416" i="59"/>
  <c r="I415" i="59"/>
  <c r="I414" i="59"/>
  <c r="I413" i="59"/>
  <c r="I412" i="59"/>
  <c r="I411" i="59"/>
  <c r="I410" i="59"/>
  <c r="I409" i="59"/>
  <c r="I408" i="59"/>
  <c r="I407" i="59"/>
  <c r="I406" i="59"/>
  <c r="I405" i="59"/>
  <c r="I404" i="59"/>
  <c r="I403" i="59"/>
  <c r="I402" i="59"/>
  <c r="I401" i="59"/>
  <c r="I400" i="59"/>
  <c r="I399" i="59"/>
  <c r="I398" i="59"/>
  <c r="I397" i="59"/>
  <c r="I396" i="59"/>
  <c r="I395" i="59"/>
  <c r="I394" i="59"/>
  <c r="I393" i="59"/>
  <c r="I392" i="59"/>
  <c r="I391" i="59"/>
  <c r="I390" i="59"/>
  <c r="I389" i="59"/>
  <c r="I388" i="59"/>
  <c r="I387" i="59"/>
  <c r="I386" i="59"/>
  <c r="I385" i="59"/>
  <c r="I384" i="59"/>
  <c r="I383" i="59"/>
  <c r="I382" i="59"/>
  <c r="I381" i="59"/>
  <c r="I380" i="59"/>
  <c r="I379" i="59"/>
  <c r="I378" i="59"/>
  <c r="I377" i="59"/>
  <c r="I376" i="59"/>
  <c r="I375" i="59"/>
  <c r="I374" i="59"/>
  <c r="I373" i="59"/>
  <c r="I372" i="59"/>
  <c r="I371" i="59"/>
  <c r="I370" i="59"/>
  <c r="I369" i="59"/>
  <c r="I368" i="59"/>
  <c r="I367" i="59"/>
  <c r="I366" i="59"/>
  <c r="I365" i="59"/>
  <c r="I364" i="59"/>
  <c r="I363" i="59"/>
  <c r="I362" i="59"/>
  <c r="I361" i="59"/>
  <c r="I360" i="59"/>
  <c r="I359" i="59"/>
  <c r="I358" i="59"/>
  <c r="I357" i="59"/>
  <c r="I356" i="59"/>
  <c r="I355" i="59"/>
  <c r="I354" i="59"/>
  <c r="I353" i="59"/>
  <c r="I352" i="59"/>
  <c r="I351" i="59"/>
  <c r="I350" i="59"/>
  <c r="I349" i="59"/>
  <c r="I348" i="59"/>
  <c r="I347" i="59"/>
  <c r="I346" i="59"/>
  <c r="I345" i="59"/>
  <c r="I344" i="59"/>
  <c r="I343" i="59"/>
  <c r="I342" i="59"/>
  <c r="I341" i="59"/>
  <c r="I340" i="59"/>
  <c r="I339" i="59"/>
  <c r="I338" i="59"/>
  <c r="I337" i="59"/>
  <c r="I336" i="59"/>
  <c r="I335" i="59"/>
  <c r="I334" i="59"/>
  <c r="I333" i="59"/>
  <c r="I332" i="59"/>
  <c r="I331" i="59"/>
  <c r="I330" i="59"/>
  <c r="I329" i="59"/>
  <c r="I328" i="59"/>
  <c r="I327" i="59"/>
  <c r="I326" i="59"/>
  <c r="I325" i="59"/>
  <c r="I324" i="59"/>
  <c r="I323" i="59"/>
  <c r="I322" i="59"/>
  <c r="I321" i="59"/>
  <c r="I320" i="59"/>
  <c r="I319" i="59"/>
  <c r="I318" i="59"/>
  <c r="I317" i="59"/>
  <c r="I316" i="59"/>
  <c r="I315" i="59"/>
  <c r="I314" i="59"/>
  <c r="I313" i="59"/>
  <c r="I312" i="59"/>
  <c r="I311" i="59"/>
  <c r="I310" i="59"/>
  <c r="I309" i="59"/>
  <c r="I308" i="59"/>
  <c r="I307" i="59"/>
  <c r="I306" i="59"/>
  <c r="I305" i="59"/>
  <c r="I304" i="59"/>
  <c r="I303" i="59"/>
  <c r="I302" i="59"/>
  <c r="I301" i="59"/>
  <c r="I300" i="59"/>
  <c r="I299" i="59"/>
  <c r="I298" i="59"/>
  <c r="I297" i="59"/>
  <c r="I296" i="59"/>
  <c r="I295" i="59"/>
  <c r="I294" i="59"/>
  <c r="I293" i="59"/>
  <c r="I292" i="59"/>
  <c r="I291" i="59"/>
  <c r="I290" i="59"/>
  <c r="I289" i="59"/>
  <c r="I288" i="59"/>
  <c r="I287" i="59"/>
  <c r="I286" i="59"/>
  <c r="I285" i="59"/>
  <c r="I284" i="59"/>
  <c r="I283" i="59"/>
  <c r="I282" i="59"/>
  <c r="I281" i="59"/>
  <c r="I280" i="59"/>
  <c r="I279" i="59"/>
  <c r="I278" i="59"/>
  <c r="I277" i="59"/>
  <c r="I276" i="59"/>
  <c r="I275" i="59"/>
  <c r="I274" i="59"/>
  <c r="I273" i="59"/>
  <c r="I272" i="59"/>
  <c r="I271" i="59"/>
  <c r="I270" i="59"/>
  <c r="I269" i="59"/>
  <c r="I268" i="59"/>
  <c r="I267" i="59"/>
  <c r="I266" i="59"/>
  <c r="I265" i="59"/>
  <c r="I264" i="59"/>
  <c r="I263" i="59"/>
  <c r="I262" i="59"/>
  <c r="I261" i="59"/>
  <c r="I260" i="59"/>
  <c r="I259" i="59"/>
  <c r="I258" i="59"/>
  <c r="I257" i="59"/>
  <c r="I256" i="59"/>
  <c r="I255" i="59"/>
  <c r="I254" i="59"/>
  <c r="I253" i="59"/>
  <c r="I252" i="59"/>
  <c r="I251" i="59"/>
  <c r="I250" i="59"/>
  <c r="I249" i="59"/>
  <c r="I248" i="59"/>
  <c r="I247" i="59"/>
  <c r="I246" i="59"/>
  <c r="I245" i="59"/>
  <c r="I244" i="59"/>
  <c r="I243" i="59"/>
  <c r="I242" i="59"/>
  <c r="I241" i="59"/>
  <c r="I240" i="59"/>
  <c r="I239" i="59"/>
  <c r="I238" i="59"/>
  <c r="I237" i="59"/>
  <c r="I236" i="59"/>
  <c r="I235" i="59"/>
  <c r="I234" i="59"/>
  <c r="I233" i="59"/>
  <c r="I232" i="59"/>
  <c r="I231" i="59"/>
  <c r="I230" i="59"/>
  <c r="I229" i="59"/>
  <c r="I228" i="59"/>
  <c r="I227" i="59"/>
  <c r="I226" i="59"/>
  <c r="I225" i="59"/>
  <c r="I224" i="59"/>
  <c r="I223" i="59"/>
  <c r="I222" i="59"/>
  <c r="I221" i="59"/>
  <c r="I220" i="59"/>
  <c r="I219" i="59"/>
  <c r="I218" i="59"/>
  <c r="I217" i="59"/>
  <c r="I216" i="59"/>
  <c r="I215" i="59"/>
  <c r="I214" i="59"/>
  <c r="I213" i="59"/>
  <c r="I212" i="59"/>
  <c r="I211" i="59"/>
  <c r="I210" i="59"/>
  <c r="I209" i="59"/>
  <c r="I208" i="59"/>
  <c r="I207" i="59"/>
  <c r="I206" i="59"/>
  <c r="I205" i="59"/>
  <c r="I204" i="59"/>
  <c r="I203" i="59"/>
  <c r="I202" i="59"/>
  <c r="I201" i="59"/>
  <c r="I200" i="59"/>
  <c r="I199" i="59"/>
  <c r="I198" i="59"/>
  <c r="I197" i="59"/>
  <c r="I196" i="59"/>
  <c r="I195" i="59"/>
  <c r="I194" i="59"/>
  <c r="I193" i="59"/>
  <c r="I192" i="59"/>
  <c r="I191" i="59"/>
  <c r="I190" i="59"/>
  <c r="I189" i="59"/>
  <c r="I188" i="59"/>
  <c r="I187" i="59"/>
  <c r="I186" i="59"/>
  <c r="I185" i="59"/>
  <c r="I184" i="59"/>
  <c r="I183" i="59"/>
  <c r="I182" i="59"/>
  <c r="I181" i="59"/>
  <c r="I180" i="59"/>
  <c r="I179" i="59"/>
  <c r="I178" i="59"/>
  <c r="I177" i="59"/>
  <c r="I176" i="59"/>
  <c r="I175" i="59"/>
  <c r="I174" i="59"/>
  <c r="I173" i="59"/>
  <c r="I172" i="59"/>
  <c r="I171" i="59"/>
  <c r="I170" i="59"/>
  <c r="I169" i="59"/>
  <c r="I168" i="59"/>
  <c r="I167" i="59"/>
  <c r="I166" i="59"/>
  <c r="I165" i="59"/>
  <c r="I164" i="59"/>
  <c r="I163" i="59"/>
  <c r="I162" i="59"/>
  <c r="I161" i="59"/>
  <c r="I160" i="59"/>
  <c r="I159" i="59"/>
  <c r="I158" i="59"/>
  <c r="I157" i="59"/>
  <c r="I156" i="59"/>
  <c r="I155" i="59"/>
  <c r="I154" i="59"/>
  <c r="I153" i="59"/>
  <c r="I152" i="59"/>
  <c r="I151" i="59"/>
  <c r="I150" i="59"/>
  <c r="I149" i="59"/>
  <c r="I148" i="59"/>
  <c r="I147" i="59"/>
  <c r="I146" i="59"/>
  <c r="I145" i="59"/>
  <c r="I144" i="59"/>
  <c r="I143" i="59"/>
  <c r="I142" i="59"/>
  <c r="I141" i="59"/>
  <c r="I140" i="59"/>
  <c r="I139" i="59"/>
  <c r="I138" i="59"/>
  <c r="I137" i="59"/>
  <c r="I136" i="59"/>
  <c r="I135" i="59"/>
  <c r="I134" i="59"/>
  <c r="I133" i="59"/>
  <c r="I132" i="59"/>
  <c r="I131" i="59"/>
  <c r="I130" i="59"/>
  <c r="I129" i="59"/>
  <c r="I128" i="59"/>
  <c r="I127" i="59"/>
  <c r="I126" i="59"/>
  <c r="I125" i="59"/>
  <c r="I124" i="59"/>
  <c r="I123" i="59"/>
  <c r="I122" i="59"/>
  <c r="I121" i="59"/>
  <c r="I120" i="59"/>
  <c r="I119" i="59"/>
  <c r="I118" i="59"/>
  <c r="I117" i="59"/>
  <c r="I116" i="59"/>
  <c r="I115" i="59"/>
  <c r="I114" i="59"/>
  <c r="I113" i="59"/>
  <c r="I112" i="59"/>
  <c r="I111" i="59"/>
  <c r="I110" i="59"/>
  <c r="I109" i="59"/>
  <c r="I108" i="59"/>
  <c r="I107" i="59"/>
  <c r="I106" i="59"/>
  <c r="I105" i="59"/>
  <c r="I104" i="59"/>
  <c r="I103" i="59"/>
  <c r="I102" i="59"/>
  <c r="I101" i="59"/>
  <c r="I100" i="59"/>
  <c r="I99" i="59"/>
  <c r="I98" i="59"/>
  <c r="I97" i="59"/>
  <c r="I96" i="59"/>
  <c r="I95" i="59"/>
  <c r="I94" i="59"/>
  <c r="I93" i="59"/>
  <c r="I92" i="59"/>
  <c r="I91" i="59"/>
  <c r="I90" i="59"/>
  <c r="I89" i="59"/>
  <c r="I88" i="59"/>
  <c r="I87" i="59"/>
  <c r="I86" i="59"/>
  <c r="I85" i="59"/>
  <c r="I84" i="59"/>
  <c r="I83" i="59"/>
  <c r="I82" i="59"/>
  <c r="I81" i="59"/>
  <c r="I80" i="59"/>
  <c r="I79" i="59"/>
  <c r="I78" i="59"/>
  <c r="I77" i="59"/>
  <c r="I76" i="59"/>
  <c r="I75" i="59"/>
  <c r="I74" i="59"/>
  <c r="I73" i="59"/>
  <c r="I72" i="59"/>
  <c r="I71" i="59"/>
  <c r="I70" i="59"/>
  <c r="I69" i="59"/>
  <c r="I68" i="59"/>
  <c r="I67" i="59"/>
  <c r="I66" i="59"/>
  <c r="I65" i="59"/>
  <c r="I64" i="59"/>
  <c r="I63" i="59"/>
  <c r="I62" i="59"/>
  <c r="I61" i="59"/>
  <c r="I60" i="59"/>
  <c r="I59" i="59"/>
  <c r="I58" i="59"/>
  <c r="I57" i="59"/>
  <c r="I56" i="59"/>
  <c r="I55" i="59"/>
  <c r="I54" i="59"/>
  <c r="I53" i="59"/>
  <c r="I52" i="59"/>
  <c r="I51" i="59"/>
  <c r="I50" i="59"/>
  <c r="I49" i="59"/>
  <c r="I48" i="59"/>
  <c r="I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I8" i="59"/>
  <c r="D929" i="59"/>
  <c r="D928" i="59"/>
  <c r="D927" i="59"/>
  <c r="D926" i="59"/>
  <c r="D925" i="59"/>
  <c r="D924" i="59"/>
  <c r="D923" i="59"/>
  <c r="D922" i="59"/>
  <c r="D921" i="59"/>
  <c r="D920" i="59"/>
  <c r="D919" i="59"/>
  <c r="D918" i="59"/>
  <c r="D917" i="59"/>
  <c r="D916" i="59"/>
  <c r="D915" i="59"/>
  <c r="D914" i="59"/>
  <c r="D913" i="59"/>
  <c r="D912" i="59"/>
  <c r="D911" i="59"/>
  <c r="D910" i="59"/>
  <c r="D909" i="59"/>
  <c r="D908" i="59"/>
  <c r="D907" i="59"/>
  <c r="D906" i="59"/>
  <c r="D905" i="59"/>
  <c r="D904" i="59"/>
  <c r="D903" i="59"/>
  <c r="D902" i="59"/>
  <c r="D901" i="59"/>
  <c r="D900" i="59"/>
  <c r="D899" i="59"/>
  <c r="D898" i="59"/>
  <c r="D897" i="59"/>
  <c r="D896" i="59"/>
  <c r="D895" i="59"/>
  <c r="D894" i="59"/>
  <c r="D893" i="59"/>
  <c r="D892" i="59"/>
  <c r="D891" i="59"/>
  <c r="D890" i="59"/>
  <c r="D889" i="59"/>
  <c r="D888" i="59"/>
  <c r="D887" i="59"/>
  <c r="D886" i="59"/>
  <c r="D885" i="59"/>
  <c r="D884" i="59"/>
  <c r="D883" i="59"/>
  <c r="D882" i="59"/>
  <c r="D881" i="59"/>
  <c r="D880" i="59"/>
  <c r="D879" i="59"/>
  <c r="D878" i="59"/>
  <c r="D877" i="59"/>
  <c r="D876" i="59"/>
  <c r="D875" i="59"/>
  <c r="D874" i="59"/>
  <c r="D873" i="59"/>
  <c r="D872" i="59"/>
  <c r="D871" i="59"/>
  <c r="D870" i="59"/>
  <c r="D869" i="59"/>
  <c r="D868" i="59"/>
  <c r="D867" i="59"/>
  <c r="D866" i="59"/>
  <c r="D865" i="59"/>
  <c r="D864" i="59"/>
  <c r="D863" i="59"/>
  <c r="D862" i="59"/>
  <c r="D861" i="59"/>
  <c r="D860" i="59"/>
  <c r="D859" i="59"/>
  <c r="D858" i="59"/>
  <c r="D857" i="59"/>
  <c r="D856" i="59"/>
  <c r="D855" i="59"/>
  <c r="D854" i="59"/>
  <c r="D853" i="59"/>
  <c r="D852" i="59"/>
  <c r="D851" i="59"/>
  <c r="D850" i="59"/>
  <c r="D849" i="59"/>
  <c r="D848" i="59"/>
  <c r="D847" i="59"/>
  <c r="D846" i="59"/>
  <c r="D845" i="59"/>
  <c r="D844" i="59"/>
  <c r="D843" i="59"/>
  <c r="D842" i="59"/>
  <c r="D841" i="59"/>
  <c r="D840" i="59"/>
  <c r="D839" i="59"/>
  <c r="D838" i="59"/>
  <c r="D837" i="59"/>
  <c r="D836" i="59"/>
  <c r="D835" i="59"/>
  <c r="D834" i="59"/>
  <c r="D833" i="59"/>
  <c r="D832" i="59"/>
  <c r="D831" i="59"/>
  <c r="D830" i="59"/>
  <c r="D829" i="59"/>
  <c r="D828" i="59"/>
  <c r="D827" i="59"/>
  <c r="D826" i="59"/>
  <c r="D825" i="59"/>
  <c r="D824" i="59"/>
  <c r="D823" i="59"/>
  <c r="D822" i="59"/>
  <c r="D821" i="59"/>
  <c r="D820" i="59"/>
  <c r="D819" i="59"/>
  <c r="D818" i="59"/>
  <c r="D817" i="59"/>
  <c r="D816" i="59"/>
  <c r="D815" i="59"/>
  <c r="D814" i="59"/>
  <c r="D813" i="59"/>
  <c r="D812" i="59"/>
  <c r="D811" i="59"/>
  <c r="D810" i="59"/>
  <c r="D809" i="59"/>
  <c r="D808" i="59"/>
  <c r="D807" i="59"/>
  <c r="D806" i="59"/>
  <c r="D805" i="59"/>
  <c r="D804" i="59"/>
  <c r="D803" i="59"/>
  <c r="D802" i="59"/>
  <c r="D801" i="59"/>
  <c r="D800" i="59"/>
  <c r="D799" i="59"/>
  <c r="D798" i="59"/>
  <c r="D797" i="59"/>
  <c r="D796" i="59"/>
  <c r="D795" i="59"/>
  <c r="D794" i="59"/>
  <c r="D793" i="59"/>
  <c r="D792" i="59"/>
  <c r="D791" i="59"/>
  <c r="D790" i="59"/>
  <c r="D789" i="59"/>
  <c r="D788" i="59"/>
  <c r="D787" i="59"/>
  <c r="D786" i="59"/>
  <c r="D785" i="59"/>
  <c r="D784" i="59"/>
  <c r="D783" i="59"/>
  <c r="D782" i="59"/>
  <c r="D781" i="59"/>
  <c r="D780" i="59"/>
  <c r="D779" i="59"/>
  <c r="D778" i="59"/>
  <c r="D777" i="59"/>
  <c r="D776" i="59"/>
  <c r="D775" i="59"/>
  <c r="D774" i="59"/>
  <c r="D773" i="59"/>
  <c r="D772" i="59"/>
  <c r="D771" i="59"/>
  <c r="D770" i="59"/>
  <c r="D769" i="59"/>
  <c r="D768" i="59"/>
  <c r="D767" i="59"/>
  <c r="D766" i="59"/>
  <c r="D765" i="59"/>
  <c r="D764" i="59"/>
  <c r="D763" i="59"/>
  <c r="D762" i="59"/>
  <c r="D761" i="59"/>
  <c r="D760" i="59"/>
  <c r="D759" i="59"/>
  <c r="D758" i="59"/>
  <c r="D757" i="59"/>
  <c r="D756" i="59"/>
  <c r="D755" i="59"/>
  <c r="D754" i="59"/>
  <c r="D753" i="59"/>
  <c r="D752" i="59"/>
  <c r="D751" i="59"/>
  <c r="D750" i="59"/>
  <c r="D749" i="59"/>
  <c r="D748" i="59"/>
  <c r="D747" i="59"/>
  <c r="D746" i="59"/>
  <c r="D745" i="59"/>
  <c r="D744" i="59"/>
  <c r="D743" i="59"/>
  <c r="D742" i="59"/>
  <c r="D741" i="59"/>
  <c r="D740" i="59"/>
  <c r="D739" i="59"/>
  <c r="D738" i="59"/>
  <c r="D737" i="59"/>
  <c r="D736" i="59"/>
  <c r="D735" i="59"/>
  <c r="D734" i="59"/>
  <c r="D733" i="59"/>
  <c r="D732" i="59"/>
  <c r="D731" i="59"/>
  <c r="D730" i="59"/>
  <c r="D729" i="59"/>
  <c r="D728" i="59"/>
  <c r="D727" i="59"/>
  <c r="D726" i="59"/>
  <c r="D725" i="59"/>
  <c r="D724" i="59"/>
  <c r="D723" i="59"/>
  <c r="D722" i="59"/>
  <c r="D721" i="59"/>
  <c r="D720" i="59"/>
  <c r="D719" i="59"/>
  <c r="D718" i="59"/>
  <c r="D717" i="59"/>
  <c r="D716" i="59"/>
  <c r="D715" i="59"/>
  <c r="D714" i="59"/>
  <c r="D713" i="59"/>
  <c r="D712" i="59"/>
  <c r="D711" i="59"/>
  <c r="D710" i="59"/>
  <c r="D709" i="59"/>
  <c r="D708" i="59"/>
  <c r="D707" i="59"/>
  <c r="D706" i="59"/>
  <c r="D705" i="59"/>
  <c r="D704" i="59"/>
  <c r="D703" i="59"/>
  <c r="D702" i="59"/>
  <c r="D701" i="59"/>
  <c r="D700" i="59"/>
  <c r="D699" i="59"/>
  <c r="D698" i="59"/>
  <c r="D697" i="59"/>
  <c r="D696" i="59"/>
  <c r="D695" i="59"/>
  <c r="D694" i="59"/>
  <c r="D693" i="59"/>
  <c r="D692" i="59"/>
  <c r="D691" i="59"/>
  <c r="D690" i="59"/>
  <c r="D689" i="59"/>
  <c r="D688" i="59"/>
  <c r="D687" i="59"/>
  <c r="D686" i="59"/>
  <c r="D685" i="59"/>
  <c r="D684" i="59"/>
  <c r="D683" i="59"/>
  <c r="D682" i="59"/>
  <c r="D681" i="59"/>
  <c r="D680" i="59"/>
  <c r="D679" i="59"/>
  <c r="D678" i="59"/>
  <c r="D677" i="59"/>
  <c r="D676" i="59"/>
  <c r="D675" i="59"/>
  <c r="D674" i="59"/>
  <c r="D673" i="59"/>
  <c r="D672" i="59"/>
  <c r="D671" i="59"/>
  <c r="D670" i="59"/>
  <c r="D669" i="59"/>
  <c r="D668" i="59"/>
  <c r="D667" i="59"/>
  <c r="D666" i="59"/>
  <c r="D665" i="59"/>
  <c r="D664" i="59"/>
  <c r="D663" i="59"/>
  <c r="D662" i="59"/>
  <c r="D661" i="59"/>
  <c r="D660" i="59"/>
  <c r="D659" i="59"/>
  <c r="D658" i="59"/>
  <c r="D657" i="59"/>
  <c r="D656" i="59"/>
  <c r="D655" i="59"/>
  <c r="D654" i="59"/>
  <c r="D653" i="59"/>
  <c r="D652" i="59"/>
  <c r="D651" i="59"/>
  <c r="D650" i="59"/>
  <c r="D649" i="59"/>
  <c r="D648" i="59"/>
  <c r="D647" i="59"/>
  <c r="D646" i="59"/>
  <c r="D645" i="59"/>
  <c r="D644" i="59"/>
  <c r="D643" i="59"/>
  <c r="D642" i="59"/>
  <c r="D641" i="59"/>
  <c r="D640" i="59"/>
  <c r="D639" i="59"/>
  <c r="D638" i="59"/>
  <c r="D637" i="59"/>
  <c r="D636" i="59"/>
  <c r="D635" i="59"/>
  <c r="D634" i="59"/>
  <c r="D633" i="59"/>
  <c r="D632" i="59"/>
  <c r="D631" i="59"/>
  <c r="D630" i="59"/>
  <c r="D629" i="59"/>
  <c r="D628" i="59"/>
  <c r="D627" i="59"/>
  <c r="D626" i="59"/>
  <c r="D625" i="59"/>
  <c r="D624" i="59"/>
  <c r="D623" i="59"/>
  <c r="D622" i="59"/>
  <c r="D621" i="59"/>
  <c r="D620" i="59"/>
  <c r="D619" i="59"/>
  <c r="D618" i="59"/>
  <c r="D617" i="59"/>
  <c r="D616" i="59"/>
  <c r="D615" i="59"/>
  <c r="D614" i="59"/>
  <c r="D613" i="59"/>
  <c r="D612" i="59"/>
  <c r="D611" i="59"/>
  <c r="D610" i="59"/>
  <c r="D609" i="59"/>
  <c r="D608" i="59"/>
  <c r="D607" i="59"/>
  <c r="D606" i="59"/>
  <c r="D605" i="59"/>
  <c r="D604" i="59"/>
  <c r="D603" i="59"/>
  <c r="D602" i="59"/>
  <c r="D601" i="59"/>
  <c r="D600" i="59"/>
  <c r="D599" i="59"/>
  <c r="D598" i="59"/>
  <c r="D597" i="59"/>
  <c r="D596" i="59"/>
  <c r="D595" i="59"/>
  <c r="D594" i="59"/>
  <c r="D593" i="59"/>
  <c r="D592" i="59"/>
  <c r="D591" i="59"/>
  <c r="D590" i="59"/>
  <c r="D589" i="59"/>
  <c r="D588" i="59"/>
  <c r="D587" i="59"/>
  <c r="D586" i="59"/>
  <c r="D585" i="59"/>
  <c r="D584" i="59"/>
  <c r="D583" i="59"/>
  <c r="D582" i="59"/>
  <c r="D581" i="59"/>
  <c r="D580" i="59"/>
  <c r="D579" i="59"/>
  <c r="D578" i="59"/>
  <c r="D577" i="59"/>
  <c r="D576" i="59"/>
  <c r="D575" i="59"/>
  <c r="D574" i="59"/>
  <c r="D573" i="59"/>
  <c r="D572" i="59"/>
  <c r="D571" i="59"/>
  <c r="D570" i="59"/>
  <c r="D569" i="59"/>
  <c r="D568" i="59"/>
  <c r="D567" i="59"/>
  <c r="D566" i="59"/>
  <c r="D565" i="59"/>
  <c r="D564" i="59"/>
  <c r="D563" i="59"/>
  <c r="D562" i="59"/>
  <c r="D561" i="59"/>
  <c r="D560" i="59"/>
  <c r="D559" i="59"/>
  <c r="D558" i="59"/>
  <c r="D557" i="59"/>
  <c r="D556" i="59"/>
  <c r="D555" i="59"/>
  <c r="D554" i="59"/>
  <c r="D553" i="59"/>
  <c r="D552" i="59"/>
  <c r="D551" i="59"/>
  <c r="D550" i="59"/>
  <c r="D549" i="59"/>
  <c r="D548" i="59"/>
  <c r="D547" i="59"/>
  <c r="D546" i="59"/>
  <c r="D545" i="59"/>
  <c r="D544" i="59"/>
  <c r="D543" i="59"/>
  <c r="D542" i="59"/>
  <c r="D541" i="59"/>
  <c r="D540" i="59"/>
  <c r="D539" i="59"/>
  <c r="D538" i="59"/>
  <c r="D537" i="59"/>
  <c r="D536" i="59"/>
  <c r="D535" i="59"/>
  <c r="D534" i="59"/>
  <c r="D533" i="59"/>
  <c r="D532" i="59"/>
  <c r="D531" i="59"/>
  <c r="D530" i="59"/>
  <c r="D529" i="59"/>
  <c r="D528" i="59"/>
  <c r="D527" i="59"/>
  <c r="D526" i="59"/>
  <c r="D525" i="59"/>
  <c r="D524" i="59"/>
  <c r="D523" i="59"/>
  <c r="D522" i="59"/>
  <c r="D521" i="59"/>
  <c r="D520" i="59"/>
  <c r="D519" i="59"/>
  <c r="D518" i="59"/>
  <c r="D517" i="59"/>
  <c r="D516" i="59"/>
  <c r="D515" i="59"/>
  <c r="D514" i="59"/>
  <c r="D513" i="59"/>
  <c r="D512" i="59"/>
  <c r="D511" i="59"/>
  <c r="D510" i="59"/>
  <c r="D509" i="59"/>
  <c r="D508" i="59"/>
  <c r="D507" i="59"/>
  <c r="D506" i="59"/>
  <c r="D505" i="59"/>
  <c r="D504" i="59"/>
  <c r="D503" i="59"/>
  <c r="D502" i="59"/>
  <c r="D501" i="59"/>
  <c r="D500" i="59"/>
  <c r="D499" i="59"/>
  <c r="D498" i="59"/>
  <c r="D497" i="59"/>
  <c r="D496" i="59"/>
  <c r="D495" i="59"/>
  <c r="D494" i="59"/>
  <c r="D493" i="59"/>
  <c r="D492" i="59"/>
  <c r="D491" i="59"/>
  <c r="D490" i="59"/>
  <c r="D489" i="59"/>
  <c r="D488" i="59"/>
  <c r="D487" i="59"/>
  <c r="D486" i="59"/>
  <c r="D485" i="59"/>
  <c r="D484" i="59"/>
  <c r="D483" i="59"/>
  <c r="D482" i="59"/>
  <c r="D481" i="59"/>
  <c r="D480" i="59"/>
  <c r="D479" i="59"/>
  <c r="D478" i="59"/>
  <c r="D477" i="59"/>
  <c r="D476" i="59"/>
  <c r="D475" i="59"/>
  <c r="D474" i="59"/>
  <c r="D473" i="59"/>
  <c r="D472" i="59"/>
  <c r="D471" i="59"/>
  <c r="D470" i="59"/>
  <c r="D469" i="59"/>
  <c r="D468" i="59"/>
  <c r="D467" i="59"/>
  <c r="D466" i="59"/>
  <c r="D465" i="59"/>
  <c r="D464" i="59"/>
  <c r="D463" i="59"/>
  <c r="D462" i="59"/>
  <c r="D461" i="59"/>
  <c r="D460" i="59"/>
  <c r="D459" i="59"/>
  <c r="D458" i="59"/>
  <c r="D457" i="59"/>
  <c r="D456" i="59"/>
  <c r="D455" i="59"/>
  <c r="D454" i="59"/>
  <c r="D453" i="59"/>
  <c r="D452" i="59"/>
  <c r="D451" i="59"/>
  <c r="D450" i="59"/>
  <c r="D449" i="59"/>
  <c r="D448" i="59"/>
  <c r="D447" i="59"/>
  <c r="D446" i="59"/>
  <c r="D445" i="59"/>
  <c r="D444" i="59"/>
  <c r="D443" i="59"/>
  <c r="D442" i="59"/>
  <c r="D441" i="59"/>
  <c r="D440" i="59"/>
  <c r="D439" i="59"/>
  <c r="D438" i="59"/>
  <c r="D437" i="59"/>
  <c r="D436" i="59"/>
  <c r="D435" i="59"/>
  <c r="D434" i="59"/>
  <c r="D433" i="59"/>
  <c r="D432" i="59"/>
  <c r="D431" i="59"/>
  <c r="D430" i="59"/>
  <c r="D429" i="59"/>
  <c r="D428" i="59"/>
  <c r="D427" i="59"/>
  <c r="D426" i="59"/>
  <c r="D425" i="59"/>
  <c r="D424" i="59"/>
  <c r="D423" i="59"/>
  <c r="D422" i="59"/>
  <c r="D421" i="59"/>
  <c r="D420" i="59"/>
  <c r="D419" i="59"/>
  <c r="D418" i="59"/>
  <c r="D417" i="59"/>
  <c r="D416" i="59"/>
  <c r="D415" i="59"/>
  <c r="D414" i="59"/>
  <c r="D413" i="59"/>
  <c r="D412" i="59"/>
  <c r="D411" i="59"/>
  <c r="D410" i="59"/>
  <c r="D409" i="59"/>
  <c r="D408" i="59"/>
  <c r="D407" i="59"/>
  <c r="D406" i="59"/>
  <c r="D405" i="59"/>
  <c r="D404" i="59"/>
  <c r="D403" i="59"/>
  <c r="D402" i="59"/>
  <c r="D401" i="59"/>
  <c r="D400" i="59"/>
  <c r="D399" i="59"/>
  <c r="D398" i="59"/>
  <c r="D397" i="59"/>
  <c r="D396" i="59"/>
  <c r="D395" i="59"/>
  <c r="D394" i="59"/>
  <c r="D393" i="59"/>
  <c r="D392" i="59"/>
  <c r="D391" i="59"/>
  <c r="D390" i="59"/>
  <c r="D389" i="59"/>
  <c r="D388" i="59"/>
  <c r="D387" i="59"/>
  <c r="D386" i="59"/>
  <c r="D385" i="59"/>
  <c r="D384" i="59"/>
  <c r="D383" i="59"/>
  <c r="D382" i="59"/>
  <c r="D381" i="59"/>
  <c r="D380" i="59"/>
  <c r="D379" i="59"/>
  <c r="D378" i="59"/>
  <c r="D377" i="59"/>
  <c r="D376" i="59"/>
  <c r="D375" i="59"/>
  <c r="D374" i="59"/>
  <c r="D373" i="59"/>
  <c r="D372" i="59"/>
  <c r="D371" i="59"/>
  <c r="D370" i="59"/>
  <c r="D369" i="59"/>
  <c r="D368" i="59"/>
  <c r="D367" i="59"/>
  <c r="D366" i="59"/>
  <c r="D365" i="59"/>
  <c r="D364" i="59"/>
  <c r="D363" i="59"/>
  <c r="D362" i="59"/>
  <c r="D361" i="59"/>
  <c r="D360" i="59"/>
  <c r="D359" i="59"/>
  <c r="D358" i="59"/>
  <c r="D357" i="59"/>
  <c r="D356" i="59"/>
  <c r="D355" i="59"/>
  <c r="D354" i="59"/>
  <c r="D353" i="59"/>
  <c r="D352" i="59"/>
  <c r="D351" i="59"/>
  <c r="D350" i="59"/>
  <c r="D349" i="59"/>
  <c r="D348" i="59"/>
  <c r="D347" i="59"/>
  <c r="D346" i="59"/>
  <c r="D345" i="59"/>
  <c r="D344" i="59"/>
  <c r="D343" i="59"/>
  <c r="D342" i="59"/>
  <c r="D341" i="59"/>
  <c r="D340" i="59"/>
  <c r="D339" i="59"/>
  <c r="D338" i="59"/>
  <c r="D337" i="59"/>
  <c r="D336" i="59"/>
  <c r="D335" i="59"/>
  <c r="D334" i="59"/>
  <c r="D333" i="59"/>
  <c r="D332" i="59"/>
  <c r="D331" i="59"/>
  <c r="D330" i="59"/>
  <c r="D329" i="59"/>
  <c r="D328" i="59"/>
  <c r="D327" i="59"/>
  <c r="D326" i="59"/>
  <c r="D325" i="59"/>
  <c r="D324" i="59"/>
  <c r="D323" i="59"/>
  <c r="D322" i="59"/>
  <c r="D321" i="59"/>
  <c r="D320" i="59"/>
  <c r="D319" i="59"/>
  <c r="D318" i="59"/>
  <c r="D317" i="59"/>
  <c r="D316" i="59"/>
  <c r="D315" i="59"/>
  <c r="D314" i="59"/>
  <c r="D313" i="59"/>
  <c r="D312" i="59"/>
  <c r="D311" i="59"/>
  <c r="D310" i="59"/>
  <c r="D309" i="59"/>
  <c r="D308" i="59"/>
  <c r="D307" i="59"/>
  <c r="D306" i="59"/>
  <c r="D305" i="59"/>
  <c r="D304" i="59"/>
  <c r="D303" i="59"/>
  <c r="D302" i="59"/>
  <c r="D301" i="59"/>
  <c r="D300" i="59"/>
  <c r="D299" i="59"/>
  <c r="D298" i="59"/>
  <c r="D297" i="59"/>
  <c r="D296" i="59"/>
  <c r="D295" i="59"/>
  <c r="D294" i="59"/>
  <c r="D293" i="59"/>
  <c r="D292" i="59"/>
  <c r="D291" i="59"/>
  <c r="D290" i="59"/>
  <c r="D289" i="59"/>
  <c r="D288" i="59"/>
  <c r="D287" i="59"/>
  <c r="D286" i="59"/>
  <c r="D285" i="59"/>
  <c r="D284" i="59"/>
  <c r="D283" i="59"/>
  <c r="D282" i="59"/>
  <c r="D281" i="59"/>
  <c r="D280" i="59"/>
  <c r="D279" i="59"/>
  <c r="D278" i="59"/>
  <c r="D277" i="59"/>
  <c r="D276" i="59"/>
  <c r="D275" i="59"/>
  <c r="D274" i="59"/>
  <c r="D273" i="59"/>
  <c r="D272" i="59"/>
  <c r="D271" i="59"/>
  <c r="D270" i="59"/>
  <c r="D269" i="59"/>
  <c r="D268" i="59"/>
  <c r="D267" i="59"/>
  <c r="D266" i="59"/>
  <c r="D265" i="59"/>
  <c r="D264" i="59"/>
  <c r="D263" i="59"/>
  <c r="D262" i="59"/>
  <c r="D261" i="59"/>
  <c r="D260" i="59"/>
  <c r="D259" i="59"/>
  <c r="D258" i="59"/>
  <c r="D257" i="59"/>
  <c r="D256" i="59"/>
  <c r="D255" i="59"/>
  <c r="D254" i="59"/>
  <c r="D253" i="59"/>
  <c r="D252" i="59"/>
  <c r="D251" i="59"/>
  <c r="D250" i="59"/>
  <c r="D249" i="59"/>
  <c r="D248" i="59"/>
  <c r="D247" i="59"/>
  <c r="D246" i="59"/>
  <c r="D245" i="59"/>
  <c r="D244" i="59"/>
  <c r="D243" i="59"/>
  <c r="D242" i="59"/>
  <c r="D241" i="59"/>
  <c r="D240" i="59"/>
  <c r="D239" i="59"/>
  <c r="D238" i="59"/>
  <c r="D237" i="59"/>
  <c r="D236" i="59"/>
  <c r="D235" i="59"/>
  <c r="D234" i="59"/>
  <c r="D233" i="59"/>
  <c r="D232" i="59"/>
  <c r="D231" i="59"/>
  <c r="D230" i="59"/>
  <c r="D229" i="59"/>
  <c r="D228" i="59"/>
  <c r="D227" i="59"/>
  <c r="D226" i="59"/>
  <c r="D225" i="59"/>
  <c r="D224" i="59"/>
  <c r="D223" i="59"/>
  <c r="D222" i="59"/>
  <c r="D221" i="59"/>
  <c r="D220" i="59"/>
  <c r="D219" i="59"/>
  <c r="D218" i="59"/>
  <c r="D217" i="59"/>
  <c r="D216" i="59"/>
  <c r="D215" i="59"/>
  <c r="D214" i="59"/>
  <c r="D213" i="59"/>
  <c r="D212" i="59"/>
  <c r="D211" i="59"/>
  <c r="D210" i="59"/>
  <c r="D209" i="59"/>
  <c r="D208" i="59"/>
  <c r="D207" i="59"/>
  <c r="D206" i="59"/>
  <c r="D205" i="59"/>
  <c r="D204" i="59"/>
  <c r="D203" i="59"/>
  <c r="D202" i="59"/>
  <c r="D201" i="59"/>
  <c r="D200" i="59"/>
  <c r="D199" i="59"/>
  <c r="D198" i="59"/>
  <c r="D197" i="59"/>
  <c r="D196" i="59"/>
  <c r="D195" i="59"/>
  <c r="D194" i="59"/>
  <c r="D193" i="59"/>
  <c r="D192" i="59"/>
  <c r="D191" i="59"/>
  <c r="D190" i="59"/>
  <c r="D189" i="59"/>
  <c r="D188" i="59"/>
  <c r="D187" i="59"/>
  <c r="D186" i="59"/>
  <c r="D185" i="59"/>
  <c r="D184" i="59"/>
  <c r="D183" i="59"/>
  <c r="D182" i="59"/>
  <c r="D181" i="59"/>
  <c r="D180" i="59"/>
  <c r="D179" i="59"/>
  <c r="D178" i="59"/>
  <c r="D177" i="59"/>
  <c r="D176" i="59"/>
  <c r="D175" i="59"/>
  <c r="D174" i="59"/>
  <c r="D173" i="59"/>
  <c r="D172" i="59"/>
  <c r="D171" i="59"/>
  <c r="D170" i="59"/>
  <c r="D169" i="59"/>
  <c r="D168" i="59"/>
  <c r="D167" i="59"/>
  <c r="D166" i="59"/>
  <c r="D165" i="59"/>
  <c r="D164" i="59"/>
  <c r="D163" i="59"/>
  <c r="D162" i="59"/>
  <c r="D161" i="59"/>
  <c r="D160" i="59"/>
  <c r="D159" i="59"/>
  <c r="D158" i="59"/>
  <c r="D157" i="59"/>
  <c r="D156" i="59"/>
  <c r="D155" i="59"/>
  <c r="D154" i="59"/>
  <c r="D153" i="59"/>
  <c r="D152" i="59"/>
  <c r="D151" i="59"/>
  <c r="D150" i="59"/>
  <c r="D149" i="59"/>
  <c r="D148" i="59"/>
  <c r="D147" i="59"/>
  <c r="D146" i="59"/>
  <c r="D145" i="59"/>
  <c r="D144" i="59"/>
  <c r="D143" i="59"/>
  <c r="D142" i="59"/>
  <c r="D141" i="59"/>
  <c r="D140" i="59"/>
  <c r="D139" i="59"/>
  <c r="D138" i="59"/>
  <c r="D137" i="59"/>
  <c r="D136" i="59"/>
  <c r="D135" i="59"/>
  <c r="D134" i="59"/>
  <c r="D133" i="59"/>
  <c r="D132" i="59"/>
  <c r="D131" i="59"/>
  <c r="D130" i="59"/>
  <c r="D129" i="59"/>
  <c r="D128" i="59"/>
  <c r="D127" i="59"/>
  <c r="D126" i="59"/>
  <c r="D125" i="59"/>
  <c r="D124" i="59"/>
  <c r="D123" i="59"/>
  <c r="D122" i="59"/>
  <c r="D121" i="59"/>
  <c r="D120" i="59"/>
  <c r="D119" i="59"/>
  <c r="D118" i="59"/>
  <c r="D117" i="59"/>
  <c r="D116" i="59"/>
  <c r="D115" i="59"/>
  <c r="D114" i="59"/>
  <c r="D113" i="59"/>
  <c r="D112" i="59"/>
  <c r="D111" i="59"/>
  <c r="D110" i="59"/>
  <c r="D109" i="59"/>
  <c r="D108" i="59"/>
  <c r="D107" i="59"/>
  <c r="D106" i="59"/>
  <c r="D105" i="59"/>
  <c r="D104" i="59"/>
  <c r="D103" i="59"/>
  <c r="D102" i="59"/>
  <c r="D101" i="59"/>
  <c r="D100" i="59"/>
  <c r="D99" i="59"/>
  <c r="D98" i="59"/>
  <c r="D97" i="59"/>
  <c r="D96" i="59"/>
  <c r="D95" i="59"/>
  <c r="D94" i="59"/>
  <c r="D93" i="59"/>
  <c r="D92" i="59"/>
  <c r="D91" i="59"/>
  <c r="D90" i="59"/>
  <c r="D89" i="59"/>
  <c r="D88" i="59"/>
  <c r="D87" i="59"/>
  <c r="D86" i="59"/>
  <c r="D85" i="59"/>
  <c r="D84" i="59"/>
  <c r="D83" i="59"/>
  <c r="D82" i="59"/>
  <c r="D81" i="59"/>
  <c r="D80" i="59"/>
  <c r="D79" i="59"/>
  <c r="D78" i="59"/>
  <c r="D77" i="59"/>
  <c r="D76" i="59"/>
  <c r="D75" i="59"/>
  <c r="D74" i="59"/>
  <c r="D73" i="59"/>
  <c r="D72" i="59"/>
  <c r="D71" i="59"/>
  <c r="D70" i="59"/>
  <c r="D69" i="59"/>
  <c r="D68" i="59"/>
  <c r="D67" i="59"/>
  <c r="D66" i="59"/>
  <c r="D65" i="59"/>
  <c r="D64" i="59"/>
  <c r="D63" i="59"/>
  <c r="D62" i="59"/>
  <c r="D61" i="59"/>
  <c r="D60" i="59"/>
  <c r="D59" i="59"/>
  <c r="D58" i="59"/>
  <c r="D57" i="59"/>
  <c r="D56" i="59"/>
  <c r="D55" i="59"/>
  <c r="D54" i="59"/>
  <c r="D53" i="59"/>
  <c r="D52" i="59"/>
  <c r="D51" i="59"/>
  <c r="D50" i="59"/>
  <c r="D49" i="59"/>
  <c r="D48" i="59"/>
  <c r="D47" i="59"/>
  <c r="D46" i="59"/>
  <c r="D45" i="59"/>
  <c r="D44" i="59"/>
  <c r="D43" i="59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G18" i="16"/>
  <c r="G17" i="16"/>
  <c r="D929" i="57"/>
  <c r="D928" i="57"/>
  <c r="D927" i="57"/>
  <c r="D926" i="57"/>
  <c r="D925" i="57"/>
  <c r="D924" i="57"/>
  <c r="D923" i="57"/>
  <c r="D922" i="57"/>
  <c r="D921" i="57"/>
  <c r="D920" i="57"/>
  <c r="D919" i="57"/>
  <c r="D918" i="57"/>
  <c r="D917" i="57"/>
  <c r="D916" i="57"/>
  <c r="D915" i="57"/>
  <c r="D914" i="57"/>
  <c r="D913" i="57"/>
  <c r="D912" i="57"/>
  <c r="D911" i="57"/>
  <c r="D910" i="57"/>
  <c r="D909" i="57"/>
  <c r="D908" i="57"/>
  <c r="D907" i="57"/>
  <c r="D906" i="57"/>
  <c r="D905" i="57"/>
  <c r="D904" i="57"/>
  <c r="D903" i="57"/>
  <c r="D902" i="57"/>
  <c r="D901" i="57"/>
  <c r="D900" i="57"/>
  <c r="D899" i="57"/>
  <c r="D898" i="57"/>
  <c r="D897" i="57"/>
  <c r="D896" i="57"/>
  <c r="D895" i="57"/>
  <c r="D894" i="57"/>
  <c r="D893" i="57"/>
  <c r="D892" i="57"/>
  <c r="D891" i="57"/>
  <c r="D890" i="57"/>
  <c r="D889" i="57"/>
  <c r="D888" i="57"/>
  <c r="D887" i="57"/>
  <c r="D886" i="57"/>
  <c r="D885" i="57"/>
  <c r="D884" i="57"/>
  <c r="D883" i="57"/>
  <c r="D882" i="57"/>
  <c r="D881" i="57"/>
  <c r="D880" i="57"/>
  <c r="D879" i="57"/>
  <c r="D878" i="57"/>
  <c r="D877" i="57"/>
  <c r="D876" i="57"/>
  <c r="D875" i="57"/>
  <c r="D874" i="57"/>
  <c r="D873" i="57"/>
  <c r="D872" i="57"/>
  <c r="D871" i="57"/>
  <c r="D870" i="57"/>
  <c r="D869" i="57"/>
  <c r="D868" i="57"/>
  <c r="D867" i="57"/>
  <c r="D866" i="57"/>
  <c r="D865" i="57"/>
  <c r="D864" i="57"/>
  <c r="D863" i="57"/>
  <c r="D862" i="57"/>
  <c r="D861" i="57"/>
  <c r="D860" i="57"/>
  <c r="D859" i="57"/>
  <c r="D858" i="57"/>
  <c r="D857" i="57"/>
  <c r="D856" i="57"/>
  <c r="D855" i="57"/>
  <c r="D854" i="57"/>
  <c r="D853" i="57"/>
  <c r="D852" i="57"/>
  <c r="D851" i="57"/>
  <c r="D850" i="57"/>
  <c r="D849" i="57"/>
  <c r="D848" i="57"/>
  <c r="D847" i="57"/>
  <c r="D846" i="57"/>
  <c r="D845" i="57"/>
  <c r="D844" i="57"/>
  <c r="D843" i="57"/>
  <c r="D842" i="57"/>
  <c r="D841" i="57"/>
  <c r="D840" i="57"/>
  <c r="D839" i="57"/>
  <c r="D838" i="57"/>
  <c r="D837" i="57"/>
  <c r="D836" i="57"/>
  <c r="D835" i="57"/>
  <c r="D834" i="57"/>
  <c r="D833" i="57"/>
  <c r="D832" i="57"/>
  <c r="D831" i="57"/>
  <c r="D830" i="57"/>
  <c r="D829" i="57"/>
  <c r="D828" i="57"/>
  <c r="D827" i="57"/>
  <c r="D826" i="57"/>
  <c r="D825" i="57"/>
  <c r="D824" i="57"/>
  <c r="D823" i="57"/>
  <c r="D822" i="57"/>
  <c r="D821" i="57"/>
  <c r="D820" i="57"/>
  <c r="D819" i="57"/>
  <c r="D818" i="57"/>
  <c r="D817" i="57"/>
  <c r="D816" i="57"/>
  <c r="D815" i="57"/>
  <c r="D814" i="57"/>
  <c r="D813" i="57"/>
  <c r="D812" i="57"/>
  <c r="D811" i="57"/>
  <c r="D810" i="57"/>
  <c r="D809" i="57"/>
  <c r="D808" i="57"/>
  <c r="D807" i="57"/>
  <c r="D806" i="57"/>
  <c r="D805" i="57"/>
  <c r="D804" i="57"/>
  <c r="D803" i="57"/>
  <c r="D802" i="57"/>
  <c r="D801" i="57"/>
  <c r="D800" i="57"/>
  <c r="D799" i="57"/>
  <c r="D798" i="57"/>
  <c r="D797" i="57"/>
  <c r="D796" i="57"/>
  <c r="D795" i="57"/>
  <c r="D794" i="57"/>
  <c r="D793" i="57"/>
  <c r="D792" i="57"/>
  <c r="D791" i="57"/>
  <c r="D790" i="57"/>
  <c r="D789" i="57"/>
  <c r="D788" i="57"/>
  <c r="D787" i="57"/>
  <c r="D786" i="57"/>
  <c r="D785" i="57"/>
  <c r="D784" i="57"/>
  <c r="D783" i="57"/>
  <c r="D782" i="57"/>
  <c r="D781" i="57"/>
  <c r="D780" i="57"/>
  <c r="D779" i="57"/>
  <c r="D778" i="57"/>
  <c r="D777" i="57"/>
  <c r="D776" i="57"/>
  <c r="D775" i="57"/>
  <c r="D774" i="57"/>
  <c r="D773" i="57"/>
  <c r="D772" i="57"/>
  <c r="D771" i="57"/>
  <c r="D770" i="57"/>
  <c r="D769" i="57"/>
  <c r="D768" i="57"/>
  <c r="D767" i="57"/>
  <c r="D766" i="57"/>
  <c r="D765" i="57"/>
  <c r="D764" i="57"/>
  <c r="D763" i="57"/>
  <c r="D762" i="57"/>
  <c r="D761" i="57"/>
  <c r="D760" i="57"/>
  <c r="D759" i="57"/>
  <c r="D758" i="57"/>
  <c r="D757" i="57"/>
  <c r="D756" i="57"/>
  <c r="D755" i="57"/>
  <c r="D754" i="57"/>
  <c r="D753" i="57"/>
  <c r="D752" i="57"/>
  <c r="D751" i="57"/>
  <c r="D750" i="57"/>
  <c r="D749" i="57"/>
  <c r="D748" i="57"/>
  <c r="D747" i="57"/>
  <c r="D746" i="57"/>
  <c r="D745" i="57"/>
  <c r="D744" i="57"/>
  <c r="D743" i="57"/>
  <c r="D742" i="57"/>
  <c r="D741" i="57"/>
  <c r="D740" i="57"/>
  <c r="D739" i="57"/>
  <c r="D738" i="57"/>
  <c r="D737" i="57"/>
  <c r="D736" i="57"/>
  <c r="D735" i="57"/>
  <c r="D734" i="57"/>
  <c r="D733" i="57"/>
  <c r="D732" i="57"/>
  <c r="D731" i="57"/>
  <c r="D730" i="57"/>
  <c r="D729" i="57"/>
  <c r="D728" i="57"/>
  <c r="D727" i="57"/>
  <c r="D726" i="57"/>
  <c r="D725" i="57"/>
  <c r="D724" i="57"/>
  <c r="D723" i="57"/>
  <c r="D722" i="57"/>
  <c r="D721" i="57"/>
  <c r="D720" i="57"/>
  <c r="D719" i="57"/>
  <c r="D718" i="57"/>
  <c r="D717" i="57"/>
  <c r="D716" i="57"/>
  <c r="D715" i="57"/>
  <c r="D714" i="57"/>
  <c r="D713" i="57"/>
  <c r="D712" i="57"/>
  <c r="D711" i="57"/>
  <c r="D710" i="57"/>
  <c r="D709" i="57"/>
  <c r="D708" i="57"/>
  <c r="D707" i="57"/>
  <c r="D706" i="57"/>
  <c r="D705" i="57"/>
  <c r="D704" i="57"/>
  <c r="D703" i="57"/>
  <c r="D702" i="57"/>
  <c r="D701" i="57"/>
  <c r="D700" i="57"/>
  <c r="D699" i="57"/>
  <c r="D698" i="57"/>
  <c r="D697" i="57"/>
  <c r="D696" i="57"/>
  <c r="D695" i="57"/>
  <c r="D694" i="57"/>
  <c r="D693" i="57"/>
  <c r="D692" i="57"/>
  <c r="D691" i="57"/>
  <c r="D690" i="57"/>
  <c r="D689" i="57"/>
  <c r="D688" i="57"/>
  <c r="D687" i="57"/>
  <c r="D686" i="57"/>
  <c r="D685" i="57"/>
  <c r="D684" i="57"/>
  <c r="D683" i="57"/>
  <c r="D682" i="57"/>
  <c r="D681" i="57"/>
  <c r="D680" i="57"/>
  <c r="D679" i="57"/>
  <c r="D678" i="57"/>
  <c r="D677" i="57"/>
  <c r="D676" i="57"/>
  <c r="D675" i="57"/>
  <c r="D674" i="57"/>
  <c r="D673" i="57"/>
  <c r="D672" i="57"/>
  <c r="D671" i="57"/>
  <c r="D670" i="57"/>
  <c r="D669" i="57"/>
  <c r="D668" i="57"/>
  <c r="D667" i="57"/>
  <c r="D666" i="57"/>
  <c r="D665" i="57"/>
  <c r="D664" i="57"/>
  <c r="D663" i="57"/>
  <c r="D662" i="57"/>
  <c r="D661" i="57"/>
  <c r="D660" i="57"/>
  <c r="D659" i="57"/>
  <c r="D658" i="57"/>
  <c r="D657" i="57"/>
  <c r="D656" i="57"/>
  <c r="D655" i="57"/>
  <c r="D654" i="57"/>
  <c r="D653" i="57"/>
  <c r="D652" i="57"/>
  <c r="D651" i="57"/>
  <c r="D650" i="57"/>
  <c r="D649" i="57"/>
  <c r="D648" i="57"/>
  <c r="D647" i="57"/>
  <c r="D646" i="57"/>
  <c r="D645" i="57"/>
  <c r="D644" i="57"/>
  <c r="D643" i="57"/>
  <c r="D642" i="57"/>
  <c r="D641" i="57"/>
  <c r="D640" i="57"/>
  <c r="D639" i="57"/>
  <c r="D638" i="57"/>
  <c r="D637" i="57"/>
  <c r="D636" i="57"/>
  <c r="D635" i="57"/>
  <c r="D634" i="57"/>
  <c r="D633" i="57"/>
  <c r="D632" i="57"/>
  <c r="D631" i="57"/>
  <c r="D630" i="57"/>
  <c r="D629" i="57"/>
  <c r="D628" i="57"/>
  <c r="D627" i="57"/>
  <c r="D626" i="57"/>
  <c r="D625" i="57"/>
  <c r="D624" i="57"/>
  <c r="D623" i="57"/>
  <c r="D622" i="57"/>
  <c r="D621" i="57"/>
  <c r="D620" i="57"/>
  <c r="D619" i="57"/>
  <c r="D618" i="57"/>
  <c r="D617" i="57"/>
  <c r="D616" i="57"/>
  <c r="D615" i="57"/>
  <c r="D614" i="57"/>
  <c r="D613" i="57"/>
  <c r="D612" i="57"/>
  <c r="D611" i="57"/>
  <c r="D610" i="57"/>
  <c r="D609" i="57"/>
  <c r="D608" i="57"/>
  <c r="D607" i="57"/>
  <c r="D606" i="57"/>
  <c r="D605" i="57"/>
  <c r="D604" i="57"/>
  <c r="D603" i="57"/>
  <c r="D602" i="57"/>
  <c r="D601" i="57"/>
  <c r="D600" i="57"/>
  <c r="D599" i="57"/>
  <c r="D598" i="57"/>
  <c r="D597" i="57"/>
  <c r="D596" i="57"/>
  <c r="D595" i="57"/>
  <c r="D594" i="57"/>
  <c r="D593" i="57"/>
  <c r="D592" i="57"/>
  <c r="D591" i="57"/>
  <c r="D590" i="57"/>
  <c r="D589" i="57"/>
  <c r="D588" i="57"/>
  <c r="D587" i="57"/>
  <c r="D586" i="57"/>
  <c r="D585" i="57"/>
  <c r="D584" i="57"/>
  <c r="D583" i="57"/>
  <c r="D582" i="57"/>
  <c r="D581" i="57"/>
  <c r="D580" i="57"/>
  <c r="D579" i="57"/>
  <c r="D578" i="57"/>
  <c r="D577" i="57"/>
  <c r="D576" i="57"/>
  <c r="D575" i="57"/>
  <c r="D574" i="57"/>
  <c r="D573" i="57"/>
  <c r="D572" i="57"/>
  <c r="D571" i="57"/>
  <c r="D570" i="57"/>
  <c r="D569" i="57"/>
  <c r="D568" i="57"/>
  <c r="D567" i="57"/>
  <c r="D566" i="57"/>
  <c r="D565" i="57"/>
  <c r="D564" i="57"/>
  <c r="D563" i="57"/>
  <c r="D562" i="57"/>
  <c r="D561" i="57"/>
  <c r="D560" i="57"/>
  <c r="D559" i="57"/>
  <c r="D558" i="57"/>
  <c r="D557" i="57"/>
  <c r="D556" i="57"/>
  <c r="D555" i="57"/>
  <c r="D554" i="57"/>
  <c r="D553" i="57"/>
  <c r="D552" i="57"/>
  <c r="D551" i="57"/>
  <c r="D550" i="57"/>
  <c r="D549" i="57"/>
  <c r="D548" i="57"/>
  <c r="D547" i="57"/>
  <c r="D546" i="57"/>
  <c r="D545" i="57"/>
  <c r="D544" i="57"/>
  <c r="D543" i="57"/>
  <c r="D542" i="57"/>
  <c r="D541" i="57"/>
  <c r="D540" i="57"/>
  <c r="D539" i="57"/>
  <c r="D538" i="57"/>
  <c r="D537" i="57"/>
  <c r="D536" i="57"/>
  <c r="D535" i="57"/>
  <c r="D534" i="57"/>
  <c r="D533" i="57"/>
  <c r="D532" i="57"/>
  <c r="D531" i="57"/>
  <c r="D530" i="57"/>
  <c r="D529" i="57"/>
  <c r="D528" i="57"/>
  <c r="D527" i="57"/>
  <c r="D526" i="57"/>
  <c r="D525" i="57"/>
  <c r="D524" i="57"/>
  <c r="D523" i="57"/>
  <c r="D522" i="57"/>
  <c r="D521" i="57"/>
  <c r="D520" i="57"/>
  <c r="D519" i="57"/>
  <c r="D518" i="57"/>
  <c r="D517" i="57"/>
  <c r="D516" i="57"/>
  <c r="D515" i="57"/>
  <c r="D514" i="57"/>
  <c r="D513" i="57"/>
  <c r="D512" i="57"/>
  <c r="D511" i="57"/>
  <c r="D510" i="57"/>
  <c r="D509" i="57"/>
  <c r="D508" i="57"/>
  <c r="D507" i="57"/>
  <c r="D506" i="57"/>
  <c r="D505" i="57"/>
  <c r="D504" i="57"/>
  <c r="D503" i="57"/>
  <c r="D502" i="57"/>
  <c r="D501" i="57"/>
  <c r="D500" i="57"/>
  <c r="D499" i="57"/>
  <c r="D498" i="57"/>
  <c r="D497" i="57"/>
  <c r="D496" i="57"/>
  <c r="D495" i="57"/>
  <c r="D494" i="57"/>
  <c r="D493" i="57"/>
  <c r="D492" i="57"/>
  <c r="D491" i="57"/>
  <c r="D490" i="57"/>
  <c r="D489" i="57"/>
  <c r="D488" i="57"/>
  <c r="D487" i="57"/>
  <c r="D486" i="57"/>
  <c r="D485" i="57"/>
  <c r="D484" i="57"/>
  <c r="D483" i="57"/>
  <c r="D482" i="57"/>
  <c r="D481" i="57"/>
  <c r="D480" i="57"/>
  <c r="D479" i="57"/>
  <c r="D478" i="57"/>
  <c r="D477" i="57"/>
  <c r="D476" i="57"/>
  <c r="D475" i="57"/>
  <c r="D474" i="57"/>
  <c r="D473" i="57"/>
  <c r="D472" i="57"/>
  <c r="D471" i="57"/>
  <c r="D470" i="57"/>
  <c r="D469" i="57"/>
  <c r="D468" i="57"/>
  <c r="D467" i="57"/>
  <c r="D466" i="57"/>
  <c r="D465" i="57"/>
  <c r="D464" i="57"/>
  <c r="D463" i="57"/>
  <c r="D462" i="57"/>
  <c r="D461" i="57"/>
  <c r="D460" i="57"/>
  <c r="D459" i="57"/>
  <c r="D458" i="57"/>
  <c r="D457" i="57"/>
  <c r="D456" i="57"/>
  <c r="D455" i="57"/>
  <c r="D454" i="57"/>
  <c r="D453" i="57"/>
  <c r="D452" i="57"/>
  <c r="D451" i="57"/>
  <c r="D450" i="57"/>
  <c r="D449" i="57"/>
  <c r="D448" i="57"/>
  <c r="D447" i="57"/>
  <c r="D446" i="57"/>
  <c r="D445" i="57"/>
  <c r="D444" i="57"/>
  <c r="D443" i="57"/>
  <c r="D442" i="57"/>
  <c r="D441" i="57"/>
  <c r="D440" i="57"/>
  <c r="D439" i="57"/>
  <c r="D438" i="57"/>
  <c r="D437" i="57"/>
  <c r="D436" i="57"/>
  <c r="D435" i="57"/>
  <c r="D434" i="57"/>
  <c r="D433" i="57"/>
  <c r="D432" i="57"/>
  <c r="D431" i="57"/>
  <c r="D430" i="57"/>
  <c r="D429" i="57"/>
  <c r="D428" i="57"/>
  <c r="D427" i="57"/>
  <c r="D426" i="57"/>
  <c r="D425" i="57"/>
  <c r="D424" i="57"/>
  <c r="D423" i="57"/>
  <c r="D422" i="57"/>
  <c r="D421" i="57"/>
  <c r="D420" i="57"/>
  <c r="D419" i="57"/>
  <c r="D418" i="57"/>
  <c r="D417" i="57"/>
  <c r="D416" i="57"/>
  <c r="D415" i="57"/>
  <c r="D414" i="57"/>
  <c r="D413" i="57"/>
  <c r="D412" i="57"/>
  <c r="D411" i="57"/>
  <c r="D410" i="57"/>
  <c r="D409" i="57"/>
  <c r="D408" i="57"/>
  <c r="D407" i="57"/>
  <c r="D406" i="57"/>
  <c r="D405" i="57"/>
  <c r="D404" i="57"/>
  <c r="D403" i="57"/>
  <c r="D402" i="57"/>
  <c r="D401" i="57"/>
  <c r="D400" i="57"/>
  <c r="D399" i="57"/>
  <c r="D398" i="57"/>
  <c r="D397" i="57"/>
  <c r="D396" i="57"/>
  <c r="D395" i="57"/>
  <c r="D394" i="57"/>
  <c r="D393" i="57"/>
  <c r="D392" i="57"/>
  <c r="D391" i="57"/>
  <c r="D390" i="57"/>
  <c r="D389" i="57"/>
  <c r="D388" i="57"/>
  <c r="D387" i="57"/>
  <c r="D386" i="57"/>
  <c r="D385" i="57"/>
  <c r="D384" i="57"/>
  <c r="D383" i="57"/>
  <c r="D382" i="57"/>
  <c r="D381" i="57"/>
  <c r="D380" i="57"/>
  <c r="D379" i="57"/>
  <c r="D378" i="57"/>
  <c r="D377" i="57"/>
  <c r="D376" i="57"/>
  <c r="D375" i="57"/>
  <c r="D374" i="57"/>
  <c r="D373" i="57"/>
  <c r="D372" i="57"/>
  <c r="D371" i="57"/>
  <c r="D370" i="57"/>
  <c r="D369" i="57"/>
  <c r="D368" i="57"/>
  <c r="D367" i="57"/>
  <c r="D366" i="57"/>
  <c r="D365" i="57"/>
  <c r="D364" i="57"/>
  <c r="D363" i="57"/>
  <c r="D362" i="57"/>
  <c r="D361" i="57"/>
  <c r="D360" i="57"/>
  <c r="D359" i="57"/>
  <c r="D358" i="57"/>
  <c r="D357" i="57"/>
  <c r="D356" i="57"/>
  <c r="D355" i="57"/>
  <c r="D354" i="57"/>
  <c r="D353" i="57"/>
  <c r="D352" i="57"/>
  <c r="D351" i="57"/>
  <c r="D350" i="57"/>
  <c r="D349" i="57"/>
  <c r="D348" i="57"/>
  <c r="D347" i="57"/>
  <c r="D346" i="57"/>
  <c r="D345" i="57"/>
  <c r="D344" i="57"/>
  <c r="D343" i="57"/>
  <c r="D342" i="57"/>
  <c r="D341" i="57"/>
  <c r="D340" i="57"/>
  <c r="D339" i="57"/>
  <c r="D338" i="57"/>
  <c r="D337" i="57"/>
  <c r="D336" i="57"/>
  <c r="D335" i="57"/>
  <c r="D334" i="57"/>
  <c r="D333" i="57"/>
  <c r="D332" i="57"/>
  <c r="D331" i="57"/>
  <c r="D330" i="57"/>
  <c r="D329" i="57"/>
  <c r="D328" i="57"/>
  <c r="D327" i="57"/>
  <c r="D326" i="57"/>
  <c r="D325" i="57"/>
  <c r="D324" i="57"/>
  <c r="D323" i="57"/>
  <c r="D322" i="57"/>
  <c r="D321" i="57"/>
  <c r="D320" i="57"/>
  <c r="D319" i="57"/>
  <c r="D318" i="57"/>
  <c r="D317" i="57"/>
  <c r="D316" i="57"/>
  <c r="D315" i="57"/>
  <c r="D314" i="57"/>
  <c r="D313" i="57"/>
  <c r="D312" i="57"/>
  <c r="D311" i="57"/>
  <c r="D310" i="57"/>
  <c r="D309" i="57"/>
  <c r="D308" i="57"/>
  <c r="D307" i="57"/>
  <c r="D306" i="57"/>
  <c r="D305" i="57"/>
  <c r="D304" i="57"/>
  <c r="D303" i="57"/>
  <c r="D302" i="57"/>
  <c r="D301" i="57"/>
  <c r="D300" i="57"/>
  <c r="D299" i="57"/>
  <c r="D298" i="57"/>
  <c r="D297" i="57"/>
  <c r="D296" i="57"/>
  <c r="D295" i="57"/>
  <c r="D294" i="57"/>
  <c r="D293" i="57"/>
  <c r="D292" i="57"/>
  <c r="D291" i="57"/>
  <c r="D290" i="57"/>
  <c r="D289" i="57"/>
  <c r="D288" i="57"/>
  <c r="D287" i="57"/>
  <c r="D286" i="57"/>
  <c r="D285" i="57"/>
  <c r="D284" i="57"/>
  <c r="D283" i="57"/>
  <c r="D282" i="57"/>
  <c r="D281" i="57"/>
  <c r="D280" i="57"/>
  <c r="D279" i="57"/>
  <c r="D278" i="57"/>
  <c r="D277" i="57"/>
  <c r="D276" i="57"/>
  <c r="D275" i="57"/>
  <c r="D274" i="57"/>
  <c r="D273" i="57"/>
  <c r="D272" i="57"/>
  <c r="D271" i="57"/>
  <c r="D270" i="57"/>
  <c r="D269" i="57"/>
  <c r="D268" i="57"/>
  <c r="D267" i="57"/>
  <c r="D266" i="57"/>
  <c r="D265" i="57"/>
  <c r="D264" i="57"/>
  <c r="D263" i="57"/>
  <c r="D262" i="57"/>
  <c r="D261" i="57"/>
  <c r="D260" i="57"/>
  <c r="D259" i="57"/>
  <c r="D258" i="57"/>
  <c r="D257" i="57"/>
  <c r="D256" i="57"/>
  <c r="D255" i="57"/>
  <c r="D254" i="57"/>
  <c r="D253" i="57"/>
  <c r="D252" i="57"/>
  <c r="D251" i="57"/>
  <c r="D250" i="57"/>
  <c r="D249" i="57"/>
  <c r="D248" i="57"/>
  <c r="D247" i="57"/>
  <c r="D246" i="57"/>
  <c r="D245" i="57"/>
  <c r="D244" i="57"/>
  <c r="D243" i="57"/>
  <c r="D242" i="57"/>
  <c r="D241" i="57"/>
  <c r="D240" i="57"/>
  <c r="D239" i="57"/>
  <c r="D238" i="57"/>
  <c r="D237" i="57"/>
  <c r="D236" i="57"/>
  <c r="D235" i="57"/>
  <c r="D234" i="57"/>
  <c r="D233" i="57"/>
  <c r="D232" i="57"/>
  <c r="D231" i="57"/>
  <c r="D230" i="57"/>
  <c r="D229" i="57"/>
  <c r="D228" i="57"/>
  <c r="D227" i="57"/>
  <c r="D226" i="57"/>
  <c r="D225" i="57"/>
  <c r="D224" i="57"/>
  <c r="D223" i="57"/>
  <c r="D222" i="57"/>
  <c r="D221" i="57"/>
  <c r="D220" i="57"/>
  <c r="D219" i="57"/>
  <c r="D218" i="57"/>
  <c r="D217" i="57"/>
  <c r="D216" i="57"/>
  <c r="D215" i="57"/>
  <c r="D214" i="57"/>
  <c r="D213" i="57"/>
  <c r="D212" i="57"/>
  <c r="D211" i="57"/>
  <c r="D210" i="57"/>
  <c r="D209" i="57"/>
  <c r="D208" i="57"/>
  <c r="D207" i="57"/>
  <c r="D206" i="57"/>
  <c r="D205" i="57"/>
  <c r="D204" i="57"/>
  <c r="D203" i="57"/>
  <c r="D202" i="57"/>
  <c r="D201" i="57"/>
  <c r="D200" i="57"/>
  <c r="D199" i="57"/>
  <c r="D198" i="57"/>
  <c r="D197" i="57"/>
  <c r="D196" i="57"/>
  <c r="D195" i="57"/>
  <c r="D194" i="57"/>
  <c r="D193" i="57"/>
  <c r="D192" i="57"/>
  <c r="D191" i="57"/>
  <c r="D190" i="57"/>
  <c r="D189" i="57"/>
  <c r="D188" i="57"/>
  <c r="D187" i="57"/>
  <c r="D186" i="57"/>
  <c r="D185" i="57"/>
  <c r="D184" i="57"/>
  <c r="D183" i="57"/>
  <c r="D182" i="57"/>
  <c r="D181" i="57"/>
  <c r="D180" i="57"/>
  <c r="D179" i="57"/>
  <c r="D178" i="57"/>
  <c r="D177" i="57"/>
  <c r="D176" i="57"/>
  <c r="D175" i="57"/>
  <c r="D174" i="57"/>
  <c r="D173" i="57"/>
  <c r="D172" i="57"/>
  <c r="D171" i="57"/>
  <c r="D170" i="57"/>
  <c r="D169" i="57"/>
  <c r="D168" i="57"/>
  <c r="D167" i="57"/>
  <c r="D166" i="57"/>
  <c r="D165" i="57"/>
  <c r="D164" i="57"/>
  <c r="D163" i="57"/>
  <c r="D162" i="57"/>
  <c r="D161" i="57"/>
  <c r="D160" i="57"/>
  <c r="D159" i="57"/>
  <c r="D158" i="57"/>
  <c r="D157" i="57"/>
  <c r="D156" i="57"/>
  <c r="D155" i="57"/>
  <c r="D154" i="57"/>
  <c r="D153" i="57"/>
  <c r="D152" i="57"/>
  <c r="D151" i="57"/>
  <c r="D150" i="57"/>
  <c r="D149" i="57"/>
  <c r="D148" i="57"/>
  <c r="D147" i="57"/>
  <c r="D146" i="57"/>
  <c r="D145" i="57"/>
  <c r="D144" i="57"/>
  <c r="D143" i="57"/>
  <c r="D142" i="57"/>
  <c r="D141" i="57"/>
  <c r="D140" i="57"/>
  <c r="D139" i="57"/>
  <c r="D138" i="57"/>
  <c r="D137" i="57"/>
  <c r="D136" i="57"/>
  <c r="D135" i="57"/>
  <c r="D134" i="57"/>
  <c r="D133" i="57"/>
  <c r="D132" i="57"/>
  <c r="D131" i="57"/>
  <c r="D130" i="57"/>
  <c r="D129" i="57"/>
  <c r="D128" i="57"/>
  <c r="D127" i="57"/>
  <c r="D126" i="57"/>
  <c r="D125" i="57"/>
  <c r="D124" i="57"/>
  <c r="D123" i="57"/>
  <c r="D122" i="57"/>
  <c r="D121" i="57"/>
  <c r="D120" i="57"/>
  <c r="D119" i="57"/>
  <c r="D118" i="57"/>
  <c r="D117" i="57"/>
  <c r="D116" i="57"/>
  <c r="D115" i="57"/>
  <c r="D114" i="57"/>
  <c r="D113" i="57"/>
  <c r="D112" i="57"/>
  <c r="D111" i="57"/>
  <c r="D110" i="57"/>
  <c r="D109" i="57"/>
  <c r="D108" i="57"/>
  <c r="D107" i="57"/>
  <c r="D106" i="57"/>
  <c r="D105" i="57"/>
  <c r="D104" i="57"/>
  <c r="D103" i="57"/>
  <c r="D102" i="57"/>
  <c r="D101" i="57"/>
  <c r="D100" i="57"/>
  <c r="D99" i="57"/>
  <c r="D98" i="57"/>
  <c r="D97" i="57"/>
  <c r="D96" i="57"/>
  <c r="D95" i="57"/>
  <c r="D94" i="57"/>
  <c r="D93" i="57"/>
  <c r="D92" i="57"/>
  <c r="D91" i="57"/>
  <c r="D90" i="57"/>
  <c r="D89" i="57"/>
  <c r="D88" i="57"/>
  <c r="D87" i="57"/>
  <c r="D86" i="57"/>
  <c r="D85" i="57"/>
  <c r="D84" i="57"/>
  <c r="D83" i="57"/>
  <c r="D82" i="57"/>
  <c r="D81" i="57"/>
  <c r="D80" i="57"/>
  <c r="D79" i="57"/>
  <c r="D78" i="57"/>
  <c r="D77" i="57"/>
  <c r="D76" i="57"/>
  <c r="D75" i="57"/>
  <c r="D74" i="57"/>
  <c r="D73" i="57"/>
  <c r="D72" i="57"/>
  <c r="D71" i="57"/>
  <c r="D70" i="57"/>
  <c r="D69" i="57"/>
  <c r="D68" i="57"/>
  <c r="D67" i="57"/>
  <c r="D66" i="57"/>
  <c r="D65" i="57"/>
  <c r="D64" i="57"/>
  <c r="D63" i="57"/>
  <c r="D62" i="57"/>
  <c r="D61" i="57"/>
  <c r="D60" i="57"/>
  <c r="D59" i="57"/>
  <c r="D58" i="57"/>
  <c r="D57" i="57"/>
  <c r="D56" i="57"/>
  <c r="D55" i="57"/>
  <c r="D54" i="57"/>
  <c r="D53" i="57"/>
  <c r="D52" i="57"/>
  <c r="D51" i="57"/>
  <c r="D50" i="57"/>
  <c r="D49" i="57"/>
  <c r="D48" i="57"/>
  <c r="D47" i="57"/>
  <c r="D46" i="57"/>
  <c r="D45" i="57"/>
  <c r="D44" i="57"/>
  <c r="D43" i="57"/>
  <c r="D42" i="57"/>
  <c r="D41" i="57"/>
  <c r="D40" i="57"/>
  <c r="D39" i="57"/>
  <c r="D38" i="57"/>
  <c r="D37" i="57"/>
  <c r="D36" i="57"/>
  <c r="D35" i="57"/>
  <c r="D34" i="57"/>
  <c r="D33" i="57"/>
  <c r="D32" i="57"/>
  <c r="D31" i="57"/>
  <c r="D30" i="57"/>
  <c r="D29" i="57"/>
  <c r="D28" i="57"/>
  <c r="D27" i="57"/>
  <c r="D26" i="57"/>
  <c r="D25" i="57"/>
  <c r="D24" i="57"/>
  <c r="D23" i="57"/>
  <c r="D22" i="57"/>
  <c r="D21" i="57"/>
  <c r="D20" i="57"/>
  <c r="D19" i="57"/>
  <c r="D18" i="57"/>
  <c r="D17" i="57"/>
  <c r="D16" i="57"/>
  <c r="D15" i="57"/>
  <c r="D14" i="57"/>
  <c r="D13" i="57"/>
  <c r="D12" i="57"/>
  <c r="D11" i="57"/>
  <c r="D10" i="57"/>
  <c r="D9" i="57"/>
  <c r="D8" i="57"/>
  <c r="I929" i="57"/>
  <c r="I928" i="57"/>
  <c r="I927" i="57"/>
  <c r="I926" i="57"/>
  <c r="I925" i="57"/>
  <c r="I924" i="57"/>
  <c r="I923" i="57"/>
  <c r="I922" i="57"/>
  <c r="I921" i="57"/>
  <c r="I920" i="57"/>
  <c r="I919" i="57"/>
  <c r="I918" i="57"/>
  <c r="I917" i="57"/>
  <c r="I916" i="57"/>
  <c r="I915" i="57"/>
  <c r="I914" i="57"/>
  <c r="I913" i="57"/>
  <c r="I912" i="57"/>
  <c r="I911" i="57"/>
  <c r="I910" i="57"/>
  <c r="I909" i="57"/>
  <c r="I908" i="57"/>
  <c r="I907" i="57"/>
  <c r="I906" i="57"/>
  <c r="I905" i="57"/>
  <c r="I904" i="57"/>
  <c r="I903" i="57"/>
  <c r="I902" i="57"/>
  <c r="I901" i="57"/>
  <c r="I900" i="57"/>
  <c r="I899" i="57"/>
  <c r="I898" i="57"/>
  <c r="I897" i="57"/>
  <c r="I896" i="57"/>
  <c r="I895" i="57"/>
  <c r="I894" i="57"/>
  <c r="I893" i="57"/>
  <c r="I892" i="57"/>
  <c r="I891" i="57"/>
  <c r="I890" i="57"/>
  <c r="I889" i="57"/>
  <c r="I888" i="57"/>
  <c r="I887" i="57"/>
  <c r="I886" i="57"/>
  <c r="I885" i="57"/>
  <c r="I884" i="57"/>
  <c r="I883" i="57"/>
  <c r="I882" i="57"/>
  <c r="I881" i="57"/>
  <c r="I880" i="57"/>
  <c r="I879" i="57"/>
  <c r="I878" i="57"/>
  <c r="I877" i="57"/>
  <c r="I876" i="57"/>
  <c r="I875" i="57"/>
  <c r="I874" i="57"/>
  <c r="I873" i="57"/>
  <c r="I872" i="57"/>
  <c r="I871" i="57"/>
  <c r="I870" i="57"/>
  <c r="I869" i="57"/>
  <c r="I868" i="57"/>
  <c r="I867" i="57"/>
  <c r="I866" i="57"/>
  <c r="I865" i="57"/>
  <c r="I864" i="57"/>
  <c r="I863" i="57"/>
  <c r="I862" i="57"/>
  <c r="I861" i="57"/>
  <c r="I860" i="57"/>
  <c r="I859" i="57"/>
  <c r="I858" i="57"/>
  <c r="I857" i="57"/>
  <c r="I856" i="57"/>
  <c r="I855" i="57"/>
  <c r="I854" i="57"/>
  <c r="I853" i="57"/>
  <c r="I852" i="57"/>
  <c r="I851" i="57"/>
  <c r="I850" i="57"/>
  <c r="I849" i="57"/>
  <c r="I848" i="57"/>
  <c r="I847" i="57"/>
  <c r="I846" i="57"/>
  <c r="I845" i="57"/>
  <c r="I844" i="57"/>
  <c r="I843" i="57"/>
  <c r="I842" i="57"/>
  <c r="I841" i="57"/>
  <c r="I840" i="57"/>
  <c r="I839" i="57"/>
  <c r="I838" i="57"/>
  <c r="I837" i="57"/>
  <c r="I836" i="57"/>
  <c r="I835" i="57"/>
  <c r="I834" i="57"/>
  <c r="I833" i="57"/>
  <c r="I832" i="57"/>
  <c r="I831" i="57"/>
  <c r="I830" i="57"/>
  <c r="I829" i="57"/>
  <c r="I828" i="57"/>
  <c r="I827" i="57"/>
  <c r="I826" i="57"/>
  <c r="I825" i="57"/>
  <c r="I824" i="57"/>
  <c r="I823" i="57"/>
  <c r="I822" i="57"/>
  <c r="I821" i="57"/>
  <c r="I820" i="57"/>
  <c r="I819" i="57"/>
  <c r="I818" i="57"/>
  <c r="I817" i="57"/>
  <c r="I816" i="57"/>
  <c r="I815" i="57"/>
  <c r="I814" i="57"/>
  <c r="I813" i="57"/>
  <c r="I812" i="57"/>
  <c r="I811" i="57"/>
  <c r="I810" i="57"/>
  <c r="I809" i="57"/>
  <c r="I808" i="57"/>
  <c r="I807" i="57"/>
  <c r="I806" i="57"/>
  <c r="I805" i="57"/>
  <c r="I804" i="57"/>
  <c r="I803" i="57"/>
  <c r="I802" i="57"/>
  <c r="I801" i="57"/>
  <c r="I800" i="57"/>
  <c r="I799" i="57"/>
  <c r="I798" i="57"/>
  <c r="I797" i="57"/>
  <c r="I796" i="57"/>
  <c r="I795" i="57"/>
  <c r="I794" i="57"/>
  <c r="I793" i="57"/>
  <c r="I792" i="57"/>
  <c r="I791" i="57"/>
  <c r="I790" i="57"/>
  <c r="I789" i="57"/>
  <c r="I788" i="57"/>
  <c r="I787" i="57"/>
  <c r="I786" i="57"/>
  <c r="I785" i="57"/>
  <c r="I784" i="57"/>
  <c r="I783" i="57"/>
  <c r="I782" i="57"/>
  <c r="I781" i="57"/>
  <c r="I780" i="57"/>
  <c r="I779" i="57"/>
  <c r="I778" i="57"/>
  <c r="I777" i="57"/>
  <c r="I776" i="57"/>
  <c r="I775" i="57"/>
  <c r="I774" i="57"/>
  <c r="I773" i="57"/>
  <c r="I772" i="57"/>
  <c r="I771" i="57"/>
  <c r="I770" i="57"/>
  <c r="I769" i="57"/>
  <c r="I768" i="57"/>
  <c r="I767" i="57"/>
  <c r="I766" i="57"/>
  <c r="I765" i="57"/>
  <c r="I764" i="57"/>
  <c r="I763" i="57"/>
  <c r="I762" i="57"/>
  <c r="I761" i="57"/>
  <c r="I760" i="57"/>
  <c r="I759" i="57"/>
  <c r="I758" i="57"/>
  <c r="I757" i="57"/>
  <c r="I756" i="57"/>
  <c r="I755" i="57"/>
  <c r="I754" i="57"/>
  <c r="I753" i="57"/>
  <c r="I752" i="57"/>
  <c r="I751" i="57"/>
  <c r="I750" i="57"/>
  <c r="I749" i="57"/>
  <c r="I748" i="57"/>
  <c r="I747" i="57"/>
  <c r="I746" i="57"/>
  <c r="I745" i="57"/>
  <c r="I744" i="57"/>
  <c r="I743" i="57"/>
  <c r="I742" i="57"/>
  <c r="I741" i="57"/>
  <c r="I740" i="57"/>
  <c r="I739" i="57"/>
  <c r="I738" i="57"/>
  <c r="I737" i="57"/>
  <c r="I736" i="57"/>
  <c r="I735" i="57"/>
  <c r="I734" i="57"/>
  <c r="I733" i="57"/>
  <c r="I732" i="57"/>
  <c r="I731" i="57"/>
  <c r="I730" i="57"/>
  <c r="I729" i="57"/>
  <c r="I728" i="57"/>
  <c r="I727" i="57"/>
  <c r="I726" i="57"/>
  <c r="I725" i="57"/>
  <c r="I724" i="57"/>
  <c r="I723" i="57"/>
  <c r="I722" i="57"/>
  <c r="I721" i="57"/>
  <c r="I720" i="57"/>
  <c r="I719" i="57"/>
  <c r="I718" i="57"/>
  <c r="I717" i="57"/>
  <c r="I716" i="57"/>
  <c r="I715" i="57"/>
  <c r="I714" i="57"/>
  <c r="I713" i="57"/>
  <c r="I712" i="57"/>
  <c r="I711" i="57"/>
  <c r="I710" i="57"/>
  <c r="I709" i="57"/>
  <c r="I708" i="57"/>
  <c r="I707" i="57"/>
  <c r="I706" i="57"/>
  <c r="I705" i="57"/>
  <c r="I704" i="57"/>
  <c r="I703" i="57"/>
  <c r="I702" i="57"/>
  <c r="I701" i="57"/>
  <c r="I700" i="57"/>
  <c r="I699" i="57"/>
  <c r="I698" i="57"/>
  <c r="I697" i="57"/>
  <c r="I696" i="57"/>
  <c r="I695" i="57"/>
  <c r="I694" i="57"/>
  <c r="I693" i="57"/>
  <c r="I692" i="57"/>
  <c r="I691" i="57"/>
  <c r="I690" i="57"/>
  <c r="I689" i="57"/>
  <c r="I688" i="57"/>
  <c r="I687" i="57"/>
  <c r="I686" i="57"/>
  <c r="I685" i="57"/>
  <c r="I684" i="57"/>
  <c r="I683" i="57"/>
  <c r="I682" i="57"/>
  <c r="I681" i="57"/>
  <c r="I680" i="57"/>
  <c r="I679" i="57"/>
  <c r="I678" i="57"/>
  <c r="I677" i="57"/>
  <c r="I676" i="57"/>
  <c r="I675" i="57"/>
  <c r="I674" i="57"/>
  <c r="I673" i="57"/>
  <c r="I672" i="57"/>
  <c r="I671" i="57"/>
  <c r="I670" i="57"/>
  <c r="I669" i="57"/>
  <c r="I668" i="57"/>
  <c r="I667" i="57"/>
  <c r="I666" i="57"/>
  <c r="I665" i="57"/>
  <c r="I664" i="57"/>
  <c r="I663" i="57"/>
  <c r="I662" i="57"/>
  <c r="I661" i="57"/>
  <c r="I660" i="57"/>
  <c r="I659" i="57"/>
  <c r="I658" i="57"/>
  <c r="I657" i="57"/>
  <c r="I656" i="57"/>
  <c r="I655" i="57"/>
  <c r="I654" i="57"/>
  <c r="I653" i="57"/>
  <c r="I652" i="57"/>
  <c r="I651" i="57"/>
  <c r="I650" i="57"/>
  <c r="I649" i="57"/>
  <c r="I648" i="57"/>
  <c r="I647" i="57"/>
  <c r="I646" i="57"/>
  <c r="I645" i="57"/>
  <c r="I644" i="57"/>
  <c r="I643" i="57"/>
  <c r="I642" i="57"/>
  <c r="I641" i="57"/>
  <c r="I640" i="57"/>
  <c r="I639" i="57"/>
  <c r="I638" i="57"/>
  <c r="I637" i="57"/>
  <c r="I636" i="57"/>
  <c r="I635" i="57"/>
  <c r="I634" i="57"/>
  <c r="I633" i="57"/>
  <c r="I632" i="57"/>
  <c r="I631" i="57"/>
  <c r="I630" i="57"/>
  <c r="I629" i="57"/>
  <c r="I628" i="57"/>
  <c r="I627" i="57"/>
  <c r="I626" i="57"/>
  <c r="I625" i="57"/>
  <c r="I624" i="57"/>
  <c r="I623" i="57"/>
  <c r="I622" i="57"/>
  <c r="I621" i="57"/>
  <c r="I620" i="57"/>
  <c r="I619" i="57"/>
  <c r="I618" i="57"/>
  <c r="I617" i="57"/>
  <c r="I616" i="57"/>
  <c r="I615" i="57"/>
  <c r="I614" i="57"/>
  <c r="I613" i="57"/>
  <c r="I612" i="57"/>
  <c r="I611" i="57"/>
  <c r="I610" i="57"/>
  <c r="I609" i="57"/>
  <c r="I608" i="57"/>
  <c r="I607" i="57"/>
  <c r="I606" i="57"/>
  <c r="I605" i="57"/>
  <c r="I604" i="57"/>
  <c r="I603" i="57"/>
  <c r="I602" i="57"/>
  <c r="I601" i="57"/>
  <c r="I600" i="57"/>
  <c r="I599" i="57"/>
  <c r="I598" i="57"/>
  <c r="I597" i="57"/>
  <c r="I596" i="57"/>
  <c r="I595" i="57"/>
  <c r="I594" i="57"/>
  <c r="I593" i="57"/>
  <c r="I592" i="57"/>
  <c r="I591" i="57"/>
  <c r="I590" i="57"/>
  <c r="I589" i="57"/>
  <c r="I588" i="57"/>
  <c r="I587" i="57"/>
  <c r="I586" i="57"/>
  <c r="I585" i="57"/>
  <c r="I584" i="57"/>
  <c r="I583" i="57"/>
  <c r="I582" i="57"/>
  <c r="I581" i="57"/>
  <c r="I580" i="57"/>
  <c r="I579" i="57"/>
  <c r="I578" i="57"/>
  <c r="I577" i="57"/>
  <c r="I576" i="57"/>
  <c r="I575" i="57"/>
  <c r="I574" i="57"/>
  <c r="I573" i="57"/>
  <c r="I572" i="57"/>
  <c r="I571" i="57"/>
  <c r="I570" i="57"/>
  <c r="I569" i="57"/>
  <c r="I568" i="57"/>
  <c r="I567" i="57"/>
  <c r="I566" i="57"/>
  <c r="I565" i="57"/>
  <c r="I564" i="57"/>
  <c r="I563" i="57"/>
  <c r="I562" i="57"/>
  <c r="I561" i="57"/>
  <c r="I560" i="57"/>
  <c r="I559" i="57"/>
  <c r="I558" i="57"/>
  <c r="I557" i="57"/>
  <c r="I556" i="57"/>
  <c r="I555" i="57"/>
  <c r="I554" i="57"/>
  <c r="I553" i="57"/>
  <c r="I552" i="57"/>
  <c r="I551" i="57"/>
  <c r="I550" i="57"/>
  <c r="I549" i="57"/>
  <c r="I548" i="57"/>
  <c r="I547" i="57"/>
  <c r="I546" i="57"/>
  <c r="I545" i="57"/>
  <c r="I544" i="57"/>
  <c r="I543" i="57"/>
  <c r="I542" i="57"/>
  <c r="I541" i="57"/>
  <c r="I540" i="57"/>
  <c r="I539" i="57"/>
  <c r="I538" i="57"/>
  <c r="I537" i="57"/>
  <c r="I536" i="57"/>
  <c r="I535" i="57"/>
  <c r="I534" i="57"/>
  <c r="I533" i="57"/>
  <c r="I532" i="57"/>
  <c r="I531" i="57"/>
  <c r="I530" i="57"/>
  <c r="I529" i="57"/>
  <c r="I528" i="57"/>
  <c r="I527" i="57"/>
  <c r="I526" i="57"/>
  <c r="I525" i="57"/>
  <c r="I524" i="57"/>
  <c r="I523" i="57"/>
  <c r="I522" i="57"/>
  <c r="I521" i="57"/>
  <c r="I520" i="57"/>
  <c r="I519" i="57"/>
  <c r="I518" i="57"/>
  <c r="I517" i="57"/>
  <c r="I516" i="57"/>
  <c r="I515" i="57"/>
  <c r="I514" i="57"/>
  <c r="I513" i="57"/>
  <c r="I512" i="57"/>
  <c r="I511" i="57"/>
  <c r="I510" i="57"/>
  <c r="I509" i="57"/>
  <c r="I508" i="57"/>
  <c r="I507" i="57"/>
  <c r="I506" i="57"/>
  <c r="I505" i="57"/>
  <c r="I504" i="57"/>
  <c r="I503" i="57"/>
  <c r="I502" i="57"/>
  <c r="I501" i="57"/>
  <c r="I500" i="57"/>
  <c r="I499" i="57"/>
  <c r="I498" i="57"/>
  <c r="I497" i="57"/>
  <c r="I496" i="57"/>
  <c r="I495" i="57"/>
  <c r="I494" i="57"/>
  <c r="I493" i="57"/>
  <c r="I492" i="57"/>
  <c r="I491" i="57"/>
  <c r="I490" i="57"/>
  <c r="I489" i="57"/>
  <c r="I488" i="57"/>
  <c r="I487" i="57"/>
  <c r="I486" i="57"/>
  <c r="I485" i="57"/>
  <c r="I484" i="57"/>
  <c r="I483" i="57"/>
  <c r="I482" i="57"/>
  <c r="I481" i="57"/>
  <c r="I480" i="57"/>
  <c r="I479" i="57"/>
  <c r="I478" i="57"/>
  <c r="I477" i="57"/>
  <c r="I476" i="57"/>
  <c r="I475" i="57"/>
  <c r="I474" i="57"/>
  <c r="I473" i="57"/>
  <c r="I472" i="57"/>
  <c r="I471" i="57"/>
  <c r="I470" i="57"/>
  <c r="I469" i="57"/>
  <c r="I468" i="57"/>
  <c r="I467" i="57"/>
  <c r="I466" i="57"/>
  <c r="I465" i="57"/>
  <c r="I464" i="57"/>
  <c r="I463" i="57"/>
  <c r="I462" i="57"/>
  <c r="I461" i="57"/>
  <c r="I460" i="57"/>
  <c r="I459" i="57"/>
  <c r="I458" i="57"/>
  <c r="I457" i="57"/>
  <c r="I456" i="57"/>
  <c r="I455" i="57"/>
  <c r="I454" i="57"/>
  <c r="I453" i="57"/>
  <c r="I452" i="57"/>
  <c r="I451" i="57"/>
  <c r="I450" i="57"/>
  <c r="I449" i="57"/>
  <c r="I448" i="57"/>
  <c r="I447" i="57"/>
  <c r="I446" i="57"/>
  <c r="I445" i="57"/>
  <c r="I444" i="57"/>
  <c r="I443" i="57"/>
  <c r="I442" i="57"/>
  <c r="I441" i="57"/>
  <c r="I440" i="57"/>
  <c r="I439" i="57"/>
  <c r="I438" i="57"/>
  <c r="I437" i="57"/>
  <c r="I436" i="57"/>
  <c r="I435" i="57"/>
  <c r="I434" i="57"/>
  <c r="I433" i="57"/>
  <c r="I432" i="57"/>
  <c r="I431" i="57"/>
  <c r="I430" i="57"/>
  <c r="I429" i="57"/>
  <c r="I428" i="57"/>
  <c r="I427" i="57"/>
  <c r="I426" i="57"/>
  <c r="I425" i="57"/>
  <c r="I424" i="57"/>
  <c r="I423" i="57"/>
  <c r="I422" i="57"/>
  <c r="I421" i="57"/>
  <c r="I420" i="57"/>
  <c r="I419" i="57"/>
  <c r="I418" i="57"/>
  <c r="I417" i="57"/>
  <c r="I416" i="57"/>
  <c r="I415" i="57"/>
  <c r="I414" i="57"/>
  <c r="I413" i="57"/>
  <c r="I412" i="57"/>
  <c r="I411" i="57"/>
  <c r="I410" i="57"/>
  <c r="I409" i="57"/>
  <c r="I408" i="57"/>
  <c r="I407" i="57"/>
  <c r="I406" i="57"/>
  <c r="I405" i="57"/>
  <c r="I404" i="57"/>
  <c r="I403" i="57"/>
  <c r="I402" i="57"/>
  <c r="I401" i="57"/>
  <c r="I400" i="57"/>
  <c r="I399" i="57"/>
  <c r="I398" i="57"/>
  <c r="I397" i="57"/>
  <c r="I396" i="57"/>
  <c r="I395" i="57"/>
  <c r="I394" i="57"/>
  <c r="I393" i="57"/>
  <c r="I392" i="57"/>
  <c r="I391" i="57"/>
  <c r="I390" i="57"/>
  <c r="I389" i="57"/>
  <c r="I388" i="57"/>
  <c r="I387" i="57"/>
  <c r="I386" i="57"/>
  <c r="I385" i="57"/>
  <c r="I384" i="57"/>
  <c r="I383" i="57"/>
  <c r="I382" i="57"/>
  <c r="I381" i="57"/>
  <c r="I380" i="57"/>
  <c r="I379" i="57"/>
  <c r="I378" i="57"/>
  <c r="I377" i="57"/>
  <c r="I376" i="57"/>
  <c r="I375" i="57"/>
  <c r="I374" i="57"/>
  <c r="I373" i="57"/>
  <c r="I372" i="57"/>
  <c r="I371" i="57"/>
  <c r="I370" i="57"/>
  <c r="I369" i="57"/>
  <c r="I368" i="57"/>
  <c r="I367" i="57"/>
  <c r="I366" i="57"/>
  <c r="I365" i="57"/>
  <c r="I364" i="57"/>
  <c r="I363" i="57"/>
  <c r="I362" i="57"/>
  <c r="I361" i="57"/>
  <c r="I360" i="57"/>
  <c r="I359" i="57"/>
  <c r="I358" i="57"/>
  <c r="I357" i="57"/>
  <c r="I356" i="57"/>
  <c r="I355" i="57"/>
  <c r="I354" i="57"/>
  <c r="I353" i="57"/>
  <c r="I352" i="57"/>
  <c r="I351" i="57"/>
  <c r="I350" i="57"/>
  <c r="I349" i="57"/>
  <c r="I348" i="57"/>
  <c r="I347" i="57"/>
  <c r="I346" i="57"/>
  <c r="I345" i="57"/>
  <c r="I344" i="57"/>
  <c r="I343" i="57"/>
  <c r="I342" i="57"/>
  <c r="I341" i="57"/>
  <c r="I340" i="57"/>
  <c r="I339" i="57"/>
  <c r="I338" i="57"/>
  <c r="I337" i="57"/>
  <c r="I336" i="57"/>
  <c r="I335" i="57"/>
  <c r="I334" i="57"/>
  <c r="I333" i="57"/>
  <c r="I332" i="57"/>
  <c r="I331" i="57"/>
  <c r="I330" i="57"/>
  <c r="I329" i="57"/>
  <c r="I328" i="57"/>
  <c r="I327" i="57"/>
  <c r="I326" i="57"/>
  <c r="I325" i="57"/>
  <c r="I324" i="57"/>
  <c r="I323" i="57"/>
  <c r="I322" i="57"/>
  <c r="I321" i="57"/>
  <c r="I320" i="57"/>
  <c r="I319" i="57"/>
  <c r="I318" i="57"/>
  <c r="I317" i="57"/>
  <c r="I316" i="57"/>
  <c r="I315" i="57"/>
  <c r="I314" i="57"/>
  <c r="I313" i="57"/>
  <c r="I312" i="57"/>
  <c r="I311" i="57"/>
  <c r="I310" i="57"/>
  <c r="I309" i="57"/>
  <c r="I308" i="57"/>
  <c r="I307" i="57"/>
  <c r="I306" i="57"/>
  <c r="I305" i="57"/>
  <c r="I304" i="57"/>
  <c r="I303" i="57"/>
  <c r="I302" i="57"/>
  <c r="I301" i="57"/>
  <c r="I300" i="57"/>
  <c r="I299" i="57"/>
  <c r="I298" i="57"/>
  <c r="I297" i="57"/>
  <c r="I296" i="57"/>
  <c r="I295" i="57"/>
  <c r="I294" i="57"/>
  <c r="I293" i="57"/>
  <c r="I292" i="57"/>
  <c r="I291" i="57"/>
  <c r="I290" i="57"/>
  <c r="I289" i="57"/>
  <c r="I288" i="57"/>
  <c r="I287" i="57"/>
  <c r="I286" i="57"/>
  <c r="I285" i="57"/>
  <c r="I284" i="57"/>
  <c r="I283" i="57"/>
  <c r="I282" i="57"/>
  <c r="I281" i="57"/>
  <c r="I280" i="57"/>
  <c r="I279" i="57"/>
  <c r="I278" i="57"/>
  <c r="I277" i="57"/>
  <c r="I276" i="57"/>
  <c r="I275" i="57"/>
  <c r="I274" i="57"/>
  <c r="I273" i="57"/>
  <c r="I272" i="57"/>
  <c r="I271" i="57"/>
  <c r="I270" i="57"/>
  <c r="I269" i="57"/>
  <c r="I268" i="57"/>
  <c r="I267" i="57"/>
  <c r="I266" i="57"/>
  <c r="I265" i="57"/>
  <c r="I264" i="57"/>
  <c r="I263" i="57"/>
  <c r="I262" i="57"/>
  <c r="I261" i="57"/>
  <c r="I260" i="57"/>
  <c r="I259" i="57"/>
  <c r="I258" i="57"/>
  <c r="I257" i="57"/>
  <c r="I256" i="57"/>
  <c r="I255" i="57"/>
  <c r="I254" i="57"/>
  <c r="I253" i="57"/>
  <c r="I252" i="57"/>
  <c r="I251" i="57"/>
  <c r="I250" i="57"/>
  <c r="I249" i="57"/>
  <c r="I248" i="57"/>
  <c r="I247" i="57"/>
  <c r="I246" i="57"/>
  <c r="I245" i="57"/>
  <c r="I244" i="57"/>
  <c r="I243" i="57"/>
  <c r="I242" i="57"/>
  <c r="I241" i="57"/>
  <c r="I240" i="57"/>
  <c r="I239" i="57"/>
  <c r="I238" i="57"/>
  <c r="I237" i="57"/>
  <c r="I236" i="57"/>
  <c r="I235" i="57"/>
  <c r="I234" i="57"/>
  <c r="I233" i="57"/>
  <c r="I232" i="57"/>
  <c r="I231" i="57"/>
  <c r="I230" i="57"/>
  <c r="I229" i="57"/>
  <c r="I228" i="57"/>
  <c r="I227" i="57"/>
  <c r="I226" i="57"/>
  <c r="I225" i="57"/>
  <c r="I224" i="57"/>
  <c r="I223" i="57"/>
  <c r="I222" i="57"/>
  <c r="I221" i="57"/>
  <c r="I220" i="57"/>
  <c r="I219" i="57"/>
  <c r="I218" i="57"/>
  <c r="I217" i="57"/>
  <c r="I216" i="57"/>
  <c r="I215" i="57"/>
  <c r="I214" i="57"/>
  <c r="I213" i="57"/>
  <c r="I212" i="57"/>
  <c r="I211" i="57"/>
  <c r="I210" i="57"/>
  <c r="I209" i="57"/>
  <c r="I208" i="57"/>
  <c r="I207" i="57"/>
  <c r="I206" i="57"/>
  <c r="I205" i="57"/>
  <c r="I204" i="57"/>
  <c r="I203" i="57"/>
  <c r="I202" i="57"/>
  <c r="I201" i="57"/>
  <c r="I200" i="57"/>
  <c r="I199" i="57"/>
  <c r="I198" i="57"/>
  <c r="I197" i="57"/>
  <c r="I196" i="57"/>
  <c r="I195" i="57"/>
  <c r="I194" i="57"/>
  <c r="I193" i="57"/>
  <c r="I192" i="57"/>
  <c r="I191" i="57"/>
  <c r="I190" i="57"/>
  <c r="I189" i="57"/>
  <c r="I188" i="57"/>
  <c r="I187" i="57"/>
  <c r="I186" i="57"/>
  <c r="I185" i="57"/>
  <c r="I184" i="57"/>
  <c r="I183" i="57"/>
  <c r="I182" i="57"/>
  <c r="I181" i="57"/>
  <c r="I180" i="57"/>
  <c r="I179" i="57"/>
  <c r="I178" i="57"/>
  <c r="I177" i="57"/>
  <c r="I176" i="57"/>
  <c r="I175" i="57"/>
  <c r="I174" i="57"/>
  <c r="I173" i="57"/>
  <c r="I172" i="57"/>
  <c r="I171" i="57"/>
  <c r="I170" i="57"/>
  <c r="I169" i="57"/>
  <c r="I168" i="57"/>
  <c r="I167" i="57"/>
  <c r="I166" i="57"/>
  <c r="I165" i="57"/>
  <c r="I164" i="57"/>
  <c r="I163" i="57"/>
  <c r="I162" i="57"/>
  <c r="I161" i="57"/>
  <c r="I160" i="57"/>
  <c r="I159" i="57"/>
  <c r="I158" i="57"/>
  <c r="I157" i="57"/>
  <c r="I156" i="57"/>
  <c r="I155" i="57"/>
  <c r="I154" i="57"/>
  <c r="I153" i="57"/>
  <c r="I152" i="57"/>
  <c r="I151" i="57"/>
  <c r="I150" i="57"/>
  <c r="I149" i="57"/>
  <c r="I148" i="57"/>
  <c r="I147" i="57"/>
  <c r="I146" i="57"/>
  <c r="I145" i="57"/>
  <c r="I144" i="57"/>
  <c r="I143" i="57"/>
  <c r="I142" i="57"/>
  <c r="I141" i="57"/>
  <c r="I140" i="57"/>
  <c r="I139" i="57"/>
  <c r="I138" i="57"/>
  <c r="I137" i="57"/>
  <c r="I136" i="57"/>
  <c r="I135" i="57"/>
  <c r="I134" i="57"/>
  <c r="I133" i="57"/>
  <c r="I132" i="57"/>
  <c r="I131" i="57"/>
  <c r="I130" i="57"/>
  <c r="I129" i="57"/>
  <c r="I128" i="57"/>
  <c r="I127" i="57"/>
  <c r="I126" i="57"/>
  <c r="I125" i="57"/>
  <c r="I124" i="57"/>
  <c r="I123" i="57"/>
  <c r="I122" i="57"/>
  <c r="I121" i="57"/>
  <c r="I120" i="57"/>
  <c r="I119" i="57"/>
  <c r="I118" i="57"/>
  <c r="I117" i="57"/>
  <c r="I116" i="57"/>
  <c r="I115" i="57"/>
  <c r="I114" i="57"/>
  <c r="I113" i="57"/>
  <c r="I112" i="57"/>
  <c r="I111" i="57"/>
  <c r="I110" i="57"/>
  <c r="I109" i="57"/>
  <c r="I108" i="57"/>
  <c r="I107" i="57"/>
  <c r="I106" i="57"/>
  <c r="I105" i="57"/>
  <c r="I104" i="57"/>
  <c r="I103" i="57"/>
  <c r="I102" i="57"/>
  <c r="I101" i="57"/>
  <c r="I100" i="57"/>
  <c r="I99" i="57"/>
  <c r="I98" i="57"/>
  <c r="I97" i="57"/>
  <c r="I96" i="57"/>
  <c r="I95" i="57"/>
  <c r="I94" i="57"/>
  <c r="I93" i="57"/>
  <c r="I92" i="57"/>
  <c r="I91" i="57"/>
  <c r="I90" i="57"/>
  <c r="I89" i="57"/>
  <c r="I88" i="57"/>
  <c r="I87" i="57"/>
  <c r="I86" i="57"/>
  <c r="I85" i="57"/>
  <c r="I84" i="57"/>
  <c r="I83" i="57"/>
  <c r="I82" i="57"/>
  <c r="I81" i="57"/>
  <c r="I80" i="57"/>
  <c r="I79" i="57"/>
  <c r="I78" i="57"/>
  <c r="I77" i="57"/>
  <c r="I76" i="57"/>
  <c r="I75" i="57"/>
  <c r="I74" i="57"/>
  <c r="I73" i="57"/>
  <c r="I72" i="57"/>
  <c r="I71" i="57"/>
  <c r="I70" i="57"/>
  <c r="I69" i="57"/>
  <c r="I68" i="57"/>
  <c r="I67" i="57"/>
  <c r="I66" i="57"/>
  <c r="I65" i="57"/>
  <c r="I64" i="57"/>
  <c r="I63" i="57"/>
  <c r="I62" i="57"/>
  <c r="I61" i="57"/>
  <c r="I60" i="57"/>
  <c r="I59" i="57"/>
  <c r="I58" i="57"/>
  <c r="I57" i="57"/>
  <c r="I56" i="57"/>
  <c r="I55" i="57"/>
  <c r="I54" i="57"/>
  <c r="I53" i="57"/>
  <c r="I52" i="57"/>
  <c r="I51" i="57"/>
  <c r="I50" i="57"/>
  <c r="I49" i="57"/>
  <c r="I48" i="57"/>
  <c r="I47" i="57"/>
  <c r="I46" i="57"/>
  <c r="I45" i="57"/>
  <c r="I44" i="57"/>
  <c r="I43" i="57"/>
  <c r="I42" i="57"/>
  <c r="I41" i="57"/>
  <c r="I40" i="57"/>
  <c r="I39" i="57"/>
  <c r="I38" i="57"/>
  <c r="I37" i="57"/>
  <c r="I36" i="57"/>
  <c r="I35" i="57"/>
  <c r="I34" i="57"/>
  <c r="I33" i="57"/>
  <c r="I32" i="57"/>
  <c r="I31" i="57"/>
  <c r="I30" i="57"/>
  <c r="I29" i="57"/>
  <c r="I28" i="57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C1032" i="66" l="1"/>
  <c r="C1064" i="66"/>
  <c r="C1096" i="66"/>
  <c r="C1128" i="66"/>
  <c r="C1160" i="66"/>
  <c r="C1192" i="66"/>
  <c r="C1224" i="66"/>
  <c r="C1256" i="66"/>
  <c r="C1288" i="66"/>
  <c r="C1320" i="66"/>
  <c r="C1352" i="66"/>
  <c r="C1384" i="66"/>
  <c r="C1416" i="66"/>
  <c r="C1448" i="66"/>
  <c r="C1480" i="66"/>
  <c r="C1512" i="66"/>
  <c r="C1544" i="66"/>
  <c r="C1576" i="66"/>
  <c r="C1608" i="66"/>
  <c r="C1640" i="66"/>
  <c r="C1672" i="66"/>
  <c r="C1704" i="66"/>
  <c r="C1736" i="66"/>
  <c r="C1768" i="66"/>
  <c r="C1800" i="66"/>
  <c r="C1832" i="66"/>
  <c r="C1864" i="66"/>
  <c r="C1896" i="66"/>
  <c r="C1928" i="66"/>
  <c r="C1960" i="66"/>
  <c r="C1992" i="66"/>
  <c r="C1013" i="66"/>
  <c r="C1045" i="66"/>
  <c r="C1077" i="66"/>
  <c r="C1109" i="66"/>
  <c r="C1141" i="66"/>
  <c r="C1173" i="66"/>
  <c r="C1205" i="66"/>
  <c r="C1237" i="66"/>
  <c r="C1269" i="66"/>
  <c r="C1301" i="66"/>
  <c r="C1333" i="66"/>
  <c r="C1365" i="66"/>
  <c r="C1397" i="66"/>
  <c r="C1429" i="66"/>
  <c r="C1461" i="66"/>
  <c r="C1493" i="66"/>
  <c r="C1525" i="66"/>
  <c r="C1557" i="66"/>
  <c r="C1589" i="66"/>
  <c r="C1621" i="66"/>
  <c r="C1653" i="66"/>
  <c r="C1685" i="66"/>
  <c r="C1717" i="66"/>
  <c r="C1749" i="66"/>
  <c r="C1781" i="66"/>
  <c r="C1813" i="66"/>
  <c r="C1845" i="66"/>
  <c r="C1877" i="66"/>
  <c r="C1909" i="66"/>
  <c r="C1941" i="66"/>
  <c r="C1973" i="66"/>
  <c r="C1026" i="66"/>
  <c r="C1058" i="66"/>
  <c r="C1090" i="66"/>
  <c r="C1122" i="66"/>
  <c r="C1154" i="66"/>
  <c r="C1186" i="66"/>
  <c r="C1218" i="66"/>
  <c r="C1250" i="66"/>
  <c r="C1282" i="66"/>
  <c r="C1314" i="66"/>
  <c r="C1346" i="66"/>
  <c r="C1378" i="66"/>
  <c r="C1410" i="66"/>
  <c r="C1442" i="66"/>
  <c r="C1474" i="66"/>
  <c r="C1506" i="66"/>
  <c r="C1538" i="66"/>
  <c r="C1570" i="66"/>
  <c r="C1602" i="66"/>
  <c r="C1634" i="66"/>
  <c r="C1666" i="66"/>
  <c r="C1698" i="66"/>
  <c r="C1730" i="66"/>
  <c r="C1762" i="66"/>
  <c r="C1794" i="66"/>
  <c r="C1826" i="66"/>
  <c r="C1858" i="66"/>
  <c r="C1890" i="66"/>
  <c r="C1922" i="66"/>
  <c r="C1954" i="66"/>
  <c r="C1986" i="66"/>
  <c r="C1007" i="66"/>
  <c r="C1039" i="66"/>
  <c r="C1071" i="66"/>
  <c r="C1103" i="66"/>
  <c r="C1135" i="66"/>
  <c r="C1167" i="66"/>
  <c r="C1199" i="66"/>
  <c r="C1231" i="66"/>
  <c r="C1263" i="66"/>
  <c r="C1295" i="66"/>
  <c r="C1327" i="66"/>
  <c r="C1359" i="66"/>
  <c r="C1391" i="66"/>
  <c r="C1423" i="66"/>
  <c r="C1455" i="66"/>
  <c r="C1487" i="66"/>
  <c r="C1519" i="66"/>
  <c r="C1551" i="66"/>
  <c r="C1583" i="66"/>
  <c r="C1615" i="66"/>
  <c r="C1647" i="66"/>
  <c r="C1679" i="66"/>
  <c r="C1711" i="66"/>
  <c r="C1743" i="66"/>
  <c r="C1775" i="66"/>
  <c r="C1807" i="66"/>
  <c r="C1839" i="66"/>
  <c r="C1871" i="66"/>
  <c r="C1903" i="66"/>
  <c r="C1935" i="66"/>
  <c r="C1967" i="66"/>
  <c r="C1999" i="66"/>
  <c r="C1020" i="66"/>
  <c r="C1052" i="66"/>
  <c r="C1084" i="66"/>
  <c r="C1116" i="66"/>
  <c r="C1148" i="66"/>
  <c r="C1180" i="66"/>
  <c r="C1212" i="66"/>
  <c r="C1244" i="66"/>
  <c r="C1276" i="66"/>
  <c r="C1308" i="66"/>
  <c r="C1340" i="66"/>
  <c r="C1372" i="66"/>
  <c r="C1404" i="66"/>
  <c r="C1436" i="66"/>
  <c r="C1468" i="66"/>
  <c r="C1500" i="66"/>
  <c r="C1532" i="66"/>
  <c r="C1564" i="66"/>
  <c r="C1596" i="66"/>
  <c r="C1628" i="66"/>
  <c r="C1660" i="66"/>
  <c r="C1692" i="66"/>
  <c r="C1724" i="66"/>
  <c r="C1756" i="66"/>
  <c r="C1788" i="66"/>
  <c r="C1820" i="66"/>
  <c r="C1852" i="66"/>
  <c r="C1884" i="66"/>
  <c r="C1916" i="66"/>
  <c r="C1948" i="66"/>
  <c r="C1980" i="66"/>
  <c r="C1033" i="66"/>
  <c r="C1065" i="66"/>
  <c r="C1097" i="66"/>
  <c r="C1129" i="66"/>
  <c r="C1161" i="66"/>
  <c r="C1193" i="66"/>
  <c r="C1225" i="66"/>
  <c r="C1257" i="66"/>
  <c r="C1289" i="66"/>
  <c r="C1321" i="66"/>
  <c r="C1353" i="66"/>
  <c r="C1385" i="66"/>
  <c r="C1417" i="66"/>
  <c r="C1449" i="66"/>
  <c r="C1481" i="66"/>
  <c r="C1513" i="66"/>
  <c r="C1545" i="66"/>
  <c r="C1577" i="66"/>
  <c r="C1609" i="66"/>
  <c r="C1641" i="66"/>
  <c r="C1673" i="66"/>
  <c r="C1705" i="66"/>
  <c r="C1737" i="66"/>
  <c r="C1769" i="66"/>
  <c r="C1801" i="66"/>
  <c r="C1833" i="66"/>
  <c r="C1865" i="66"/>
  <c r="C1897" i="66"/>
  <c r="C1929" i="66"/>
  <c r="C1961" i="66"/>
  <c r="C1993" i="66"/>
  <c r="C1014" i="66"/>
  <c r="C1046" i="66"/>
  <c r="C1078" i="66"/>
  <c r="C1110" i="66"/>
  <c r="C1142" i="66"/>
  <c r="C1174" i="66"/>
  <c r="C1206" i="66"/>
  <c r="C1238" i="66"/>
  <c r="C1270" i="66"/>
  <c r="C1302" i="66"/>
  <c r="C1334" i="66"/>
  <c r="C1366" i="66"/>
  <c r="C1398" i="66"/>
  <c r="C1430" i="66"/>
  <c r="C1462" i="66"/>
  <c r="C1494" i="66"/>
  <c r="C1526" i="66"/>
  <c r="C1558" i="66"/>
  <c r="C1590" i="66"/>
  <c r="C1622" i="66"/>
  <c r="C1654" i="66"/>
  <c r="C1686" i="66"/>
  <c r="C1718" i="66"/>
  <c r="C1750" i="66"/>
  <c r="C1782" i="66"/>
  <c r="C1814" i="66"/>
  <c r="C1846" i="66"/>
  <c r="C1878" i="66"/>
  <c r="C1910" i="66"/>
  <c r="C1942" i="66"/>
  <c r="C1974" i="66"/>
  <c r="C1027" i="66"/>
  <c r="C1059" i="66"/>
  <c r="C1091" i="66"/>
  <c r="C1123" i="66"/>
  <c r="C1155" i="66"/>
  <c r="C1187" i="66"/>
  <c r="C1219" i="66"/>
  <c r="C1251" i="66"/>
  <c r="C1283" i="66"/>
  <c r="C1315" i="66"/>
  <c r="C1347" i="66"/>
  <c r="C1379" i="66"/>
  <c r="C1411" i="66"/>
  <c r="C1443" i="66"/>
  <c r="C1475" i="66"/>
  <c r="C1507" i="66"/>
  <c r="C1539" i="66"/>
  <c r="C1571" i="66"/>
  <c r="C1603" i="66"/>
  <c r="C1635" i="66"/>
  <c r="C1667" i="66"/>
  <c r="C1699" i="66"/>
  <c r="C1731" i="66"/>
  <c r="C1763" i="66"/>
  <c r="C1795" i="66"/>
  <c r="C1827" i="66"/>
  <c r="C1859" i="66"/>
  <c r="C1891" i="66"/>
  <c r="C1923" i="66"/>
  <c r="C1955" i="66"/>
  <c r="C1987" i="66"/>
  <c r="C1008" i="66"/>
  <c r="C1040" i="66"/>
  <c r="C1072" i="66"/>
  <c r="C1104" i="66"/>
  <c r="C1136" i="66"/>
  <c r="C1168" i="66"/>
  <c r="C1200" i="66"/>
  <c r="C1232" i="66"/>
  <c r="C1264" i="66"/>
  <c r="C1296" i="66"/>
  <c r="C1328" i="66"/>
  <c r="C1360" i="66"/>
  <c r="C1392" i="66"/>
  <c r="C1424" i="66"/>
  <c r="C1456" i="66"/>
  <c r="C1488" i="66"/>
  <c r="C1520" i="66"/>
  <c r="C1552" i="66"/>
  <c r="C1584" i="66"/>
  <c r="C1616" i="66"/>
  <c r="C1648" i="66"/>
  <c r="C1680" i="66"/>
  <c r="C1712" i="66"/>
  <c r="C1744" i="66"/>
  <c r="C1776" i="66"/>
  <c r="C1808" i="66"/>
  <c r="C1840" i="66"/>
  <c r="C1872" i="66"/>
  <c r="C1904" i="66"/>
  <c r="C1936" i="66"/>
  <c r="C1968" i="66"/>
  <c r="C2000" i="66"/>
  <c r="C1021" i="66"/>
  <c r="C1053" i="66"/>
  <c r="C1085" i="66"/>
  <c r="C1117" i="66"/>
  <c r="C1149" i="66"/>
  <c r="C1181" i="66"/>
  <c r="C1213" i="66"/>
  <c r="C1245" i="66"/>
  <c r="C1277" i="66"/>
  <c r="C1309" i="66"/>
  <c r="C1341" i="66"/>
  <c r="C1373" i="66"/>
  <c r="C1405" i="66"/>
  <c r="C1437" i="66"/>
  <c r="C1469" i="66"/>
  <c r="C1501" i="66"/>
  <c r="C1533" i="66"/>
  <c r="C1565" i="66"/>
  <c r="C1597" i="66"/>
  <c r="C1629" i="66"/>
  <c r="C1661" i="66"/>
  <c r="C1693" i="66"/>
  <c r="C1725" i="66"/>
  <c r="C1757" i="66"/>
  <c r="C1789" i="66"/>
  <c r="C1821" i="66"/>
  <c r="C1853" i="66"/>
  <c r="C1885" i="66"/>
  <c r="C1917" i="66"/>
  <c r="C1949" i="66"/>
  <c r="C1981" i="66"/>
  <c r="C1034" i="66"/>
  <c r="C1066" i="66"/>
  <c r="C1098" i="66"/>
  <c r="C1130" i="66"/>
  <c r="C1162" i="66"/>
  <c r="C1194" i="66"/>
  <c r="C1226" i="66"/>
  <c r="C1258" i="66"/>
  <c r="C1290" i="66"/>
  <c r="C1322" i="66"/>
  <c r="C1354" i="66"/>
  <c r="C1386" i="66"/>
  <c r="C1418" i="66"/>
  <c r="C1450" i="66"/>
  <c r="C1482" i="66"/>
  <c r="C1514" i="66"/>
  <c r="C1546" i="66"/>
  <c r="C1578" i="66"/>
  <c r="C1610" i="66"/>
  <c r="C1642" i="66"/>
  <c r="C1674" i="66"/>
  <c r="C1706" i="66"/>
  <c r="C1738" i="66"/>
  <c r="C1770" i="66"/>
  <c r="C1802" i="66"/>
  <c r="C1834" i="66"/>
  <c r="C1866" i="66"/>
  <c r="C1898" i="66"/>
  <c r="C1930" i="66"/>
  <c r="C1962" i="66"/>
  <c r="C1994" i="66"/>
  <c r="C1015" i="66"/>
  <c r="C1047" i="66"/>
  <c r="C1079" i="66"/>
  <c r="C1111" i="66"/>
  <c r="C1143" i="66"/>
  <c r="C1175" i="66"/>
  <c r="C1207" i="66"/>
  <c r="C1239" i="66"/>
  <c r="C1271" i="66"/>
  <c r="C1303" i="66"/>
  <c r="C1335" i="66"/>
  <c r="C1367" i="66"/>
  <c r="C1399" i="66"/>
  <c r="C1431" i="66"/>
  <c r="C1463" i="66"/>
  <c r="C1495" i="66"/>
  <c r="C1527" i="66"/>
  <c r="C1559" i="66"/>
  <c r="C1591" i="66"/>
  <c r="C1623" i="66"/>
  <c r="C1655" i="66"/>
  <c r="C1687" i="66"/>
  <c r="C1719" i="66"/>
  <c r="C1751" i="66"/>
  <c r="C1783" i="66"/>
  <c r="C1815" i="66"/>
  <c r="C1847" i="66"/>
  <c r="C1879" i="66"/>
  <c r="C1911" i="66"/>
  <c r="C1943" i="66"/>
  <c r="C1975" i="66"/>
  <c r="C1028" i="66"/>
  <c r="C1060" i="66"/>
  <c r="C1092" i="66"/>
  <c r="C1124" i="66"/>
  <c r="C1156" i="66"/>
  <c r="C1188" i="66"/>
  <c r="C1220" i="66"/>
  <c r="C1252" i="66"/>
  <c r="C1284" i="66"/>
  <c r="C1316" i="66"/>
  <c r="C1348" i="66"/>
  <c r="C1380" i="66"/>
  <c r="C1412" i="66"/>
  <c r="C1444" i="66"/>
  <c r="C1476" i="66"/>
  <c r="C1508" i="66"/>
  <c r="C1540" i="66"/>
  <c r="C1572" i="66"/>
  <c r="C1604" i="66"/>
  <c r="C1636" i="66"/>
  <c r="C1668" i="66"/>
  <c r="C1700" i="66"/>
  <c r="C1732" i="66"/>
  <c r="C1764" i="66"/>
  <c r="C1796" i="66"/>
  <c r="C1828" i="66"/>
  <c r="C1860" i="66"/>
  <c r="C1892" i="66"/>
  <c r="C1924" i="66"/>
  <c r="C1956" i="66"/>
  <c r="C1988" i="66"/>
  <c r="C1009" i="66"/>
  <c r="C1041" i="66"/>
  <c r="C1073" i="66"/>
  <c r="C1105" i="66"/>
  <c r="C1137" i="66"/>
  <c r="C1169" i="66"/>
  <c r="C1201" i="66"/>
  <c r="C1233" i="66"/>
  <c r="C1265" i="66"/>
  <c r="C1297" i="66"/>
  <c r="C1329" i="66"/>
  <c r="C1361" i="66"/>
  <c r="C1393" i="66"/>
  <c r="C1425" i="66"/>
  <c r="C1457" i="66"/>
  <c r="C1489" i="66"/>
  <c r="C1521" i="66"/>
  <c r="C1553" i="66"/>
  <c r="C1585" i="66"/>
  <c r="C1617" i="66"/>
  <c r="C1649" i="66"/>
  <c r="C1681" i="66"/>
  <c r="C1713" i="66"/>
  <c r="C1745" i="66"/>
  <c r="C1777" i="66"/>
  <c r="C1809" i="66"/>
  <c r="C1841" i="66"/>
  <c r="C1873" i="66"/>
  <c r="C1905" i="66"/>
  <c r="C1937" i="66"/>
  <c r="C1969" i="66"/>
  <c r="C2001" i="66"/>
  <c r="C1022" i="66"/>
  <c r="C1054" i="66"/>
  <c r="C1086" i="66"/>
  <c r="C1118" i="66"/>
  <c r="C1150" i="66"/>
  <c r="C1182" i="66"/>
  <c r="C1214" i="66"/>
  <c r="C1246" i="66"/>
  <c r="C1278" i="66"/>
  <c r="C1310" i="66"/>
  <c r="C1342" i="66"/>
  <c r="C1374" i="66"/>
  <c r="C1406" i="66"/>
  <c r="C1438" i="66"/>
  <c r="C1470" i="66"/>
  <c r="C1502" i="66"/>
  <c r="C1534" i="66"/>
  <c r="C1566" i="66"/>
  <c r="C1598" i="66"/>
  <c r="C1630" i="66"/>
  <c r="C1662" i="66"/>
  <c r="C1694" i="66"/>
  <c r="C1726" i="66"/>
  <c r="C1758" i="66"/>
  <c r="C1790" i="66"/>
  <c r="C1822" i="66"/>
  <c r="C1854" i="66"/>
  <c r="C1886" i="66"/>
  <c r="C1918" i="66"/>
  <c r="C1950" i="66"/>
  <c r="C1982" i="66"/>
  <c r="C1035" i="66"/>
  <c r="C1067" i="66"/>
  <c r="C1099" i="66"/>
  <c r="C1131" i="66"/>
  <c r="C1163" i="66"/>
  <c r="C1195" i="66"/>
  <c r="C1227" i="66"/>
  <c r="C1259" i="66"/>
  <c r="C1291" i="66"/>
  <c r="C1323" i="66"/>
  <c r="C1355" i="66"/>
  <c r="C1387" i="66"/>
  <c r="C1419" i="66"/>
  <c r="C1451" i="66"/>
  <c r="C1483" i="66"/>
  <c r="C1515" i="66"/>
  <c r="C1547" i="66"/>
  <c r="C1579" i="66"/>
  <c r="C1611" i="66"/>
  <c r="C1643" i="66"/>
  <c r="C1675" i="66"/>
  <c r="C1707" i="66"/>
  <c r="C1739" i="66"/>
  <c r="C1771" i="66"/>
  <c r="C1803" i="66"/>
  <c r="C1835" i="66"/>
  <c r="C1867" i="66"/>
  <c r="C1899" i="66"/>
  <c r="C1931" i="66"/>
  <c r="C1963" i="66"/>
  <c r="C1995" i="66"/>
  <c r="C1016" i="66"/>
  <c r="C1048" i="66"/>
  <c r="C1080" i="66"/>
  <c r="C1112" i="66"/>
  <c r="C1144" i="66"/>
  <c r="C1176" i="66"/>
  <c r="C1208" i="66"/>
  <c r="C1240" i="66"/>
  <c r="C1272" i="66"/>
  <c r="C1304" i="66"/>
  <c r="C1336" i="66"/>
  <c r="C1368" i="66"/>
  <c r="C1400" i="66"/>
  <c r="C1432" i="66"/>
  <c r="C1464" i="66"/>
  <c r="C1496" i="66"/>
  <c r="C1528" i="66"/>
  <c r="C1560" i="66"/>
  <c r="C1592" i="66"/>
  <c r="C1624" i="66"/>
  <c r="C1656" i="66"/>
  <c r="C1688" i="66"/>
  <c r="C1720" i="66"/>
  <c r="C1752" i="66"/>
  <c r="C1784" i="66"/>
  <c r="C1816" i="66"/>
  <c r="C1848" i="66"/>
  <c r="C1880" i="66"/>
  <c r="C1912" i="66"/>
  <c r="C1944" i="66"/>
  <c r="C1976" i="66"/>
  <c r="C1029" i="66"/>
  <c r="C1061" i="66"/>
  <c r="C1093" i="66"/>
  <c r="C1125" i="66"/>
  <c r="C1157" i="66"/>
  <c r="C1189" i="66"/>
  <c r="C1221" i="66"/>
  <c r="C1253" i="66"/>
  <c r="C1285" i="66"/>
  <c r="C1317" i="66"/>
  <c r="C1349" i="66"/>
  <c r="C1381" i="66"/>
  <c r="C1413" i="66"/>
  <c r="C1445" i="66"/>
  <c r="C1477" i="66"/>
  <c r="C1509" i="66"/>
  <c r="C1541" i="66"/>
  <c r="C1573" i="66"/>
  <c r="C1605" i="66"/>
  <c r="C1637" i="66"/>
  <c r="C1669" i="66"/>
  <c r="C1701" i="66"/>
  <c r="C1733" i="66"/>
  <c r="C1765" i="66"/>
  <c r="C1797" i="66"/>
  <c r="C1829" i="66"/>
  <c r="C1861" i="66"/>
  <c r="C1893" i="66"/>
  <c r="C1925" i="66"/>
  <c r="C1957" i="66"/>
  <c r="C1989" i="66"/>
  <c r="C1010" i="66"/>
  <c r="C1042" i="66"/>
  <c r="C1074" i="66"/>
  <c r="C1106" i="66"/>
  <c r="C1138" i="66"/>
  <c r="C1170" i="66"/>
  <c r="C1202" i="66"/>
  <c r="C1234" i="66"/>
  <c r="C1266" i="66"/>
  <c r="C1298" i="66"/>
  <c r="C1330" i="66"/>
  <c r="C1362" i="66"/>
  <c r="C1394" i="66"/>
  <c r="C1426" i="66"/>
  <c r="C1458" i="66"/>
  <c r="C1490" i="66"/>
  <c r="C1522" i="66"/>
  <c r="C1554" i="66"/>
  <c r="C1586" i="66"/>
  <c r="C1618" i="66"/>
  <c r="C1650" i="66"/>
  <c r="C1682" i="66"/>
  <c r="C1714" i="66"/>
  <c r="C1746" i="66"/>
  <c r="C1778" i="66"/>
  <c r="C1810" i="66"/>
  <c r="C1842" i="66"/>
  <c r="C1874" i="66"/>
  <c r="C1906" i="66"/>
  <c r="C1938" i="66"/>
  <c r="C1970" i="66"/>
  <c r="C2002" i="66"/>
  <c r="C1023" i="66"/>
  <c r="C1055" i="66"/>
  <c r="C1087" i="66"/>
  <c r="C1119" i="66"/>
  <c r="C1151" i="66"/>
  <c r="C1183" i="66"/>
  <c r="C1215" i="66"/>
  <c r="C1247" i="66"/>
  <c r="C1279" i="66"/>
  <c r="C1311" i="66"/>
  <c r="C1343" i="66"/>
  <c r="C1375" i="66"/>
  <c r="C1407" i="66"/>
  <c r="C1439" i="66"/>
  <c r="C1471" i="66"/>
  <c r="C1503" i="66"/>
  <c r="C1535" i="66"/>
  <c r="C1567" i="66"/>
  <c r="C1599" i="66"/>
  <c r="C1631" i="66"/>
  <c r="C1663" i="66"/>
  <c r="C1695" i="66"/>
  <c r="C1727" i="66"/>
  <c r="C1759" i="66"/>
  <c r="C1791" i="66"/>
  <c r="C1823" i="66"/>
  <c r="C1855" i="66"/>
  <c r="C1887" i="66"/>
  <c r="C1919" i="66"/>
  <c r="C1951" i="66"/>
  <c r="C1983" i="66"/>
  <c r="C1036" i="66"/>
  <c r="C1068" i="66"/>
  <c r="C1100" i="66"/>
  <c r="C1132" i="66"/>
  <c r="C1164" i="66"/>
  <c r="C1196" i="66"/>
  <c r="C1228" i="66"/>
  <c r="C1260" i="66"/>
  <c r="C1292" i="66"/>
  <c r="C1324" i="66"/>
  <c r="C1356" i="66"/>
  <c r="C1388" i="66"/>
  <c r="C1420" i="66"/>
  <c r="C1452" i="66"/>
  <c r="C1484" i="66"/>
  <c r="C1516" i="66"/>
  <c r="C1548" i="66"/>
  <c r="C1580" i="66"/>
  <c r="C1612" i="66"/>
  <c r="C1644" i="66"/>
  <c r="C1676" i="66"/>
  <c r="C1708" i="66"/>
  <c r="C1740" i="66"/>
  <c r="C1772" i="66"/>
  <c r="C1804" i="66"/>
  <c r="C1836" i="66"/>
  <c r="C1868" i="66"/>
  <c r="C1900" i="66"/>
  <c r="C1932" i="66"/>
  <c r="C1964" i="66"/>
  <c r="C1996" i="66"/>
  <c r="C1017" i="66"/>
  <c r="C1049" i="66"/>
  <c r="C1081" i="66"/>
  <c r="C1113" i="66"/>
  <c r="C1145" i="66"/>
  <c r="C1177" i="66"/>
  <c r="C1209" i="66"/>
  <c r="C1241" i="66"/>
  <c r="C1273" i="66"/>
  <c r="C1305" i="66"/>
  <c r="C1337" i="66"/>
  <c r="C1369" i="66"/>
  <c r="C1401" i="66"/>
  <c r="C1433" i="66"/>
  <c r="C1465" i="66"/>
  <c r="C1497" i="66"/>
  <c r="C1529" i="66"/>
  <c r="C1561" i="66"/>
  <c r="C1593" i="66"/>
  <c r="C1625" i="66"/>
  <c r="C1657" i="66"/>
  <c r="C1689" i="66"/>
  <c r="C1721" i="66"/>
  <c r="C1753" i="66"/>
  <c r="C1785" i="66"/>
  <c r="C1817" i="66"/>
  <c r="C1849" i="66"/>
  <c r="C1881" i="66"/>
  <c r="C1913" i="66"/>
  <c r="C1945" i="66"/>
  <c r="C1977" i="66"/>
  <c r="C1030" i="66"/>
  <c r="C1062" i="66"/>
  <c r="C1094" i="66"/>
  <c r="C1126" i="66"/>
  <c r="C1158" i="66"/>
  <c r="C1190" i="66"/>
  <c r="C1222" i="66"/>
  <c r="C1254" i="66"/>
  <c r="C1286" i="66"/>
  <c r="C1318" i="66"/>
  <c r="C1350" i="66"/>
  <c r="C1382" i="66"/>
  <c r="C1414" i="66"/>
  <c r="C1446" i="66"/>
  <c r="C1478" i="66"/>
  <c r="C1510" i="66"/>
  <c r="C1542" i="66"/>
  <c r="C1574" i="66"/>
  <c r="C1606" i="66"/>
  <c r="C1638" i="66"/>
  <c r="C1670" i="66"/>
  <c r="C1702" i="66"/>
  <c r="C1734" i="66"/>
  <c r="C1766" i="66"/>
  <c r="C1798" i="66"/>
  <c r="C1830" i="66"/>
  <c r="C1862" i="66"/>
  <c r="C1894" i="66"/>
  <c r="C1926" i="66"/>
  <c r="C1958" i="66"/>
  <c r="C1990" i="66"/>
  <c r="C1011" i="66"/>
  <c r="C1043" i="66"/>
  <c r="C1075" i="66"/>
  <c r="C1107" i="66"/>
  <c r="C1139" i="66"/>
  <c r="C1171" i="66"/>
  <c r="C1203" i="66"/>
  <c r="C1235" i="66"/>
  <c r="C1267" i="66"/>
  <c r="C1299" i="66"/>
  <c r="C1331" i="66"/>
  <c r="C1363" i="66"/>
  <c r="C1395" i="66"/>
  <c r="C1427" i="66"/>
  <c r="C1459" i="66"/>
  <c r="C1491" i="66"/>
  <c r="C1523" i="66"/>
  <c r="C1555" i="66"/>
  <c r="C1587" i="66"/>
  <c r="C1619" i="66"/>
  <c r="C1651" i="66"/>
  <c r="C1683" i="66"/>
  <c r="C1715" i="66"/>
  <c r="C1747" i="66"/>
  <c r="C1779" i="66"/>
  <c r="C1811" i="66"/>
  <c r="C1843" i="66"/>
  <c r="C1875" i="66"/>
  <c r="C1907" i="66"/>
  <c r="C1939" i="66"/>
  <c r="C1971" i="66"/>
  <c r="C2003" i="66"/>
  <c r="C1024" i="66"/>
  <c r="C1056" i="66"/>
  <c r="C1088" i="66"/>
  <c r="C1120" i="66"/>
  <c r="C1152" i="66"/>
  <c r="C1184" i="66"/>
  <c r="C1216" i="66"/>
  <c r="C1248" i="66"/>
  <c r="C1280" i="66"/>
  <c r="C1312" i="66"/>
  <c r="C1344" i="66"/>
  <c r="C1376" i="66"/>
  <c r="C1408" i="66"/>
  <c r="C1440" i="66"/>
  <c r="C1472" i="66"/>
  <c r="C1504" i="66"/>
  <c r="C1536" i="66"/>
  <c r="C1568" i="66"/>
  <c r="C1600" i="66"/>
  <c r="C1632" i="66"/>
  <c r="C1664" i="66"/>
  <c r="C1696" i="66"/>
  <c r="C1728" i="66"/>
  <c r="C1760" i="66"/>
  <c r="C1792" i="66"/>
  <c r="C1824" i="66"/>
  <c r="C1856" i="66"/>
  <c r="C1888" i="66"/>
  <c r="C1920" i="66"/>
  <c r="C1952" i="66"/>
  <c r="C1984" i="66"/>
  <c r="C1005" i="66"/>
  <c r="C1037" i="66"/>
  <c r="C1069" i="66"/>
  <c r="C1101" i="66"/>
  <c r="C1133" i="66"/>
  <c r="C1165" i="66"/>
  <c r="C1197" i="66"/>
  <c r="C1229" i="66"/>
  <c r="C1261" i="66"/>
  <c r="C1293" i="66"/>
  <c r="C1325" i="66"/>
  <c r="C1357" i="66"/>
  <c r="C1389" i="66"/>
  <c r="C1421" i="66"/>
  <c r="C1453" i="66"/>
  <c r="C1485" i="66"/>
  <c r="C1517" i="66"/>
  <c r="C1549" i="66"/>
  <c r="C1581" i="66"/>
  <c r="C1613" i="66"/>
  <c r="C1645" i="66"/>
  <c r="C1677" i="66"/>
  <c r="C1709" i="66"/>
  <c r="C1741" i="66"/>
  <c r="C1773" i="66"/>
  <c r="C1805" i="66"/>
  <c r="C1837" i="66"/>
  <c r="C1869" i="66"/>
  <c r="C1901" i="66"/>
  <c r="C1933" i="66"/>
  <c r="C1965" i="66"/>
  <c r="C1997" i="66"/>
  <c r="C1018" i="66"/>
  <c r="C1050" i="66"/>
  <c r="C1082" i="66"/>
  <c r="C1114" i="66"/>
  <c r="C1146" i="66"/>
  <c r="C1178" i="66"/>
  <c r="C1210" i="66"/>
  <c r="C1242" i="66"/>
  <c r="C1274" i="66"/>
  <c r="C1306" i="66"/>
  <c r="C1338" i="66"/>
  <c r="C1370" i="66"/>
  <c r="C1402" i="66"/>
  <c r="C1434" i="66"/>
  <c r="C1466" i="66"/>
  <c r="C1498" i="66"/>
  <c r="C1530" i="66"/>
  <c r="C1562" i="66"/>
  <c r="C1594" i="66"/>
  <c r="C1626" i="66"/>
  <c r="C1658" i="66"/>
  <c r="C1690" i="66"/>
  <c r="C1722" i="66"/>
  <c r="C1754" i="66"/>
  <c r="C1786" i="66"/>
  <c r="C1818" i="66"/>
  <c r="C1850" i="66"/>
  <c r="C1882" i="66"/>
  <c r="C1914" i="66"/>
  <c r="C1946" i="66"/>
  <c r="C1978" i="66"/>
  <c r="C1031" i="66"/>
  <c r="C1063" i="66"/>
  <c r="C1095" i="66"/>
  <c r="C1127" i="66"/>
  <c r="C1159" i="66"/>
  <c r="C1191" i="66"/>
  <c r="C1223" i="66"/>
  <c r="C1255" i="66"/>
  <c r="C1287" i="66"/>
  <c r="C1319" i="66"/>
  <c r="C1351" i="66"/>
  <c r="C1383" i="66"/>
  <c r="C1415" i="66"/>
  <c r="C1447" i="66"/>
  <c r="C1479" i="66"/>
  <c r="C1511" i="66"/>
  <c r="C1543" i="66"/>
  <c r="C1575" i="66"/>
  <c r="C1607" i="66"/>
  <c r="C1639" i="66"/>
  <c r="C1671" i="66"/>
  <c r="C1703" i="66"/>
  <c r="C1735" i="66"/>
  <c r="C1767" i="66"/>
  <c r="C1799" i="66"/>
  <c r="C1831" i="66"/>
  <c r="C1863" i="66"/>
  <c r="C1895" i="66"/>
  <c r="C1927" i="66"/>
  <c r="C1959" i="66"/>
  <c r="C1991" i="66"/>
  <c r="C1004" i="66"/>
  <c r="C1012" i="66"/>
  <c r="C1044" i="66"/>
  <c r="C1076" i="66"/>
  <c r="C1108" i="66"/>
  <c r="C1140" i="66"/>
  <c r="C1172" i="66"/>
  <c r="C1204" i="66"/>
  <c r="C1236" i="66"/>
  <c r="C1268" i="66"/>
  <c r="C1300" i="66"/>
  <c r="C1332" i="66"/>
  <c r="C1364" i="66"/>
  <c r="C1396" i="66"/>
  <c r="C1428" i="66"/>
  <c r="C1460" i="66"/>
  <c r="C1492" i="66"/>
  <c r="C1524" i="66"/>
  <c r="C1556" i="66"/>
  <c r="C1588" i="66"/>
  <c r="C1620" i="66"/>
  <c r="C1652" i="66"/>
  <c r="C1684" i="66"/>
  <c r="C1716" i="66"/>
  <c r="C1748" i="66"/>
  <c r="C1780" i="66"/>
  <c r="C1812" i="66"/>
  <c r="C1844" i="66"/>
  <c r="C1876" i="66"/>
  <c r="C1908" i="66"/>
  <c r="C1940" i="66"/>
  <c r="C1972" i="66"/>
  <c r="C2004" i="66"/>
  <c r="C1025" i="66"/>
  <c r="C1057" i="66"/>
  <c r="C1089" i="66"/>
  <c r="C1121" i="66"/>
  <c r="C1153" i="66"/>
  <c r="C1185" i="66"/>
  <c r="C1217" i="66"/>
  <c r="C1249" i="66"/>
  <c r="C1281" i="66"/>
  <c r="C1313" i="66"/>
  <c r="C1345" i="66"/>
  <c r="C1377" i="66"/>
  <c r="C1409" i="66"/>
  <c r="C1441" i="66"/>
  <c r="C1473" i="66"/>
  <c r="C1505" i="66"/>
  <c r="C1537" i="66"/>
  <c r="C1569" i="66"/>
  <c r="C1601" i="66"/>
  <c r="C1633" i="66"/>
  <c r="C1665" i="66"/>
  <c r="C1697" i="66"/>
  <c r="C1729" i="66"/>
  <c r="C1761" i="66"/>
  <c r="C1793" i="66"/>
  <c r="C1825" i="66"/>
  <c r="C1857" i="66"/>
  <c r="C1889" i="66"/>
  <c r="C1921" i="66"/>
  <c r="C1953" i="66"/>
  <c r="C1985" i="66"/>
  <c r="C1006" i="66"/>
  <c r="C1038" i="66"/>
  <c r="C1070" i="66"/>
  <c r="C1102" i="66"/>
  <c r="C1134" i="66"/>
  <c r="C1166" i="66"/>
  <c r="C1198" i="66"/>
  <c r="C1230" i="66"/>
  <c r="C1262" i="66"/>
  <c r="C1294" i="66"/>
  <c r="C1326" i="66"/>
  <c r="C1358" i="66"/>
  <c r="C1390" i="66"/>
  <c r="C1422" i="66"/>
  <c r="C1454" i="66"/>
  <c r="C1486" i="66"/>
  <c r="C1518" i="66"/>
  <c r="C1550" i="66"/>
  <c r="C1582" i="66"/>
  <c r="C1614" i="66"/>
  <c r="C1646" i="66"/>
  <c r="C1678" i="66"/>
  <c r="C1710" i="66"/>
  <c r="C1742" i="66"/>
  <c r="C1774" i="66"/>
  <c r="C1806" i="66"/>
  <c r="C1838" i="66"/>
  <c r="C1870" i="66"/>
  <c r="C1902" i="66"/>
  <c r="C1934" i="66"/>
  <c r="C1966" i="66"/>
  <c r="C1998" i="66"/>
  <c r="C1019" i="66"/>
  <c r="C1051" i="66"/>
  <c r="C1083" i="66"/>
  <c r="C1115" i="66"/>
  <c r="C1147" i="66"/>
  <c r="C1179" i="66"/>
  <c r="C1211" i="66"/>
  <c r="C1243" i="66"/>
  <c r="C1275" i="66"/>
  <c r="C1307" i="66"/>
  <c r="C1339" i="66"/>
  <c r="C1371" i="66"/>
  <c r="C1403" i="66"/>
  <c r="C1435" i="66"/>
  <c r="C1467" i="66"/>
  <c r="C1499" i="66"/>
  <c r="C1531" i="66"/>
  <c r="C1563" i="66"/>
  <c r="C1595" i="66"/>
  <c r="C1627" i="66"/>
  <c r="C1659" i="66"/>
  <c r="C1691" i="66"/>
  <c r="C1723" i="66"/>
  <c r="C1755" i="66"/>
  <c r="C1787" i="66"/>
  <c r="C1819" i="66"/>
  <c r="C1851" i="66"/>
  <c r="C1883" i="66"/>
  <c r="C1915" i="66"/>
  <c r="C1947" i="66"/>
  <c r="C1979" i="66"/>
  <c r="L1499" i="66"/>
  <c r="L1264" i="66"/>
  <c r="L1904" i="66"/>
  <c r="L1022" i="66"/>
  <c r="L1049" i="66"/>
  <c r="L1031" i="66"/>
  <c r="L1127" i="66"/>
  <c r="L1013" i="66"/>
  <c r="L1365" i="66"/>
  <c r="L1461" i="66"/>
  <c r="L1589" i="66"/>
  <c r="L1621" i="66"/>
  <c r="L1653" i="66"/>
  <c r="L1717" i="66"/>
  <c r="L1260" i="66"/>
  <c r="L290" i="66"/>
  <c r="L1251" i="66"/>
  <c r="C35" i="66"/>
  <c r="L13" i="66"/>
  <c r="L109" i="66"/>
  <c r="L141" i="66"/>
  <c r="L173" i="66"/>
  <c r="L205" i="66"/>
  <c r="L269" i="66"/>
  <c r="L1009" i="66"/>
  <c r="L56" i="66"/>
  <c r="L88" i="66"/>
  <c r="L120" i="66"/>
  <c r="L1073" i="66"/>
  <c r="L1105" i="66"/>
  <c r="L1233" i="66"/>
  <c r="L1265" i="66"/>
  <c r="L323" i="66"/>
  <c r="L1224" i="66"/>
  <c r="L1352" i="66"/>
  <c r="L1512" i="66"/>
  <c r="L1055" i="66"/>
  <c r="L1087" i="66"/>
  <c r="L1183" i="66"/>
  <c r="L1215" i="66"/>
  <c r="L1279" i="66"/>
  <c r="L1471" i="66"/>
  <c r="L1503" i="66"/>
  <c r="L633" i="66"/>
  <c r="L1142" i="66"/>
  <c r="L1206" i="66"/>
  <c r="L1494" i="66"/>
  <c r="L1357" i="66"/>
  <c r="L1060" i="66"/>
  <c r="L1124" i="66"/>
  <c r="L1220" i="66"/>
  <c r="L1467" i="66"/>
  <c r="L5" i="66"/>
  <c r="L1426" i="66"/>
  <c r="L1458" i="66"/>
  <c r="L1129" i="66"/>
  <c r="L1417" i="66"/>
  <c r="L1449" i="66"/>
  <c r="L1408" i="66"/>
  <c r="L1239" i="66"/>
  <c r="L1271" i="66"/>
  <c r="L1399" i="66"/>
  <c r="L1134" i="66"/>
  <c r="L1390" i="66"/>
  <c r="L1518" i="66"/>
  <c r="L1381" i="66"/>
  <c r="L1413" i="66"/>
  <c r="L1587" i="66"/>
  <c r="L1281" i="66"/>
  <c r="L1487" i="66"/>
  <c r="L1158" i="66"/>
  <c r="L212" i="66"/>
  <c r="L1053" i="66"/>
  <c r="L1085" i="66"/>
  <c r="L1373" i="66"/>
  <c r="L1076" i="66"/>
  <c r="L1899" i="66"/>
  <c r="L1058" i="66"/>
  <c r="C234" i="66"/>
  <c r="C33" i="66"/>
  <c r="L332" i="66"/>
  <c r="L460" i="66"/>
  <c r="L641" i="66"/>
  <c r="L705" i="66"/>
  <c r="L737" i="66"/>
  <c r="L1040" i="66"/>
  <c r="L1098" i="66"/>
  <c r="L1107" i="66"/>
  <c r="L1125" i="66"/>
  <c r="L1147" i="66"/>
  <c r="L1156" i="66"/>
  <c r="L1165" i="66"/>
  <c r="L1174" i="66"/>
  <c r="L1273" i="66"/>
  <c r="L1300" i="66"/>
  <c r="L1327" i="66"/>
  <c r="L1336" i="66"/>
  <c r="L1345" i="66"/>
  <c r="L1354" i="66"/>
  <c r="L1363" i="66"/>
  <c r="L1372" i="66"/>
  <c r="L1435" i="66"/>
  <c r="L1485" i="66"/>
  <c r="L1539" i="66"/>
  <c r="L1735" i="66"/>
  <c r="L1799" i="66"/>
  <c r="L1872" i="66"/>
  <c r="L195" i="66"/>
  <c r="L1045" i="66"/>
  <c r="L1103" i="66"/>
  <c r="L1121" i="66"/>
  <c r="L1179" i="66"/>
  <c r="L1188" i="66"/>
  <c r="L1269" i="66"/>
  <c r="L1305" i="66"/>
  <c r="L1350" i="66"/>
  <c r="L1544" i="66"/>
  <c r="L78" i="66"/>
  <c r="L110" i="66"/>
  <c r="L174" i="66"/>
  <c r="L227" i="66"/>
  <c r="L259" i="66"/>
  <c r="L1018" i="66"/>
  <c r="L1027" i="66"/>
  <c r="L1036" i="66"/>
  <c r="L1094" i="66"/>
  <c r="L1112" i="66"/>
  <c r="L1143" i="66"/>
  <c r="L1152" i="66"/>
  <c r="L1161" i="66"/>
  <c r="L1170" i="66"/>
  <c r="L1296" i="66"/>
  <c r="L1332" i="66"/>
  <c r="L1341" i="66"/>
  <c r="L1359" i="66"/>
  <c r="L1395" i="66"/>
  <c r="L1431" i="66"/>
  <c r="L1490" i="66"/>
  <c r="L1535" i="66"/>
  <c r="L355" i="66"/>
  <c r="L387" i="66"/>
  <c r="L1054" i="66"/>
  <c r="L1072" i="66"/>
  <c r="L1130" i="66"/>
  <c r="L1211" i="66"/>
  <c r="L1238" i="66"/>
  <c r="L1256" i="66"/>
  <c r="L1287" i="66"/>
  <c r="L1377" i="66"/>
  <c r="L1386" i="66"/>
  <c r="L1422" i="66"/>
  <c r="L1454" i="66"/>
  <c r="L1472" i="66"/>
  <c r="L1594" i="66"/>
  <c r="L1658" i="66"/>
  <c r="L1690" i="66"/>
  <c r="L1722" i="66"/>
  <c r="L1959" i="66"/>
  <c r="L196" i="66"/>
  <c r="L1063" i="66"/>
  <c r="L1081" i="66"/>
  <c r="L1090" i="66"/>
  <c r="L1139" i="66"/>
  <c r="L1193" i="66"/>
  <c r="L1247" i="66"/>
  <c r="L1445" i="66"/>
  <c r="L1681" i="66"/>
  <c r="C9" i="66"/>
  <c r="C41" i="66"/>
  <c r="L79" i="66"/>
  <c r="L143" i="66"/>
  <c r="L175" i="66"/>
  <c r="L260" i="66"/>
  <c r="L601" i="66"/>
  <c r="L1041" i="66"/>
  <c r="L1099" i="66"/>
  <c r="L1108" i="66"/>
  <c r="L1117" i="66"/>
  <c r="L1126" i="66"/>
  <c r="L1157" i="66"/>
  <c r="L1166" i="66"/>
  <c r="L1175" i="66"/>
  <c r="L1184" i="66"/>
  <c r="L1301" i="66"/>
  <c r="L1337" i="66"/>
  <c r="L1346" i="66"/>
  <c r="L1486" i="66"/>
  <c r="L1540" i="66"/>
  <c r="L1800" i="66"/>
  <c r="L1832" i="66"/>
  <c r="L324" i="66"/>
  <c r="L665" i="66"/>
  <c r="L729" i="66"/>
  <c r="L1014" i="66"/>
  <c r="L1023" i="66"/>
  <c r="L1032" i="66"/>
  <c r="L1050" i="66"/>
  <c r="L1135" i="66"/>
  <c r="L1207" i="66"/>
  <c r="L1261" i="66"/>
  <c r="L1292" i="66"/>
  <c r="L1319" i="66"/>
  <c r="L1328" i="66"/>
  <c r="L1391" i="66"/>
  <c r="L1427" i="66"/>
  <c r="L1459" i="66"/>
  <c r="L1477" i="66"/>
  <c r="L1495" i="66"/>
  <c r="L1531" i="66"/>
  <c r="C11" i="66"/>
  <c r="C43" i="66"/>
  <c r="L101" i="66"/>
  <c r="L165" i="66"/>
  <c r="L197" i="66"/>
  <c r="L282" i="66"/>
  <c r="L1068" i="66"/>
  <c r="L1077" i="66"/>
  <c r="L1086" i="66"/>
  <c r="L1216" i="66"/>
  <c r="L1252" i="66"/>
  <c r="L1283" i="66"/>
  <c r="L1382" i="66"/>
  <c r="L1409" i="66"/>
  <c r="L1418" i="66"/>
  <c r="L1450" i="66"/>
  <c r="L1522" i="66"/>
  <c r="L1581" i="66"/>
  <c r="L16" i="66"/>
  <c r="L80" i="66"/>
  <c r="L261" i="66"/>
  <c r="L1104" i="66"/>
  <c r="L1122" i="66"/>
  <c r="L1180" i="66"/>
  <c r="L1243" i="66"/>
  <c r="L1441" i="66"/>
  <c r="L1545" i="66"/>
  <c r="L1709" i="66"/>
  <c r="L187" i="66"/>
  <c r="L1019" i="66"/>
  <c r="L1028" i="66"/>
  <c r="L1037" i="66"/>
  <c r="L1046" i="66"/>
  <c r="L1095" i="66"/>
  <c r="L1113" i="66"/>
  <c r="L1144" i="66"/>
  <c r="L1153" i="66"/>
  <c r="L1162" i="66"/>
  <c r="L1171" i="66"/>
  <c r="L1297" i="66"/>
  <c r="L1324" i="66"/>
  <c r="L1333" i="66"/>
  <c r="L1342" i="66"/>
  <c r="L1369" i="66"/>
  <c r="L1396" i="66"/>
  <c r="L1482" i="66"/>
  <c r="L1536" i="66"/>
  <c r="L70" i="66"/>
  <c r="L102" i="66"/>
  <c r="L166" i="66"/>
  <c r="L219" i="66"/>
  <c r="L283" i="66"/>
  <c r="L1010" i="66"/>
  <c r="L1203" i="66"/>
  <c r="L1212" i="66"/>
  <c r="L1257" i="66"/>
  <c r="L1288" i="66"/>
  <c r="L1378" i="66"/>
  <c r="L1405" i="66"/>
  <c r="L1423" i="66"/>
  <c r="L1455" i="66"/>
  <c r="L1473" i="66"/>
  <c r="L1491" i="66"/>
  <c r="L1527" i="66"/>
  <c r="L1577" i="66"/>
  <c r="L1627" i="66"/>
  <c r="L1787" i="66"/>
  <c r="L1064" i="66"/>
  <c r="L1082" i="66"/>
  <c r="L1091" i="66"/>
  <c r="L1140" i="66"/>
  <c r="L1194" i="66"/>
  <c r="L1221" i="66"/>
  <c r="L1248" i="66"/>
  <c r="L1266" i="66"/>
  <c r="L1414" i="66"/>
  <c r="L1446" i="66"/>
  <c r="L1568" i="66"/>
  <c r="L1851" i="66"/>
  <c r="L1883" i="66"/>
  <c r="L188" i="66"/>
  <c r="L1042" i="66"/>
  <c r="L1100" i="66"/>
  <c r="L1109" i="66"/>
  <c r="L1118" i="66"/>
  <c r="L1149" i="66"/>
  <c r="L1167" i="66"/>
  <c r="L1275" i="66"/>
  <c r="L1338" i="66"/>
  <c r="L1437" i="66"/>
  <c r="C17" i="66"/>
  <c r="C49" i="66"/>
  <c r="C72" i="66"/>
  <c r="C104" i="66"/>
  <c r="C136" i="66"/>
  <c r="C168" i="66"/>
  <c r="C200" i="66"/>
  <c r="C232" i="66"/>
  <c r="L71" i="66"/>
  <c r="L167" i="66"/>
  <c r="L252" i="66"/>
  <c r="L284" i="66"/>
  <c r="L316" i="66"/>
  <c r="L465" i="66"/>
  <c r="L529" i="66"/>
  <c r="L1006" i="66"/>
  <c r="L1015" i="66"/>
  <c r="L1024" i="66"/>
  <c r="L1033" i="66"/>
  <c r="L1051" i="66"/>
  <c r="L1293" i="66"/>
  <c r="L1320" i="66"/>
  <c r="L1329" i="66"/>
  <c r="L1374" i="66"/>
  <c r="L1401" i="66"/>
  <c r="L1469" i="66"/>
  <c r="L1478" i="66"/>
  <c r="L1532" i="66"/>
  <c r="L1632" i="66"/>
  <c r="C18" i="66"/>
  <c r="C50" i="66"/>
  <c r="C73" i="66"/>
  <c r="C105" i="66"/>
  <c r="C137" i="66"/>
  <c r="C169" i="66"/>
  <c r="C201" i="66"/>
  <c r="C233" i="66"/>
  <c r="L721" i="66"/>
  <c r="L753" i="66"/>
  <c r="L1069" i="66"/>
  <c r="L1078" i="66"/>
  <c r="L1136" i="66"/>
  <c r="L1199" i="66"/>
  <c r="L1208" i="66"/>
  <c r="L1235" i="66"/>
  <c r="L1253" i="66"/>
  <c r="L1284" i="66"/>
  <c r="L1383" i="66"/>
  <c r="L1410" i="66"/>
  <c r="L1514" i="66"/>
  <c r="L1523" i="66"/>
  <c r="L1856" i="66"/>
  <c r="C51" i="66"/>
  <c r="C74" i="66"/>
  <c r="C106" i="66"/>
  <c r="C202" i="66"/>
  <c r="L189" i="66"/>
  <c r="L274" i="66"/>
  <c r="L306" i="66"/>
  <c r="L1123" i="66"/>
  <c r="L1181" i="66"/>
  <c r="L1190" i="66"/>
  <c r="L1244" i="66"/>
  <c r="L1442" i="66"/>
  <c r="L1555" i="66"/>
  <c r="L1564" i="66"/>
  <c r="L1806" i="66"/>
  <c r="L1920" i="66"/>
  <c r="C20" i="66"/>
  <c r="C52" i="66"/>
  <c r="C75" i="66"/>
  <c r="C107" i="66"/>
  <c r="C139" i="66"/>
  <c r="C171" i="66"/>
  <c r="C203" i="66"/>
  <c r="C235" i="66"/>
  <c r="L8" i="66"/>
  <c r="L72" i="66"/>
  <c r="L253" i="66"/>
  <c r="L338" i="66"/>
  <c r="L370" i="66"/>
  <c r="L402" i="66"/>
  <c r="L466" i="66"/>
  <c r="L498" i="66"/>
  <c r="L594" i="66"/>
  <c r="L626" i="66"/>
  <c r="L1020" i="66"/>
  <c r="L1029" i="66"/>
  <c r="L1038" i="66"/>
  <c r="L1047" i="66"/>
  <c r="L1096" i="66"/>
  <c r="L1114" i="66"/>
  <c r="L1145" i="66"/>
  <c r="L1154" i="66"/>
  <c r="L1163" i="66"/>
  <c r="L1316" i="66"/>
  <c r="L1325" i="66"/>
  <c r="L1334" i="66"/>
  <c r="L1343" i="66"/>
  <c r="L1361" i="66"/>
  <c r="L1370" i="66"/>
  <c r="L1433" i="66"/>
  <c r="L1483" i="66"/>
  <c r="L1733" i="66"/>
  <c r="C21" i="66"/>
  <c r="C53" i="66"/>
  <c r="C76" i="66"/>
  <c r="C108" i="66"/>
  <c r="C140" i="66"/>
  <c r="C172" i="66"/>
  <c r="C204" i="66"/>
  <c r="C236" i="66"/>
  <c r="L211" i="66"/>
  <c r="L1011" i="66"/>
  <c r="L1204" i="66"/>
  <c r="L1213" i="66"/>
  <c r="L1231" i="66"/>
  <c r="L1258" i="66"/>
  <c r="L1280" i="66"/>
  <c r="L1289" i="66"/>
  <c r="L1397" i="66"/>
  <c r="L1406" i="66"/>
  <c r="L1465" i="66"/>
  <c r="L1474" i="66"/>
  <c r="L1492" i="66"/>
  <c r="L1528" i="66"/>
  <c r="L1596" i="66"/>
  <c r="L1628" i="66"/>
  <c r="C22" i="66"/>
  <c r="C54" i="66"/>
  <c r="C77" i="66"/>
  <c r="C109" i="66"/>
  <c r="C141" i="66"/>
  <c r="C173" i="66"/>
  <c r="C205" i="66"/>
  <c r="C237" i="66"/>
  <c r="L94" i="66"/>
  <c r="L158" i="66"/>
  <c r="L190" i="66"/>
  <c r="L275" i="66"/>
  <c r="L1056" i="66"/>
  <c r="L1065" i="66"/>
  <c r="L1074" i="66"/>
  <c r="L1083" i="66"/>
  <c r="L1141" i="66"/>
  <c r="L1195" i="66"/>
  <c r="L1222" i="66"/>
  <c r="L1240" i="66"/>
  <c r="L1249" i="66"/>
  <c r="L1415" i="66"/>
  <c r="L1519" i="66"/>
  <c r="L1569" i="66"/>
  <c r="L1715" i="66"/>
  <c r="L1779" i="66"/>
  <c r="L1852" i="66"/>
  <c r="L1884" i="66"/>
  <c r="C23" i="66"/>
  <c r="C55" i="66"/>
  <c r="C78" i="66"/>
  <c r="C110" i="66"/>
  <c r="C142" i="66"/>
  <c r="C174" i="66"/>
  <c r="C206" i="66"/>
  <c r="C238" i="66"/>
  <c r="C270" i="66"/>
  <c r="L1043" i="66"/>
  <c r="L1092" i="66"/>
  <c r="L1101" i="66"/>
  <c r="L1110" i="66"/>
  <c r="L1119" i="66"/>
  <c r="L1150" i="66"/>
  <c r="L1186" i="66"/>
  <c r="L1267" i="66"/>
  <c r="L1276" i="66"/>
  <c r="L1312" i="66"/>
  <c r="L1339" i="66"/>
  <c r="L1348" i="66"/>
  <c r="L1438" i="66"/>
  <c r="L1551" i="66"/>
  <c r="L1843" i="66"/>
  <c r="L1875" i="66"/>
  <c r="L1916" i="66"/>
  <c r="C138" i="66"/>
  <c r="C24" i="66"/>
  <c r="C56" i="66"/>
  <c r="C79" i="66"/>
  <c r="C111" i="66"/>
  <c r="C143" i="66"/>
  <c r="C175" i="66"/>
  <c r="C207" i="66"/>
  <c r="C239" i="66"/>
  <c r="L180" i="66"/>
  <c r="L1007" i="66"/>
  <c r="L1016" i="66"/>
  <c r="L1025" i="66"/>
  <c r="L1034" i="66"/>
  <c r="L1052" i="66"/>
  <c r="L1159" i="66"/>
  <c r="L1294" i="66"/>
  <c r="L1321" i="66"/>
  <c r="L1330" i="66"/>
  <c r="L1366" i="66"/>
  <c r="L1375" i="66"/>
  <c r="L1393" i="66"/>
  <c r="L1402" i="66"/>
  <c r="L1429" i="66"/>
  <c r="L1470" i="66"/>
  <c r="L1479" i="66"/>
  <c r="L1506" i="66"/>
  <c r="L1601" i="66"/>
  <c r="L1633" i="66"/>
  <c r="L1697" i="66"/>
  <c r="C25" i="66"/>
  <c r="C57" i="66"/>
  <c r="C80" i="66"/>
  <c r="C112" i="66"/>
  <c r="C144" i="66"/>
  <c r="C176" i="66"/>
  <c r="C208" i="66"/>
  <c r="C240" i="66"/>
  <c r="L63" i="66"/>
  <c r="L95" i="66"/>
  <c r="L159" i="66"/>
  <c r="L276" i="66"/>
  <c r="L308" i="66"/>
  <c r="L1200" i="66"/>
  <c r="L1227" i="66"/>
  <c r="L1236" i="66"/>
  <c r="L1285" i="66"/>
  <c r="L1384" i="66"/>
  <c r="L1515" i="66"/>
  <c r="L1524" i="66"/>
  <c r="L1583" i="66"/>
  <c r="C26" i="66"/>
  <c r="C81" i="66"/>
  <c r="C113" i="66"/>
  <c r="C145" i="66"/>
  <c r="C177" i="66"/>
  <c r="C209" i="66"/>
  <c r="C241" i="66"/>
  <c r="L745" i="66"/>
  <c r="L1061" i="66"/>
  <c r="L1079" i="66"/>
  <c r="L1088" i="66"/>
  <c r="L1137" i="66"/>
  <c r="L1182" i="66"/>
  <c r="L1191" i="66"/>
  <c r="L1245" i="66"/>
  <c r="L1308" i="66"/>
  <c r="L1547" i="66"/>
  <c r="L1556" i="66"/>
  <c r="L1743" i="66"/>
  <c r="L1775" i="66"/>
  <c r="L1839" i="66"/>
  <c r="C170" i="66"/>
  <c r="C58" i="66"/>
  <c r="C27" i="66"/>
  <c r="C59" i="66"/>
  <c r="C82" i="66"/>
  <c r="C114" i="66"/>
  <c r="C146" i="66"/>
  <c r="C178" i="66"/>
  <c r="C210" i="66"/>
  <c r="C242" i="66"/>
  <c r="L21" i="66"/>
  <c r="L117" i="66"/>
  <c r="L181" i="66"/>
  <c r="L298" i="66"/>
  <c r="L1021" i="66"/>
  <c r="L1039" i="66"/>
  <c r="L1097" i="66"/>
  <c r="L1106" i="66"/>
  <c r="L1146" i="66"/>
  <c r="L1155" i="66"/>
  <c r="L1164" i="66"/>
  <c r="L1272" i="66"/>
  <c r="L1326" i="66"/>
  <c r="L1344" i="66"/>
  <c r="L1353" i="66"/>
  <c r="L1362" i="66"/>
  <c r="L1371" i="66"/>
  <c r="L1434" i="66"/>
  <c r="C28" i="66"/>
  <c r="C60" i="66"/>
  <c r="C83" i="66"/>
  <c r="C115" i="66"/>
  <c r="C147" i="66"/>
  <c r="C179" i="66"/>
  <c r="C211" i="66"/>
  <c r="C243" i="66"/>
  <c r="L64" i="66"/>
  <c r="L96" i="66"/>
  <c r="L128" i="66"/>
  <c r="L245" i="66"/>
  <c r="L277" i="66"/>
  <c r="L309" i="66"/>
  <c r="L330" i="66"/>
  <c r="L1012" i="66"/>
  <c r="L1030" i="66"/>
  <c r="L1048" i="66"/>
  <c r="L1133" i="66"/>
  <c r="L1232" i="66"/>
  <c r="L1259" i="66"/>
  <c r="L1317" i="66"/>
  <c r="L1389" i="66"/>
  <c r="L1398" i="66"/>
  <c r="L1407" i="66"/>
  <c r="L1425" i="66"/>
  <c r="L1457" i="66"/>
  <c r="L1466" i="66"/>
  <c r="L1475" i="66"/>
  <c r="L1493" i="66"/>
  <c r="L1502" i="66"/>
  <c r="L1511" i="66"/>
  <c r="L1903" i="66"/>
  <c r="C29" i="66"/>
  <c r="L203" i="66"/>
  <c r="L373" i="66"/>
  <c r="L1057" i="66"/>
  <c r="L1075" i="66"/>
  <c r="L1084" i="66"/>
  <c r="L1196" i="66"/>
  <c r="L1223" i="66"/>
  <c r="L1416" i="66"/>
  <c r="L1588" i="66"/>
  <c r="C19" i="66"/>
  <c r="L86" i="66"/>
  <c r="L182" i="66"/>
  <c r="L267" i="66"/>
  <c r="L1044" i="66"/>
  <c r="L1093" i="66"/>
  <c r="L1102" i="66"/>
  <c r="L1169" i="66"/>
  <c r="L1178" i="66"/>
  <c r="L1187" i="66"/>
  <c r="L1268" i="66"/>
  <c r="L1277" i="66"/>
  <c r="L1304" i="66"/>
  <c r="L1313" i="66"/>
  <c r="L1349" i="66"/>
  <c r="L1439" i="66"/>
  <c r="L1543" i="66"/>
  <c r="L1739" i="66"/>
  <c r="L1803" i="66"/>
  <c r="C31" i="66"/>
  <c r="L33" i="66"/>
  <c r="L246" i="66"/>
  <c r="L1008" i="66"/>
  <c r="L1017" i="66"/>
  <c r="L1035" i="66"/>
  <c r="L1111" i="66"/>
  <c r="L1151" i="66"/>
  <c r="L1295" i="66"/>
  <c r="L1331" i="66"/>
  <c r="L1340" i="66"/>
  <c r="L1358" i="66"/>
  <c r="L1376" i="66"/>
  <c r="L1394" i="66"/>
  <c r="L1430" i="66"/>
  <c r="L1480" i="66"/>
  <c r="L1498" i="66"/>
  <c r="L1507" i="66"/>
  <c r="L1534" i="66"/>
  <c r="L1602" i="66"/>
  <c r="L1634" i="66"/>
  <c r="L1666" i="66"/>
  <c r="L1698" i="66"/>
  <c r="L1730" i="66"/>
  <c r="C32" i="66"/>
  <c r="C87" i="66"/>
  <c r="C119" i="66"/>
  <c r="C151" i="66"/>
  <c r="C183" i="66"/>
  <c r="C215" i="66"/>
  <c r="C247" i="66"/>
  <c r="C279" i="66"/>
  <c r="C311" i="66"/>
  <c r="L172" i="66"/>
  <c r="L204" i="66"/>
  <c r="L1071" i="66"/>
  <c r="L1201" i="66"/>
  <c r="L1219" i="66"/>
  <c r="L1228" i="66"/>
  <c r="L1255" i="66"/>
  <c r="L1385" i="66"/>
  <c r="L1421" i="66"/>
  <c r="L1453" i="66"/>
  <c r="L1462" i="66"/>
  <c r="L23" i="66"/>
  <c r="L87" i="66"/>
  <c r="L151" i="66"/>
  <c r="L183" i="66"/>
  <c r="L268" i="66"/>
  <c r="L300" i="66"/>
  <c r="L609" i="66"/>
  <c r="L1062" i="66"/>
  <c r="L1080" i="66"/>
  <c r="L1089" i="66"/>
  <c r="L1138" i="66"/>
  <c r="L1192" i="66"/>
  <c r="L1246" i="66"/>
  <c r="L1309" i="66"/>
  <c r="L1557" i="66"/>
  <c r="L1360" i="66"/>
  <c r="L1510" i="66"/>
  <c r="L1526" i="66"/>
  <c r="L1616" i="66"/>
  <c r="L1674" i="66"/>
  <c r="L1712" i="66"/>
  <c r="L1729" i="66"/>
  <c r="L1746" i="66"/>
  <c r="L1802" i="66"/>
  <c r="L1823" i="66"/>
  <c r="L1844" i="66"/>
  <c r="L1929" i="66"/>
  <c r="L1997" i="66"/>
  <c r="L1563" i="66"/>
  <c r="L1567" i="66"/>
  <c r="L1575" i="66"/>
  <c r="L1608" i="66"/>
  <c r="L1612" i="66"/>
  <c r="L1759" i="66"/>
  <c r="L1912" i="66"/>
  <c r="L1559" i="66"/>
  <c r="L1579" i="66"/>
  <c r="L1645" i="66"/>
  <c r="L1649" i="66"/>
  <c r="L1670" i="66"/>
  <c r="L1691" i="66"/>
  <c r="L1708" i="66"/>
  <c r="L1725" i="66"/>
  <c r="L1742" i="66"/>
  <c r="L1768" i="66"/>
  <c r="L1798" i="66"/>
  <c r="L1819" i="66"/>
  <c r="L1840" i="66"/>
  <c r="L1895" i="66"/>
  <c r="L1925" i="66"/>
  <c r="L1571" i="66"/>
  <c r="L1641" i="66"/>
  <c r="L1836" i="66"/>
  <c r="L1857" i="66"/>
  <c r="L1952" i="66"/>
  <c r="L1600" i="66"/>
  <c r="L1604" i="66"/>
  <c r="L1637" i="66"/>
  <c r="L1683" i="66"/>
  <c r="L1704" i="66"/>
  <c r="L1738" i="66"/>
  <c r="L1755" i="66"/>
  <c r="L1815" i="66"/>
  <c r="L1891" i="66"/>
  <c r="L1908" i="66"/>
  <c r="L1943" i="66"/>
  <c r="L1984" i="66"/>
  <c r="L1592" i="66"/>
  <c r="L1625" i="66"/>
  <c r="L1629" i="66"/>
  <c r="L1662" i="66"/>
  <c r="L1679" i="66"/>
  <c r="L1794" i="66"/>
  <c r="L1700" i="66"/>
  <c r="L1734" i="66"/>
  <c r="L1751" i="66"/>
  <c r="L1811" i="66"/>
  <c r="L1828" i="66"/>
  <c r="L1887" i="66"/>
  <c r="L1957" i="66"/>
  <c r="L1696" i="66"/>
  <c r="L1713" i="66"/>
  <c r="L1777" i="66"/>
  <c r="L1900" i="66"/>
  <c r="L1917" i="66"/>
  <c r="L1989" i="66"/>
  <c r="L1584" i="66"/>
  <c r="L1747" i="66"/>
  <c r="L1760" i="66"/>
  <c r="L1773" i="66"/>
  <c r="L1790" i="66"/>
  <c r="L1807" i="66"/>
  <c r="L1939" i="66"/>
  <c r="L1980" i="66"/>
  <c r="L1576" i="66"/>
  <c r="L1580" i="66"/>
  <c r="L1613" i="66"/>
  <c r="L1617" i="66"/>
  <c r="L1646" i="66"/>
  <c r="L1650" i="66"/>
  <c r="L1671" i="66"/>
  <c r="L1692" i="66"/>
  <c r="L1824" i="66"/>
  <c r="L1841" i="66"/>
  <c r="L1879" i="66"/>
  <c r="L1896" i="66"/>
  <c r="L1560" i="66"/>
  <c r="L1609" i="66"/>
  <c r="L1688" i="66"/>
  <c r="L1726" i="66"/>
  <c r="L1786" i="66"/>
  <c r="L1837" i="66"/>
  <c r="L1953" i="66"/>
  <c r="L1548" i="66"/>
  <c r="L1572" i="66"/>
  <c r="L1605" i="66"/>
  <c r="L1638" i="66"/>
  <c r="L1642" i="66"/>
  <c r="L1684" i="66"/>
  <c r="L1705" i="66"/>
  <c r="L1756" i="66"/>
  <c r="L1820" i="66"/>
  <c r="L1909" i="66"/>
  <c r="L1935" i="66"/>
  <c r="L1552" i="66"/>
  <c r="L1593" i="66"/>
  <c r="L1597" i="66"/>
  <c r="L1663" i="66"/>
  <c r="L1765" i="66"/>
  <c r="L1782" i="66"/>
  <c r="L1795" i="66"/>
  <c r="L1816" i="66"/>
  <c r="L1871" i="66"/>
  <c r="L1892" i="66"/>
  <c r="L1626" i="66"/>
  <c r="L1630" i="66"/>
  <c r="L1659" i="66"/>
  <c r="L1701" i="66"/>
  <c r="L1718" i="66"/>
  <c r="L1829" i="66"/>
  <c r="L1867" i="66"/>
  <c r="L1622" i="66"/>
  <c r="L1714" i="66"/>
  <c r="L1778" i="66"/>
  <c r="L1812" i="66"/>
  <c r="L1901" i="66"/>
  <c r="L1931" i="66"/>
  <c r="L1761" i="66"/>
  <c r="L1774" i="66"/>
  <c r="L1791" i="66"/>
  <c r="L1863" i="66"/>
  <c r="L1888" i="66"/>
  <c r="L1940" i="66"/>
  <c r="L1585" i="66"/>
  <c r="L1614" i="66"/>
  <c r="L1672" i="66"/>
  <c r="L1693" i="66"/>
  <c r="L1770" i="66"/>
  <c r="L1972" i="66"/>
  <c r="L1306" i="66"/>
  <c r="L1322" i="66"/>
  <c r="L1463" i="66"/>
  <c r="L1516" i="66"/>
  <c r="L1561" i="66"/>
  <c r="L1651" i="66"/>
  <c r="L1689" i="66"/>
  <c r="L1710" i="66"/>
  <c r="L1727" i="66"/>
  <c r="L1859" i="66"/>
  <c r="L1880" i="66"/>
  <c r="L1927" i="66"/>
  <c r="L1954" i="66"/>
  <c r="L1168" i="66"/>
  <c r="L1172" i="66"/>
  <c r="L1176" i="66"/>
  <c r="L1237" i="66"/>
  <c r="L1241" i="66"/>
  <c r="L1318" i="66"/>
  <c r="L1451" i="66"/>
  <c r="L1508" i="66"/>
  <c r="L1565" i="66"/>
  <c r="L1573" i="66"/>
  <c r="L1610" i="66"/>
  <c r="L1647" i="66"/>
  <c r="L1757" i="66"/>
  <c r="L1936" i="66"/>
  <c r="C5" i="66"/>
  <c r="C37" i="66"/>
  <c r="L1225" i="66"/>
  <c r="L1229" i="66"/>
  <c r="L1302" i="66"/>
  <c r="L1310" i="66"/>
  <c r="L1314" i="66"/>
  <c r="L1403" i="66"/>
  <c r="L1447" i="66"/>
  <c r="L1500" i="66"/>
  <c r="L1504" i="66"/>
  <c r="L1520" i="66"/>
  <c r="L1549" i="66"/>
  <c r="L1553" i="66"/>
  <c r="L1639" i="66"/>
  <c r="L1643" i="66"/>
  <c r="L1685" i="66"/>
  <c r="L1706" i="66"/>
  <c r="L1766" i="66"/>
  <c r="L1855" i="66"/>
  <c r="L1876" i="66"/>
  <c r="L1923" i="66"/>
  <c r="C38" i="66"/>
  <c r="C61" i="66"/>
  <c r="L1217" i="66"/>
  <c r="L1298" i="66"/>
  <c r="L1387" i="66"/>
  <c r="L1419" i="66"/>
  <c r="L1443" i="66"/>
  <c r="L1496" i="66"/>
  <c r="L1541" i="66"/>
  <c r="L1598" i="66"/>
  <c r="L1631" i="66"/>
  <c r="L1664" i="66"/>
  <c r="L1702" i="66"/>
  <c r="L1723" i="66"/>
  <c r="L1783" i="66"/>
  <c r="L1968" i="66"/>
  <c r="C62" i="66"/>
  <c r="L1070" i="66"/>
  <c r="L1131" i="66"/>
  <c r="L1160" i="66"/>
  <c r="L1197" i="66"/>
  <c r="L1205" i="66"/>
  <c r="L1286" i="66"/>
  <c r="L1290" i="66"/>
  <c r="L1379" i="66"/>
  <c r="L1411" i="66"/>
  <c r="L1484" i="66"/>
  <c r="L1537" i="66"/>
  <c r="L1635" i="66"/>
  <c r="L1736" i="66"/>
  <c r="L1868" i="66"/>
  <c r="L1919" i="66"/>
  <c r="L1932" i="66"/>
  <c r="C6" i="66"/>
  <c r="C7" i="66"/>
  <c r="C39" i="66"/>
  <c r="C94" i="66"/>
  <c r="C8" i="66"/>
  <c r="C40" i="66"/>
  <c r="C63" i="66"/>
  <c r="C95" i="66"/>
  <c r="C127" i="66"/>
  <c r="C159" i="66"/>
  <c r="C191" i="66"/>
  <c r="C223" i="66"/>
  <c r="L416" i="66"/>
  <c r="L1979" i="66"/>
  <c r="L1947" i="66"/>
  <c r="L1749" i="66"/>
  <c r="L1745" i="66"/>
  <c r="L1741" i="66"/>
  <c r="L1793" i="66"/>
  <c r="L1789" i="66"/>
  <c r="L1781" i="66"/>
  <c r="L1990" i="66"/>
  <c r="L1986" i="66"/>
  <c r="L1825" i="66"/>
  <c r="L1821" i="66"/>
  <c r="L1813" i="66"/>
  <c r="L1801" i="66"/>
  <c r="L1728" i="66"/>
  <c r="L1716" i="66"/>
  <c r="L1978" i="66"/>
  <c r="L1873" i="66"/>
  <c r="L1861" i="66"/>
  <c r="L1853" i="66"/>
  <c r="L1845" i="66"/>
  <c r="L1833" i="66"/>
  <c r="L1748" i="66"/>
  <c r="L1675" i="66"/>
  <c r="L1905" i="66"/>
  <c r="L1893" i="66"/>
  <c r="L1885" i="66"/>
  <c r="L1921" i="66"/>
  <c r="L1897" i="66"/>
  <c r="L1792" i="66"/>
  <c r="L1788" i="66"/>
  <c r="L1711" i="66"/>
  <c r="L1985" i="66"/>
  <c r="L1981" i="66"/>
  <c r="L1965" i="66"/>
  <c r="L1961" i="66"/>
  <c r="L1949" i="66"/>
  <c r="L2004" i="66"/>
  <c r="L2000" i="66"/>
  <c r="L1948" i="66"/>
  <c r="L2003" i="66"/>
  <c r="L1999" i="66"/>
  <c r="L1971" i="66"/>
  <c r="L1967" i="66"/>
  <c r="L238" i="66"/>
  <c r="L482" i="66"/>
  <c r="L514" i="66"/>
  <c r="L578" i="66"/>
  <c r="L1066" i="66"/>
  <c r="L1115" i="66"/>
  <c r="L1209" i="66"/>
  <c r="L1274" i="66"/>
  <c r="L1355" i="66"/>
  <c r="L1590" i="66"/>
  <c r="L1623" i="66"/>
  <c r="L1660" i="66"/>
  <c r="L1847" i="66"/>
  <c r="L1889" i="66"/>
  <c r="L1941" i="66"/>
  <c r="L1991" i="66"/>
  <c r="C64" i="66"/>
  <c r="C96" i="66"/>
  <c r="C128" i="66"/>
  <c r="C160" i="66"/>
  <c r="C192" i="66"/>
  <c r="C224" i="66"/>
  <c r="C288" i="66"/>
  <c r="L1189" i="66"/>
  <c r="L1262" i="66"/>
  <c r="L1270" i="66"/>
  <c r="L1278" i="66"/>
  <c r="L1347" i="66"/>
  <c r="L1351" i="66"/>
  <c r="L1367" i="66"/>
  <c r="L1468" i="66"/>
  <c r="L1488" i="66"/>
  <c r="L1533" i="66"/>
  <c r="L1586" i="66"/>
  <c r="L1619" i="66"/>
  <c r="L1656" i="66"/>
  <c r="L1677" i="66"/>
  <c r="L1762" i="66"/>
  <c r="L1809" i="66"/>
  <c r="L1826" i="66"/>
  <c r="L1864" i="66"/>
  <c r="L1915" i="66"/>
  <c r="L1973" i="66"/>
  <c r="C4" i="66"/>
  <c r="L1148" i="66"/>
  <c r="L1185" i="66"/>
  <c r="L1250" i="66"/>
  <c r="L1282" i="66"/>
  <c r="L1464" i="66"/>
  <c r="L1476" i="66"/>
  <c r="L1525" i="66"/>
  <c r="L1582" i="66"/>
  <c r="L1615" i="66"/>
  <c r="L1652" i="66"/>
  <c r="L1673" i="66"/>
  <c r="L1694" i="66"/>
  <c r="L1805" i="66"/>
  <c r="C66" i="66"/>
  <c r="C98" i="66"/>
  <c r="C130" i="66"/>
  <c r="C162" i="66"/>
  <c r="C194" i="66"/>
  <c r="C226" i="66"/>
  <c r="L1234" i="66"/>
  <c r="L1242" i="66"/>
  <c r="L1254" i="66"/>
  <c r="L1307" i="66"/>
  <c r="L1323" i="66"/>
  <c r="L1335" i="66"/>
  <c r="L1460" i="66"/>
  <c r="L1509" i="66"/>
  <c r="L1513" i="66"/>
  <c r="L1517" i="66"/>
  <c r="L1562" i="66"/>
  <c r="L1574" i="66"/>
  <c r="L1607" i="66"/>
  <c r="L1648" i="66"/>
  <c r="L1771" i="66"/>
  <c r="L1822" i="66"/>
  <c r="L1860" i="66"/>
  <c r="L1911" i="66"/>
  <c r="L1928" i="66"/>
  <c r="L1937" i="66"/>
  <c r="L1987" i="66"/>
  <c r="C12" i="66"/>
  <c r="C44" i="66"/>
  <c r="C67" i="66"/>
  <c r="C99" i="66"/>
  <c r="C131" i="66"/>
  <c r="C163" i="66"/>
  <c r="C195" i="66"/>
  <c r="C227" i="66"/>
  <c r="L1173" i="66"/>
  <c r="L1177" i="66"/>
  <c r="L1315" i="66"/>
  <c r="L1521" i="66"/>
  <c r="L1554" i="66"/>
  <c r="L1558" i="66"/>
  <c r="L1566" i="66"/>
  <c r="L1578" i="66"/>
  <c r="L1611" i="66"/>
  <c r="L1644" i="66"/>
  <c r="L1758" i="66"/>
  <c r="L1877" i="66"/>
  <c r="C13" i="66"/>
  <c r="C45" i="66"/>
  <c r="C68" i="66"/>
  <c r="C100" i="66"/>
  <c r="C132" i="66"/>
  <c r="C164" i="66"/>
  <c r="C196" i="66"/>
  <c r="C228" i="66"/>
  <c r="L1230" i="66"/>
  <c r="L1311" i="66"/>
  <c r="L1436" i="66"/>
  <c r="L1448" i="66"/>
  <c r="L1497" i="66"/>
  <c r="L1505" i="66"/>
  <c r="L1542" i="66"/>
  <c r="L1550" i="66"/>
  <c r="L1570" i="66"/>
  <c r="L1599" i="66"/>
  <c r="L1640" i="66"/>
  <c r="L1669" i="66"/>
  <c r="L1686" i="66"/>
  <c r="L1707" i="66"/>
  <c r="L1724" i="66"/>
  <c r="L1767" i="66"/>
  <c r="L1797" i="66"/>
  <c r="L1835" i="66"/>
  <c r="L1924" i="66"/>
  <c r="C14" i="66"/>
  <c r="C69" i="66"/>
  <c r="C101" i="66"/>
  <c r="C133" i="66"/>
  <c r="C197" i="66"/>
  <c r="C229" i="66"/>
  <c r="L1202" i="66"/>
  <c r="L1214" i="66"/>
  <c r="L1218" i="66"/>
  <c r="L1226" i="66"/>
  <c r="L1299" i="66"/>
  <c r="L1303" i="66"/>
  <c r="L1388" i="66"/>
  <c r="L1404" i="66"/>
  <c r="L1420" i="66"/>
  <c r="L1428" i="66"/>
  <c r="L1432" i="66"/>
  <c r="L1440" i="66"/>
  <c r="L1444" i="66"/>
  <c r="L1456" i="66"/>
  <c r="L1501" i="66"/>
  <c r="L1546" i="66"/>
  <c r="L1595" i="66"/>
  <c r="L1603" i="66"/>
  <c r="L1665" i="66"/>
  <c r="L1703" i="66"/>
  <c r="L1754" i="66"/>
  <c r="L1814" i="66"/>
  <c r="L1831" i="66"/>
  <c r="L1869" i="66"/>
  <c r="L1907" i="66"/>
  <c r="L1933" i="66"/>
  <c r="C134" i="66"/>
  <c r="L1067" i="66"/>
  <c r="L1116" i="66"/>
  <c r="L1132" i="66"/>
  <c r="L1198" i="66"/>
  <c r="L1210" i="66"/>
  <c r="L1291" i="66"/>
  <c r="L1380" i="66"/>
  <c r="L1400" i="66"/>
  <c r="L1412" i="66"/>
  <c r="L1481" i="66"/>
  <c r="L1591" i="66"/>
  <c r="L1636" i="66"/>
  <c r="L1661" i="66"/>
  <c r="L1682" i="66"/>
  <c r="C46" i="66"/>
  <c r="C165" i="66"/>
  <c r="C15" i="66"/>
  <c r="C47" i="66"/>
  <c r="C70" i="66"/>
  <c r="C102" i="66"/>
  <c r="C166" i="66"/>
  <c r="C198" i="66"/>
  <c r="C230" i="66"/>
  <c r="C16" i="66"/>
  <c r="C48" i="66"/>
  <c r="C71" i="66"/>
  <c r="C103" i="66"/>
  <c r="C135" i="66"/>
  <c r="C167" i="66"/>
  <c r="C199" i="66"/>
  <c r="C231" i="66"/>
  <c r="L230" i="66"/>
  <c r="L1005" i="66"/>
  <c r="L1026" i="66"/>
  <c r="L1059" i="66"/>
  <c r="L1120" i="66"/>
  <c r="L1128" i="66"/>
  <c r="L1263" i="66"/>
  <c r="L1356" i="66"/>
  <c r="L1364" i="66"/>
  <c r="L1368" i="66"/>
  <c r="L1392" i="66"/>
  <c r="L1424" i="66"/>
  <c r="L1489" i="66"/>
  <c r="L1530" i="66"/>
  <c r="L1620" i="66"/>
  <c r="L1624" i="66"/>
  <c r="L1657" i="66"/>
  <c r="L1678" i="66"/>
  <c r="L1750" i="66"/>
  <c r="L1763" i="66"/>
  <c r="L1810" i="66"/>
  <c r="L1827" i="66"/>
  <c r="L1848" i="66"/>
  <c r="L1865" i="66"/>
  <c r="L1538" i="66"/>
  <c r="L1668" i="66"/>
  <c r="L1721" i="66"/>
  <c r="L1818" i="66"/>
  <c r="L1858" i="66"/>
  <c r="L1951" i="66"/>
  <c r="L1963" i="66"/>
  <c r="L1975" i="66"/>
  <c r="L1983" i="66"/>
  <c r="L1995" i="66"/>
  <c r="L1955" i="66"/>
  <c r="L1960" i="66"/>
  <c r="L1964" i="66"/>
  <c r="L1976" i="66"/>
  <c r="L1992" i="66"/>
  <c r="L1996" i="66"/>
  <c r="L1944" i="66"/>
  <c r="L1988" i="66"/>
  <c r="L1956" i="66"/>
  <c r="L1977" i="66"/>
  <c r="L1945" i="66"/>
  <c r="L1993" i="66"/>
  <c r="L1969" i="66"/>
  <c r="L2001" i="66"/>
  <c r="L1654" i="66"/>
  <c r="L1719" i="66"/>
  <c r="L1731" i="66"/>
  <c r="L1796" i="66"/>
  <c r="L1804" i="66"/>
  <c r="L1808" i="66"/>
  <c r="L1913" i="66"/>
  <c r="L1780" i="66"/>
  <c r="L1784" i="66"/>
  <c r="L1695" i="66"/>
  <c r="L1772" i="66"/>
  <c r="L1776" i="66"/>
  <c r="L1699" i="66"/>
  <c r="L1764" i="66"/>
  <c r="L1881" i="66"/>
  <c r="L1687" i="66"/>
  <c r="L1752" i="66"/>
  <c r="L1849" i="66"/>
  <c r="L1740" i="66"/>
  <c r="L1744" i="66"/>
  <c r="L1946" i="66"/>
  <c r="L1966" i="66"/>
  <c r="L1998" i="66"/>
  <c r="L1452" i="66"/>
  <c r="L1529" i="66"/>
  <c r="L1606" i="66"/>
  <c r="L1618" i="66"/>
  <c r="L1667" i="66"/>
  <c r="L1817" i="66"/>
  <c r="L1934" i="66"/>
  <c r="L1950" i="66"/>
  <c r="L1962" i="66"/>
  <c r="L1970" i="66"/>
  <c r="L1982" i="66"/>
  <c r="L1994" i="66"/>
  <c r="L2002" i="66"/>
  <c r="L1720" i="66"/>
  <c r="L1914" i="66"/>
  <c r="L1926" i="66"/>
  <c r="L1930" i="66"/>
  <c r="L1938" i="66"/>
  <c r="L1958" i="66"/>
  <c r="L1974" i="66"/>
  <c r="L1655" i="66"/>
  <c r="L1732" i="66"/>
  <c r="L1785" i="66"/>
  <c r="L1918" i="66"/>
  <c r="L1942" i="66"/>
  <c r="L1769" i="66"/>
  <c r="L1898" i="66"/>
  <c r="L1902" i="66"/>
  <c r="L1922" i="66"/>
  <c r="L1882" i="66"/>
  <c r="L1894" i="66"/>
  <c r="L1906" i="66"/>
  <c r="L1910" i="66"/>
  <c r="L1753" i="66"/>
  <c r="L1870" i="66"/>
  <c r="L1886" i="66"/>
  <c r="L1676" i="66"/>
  <c r="L1680" i="66"/>
  <c r="L1850" i="66"/>
  <c r="L1862" i="66"/>
  <c r="L1866" i="66"/>
  <c r="L1874" i="66"/>
  <c r="L1878" i="66"/>
  <c r="L1890" i="66"/>
  <c r="L1737" i="66"/>
  <c r="L1830" i="66"/>
  <c r="L1834" i="66"/>
  <c r="L1838" i="66"/>
  <c r="L1842" i="66"/>
  <c r="L1846" i="66"/>
  <c r="L1854" i="66"/>
  <c r="C518" i="66"/>
  <c r="C36" i="66"/>
  <c r="C91" i="66"/>
  <c r="C123" i="66"/>
  <c r="C155" i="66"/>
  <c r="C187" i="66"/>
  <c r="C219" i="66"/>
  <c r="C251" i="66"/>
  <c r="L655" i="66"/>
  <c r="L663" i="66"/>
  <c r="L679" i="66"/>
  <c r="L695" i="66"/>
  <c r="L727" i="66"/>
  <c r="L743" i="66"/>
  <c r="L983" i="66"/>
  <c r="C92" i="66"/>
  <c r="C124" i="66"/>
  <c r="C156" i="66"/>
  <c r="C188" i="66"/>
  <c r="C220" i="66"/>
  <c r="C252" i="66"/>
  <c r="L19" i="66"/>
  <c r="L27" i="66"/>
  <c r="L217" i="66"/>
  <c r="C93" i="66"/>
  <c r="C125" i="66"/>
  <c r="C157" i="66"/>
  <c r="C189" i="66"/>
  <c r="C221" i="66"/>
  <c r="C253" i="66"/>
  <c r="L35" i="66"/>
  <c r="L59" i="66"/>
  <c r="L344" i="66"/>
  <c r="L352" i="66"/>
  <c r="L384" i="66"/>
  <c r="C126" i="66"/>
  <c r="C158" i="66"/>
  <c r="C190" i="66"/>
  <c r="C222" i="66"/>
  <c r="C254" i="66"/>
  <c r="L281" i="66"/>
  <c r="L289" i="66"/>
  <c r="L297" i="66"/>
  <c r="L305" i="66"/>
  <c r="L480" i="66"/>
  <c r="L504" i="66"/>
  <c r="L536" i="66"/>
  <c r="L552" i="66"/>
  <c r="L560" i="66"/>
  <c r="L576" i="66"/>
  <c r="L592" i="66"/>
  <c r="L608" i="66"/>
  <c r="L99" i="66"/>
  <c r="L123" i="66"/>
  <c r="L321" i="66"/>
  <c r="L672" i="66"/>
  <c r="L712" i="66"/>
  <c r="L728" i="66"/>
  <c r="L736" i="66"/>
  <c r="L752" i="66"/>
  <c r="L876" i="66"/>
  <c r="L218" i="66"/>
  <c r="L226" i="66"/>
  <c r="L329" i="66"/>
  <c r="C10" i="66"/>
  <c r="C42" i="66"/>
  <c r="C65" i="66"/>
  <c r="C97" i="66"/>
  <c r="C129" i="66"/>
  <c r="C161" i="66"/>
  <c r="C193" i="66"/>
  <c r="C225" i="66"/>
  <c r="L36" i="66"/>
  <c r="L44" i="66"/>
  <c r="L266" i="66"/>
  <c r="L393" i="66"/>
  <c r="L409" i="66"/>
  <c r="C84" i="66"/>
  <c r="C116" i="66"/>
  <c r="C148" i="66"/>
  <c r="C180" i="66"/>
  <c r="C212" i="66"/>
  <c r="C244" i="66"/>
  <c r="L9" i="66"/>
  <c r="L25" i="66"/>
  <c r="L136" i="66"/>
  <c r="L144" i="66"/>
  <c r="C30" i="66"/>
  <c r="C85" i="66"/>
  <c r="C117" i="66"/>
  <c r="C149" i="66"/>
  <c r="C181" i="66"/>
  <c r="C213" i="66"/>
  <c r="C245" i="66"/>
  <c r="L41" i="66"/>
  <c r="L49" i="66"/>
  <c r="L57" i="66"/>
  <c r="L152" i="66"/>
  <c r="L160" i="66"/>
  <c r="L168" i="66"/>
  <c r="C86" i="66"/>
  <c r="C118" i="66"/>
  <c r="C150" i="66"/>
  <c r="C182" i="66"/>
  <c r="C214" i="66"/>
  <c r="C246" i="66"/>
  <c r="C630" i="66"/>
  <c r="L65" i="66"/>
  <c r="L311" i="66"/>
  <c r="L526" i="66"/>
  <c r="L534" i="66"/>
  <c r="L566" i="66"/>
  <c r="C343" i="66"/>
  <c r="C375" i="66"/>
  <c r="C407" i="66"/>
  <c r="C439" i="66"/>
  <c r="C471" i="66"/>
  <c r="C503" i="66"/>
  <c r="C535" i="66"/>
  <c r="C567" i="66"/>
  <c r="C599" i="66"/>
  <c r="C631" i="66"/>
  <c r="C663" i="66"/>
  <c r="C695" i="66"/>
  <c r="C727" i="66"/>
  <c r="C759" i="66"/>
  <c r="C791" i="66"/>
  <c r="C823" i="66"/>
  <c r="C855" i="66"/>
  <c r="C887" i="66"/>
  <c r="C919" i="66"/>
  <c r="C951" i="66"/>
  <c r="C983" i="66"/>
  <c r="L73" i="66"/>
  <c r="L81" i="66"/>
  <c r="L97" i="66"/>
  <c r="L113" i="66"/>
  <c r="L121" i="66"/>
  <c r="C88" i="66"/>
  <c r="C120" i="66"/>
  <c r="C152" i="66"/>
  <c r="C184" i="66"/>
  <c r="C216" i="66"/>
  <c r="C248" i="66"/>
  <c r="C568" i="66"/>
  <c r="L18" i="66"/>
  <c r="L26" i="66"/>
  <c r="L129" i="66"/>
  <c r="L137" i="66"/>
  <c r="L145" i="66"/>
  <c r="C34" i="66"/>
  <c r="C89" i="66"/>
  <c r="C121" i="66"/>
  <c r="C153" i="66"/>
  <c r="C185" i="66"/>
  <c r="C217" i="66"/>
  <c r="C249" i="66"/>
  <c r="L34" i="66"/>
  <c r="L42" i="66"/>
  <c r="L50" i="66"/>
  <c r="L58" i="66"/>
  <c r="L153" i="66"/>
  <c r="C90" i="66"/>
  <c r="C122" i="66"/>
  <c r="C154" i="66"/>
  <c r="C186" i="66"/>
  <c r="C218" i="66"/>
  <c r="C250" i="66"/>
  <c r="L431" i="66"/>
  <c r="L439" i="66"/>
  <c r="L471" i="66"/>
  <c r="L511" i="66"/>
  <c r="L551" i="66"/>
  <c r="L567" i="66"/>
  <c r="L583" i="66"/>
  <c r="L599" i="66"/>
  <c r="L615" i="66"/>
  <c r="L631" i="66"/>
  <c r="C744" i="66"/>
  <c r="C278" i="66"/>
  <c r="C310" i="66"/>
  <c r="C342" i="66"/>
  <c r="C374" i="66"/>
  <c r="C406" i="66"/>
  <c r="C438" i="66"/>
  <c r="C470" i="66"/>
  <c r="C502" i="66"/>
  <c r="C534" i="66"/>
  <c r="C566" i="66"/>
  <c r="C598" i="66"/>
  <c r="C662" i="66"/>
  <c r="C694" i="66"/>
  <c r="C726" i="66"/>
  <c r="C758" i="66"/>
  <c r="C790" i="66"/>
  <c r="C822" i="66"/>
  <c r="C854" i="66"/>
  <c r="C886" i="66"/>
  <c r="C918" i="66"/>
  <c r="C950" i="66"/>
  <c r="C982" i="66"/>
  <c r="L265" i="66"/>
  <c r="L320" i="66"/>
  <c r="C280" i="66"/>
  <c r="C376" i="66"/>
  <c r="C440" i="66"/>
  <c r="C536" i="66"/>
  <c r="C632" i="66"/>
  <c r="C728" i="66"/>
  <c r="C824" i="66"/>
  <c r="C920" i="66"/>
  <c r="C312" i="66"/>
  <c r="C344" i="66"/>
  <c r="C408" i="66"/>
  <c r="C472" i="66"/>
  <c r="C504" i="66"/>
  <c r="C600" i="66"/>
  <c r="C664" i="66"/>
  <c r="C696" i="66"/>
  <c r="C760" i="66"/>
  <c r="C792" i="66"/>
  <c r="C856" i="66"/>
  <c r="C888" i="66"/>
  <c r="C952" i="66"/>
  <c r="C984" i="66"/>
  <c r="C281" i="66"/>
  <c r="C313" i="66"/>
  <c r="C345" i="66"/>
  <c r="C377" i="66"/>
  <c r="C409" i="66"/>
  <c r="C441" i="66"/>
  <c r="C473" i="66"/>
  <c r="C505" i="66"/>
  <c r="C537" i="66"/>
  <c r="C569" i="66"/>
  <c r="C601" i="66"/>
  <c r="C633" i="66"/>
  <c r="C665" i="66"/>
  <c r="C697" i="66"/>
  <c r="C729" i="66"/>
  <c r="C761" i="66"/>
  <c r="C825" i="66"/>
  <c r="C857" i="66"/>
  <c r="C889" i="66"/>
  <c r="C921" i="66"/>
  <c r="C953" i="66"/>
  <c r="C985" i="66"/>
  <c r="L670" i="66"/>
  <c r="L734" i="66"/>
  <c r="L798" i="66"/>
  <c r="L830" i="66"/>
  <c r="L862" i="66"/>
  <c r="L878" i="66"/>
  <c r="L886" i="66"/>
  <c r="L894" i="66"/>
  <c r="L926" i="66"/>
  <c r="L950" i="66"/>
  <c r="L958" i="66"/>
  <c r="L974" i="66"/>
  <c r="C282" i="66"/>
  <c r="C314" i="66"/>
  <c r="C346" i="66"/>
  <c r="C378" i="66"/>
  <c r="C410" i="66"/>
  <c r="C442" i="66"/>
  <c r="C474" i="66"/>
  <c r="C506" i="66"/>
  <c r="C538" i="66"/>
  <c r="C570" i="66"/>
  <c r="C602" i="66"/>
  <c r="C634" i="66"/>
  <c r="C666" i="66"/>
  <c r="C698" i="66"/>
  <c r="C730" i="66"/>
  <c r="C762" i="66"/>
  <c r="C794" i="66"/>
  <c r="C826" i="66"/>
  <c r="C858" i="66"/>
  <c r="C890" i="66"/>
  <c r="C922" i="66"/>
  <c r="C954" i="66"/>
  <c r="C986" i="66"/>
  <c r="C692" i="66"/>
  <c r="C283" i="66"/>
  <c r="C315" i="66"/>
  <c r="C347" i="66"/>
  <c r="C379" i="66"/>
  <c r="C411" i="66"/>
  <c r="C443" i="66"/>
  <c r="C475" i="66"/>
  <c r="C754" i="66"/>
  <c r="C284" i="66"/>
  <c r="C316" i="66"/>
  <c r="C348" i="66"/>
  <c r="C380" i="66"/>
  <c r="C412" i="66"/>
  <c r="C444" i="66"/>
  <c r="C476" i="66"/>
  <c r="C793" i="66"/>
  <c r="L791" i="66"/>
  <c r="L823" i="66"/>
  <c r="L855" i="66"/>
  <c r="L871" i="66"/>
  <c r="L887" i="66"/>
  <c r="L919" i="66"/>
  <c r="L935" i="66"/>
  <c r="L943" i="66"/>
  <c r="L951" i="66"/>
  <c r="C286" i="66"/>
  <c r="C318" i="66"/>
  <c r="C350" i="66"/>
  <c r="C382" i="66"/>
  <c r="C414" i="66"/>
  <c r="C446" i="66"/>
  <c r="C478" i="66"/>
  <c r="C510" i="66"/>
  <c r="C917" i="66"/>
  <c r="C979" i="66"/>
  <c r="C256" i="66"/>
  <c r="L792" i="66"/>
  <c r="L800" i="66"/>
  <c r="L816" i="66"/>
  <c r="L824" i="66"/>
  <c r="L832" i="66"/>
  <c r="L848" i="66"/>
  <c r="L864" i="66"/>
  <c r="L880" i="66"/>
  <c r="L888" i="66"/>
  <c r="L896" i="66"/>
  <c r="L912" i="66"/>
  <c r="L920" i="66"/>
  <c r="L928" i="66"/>
  <c r="L944" i="66"/>
  <c r="L952" i="66"/>
  <c r="L960" i="66"/>
  <c r="C258" i="66"/>
  <c r="C290" i="66"/>
  <c r="C322" i="66"/>
  <c r="C354" i="66"/>
  <c r="C386" i="66"/>
  <c r="C418" i="66"/>
  <c r="C450" i="66"/>
  <c r="C482" i="66"/>
  <c r="C514" i="66"/>
  <c r="C546" i="66"/>
  <c r="C578" i="66"/>
  <c r="C610" i="66"/>
  <c r="C642" i="66"/>
  <c r="C674" i="66"/>
  <c r="C706" i="66"/>
  <c r="C738" i="66"/>
  <c r="C770" i="66"/>
  <c r="C802" i="66"/>
  <c r="C834" i="66"/>
  <c r="C866" i="66"/>
  <c r="C898" i="66"/>
  <c r="C930" i="66"/>
  <c r="C962" i="66"/>
  <c r="C994" i="66"/>
  <c r="L976" i="66"/>
  <c r="C259" i="66"/>
  <c r="C291" i="66"/>
  <c r="C323" i="66"/>
  <c r="C355" i="66"/>
  <c r="C387" i="66"/>
  <c r="C419" i="66"/>
  <c r="C451" i="66"/>
  <c r="C483" i="66"/>
  <c r="C515" i="66"/>
  <c r="C547" i="66"/>
  <c r="C579" i="66"/>
  <c r="C611" i="66"/>
  <c r="C643" i="66"/>
  <c r="C675" i="66"/>
  <c r="C707" i="66"/>
  <c r="C739" i="66"/>
  <c r="C771" i="66"/>
  <c r="C803" i="66"/>
  <c r="C835" i="66"/>
  <c r="C867" i="66"/>
  <c r="C899" i="66"/>
  <c r="C931" i="66"/>
  <c r="C963" i="66"/>
  <c r="C995" i="66"/>
  <c r="L992" i="66"/>
  <c r="L1000" i="66"/>
  <c r="C260" i="66"/>
  <c r="C292" i="66"/>
  <c r="C324" i="66"/>
  <c r="C356" i="66"/>
  <c r="C388" i="66"/>
  <c r="C420" i="66"/>
  <c r="C452" i="66"/>
  <c r="C484" i="66"/>
  <c r="C516" i="66"/>
  <c r="C548" i="66"/>
  <c r="C580" i="66"/>
  <c r="C612" i="66"/>
  <c r="C644" i="66"/>
  <c r="C676" i="66"/>
  <c r="C708" i="66"/>
  <c r="C740" i="66"/>
  <c r="C772" i="66"/>
  <c r="C804" i="66"/>
  <c r="C836" i="66"/>
  <c r="C868" i="66"/>
  <c r="C900" i="66"/>
  <c r="C932" i="66"/>
  <c r="C964" i="66"/>
  <c r="C996" i="66"/>
  <c r="C357" i="66"/>
  <c r="C389" i="66"/>
  <c r="C485" i="66"/>
  <c r="C581" i="66"/>
  <c r="C645" i="66"/>
  <c r="C709" i="66"/>
  <c r="C773" i="66"/>
  <c r="C805" i="66"/>
  <c r="C869" i="66"/>
  <c r="C933" i="66"/>
  <c r="C997" i="66"/>
  <c r="L761" i="66"/>
  <c r="L769" i="66"/>
  <c r="L785" i="66"/>
  <c r="L793" i="66"/>
  <c r="L841" i="66"/>
  <c r="L857" i="66"/>
  <c r="L881" i="66"/>
  <c r="L905" i="66"/>
  <c r="L913" i="66"/>
  <c r="L921" i="66"/>
  <c r="L945" i="66"/>
  <c r="C262" i="66"/>
  <c r="C358" i="66"/>
  <c r="C390" i="66"/>
  <c r="C486" i="66"/>
  <c r="C582" i="66"/>
  <c r="C646" i="66"/>
  <c r="C710" i="66"/>
  <c r="C806" i="66"/>
  <c r="C870" i="66"/>
  <c r="C934" i="66"/>
  <c r="C998" i="66"/>
  <c r="C263" i="66"/>
  <c r="C359" i="66"/>
  <c r="C391" i="66"/>
  <c r="C487" i="66"/>
  <c r="C519" i="66"/>
  <c r="C583" i="66"/>
  <c r="C647" i="66"/>
  <c r="C711" i="66"/>
  <c r="C743" i="66"/>
  <c r="C807" i="66"/>
  <c r="C871" i="66"/>
  <c r="C935" i="66"/>
  <c r="L985" i="66"/>
  <c r="C936" i="66"/>
  <c r="C265" i="66"/>
  <c r="C297" i="66"/>
  <c r="C393" i="66"/>
  <c r="C425" i="66"/>
  <c r="C521" i="66"/>
  <c r="C585" i="66"/>
  <c r="C649" i="66"/>
  <c r="C681" i="66"/>
  <c r="C745" i="66"/>
  <c r="C809" i="66"/>
  <c r="C873" i="66"/>
  <c r="C969" i="66"/>
  <c r="L12" i="66"/>
  <c r="L20" i="66"/>
  <c r="L43" i="66"/>
  <c r="L51" i="66"/>
  <c r="L82" i="66"/>
  <c r="L215" i="66"/>
  <c r="L254" i="66"/>
  <c r="L658" i="66"/>
  <c r="L690" i="66"/>
  <c r="L698" i="66"/>
  <c r="L850" i="66"/>
  <c r="L914" i="66"/>
  <c r="L962" i="66"/>
  <c r="C266" i="66"/>
  <c r="C298" i="66"/>
  <c r="C394" i="66"/>
  <c r="C426" i="66"/>
  <c r="C522" i="66"/>
  <c r="C586" i="66"/>
  <c r="C682" i="66"/>
  <c r="C746" i="66"/>
  <c r="C778" i="66"/>
  <c r="C810" i="66"/>
  <c r="C842" i="66"/>
  <c r="C874" i="66"/>
  <c r="C906" i="66"/>
  <c r="C970" i="66"/>
  <c r="C1002" i="66"/>
  <c r="L114" i="66"/>
  <c r="L122" i="66"/>
  <c r="L192" i="66"/>
  <c r="L262" i="66"/>
  <c r="L317" i="66"/>
  <c r="L978" i="66"/>
  <c r="C968" i="66"/>
  <c r="C267" i="66"/>
  <c r="C299" i="66"/>
  <c r="C331" i="66"/>
  <c r="C395" i="66"/>
  <c r="C427" i="66"/>
  <c r="C459" i="66"/>
  <c r="L28" i="66"/>
  <c r="L67" i="66"/>
  <c r="L161" i="66"/>
  <c r="L208" i="66"/>
  <c r="L223" i="66"/>
  <c r="L231" i="66"/>
  <c r="L239" i="66"/>
  <c r="L325" i="66"/>
  <c r="L547" i="66"/>
  <c r="L571" i="66"/>
  <c r="L994" i="66"/>
  <c r="C360" i="66"/>
  <c r="C268" i="66"/>
  <c r="C300" i="66"/>
  <c r="C332" i="66"/>
  <c r="C364" i="66"/>
  <c r="C396" i="66"/>
  <c r="C428" i="66"/>
  <c r="C460" i="66"/>
  <c r="C492" i="66"/>
  <c r="L130" i="66"/>
  <c r="L138" i="66"/>
  <c r="L169" i="66"/>
  <c r="L247" i="66"/>
  <c r="L302" i="66"/>
  <c r="L310" i="66"/>
  <c r="L380" i="66"/>
  <c r="L619" i="66"/>
  <c r="C648" i="66"/>
  <c r="L146" i="66"/>
  <c r="L177" i="66"/>
  <c r="L216" i="66"/>
  <c r="L255" i="66"/>
  <c r="L333" i="66"/>
  <c r="L341" i="66"/>
  <c r="L707" i="66"/>
  <c r="L803" i="66"/>
  <c r="L819" i="66"/>
  <c r="L827" i="66"/>
  <c r="L835" i="66"/>
  <c r="L891" i="66"/>
  <c r="L955" i="66"/>
  <c r="C808" i="66"/>
  <c r="C302" i="66"/>
  <c r="C334" i="66"/>
  <c r="C430" i="66"/>
  <c r="C462" i="66"/>
  <c r="C494" i="66"/>
  <c r="C526" i="66"/>
  <c r="L107" i="66"/>
  <c r="L115" i="66"/>
  <c r="L193" i="66"/>
  <c r="L318" i="66"/>
  <c r="C584" i="66"/>
  <c r="L29" i="66"/>
  <c r="L224" i="66"/>
  <c r="L232" i="66"/>
  <c r="L240" i="66"/>
  <c r="L326" i="66"/>
  <c r="L476" i="66"/>
  <c r="L492" i="66"/>
  <c r="L540" i="66"/>
  <c r="L572" i="66"/>
  <c r="L588" i="66"/>
  <c r="C392" i="66"/>
  <c r="L131" i="66"/>
  <c r="L139" i="66"/>
  <c r="L209" i="66"/>
  <c r="L248" i="66"/>
  <c r="L295" i="66"/>
  <c r="L303" i="66"/>
  <c r="L604" i="66"/>
  <c r="L620" i="66"/>
  <c r="C488" i="66"/>
  <c r="L6" i="66"/>
  <c r="L14" i="66"/>
  <c r="L53" i="66"/>
  <c r="L92" i="66"/>
  <c r="L256" i="66"/>
  <c r="L636" i="66"/>
  <c r="L684" i="66"/>
  <c r="L716" i="66"/>
  <c r="L748" i="66"/>
  <c r="L780" i="66"/>
  <c r="L940" i="66"/>
  <c r="L972" i="66"/>
  <c r="C306" i="66"/>
  <c r="C338" i="66"/>
  <c r="C434" i="66"/>
  <c r="C466" i="66"/>
  <c r="C562" i="66"/>
  <c r="C626" i="66"/>
  <c r="C690" i="66"/>
  <c r="C786" i="66"/>
  <c r="C850" i="66"/>
  <c r="C882" i="66"/>
  <c r="C914" i="66"/>
  <c r="C946" i="66"/>
  <c r="C978" i="66"/>
  <c r="L22" i="66"/>
  <c r="L100" i="66"/>
  <c r="L108" i="66"/>
  <c r="L116" i="66"/>
  <c r="L319" i="66"/>
  <c r="L366" i="66"/>
  <c r="L445" i="66"/>
  <c r="C872" i="66"/>
  <c r="C339" i="66"/>
  <c r="C371" i="66"/>
  <c r="C467" i="66"/>
  <c r="C563" i="66"/>
  <c r="C595" i="66"/>
  <c r="C627" i="66"/>
  <c r="C659" i="66"/>
  <c r="C691" i="66"/>
  <c r="C723" i="66"/>
  <c r="C787" i="66"/>
  <c r="C851" i="66"/>
  <c r="C883" i="66"/>
  <c r="C915" i="66"/>
  <c r="C947" i="66"/>
  <c r="L124" i="66"/>
  <c r="L194" i="66"/>
  <c r="L202" i="66"/>
  <c r="L225" i="66"/>
  <c r="L233" i="66"/>
  <c r="L241" i="66"/>
  <c r="L477" i="66"/>
  <c r="L493" i="66"/>
  <c r="L557" i="66"/>
  <c r="C276" i="66"/>
  <c r="C308" i="66"/>
  <c r="C340" i="66"/>
  <c r="C372" i="66"/>
  <c r="C404" i="66"/>
  <c r="C436" i="66"/>
  <c r="C468" i="66"/>
  <c r="C500" i="66"/>
  <c r="C532" i="66"/>
  <c r="C564" i="66"/>
  <c r="C596" i="66"/>
  <c r="C628" i="66"/>
  <c r="C660" i="66"/>
  <c r="C724" i="66"/>
  <c r="C756" i="66"/>
  <c r="C788" i="66"/>
  <c r="C820" i="66"/>
  <c r="C852" i="66"/>
  <c r="C884" i="66"/>
  <c r="C916" i="66"/>
  <c r="C948" i="66"/>
  <c r="C980" i="66"/>
  <c r="L210" i="66"/>
  <c r="L288" i="66"/>
  <c r="L296" i="66"/>
  <c r="L304" i="66"/>
  <c r="C264" i="66"/>
  <c r="C520" i="66"/>
  <c r="C277" i="66"/>
  <c r="C309" i="66"/>
  <c r="C341" i="66"/>
  <c r="C373" i="66"/>
  <c r="C405" i="66"/>
  <c r="C437" i="66"/>
  <c r="C469" i="66"/>
  <c r="C501" i="66"/>
  <c r="C533" i="66"/>
  <c r="C565" i="66"/>
  <c r="C597" i="66"/>
  <c r="C629" i="66"/>
  <c r="C661" i="66"/>
  <c r="C693" i="66"/>
  <c r="C725" i="66"/>
  <c r="C757" i="66"/>
  <c r="C789" i="66"/>
  <c r="C821" i="66"/>
  <c r="C853" i="66"/>
  <c r="C885" i="66"/>
  <c r="C949" i="66"/>
  <c r="C981" i="66"/>
  <c r="L7" i="66"/>
  <c r="L15" i="66"/>
  <c r="L77" i="66"/>
  <c r="L85" i="66"/>
  <c r="L93" i="66"/>
  <c r="L257" i="66"/>
  <c r="L312" i="66"/>
  <c r="L669" i="66"/>
  <c r="L717" i="66"/>
  <c r="L813" i="66"/>
  <c r="L845" i="66"/>
  <c r="L869" i="66"/>
  <c r="L877" i="66"/>
  <c r="L909" i="66"/>
  <c r="L941" i="66"/>
  <c r="L973" i="66"/>
  <c r="C307" i="66"/>
  <c r="C325" i="66"/>
  <c r="C361" i="66"/>
  <c r="C435" i="66"/>
  <c r="C453" i="66"/>
  <c r="C489" i="66"/>
  <c r="C549" i="66"/>
  <c r="C650" i="66"/>
  <c r="C712" i="66"/>
  <c r="C774" i="66"/>
  <c r="C937" i="66"/>
  <c r="C999" i="66"/>
  <c r="C398" i="66"/>
  <c r="C530" i="66"/>
  <c r="C755" i="66"/>
  <c r="C272" i="66"/>
  <c r="C326" i="66"/>
  <c r="C362" i="66"/>
  <c r="C454" i="66"/>
  <c r="C490" i="66"/>
  <c r="C550" i="66"/>
  <c r="C713" i="66"/>
  <c r="C775" i="66"/>
  <c r="C837" i="66"/>
  <c r="C938" i="66"/>
  <c r="C1000" i="66"/>
  <c r="C531" i="66"/>
  <c r="C818" i="66"/>
  <c r="C327" i="66"/>
  <c r="C363" i="66"/>
  <c r="C455" i="66"/>
  <c r="C551" i="66"/>
  <c r="C613" i="66"/>
  <c r="C714" i="66"/>
  <c r="C776" i="66"/>
  <c r="C838" i="66"/>
  <c r="C1001" i="66"/>
  <c r="C274" i="66"/>
  <c r="C594" i="66"/>
  <c r="C819" i="66"/>
  <c r="C507" i="66"/>
  <c r="C539" i="66"/>
  <c r="C571" i="66"/>
  <c r="C603" i="66"/>
  <c r="C635" i="66"/>
  <c r="C667" i="66"/>
  <c r="C699" i="66"/>
  <c r="C731" i="66"/>
  <c r="C763" i="66"/>
  <c r="C795" i="66"/>
  <c r="C827" i="66"/>
  <c r="C859" i="66"/>
  <c r="C891" i="66"/>
  <c r="C923" i="66"/>
  <c r="C955" i="66"/>
  <c r="C987" i="66"/>
  <c r="C328" i="66"/>
  <c r="C402" i="66"/>
  <c r="C456" i="66"/>
  <c r="C552" i="66"/>
  <c r="C614" i="66"/>
  <c r="C777" i="66"/>
  <c r="C839" i="66"/>
  <c r="C901" i="66"/>
  <c r="C508" i="66"/>
  <c r="C540" i="66"/>
  <c r="C572" i="66"/>
  <c r="C604" i="66"/>
  <c r="C636" i="66"/>
  <c r="C668" i="66"/>
  <c r="C700" i="66"/>
  <c r="C732" i="66"/>
  <c r="C764" i="66"/>
  <c r="C796" i="66"/>
  <c r="C828" i="66"/>
  <c r="C860" i="66"/>
  <c r="C892" i="66"/>
  <c r="C924" i="66"/>
  <c r="C956" i="66"/>
  <c r="C988" i="66"/>
  <c r="C275" i="66"/>
  <c r="C285" i="66"/>
  <c r="C317" i="66"/>
  <c r="C349" i="66"/>
  <c r="C381" i="66"/>
  <c r="C413" i="66"/>
  <c r="C445" i="66"/>
  <c r="C477" i="66"/>
  <c r="C509" i="66"/>
  <c r="C541" i="66"/>
  <c r="C573" i="66"/>
  <c r="C605" i="66"/>
  <c r="C637" i="66"/>
  <c r="C669" i="66"/>
  <c r="C701" i="66"/>
  <c r="C733" i="66"/>
  <c r="C765" i="66"/>
  <c r="C797" i="66"/>
  <c r="C829" i="66"/>
  <c r="C861" i="66"/>
  <c r="C893" i="66"/>
  <c r="C925" i="66"/>
  <c r="C957" i="66"/>
  <c r="C989" i="66"/>
  <c r="C293" i="66"/>
  <c r="C329" i="66"/>
  <c r="C403" i="66"/>
  <c r="C421" i="66"/>
  <c r="C457" i="66"/>
  <c r="C553" i="66"/>
  <c r="C615" i="66"/>
  <c r="C677" i="66"/>
  <c r="C840" i="66"/>
  <c r="C902" i="66"/>
  <c r="C542" i="66"/>
  <c r="C574" i="66"/>
  <c r="C606" i="66"/>
  <c r="C638" i="66"/>
  <c r="C670" i="66"/>
  <c r="C702" i="66"/>
  <c r="C734" i="66"/>
  <c r="C766" i="66"/>
  <c r="C798" i="66"/>
  <c r="C830" i="66"/>
  <c r="C862" i="66"/>
  <c r="C894" i="66"/>
  <c r="C926" i="66"/>
  <c r="C958" i="66"/>
  <c r="C990" i="66"/>
  <c r="C366" i="66"/>
  <c r="C658" i="66"/>
  <c r="C255" i="66"/>
  <c r="C287" i="66"/>
  <c r="C319" i="66"/>
  <c r="C351" i="66"/>
  <c r="C383" i="66"/>
  <c r="C415" i="66"/>
  <c r="C447" i="66"/>
  <c r="C479" i="66"/>
  <c r="C511" i="66"/>
  <c r="C543" i="66"/>
  <c r="C575" i="66"/>
  <c r="C607" i="66"/>
  <c r="C639" i="66"/>
  <c r="C671" i="66"/>
  <c r="C703" i="66"/>
  <c r="C735" i="66"/>
  <c r="C767" i="66"/>
  <c r="C799" i="66"/>
  <c r="C831" i="66"/>
  <c r="C863" i="66"/>
  <c r="C895" i="66"/>
  <c r="C927" i="66"/>
  <c r="C959" i="66"/>
  <c r="C991" i="66"/>
  <c r="C294" i="66"/>
  <c r="C330" i="66"/>
  <c r="C422" i="66"/>
  <c r="C458" i="66"/>
  <c r="C554" i="66"/>
  <c r="C616" i="66"/>
  <c r="C678" i="66"/>
  <c r="C841" i="66"/>
  <c r="C903" i="66"/>
  <c r="C965" i="66"/>
  <c r="C320" i="66"/>
  <c r="C352" i="66"/>
  <c r="C384" i="66"/>
  <c r="C416" i="66"/>
  <c r="C448" i="66"/>
  <c r="C480" i="66"/>
  <c r="C512" i="66"/>
  <c r="C544" i="66"/>
  <c r="C576" i="66"/>
  <c r="C608" i="66"/>
  <c r="C640" i="66"/>
  <c r="C672" i="66"/>
  <c r="C704" i="66"/>
  <c r="C736" i="66"/>
  <c r="C768" i="66"/>
  <c r="C800" i="66"/>
  <c r="C832" i="66"/>
  <c r="C864" i="66"/>
  <c r="C896" i="66"/>
  <c r="C928" i="66"/>
  <c r="C960" i="66"/>
  <c r="C992" i="66"/>
  <c r="C257" i="66"/>
  <c r="C289" i="66"/>
  <c r="C321" i="66"/>
  <c r="C353" i="66"/>
  <c r="C385" i="66"/>
  <c r="C417" i="66"/>
  <c r="C449" i="66"/>
  <c r="C481" i="66"/>
  <c r="C513" i="66"/>
  <c r="C545" i="66"/>
  <c r="C577" i="66"/>
  <c r="C609" i="66"/>
  <c r="C641" i="66"/>
  <c r="C673" i="66"/>
  <c r="C705" i="66"/>
  <c r="C737" i="66"/>
  <c r="C769" i="66"/>
  <c r="C801" i="66"/>
  <c r="C833" i="66"/>
  <c r="C865" i="66"/>
  <c r="C897" i="66"/>
  <c r="C929" i="66"/>
  <c r="C961" i="66"/>
  <c r="C993" i="66"/>
  <c r="C295" i="66"/>
  <c r="C423" i="66"/>
  <c r="C617" i="66"/>
  <c r="C679" i="66"/>
  <c r="C741" i="66"/>
  <c r="C904" i="66"/>
  <c r="C966" i="66"/>
  <c r="C498" i="66"/>
  <c r="C517" i="66"/>
  <c r="C722" i="66"/>
  <c r="C261" i="66"/>
  <c r="C296" i="66"/>
  <c r="C370" i="66"/>
  <c r="C424" i="66"/>
  <c r="C618" i="66"/>
  <c r="C680" i="66"/>
  <c r="C742" i="66"/>
  <c r="C905" i="66"/>
  <c r="C967" i="66"/>
  <c r="C499" i="66"/>
  <c r="C491" i="66"/>
  <c r="C523" i="66"/>
  <c r="C555" i="66"/>
  <c r="C587" i="66"/>
  <c r="C619" i="66"/>
  <c r="C651" i="66"/>
  <c r="C683" i="66"/>
  <c r="C715" i="66"/>
  <c r="C747" i="66"/>
  <c r="C779" i="66"/>
  <c r="C811" i="66"/>
  <c r="C843" i="66"/>
  <c r="C875" i="66"/>
  <c r="C907" i="66"/>
  <c r="C939" i="66"/>
  <c r="C971" i="66"/>
  <c r="C1003" i="66"/>
  <c r="C524" i="66"/>
  <c r="C556" i="66"/>
  <c r="C588" i="66"/>
  <c r="C620" i="66"/>
  <c r="C652" i="66"/>
  <c r="C684" i="66"/>
  <c r="C716" i="66"/>
  <c r="C748" i="66"/>
  <c r="C780" i="66"/>
  <c r="C812" i="66"/>
  <c r="C844" i="66"/>
  <c r="C876" i="66"/>
  <c r="C908" i="66"/>
  <c r="C940" i="66"/>
  <c r="C972" i="66"/>
  <c r="C269" i="66"/>
  <c r="C301" i="66"/>
  <c r="C333" i="66"/>
  <c r="C365" i="66"/>
  <c r="C397" i="66"/>
  <c r="C429" i="66"/>
  <c r="C461" i="66"/>
  <c r="C493" i="66"/>
  <c r="C525" i="66"/>
  <c r="C557" i="66"/>
  <c r="C589" i="66"/>
  <c r="C621" i="66"/>
  <c r="C653" i="66"/>
  <c r="C685" i="66"/>
  <c r="C717" i="66"/>
  <c r="C749" i="66"/>
  <c r="C781" i="66"/>
  <c r="C813" i="66"/>
  <c r="C845" i="66"/>
  <c r="C877" i="66"/>
  <c r="C909" i="66"/>
  <c r="C941" i="66"/>
  <c r="C973" i="66"/>
  <c r="C558" i="66"/>
  <c r="C590" i="66"/>
  <c r="C622" i="66"/>
  <c r="C654" i="66"/>
  <c r="C686" i="66"/>
  <c r="C718" i="66"/>
  <c r="C750" i="66"/>
  <c r="C782" i="66"/>
  <c r="C814" i="66"/>
  <c r="C846" i="66"/>
  <c r="C878" i="66"/>
  <c r="C910" i="66"/>
  <c r="C942" i="66"/>
  <c r="C974" i="66"/>
  <c r="C271" i="66"/>
  <c r="C303" i="66"/>
  <c r="C335" i="66"/>
  <c r="C367" i="66"/>
  <c r="C399" i="66"/>
  <c r="C431" i="66"/>
  <c r="C463" i="66"/>
  <c r="C495" i="66"/>
  <c r="C527" i="66"/>
  <c r="C559" i="66"/>
  <c r="C591" i="66"/>
  <c r="C623" i="66"/>
  <c r="C655" i="66"/>
  <c r="C687" i="66"/>
  <c r="C719" i="66"/>
  <c r="C751" i="66"/>
  <c r="C783" i="66"/>
  <c r="C815" i="66"/>
  <c r="C847" i="66"/>
  <c r="C879" i="66"/>
  <c r="C911" i="66"/>
  <c r="C943" i="66"/>
  <c r="C975" i="66"/>
  <c r="C304" i="66"/>
  <c r="C336" i="66"/>
  <c r="C368" i="66"/>
  <c r="C400" i="66"/>
  <c r="C432" i="66"/>
  <c r="C464" i="66"/>
  <c r="C496" i="66"/>
  <c r="C528" i="66"/>
  <c r="C560" i="66"/>
  <c r="C592" i="66"/>
  <c r="C624" i="66"/>
  <c r="C656" i="66"/>
  <c r="C688" i="66"/>
  <c r="C720" i="66"/>
  <c r="C752" i="66"/>
  <c r="C784" i="66"/>
  <c r="C816" i="66"/>
  <c r="C848" i="66"/>
  <c r="C880" i="66"/>
  <c r="C912" i="66"/>
  <c r="C944" i="66"/>
  <c r="C976" i="66"/>
  <c r="C273" i="66"/>
  <c r="C305" i="66"/>
  <c r="C337" i="66"/>
  <c r="C369" i="66"/>
  <c r="C401" i="66"/>
  <c r="C433" i="66"/>
  <c r="C465" i="66"/>
  <c r="C497" i="66"/>
  <c r="C529" i="66"/>
  <c r="C561" i="66"/>
  <c r="C593" i="66"/>
  <c r="C625" i="66"/>
  <c r="C657" i="66"/>
  <c r="C689" i="66"/>
  <c r="C721" i="66"/>
  <c r="C753" i="66"/>
  <c r="C785" i="66"/>
  <c r="C817" i="66"/>
  <c r="C849" i="66"/>
  <c r="C881" i="66"/>
  <c r="C913" i="66"/>
  <c r="C945" i="66"/>
  <c r="C977" i="66"/>
  <c r="L48" i="66"/>
  <c r="L55" i="66"/>
  <c r="L62" i="66"/>
  <c r="L106" i="66"/>
  <c r="L135" i="66"/>
  <c r="L150" i="66"/>
  <c r="L157" i="66"/>
  <c r="L179" i="66"/>
  <c r="L201" i="66"/>
  <c r="L237" i="66"/>
  <c r="L273" i="66"/>
  <c r="L280" i="66"/>
  <c r="L287" i="66"/>
  <c r="L294" i="66"/>
  <c r="L337" i="66"/>
  <c r="L351" i="66"/>
  <c r="L438" i="66"/>
  <c r="L452" i="66"/>
  <c r="L467" i="66"/>
  <c r="L489" i="66"/>
  <c r="L533" i="66"/>
  <c r="L590" i="66"/>
  <c r="L611" i="66"/>
  <c r="L640" i="66"/>
  <c r="L662" i="66"/>
  <c r="L676" i="66"/>
  <c r="L719" i="66"/>
  <c r="L776" i="66"/>
  <c r="L812" i="66"/>
  <c r="L826" i="66"/>
  <c r="L883" i="66"/>
  <c r="L890" i="66"/>
  <c r="L933" i="66"/>
  <c r="L947" i="66"/>
  <c r="L954" i="66"/>
  <c r="L969" i="66"/>
  <c r="L990" i="66"/>
  <c r="L359" i="66"/>
  <c r="L395" i="66"/>
  <c r="L691" i="66"/>
  <c r="L762" i="66"/>
  <c r="L805" i="66"/>
  <c r="L998" i="66"/>
  <c r="L424" i="66"/>
  <c r="L475" i="66"/>
  <c r="L497" i="66"/>
  <c r="L519" i="66"/>
  <c r="L555" i="66"/>
  <c r="L648" i="66"/>
  <c r="L741" i="66"/>
  <c r="L755" i="66"/>
  <c r="L453" i="66"/>
  <c r="L468" i="66"/>
  <c r="L490" i="66"/>
  <c r="L562" i="66"/>
  <c r="L569" i="66"/>
  <c r="L591" i="66"/>
  <c r="L598" i="66"/>
  <c r="L612" i="66"/>
  <c r="L677" i="66"/>
  <c r="L720" i="66"/>
  <c r="L777" i="66"/>
  <c r="L784" i="66"/>
  <c r="L834" i="66"/>
  <c r="L884" i="66"/>
  <c r="L898" i="66"/>
  <c r="L934" i="66"/>
  <c r="L948" i="66"/>
  <c r="L970" i="66"/>
  <c r="L991" i="66"/>
  <c r="L331" i="66"/>
  <c r="L367" i="66"/>
  <c r="L374" i="66"/>
  <c r="L388" i="66"/>
  <c r="L417" i="66"/>
  <c r="L432" i="66"/>
  <c r="L527" i="66"/>
  <c r="L548" i="66"/>
  <c r="L605" i="66"/>
  <c r="L634" i="66"/>
  <c r="L656" i="66"/>
  <c r="L713" i="66"/>
  <c r="L820" i="66"/>
  <c r="L842" i="66"/>
  <c r="L870" i="66"/>
  <c r="L906" i="66"/>
  <c r="L345" i="66"/>
  <c r="L360" i="66"/>
  <c r="L381" i="66"/>
  <c r="L403" i="66"/>
  <c r="L410" i="66"/>
  <c r="L446" i="66"/>
  <c r="L461" i="66"/>
  <c r="L512" i="66"/>
  <c r="L584" i="66"/>
  <c r="L627" i="66"/>
  <c r="L692" i="66"/>
  <c r="L699" i="66"/>
  <c r="L770" i="66"/>
  <c r="L806" i="66"/>
  <c r="L863" i="66"/>
  <c r="L927" i="66"/>
  <c r="L977" i="66"/>
  <c r="L984" i="66"/>
  <c r="L396" i="66"/>
  <c r="L425" i="66"/>
  <c r="L483" i="66"/>
  <c r="L505" i="66"/>
  <c r="L520" i="66"/>
  <c r="L541" i="66"/>
  <c r="L649" i="66"/>
  <c r="L685" i="66"/>
  <c r="L706" i="66"/>
  <c r="L735" i="66"/>
  <c r="L742" i="66"/>
  <c r="L749" i="66"/>
  <c r="L756" i="66"/>
  <c r="L763" i="66"/>
  <c r="L799" i="66"/>
  <c r="L849" i="66"/>
  <c r="L856" i="66"/>
  <c r="L999" i="66"/>
  <c r="L454" i="66"/>
  <c r="L469" i="66"/>
  <c r="L491" i="66"/>
  <c r="L556" i="66"/>
  <c r="L563" i="66"/>
  <c r="L570" i="66"/>
  <c r="L577" i="66"/>
  <c r="L613" i="66"/>
  <c r="L678" i="66"/>
  <c r="L778" i="66"/>
  <c r="L885" i="66"/>
  <c r="L899" i="66"/>
  <c r="L942" i="66"/>
  <c r="L949" i="66"/>
  <c r="L963" i="66"/>
  <c r="L971" i="66"/>
  <c r="L339" i="66"/>
  <c r="L353" i="66"/>
  <c r="L368" i="66"/>
  <c r="L389" i="66"/>
  <c r="L549" i="66"/>
  <c r="L606" i="66"/>
  <c r="L714" i="66"/>
  <c r="L814" i="66"/>
  <c r="L821" i="66"/>
  <c r="L828" i="66"/>
  <c r="L843" i="66"/>
  <c r="L892" i="66"/>
  <c r="L907" i="66"/>
  <c r="L956" i="66"/>
  <c r="L346" i="66"/>
  <c r="L375" i="66"/>
  <c r="L382" i="66"/>
  <c r="L411" i="66"/>
  <c r="L418" i="66"/>
  <c r="L433" i="66"/>
  <c r="L440" i="66"/>
  <c r="L447" i="66"/>
  <c r="L462" i="66"/>
  <c r="L513" i="66"/>
  <c r="L528" i="66"/>
  <c r="L535" i="66"/>
  <c r="L585" i="66"/>
  <c r="L628" i="66"/>
  <c r="L635" i="66"/>
  <c r="L642" i="66"/>
  <c r="L657" i="66"/>
  <c r="L664" i="66"/>
  <c r="L671" i="66"/>
  <c r="L693" i="66"/>
  <c r="L361" i="66"/>
  <c r="L404" i="66"/>
  <c r="L426" i="66"/>
  <c r="L484" i="66"/>
  <c r="L506" i="66"/>
  <c r="L521" i="66"/>
  <c r="L542" i="66"/>
  <c r="L621" i="66"/>
  <c r="L650" i="66"/>
  <c r="L686" i="66"/>
  <c r="L700" i="66"/>
  <c r="L750" i="66"/>
  <c r="L757" i="66"/>
  <c r="L764" i="66"/>
  <c r="L771" i="66"/>
  <c r="L807" i="66"/>
  <c r="L397" i="66"/>
  <c r="L455" i="66"/>
  <c r="L470" i="66"/>
  <c r="L499" i="66"/>
  <c r="L564" i="66"/>
  <c r="L614" i="66"/>
  <c r="L779" i="66"/>
  <c r="L900" i="66"/>
  <c r="L964" i="66"/>
  <c r="L354" i="66"/>
  <c r="L390" i="66"/>
  <c r="L550" i="66"/>
  <c r="L607" i="66"/>
  <c r="L715" i="66"/>
  <c r="L822" i="66"/>
  <c r="L829" i="66"/>
  <c r="L836" i="66"/>
  <c r="L879" i="66"/>
  <c r="L893" i="66"/>
  <c r="L936" i="66"/>
  <c r="L957" i="66"/>
  <c r="L993" i="66"/>
  <c r="L340" i="66"/>
  <c r="L369" i="66"/>
  <c r="L383" i="66"/>
  <c r="L463" i="66"/>
  <c r="L586" i="66"/>
  <c r="L593" i="66"/>
  <c r="L600" i="66"/>
  <c r="L629" i="66"/>
  <c r="L643" i="66"/>
  <c r="L694" i="66"/>
  <c r="L722" i="66"/>
  <c r="L786" i="66"/>
  <c r="L815" i="66"/>
  <c r="L844" i="66"/>
  <c r="L872" i="66"/>
  <c r="L908" i="66"/>
  <c r="L347" i="66"/>
  <c r="L362" i="66"/>
  <c r="L376" i="66"/>
  <c r="L405" i="66"/>
  <c r="L412" i="66"/>
  <c r="L419" i="66"/>
  <c r="L427" i="66"/>
  <c r="L434" i="66"/>
  <c r="L441" i="66"/>
  <c r="L448" i="66"/>
  <c r="L485" i="66"/>
  <c r="L507" i="66"/>
  <c r="L522" i="66"/>
  <c r="L543" i="66"/>
  <c r="L622" i="66"/>
  <c r="L651" i="66"/>
  <c r="L701" i="66"/>
  <c r="L758" i="66"/>
  <c r="L765" i="66"/>
  <c r="L772" i="66"/>
  <c r="L808" i="66"/>
  <c r="L865" i="66"/>
  <c r="L929" i="66"/>
  <c r="L979" i="66"/>
  <c r="L986" i="66"/>
  <c r="L398" i="66"/>
  <c r="L456" i="66"/>
  <c r="L500" i="66"/>
  <c r="L565" i="66"/>
  <c r="L687" i="66"/>
  <c r="L708" i="66"/>
  <c r="L744" i="66"/>
  <c r="L751" i="66"/>
  <c r="L801" i="66"/>
  <c r="L851" i="66"/>
  <c r="L858" i="66"/>
  <c r="L901" i="66"/>
  <c r="L915" i="66"/>
  <c r="L922" i="66"/>
  <c r="L965" i="66"/>
  <c r="L1001" i="66"/>
  <c r="L391" i="66"/>
  <c r="L478" i="66"/>
  <c r="L558" i="66"/>
  <c r="L579" i="66"/>
  <c r="L680" i="66"/>
  <c r="L730" i="66"/>
  <c r="L794" i="66"/>
  <c r="L837" i="66"/>
  <c r="L937" i="66"/>
  <c r="L37" i="66"/>
  <c r="L52" i="66"/>
  <c r="L66" i="66"/>
  <c r="L176" i="66"/>
  <c r="L234" i="66"/>
  <c r="L464" i="66"/>
  <c r="L587" i="66"/>
  <c r="L630" i="66"/>
  <c r="L644" i="66"/>
  <c r="L723" i="66"/>
  <c r="L787" i="66"/>
  <c r="L873" i="66"/>
  <c r="L30" i="66"/>
  <c r="L103" i="66"/>
  <c r="L118" i="66"/>
  <c r="L154" i="66"/>
  <c r="L270" i="66"/>
  <c r="L334" i="66"/>
  <c r="L363" i="66"/>
  <c r="L406" i="66"/>
  <c r="L420" i="66"/>
  <c r="L435" i="66"/>
  <c r="L442" i="66"/>
  <c r="L449" i="66"/>
  <c r="L486" i="66"/>
  <c r="L515" i="66"/>
  <c r="L523" i="66"/>
  <c r="L623" i="66"/>
  <c r="L637" i="66"/>
  <c r="L659" i="66"/>
  <c r="L666" i="66"/>
  <c r="L773" i="66"/>
  <c r="L809" i="66"/>
  <c r="L980" i="66"/>
  <c r="L987" i="66"/>
  <c r="L45" i="66"/>
  <c r="L74" i="66"/>
  <c r="L125" i="66"/>
  <c r="L132" i="66"/>
  <c r="L147" i="66"/>
  <c r="L191" i="66"/>
  <c r="L198" i="66"/>
  <c r="L263" i="66"/>
  <c r="L291" i="66"/>
  <c r="L327" i="66"/>
  <c r="L348" i="66"/>
  <c r="L377" i="66"/>
  <c r="L399" i="66"/>
  <c r="L413" i="66"/>
  <c r="L428" i="66"/>
  <c r="L457" i="66"/>
  <c r="L501" i="66"/>
  <c r="L508" i="66"/>
  <c r="L530" i="66"/>
  <c r="L537" i="66"/>
  <c r="L544" i="66"/>
  <c r="L652" i="66"/>
  <c r="L673" i="66"/>
  <c r="L688" i="66"/>
  <c r="L702" i="66"/>
  <c r="L709" i="66"/>
  <c r="L759" i="66"/>
  <c r="L766" i="66"/>
  <c r="L852" i="66"/>
  <c r="L866" i="66"/>
  <c r="L902" i="66"/>
  <c r="L916" i="66"/>
  <c r="L930" i="66"/>
  <c r="L966" i="66"/>
  <c r="L1002" i="66"/>
  <c r="L111" i="66"/>
  <c r="L140" i="66"/>
  <c r="L206" i="66"/>
  <c r="L213" i="66"/>
  <c r="L220" i="66"/>
  <c r="L299" i="66"/>
  <c r="L392" i="66"/>
  <c r="L479" i="66"/>
  <c r="L559" i="66"/>
  <c r="L580" i="66"/>
  <c r="L616" i="66"/>
  <c r="L681" i="66"/>
  <c r="L802" i="66"/>
  <c r="L838" i="66"/>
  <c r="L859" i="66"/>
  <c r="L923" i="66"/>
  <c r="L938" i="66"/>
  <c r="L38" i="66"/>
  <c r="L89" i="66"/>
  <c r="L162" i="66"/>
  <c r="L184" i="66"/>
  <c r="L235" i="66"/>
  <c r="L242" i="66"/>
  <c r="L249" i="66"/>
  <c r="L278" i="66"/>
  <c r="L313" i="66"/>
  <c r="L356" i="66"/>
  <c r="L472" i="66"/>
  <c r="L494" i="66"/>
  <c r="L573" i="66"/>
  <c r="L645" i="66"/>
  <c r="L724" i="66"/>
  <c r="L731" i="66"/>
  <c r="L738" i="66"/>
  <c r="L781" i="66"/>
  <c r="L788" i="66"/>
  <c r="L795" i="66"/>
  <c r="L831" i="66"/>
  <c r="L874" i="66"/>
  <c r="L895" i="66"/>
  <c r="L959" i="66"/>
  <c r="L995" i="66"/>
  <c r="L31" i="66"/>
  <c r="L60" i="66"/>
  <c r="L104" i="66"/>
  <c r="L271" i="66"/>
  <c r="L335" i="66"/>
  <c r="L342" i="66"/>
  <c r="L371" i="66"/>
  <c r="L385" i="66"/>
  <c r="L421" i="66"/>
  <c r="L516" i="66"/>
  <c r="L595" i="66"/>
  <c r="L602" i="66"/>
  <c r="L638" i="66"/>
  <c r="L660" i="66"/>
  <c r="L774" i="66"/>
  <c r="L810" i="66"/>
  <c r="L981" i="66"/>
  <c r="L988" i="66"/>
  <c r="L17" i="66"/>
  <c r="L24" i="66"/>
  <c r="L46" i="66"/>
  <c r="L75" i="66"/>
  <c r="L119" i="66"/>
  <c r="L126" i="66"/>
  <c r="L133" i="66"/>
  <c r="L148" i="66"/>
  <c r="L155" i="66"/>
  <c r="L199" i="66"/>
  <c r="L264" i="66"/>
  <c r="L285" i="66"/>
  <c r="L292" i="66"/>
  <c r="L328" i="66"/>
  <c r="L349" i="66"/>
  <c r="L364" i="66"/>
  <c r="L378" i="66"/>
  <c r="L400" i="66"/>
  <c r="L407" i="66"/>
  <c r="L414" i="66"/>
  <c r="L436" i="66"/>
  <c r="L443" i="66"/>
  <c r="L450" i="66"/>
  <c r="L458" i="66"/>
  <c r="L487" i="66"/>
  <c r="L502" i="66"/>
  <c r="L524" i="66"/>
  <c r="L531" i="66"/>
  <c r="L538" i="66"/>
  <c r="L545" i="66"/>
  <c r="L624" i="66"/>
  <c r="L667" i="66"/>
  <c r="L674" i="66"/>
  <c r="L696" i="66"/>
  <c r="L703" i="66"/>
  <c r="L710" i="66"/>
  <c r="L767" i="66"/>
  <c r="L817" i="66"/>
  <c r="L846" i="66"/>
  <c r="L853" i="66"/>
  <c r="L910" i="66"/>
  <c r="L917" i="66"/>
  <c r="L931" i="66"/>
  <c r="L967" i="66"/>
  <c r="L1003" i="66"/>
  <c r="L10" i="66"/>
  <c r="L112" i="66"/>
  <c r="L170" i="66"/>
  <c r="L207" i="66"/>
  <c r="L214" i="66"/>
  <c r="L221" i="66"/>
  <c r="L228" i="66"/>
  <c r="L307" i="66"/>
  <c r="L429" i="66"/>
  <c r="L509" i="66"/>
  <c r="L581" i="66"/>
  <c r="L617" i="66"/>
  <c r="L653" i="66"/>
  <c r="L682" i="66"/>
  <c r="L689" i="66"/>
  <c r="L746" i="66"/>
  <c r="L760" i="66"/>
  <c r="L839" i="66"/>
  <c r="L860" i="66"/>
  <c r="L867" i="66"/>
  <c r="L903" i="66"/>
  <c r="L924" i="66"/>
  <c r="L939" i="66"/>
  <c r="L39" i="66"/>
  <c r="L90" i="66"/>
  <c r="L243" i="66"/>
  <c r="L250" i="66"/>
  <c r="L314" i="66"/>
  <c r="L357" i="66"/>
  <c r="L495" i="66"/>
  <c r="L574" i="66"/>
  <c r="L646" i="66"/>
  <c r="L725" i="66"/>
  <c r="L732" i="66"/>
  <c r="L782" i="66"/>
  <c r="L789" i="66"/>
  <c r="L796" i="66"/>
  <c r="L875" i="66"/>
  <c r="L996" i="66"/>
  <c r="L54" i="66"/>
  <c r="L68" i="66"/>
  <c r="L83" i="66"/>
  <c r="L163" i="66"/>
  <c r="L185" i="66"/>
  <c r="L236" i="66"/>
  <c r="L272" i="66"/>
  <c r="L279" i="66"/>
  <c r="L336" i="66"/>
  <c r="L422" i="66"/>
  <c r="L473" i="66"/>
  <c r="L517" i="66"/>
  <c r="L553" i="66"/>
  <c r="L596" i="66"/>
  <c r="L639" i="66"/>
  <c r="L661" i="66"/>
  <c r="L718" i="66"/>
  <c r="L739" i="66"/>
  <c r="L811" i="66"/>
  <c r="L989" i="66"/>
  <c r="L32" i="66"/>
  <c r="L47" i="66"/>
  <c r="L61" i="66"/>
  <c r="L76" i="66"/>
  <c r="L105" i="66"/>
  <c r="L127" i="66"/>
  <c r="L134" i="66"/>
  <c r="L149" i="66"/>
  <c r="L156" i="66"/>
  <c r="L178" i="66"/>
  <c r="L200" i="66"/>
  <c r="L286" i="66"/>
  <c r="L293" i="66"/>
  <c r="L343" i="66"/>
  <c r="L350" i="66"/>
  <c r="L372" i="66"/>
  <c r="L379" i="66"/>
  <c r="L386" i="66"/>
  <c r="L415" i="66"/>
  <c r="L437" i="66"/>
  <c r="L451" i="66"/>
  <c r="L459" i="66"/>
  <c r="L488" i="66"/>
  <c r="L532" i="66"/>
  <c r="L589" i="66"/>
  <c r="L603" i="66"/>
  <c r="L610" i="66"/>
  <c r="L632" i="66"/>
  <c r="L675" i="66"/>
  <c r="L775" i="66"/>
  <c r="L825" i="66"/>
  <c r="L882" i="66"/>
  <c r="L889" i="66"/>
  <c r="L932" i="66"/>
  <c r="L946" i="66"/>
  <c r="L953" i="66"/>
  <c r="L968" i="66"/>
  <c r="L975" i="66"/>
  <c r="L982" i="66"/>
  <c r="L1004" i="66"/>
  <c r="L11" i="66"/>
  <c r="L171" i="66"/>
  <c r="L222" i="66"/>
  <c r="L229" i="66"/>
  <c r="L365" i="66"/>
  <c r="L401" i="66"/>
  <c r="L408" i="66"/>
  <c r="L430" i="66"/>
  <c r="L444" i="66"/>
  <c r="L503" i="66"/>
  <c r="L510" i="66"/>
  <c r="L525" i="66"/>
  <c r="L539" i="66"/>
  <c r="L546" i="66"/>
  <c r="L582" i="66"/>
  <c r="L618" i="66"/>
  <c r="L625" i="66"/>
  <c r="L654" i="66"/>
  <c r="L668" i="66"/>
  <c r="L683" i="66"/>
  <c r="L697" i="66"/>
  <c r="L704" i="66"/>
  <c r="L711" i="66"/>
  <c r="L747" i="66"/>
  <c r="L768" i="66"/>
  <c r="L818" i="66"/>
  <c r="L840" i="66"/>
  <c r="L847" i="66"/>
  <c r="L854" i="66"/>
  <c r="L861" i="66"/>
  <c r="L868" i="66"/>
  <c r="L904" i="66"/>
  <c r="L911" i="66"/>
  <c r="L918" i="66"/>
  <c r="L925" i="66"/>
  <c r="L40" i="66"/>
  <c r="L98" i="66"/>
  <c r="L142" i="66"/>
  <c r="L358" i="66"/>
  <c r="L394" i="66"/>
  <c r="L481" i="66"/>
  <c r="L496" i="66"/>
  <c r="L575" i="66"/>
  <c r="L726" i="66"/>
  <c r="L733" i="66"/>
  <c r="L790" i="66"/>
  <c r="L797" i="66"/>
  <c r="L804" i="66"/>
  <c r="L997" i="66"/>
  <c r="L4" i="66"/>
  <c r="L69" i="66"/>
  <c r="L84" i="66"/>
  <c r="L91" i="66"/>
  <c r="L164" i="66"/>
  <c r="L186" i="66"/>
  <c r="L244" i="66"/>
  <c r="L251" i="66"/>
  <c r="L258" i="66"/>
  <c r="L301" i="66"/>
  <c r="L315" i="66"/>
  <c r="L322" i="66"/>
  <c r="L423" i="66"/>
  <c r="L474" i="66"/>
  <c r="L518" i="66"/>
  <c r="L554" i="66"/>
  <c r="L561" i="66"/>
  <c r="L568" i="66"/>
  <c r="L597" i="66"/>
  <c r="L647" i="66"/>
  <c r="L740" i="66"/>
  <c r="L754" i="66"/>
  <c r="L783" i="66"/>
  <c r="L833" i="66"/>
  <c r="L897" i="66"/>
  <c r="L961" i="66"/>
  <c r="D15" i="19"/>
  <c r="D2004" i="66" l="1"/>
  <c r="D1972" i="66"/>
  <c r="D1940" i="66"/>
  <c r="D1908" i="66"/>
  <c r="D1876" i="66"/>
  <c r="D1844" i="66"/>
  <c r="D1812" i="66"/>
  <c r="D1780" i="66"/>
  <c r="D1748" i="66"/>
  <c r="D1716" i="66"/>
  <c r="D1684" i="66"/>
  <c r="D1652" i="66"/>
  <c r="D1620" i="66"/>
  <c r="D1588" i="66"/>
  <c r="D1556" i="66"/>
  <c r="D1524" i="66"/>
  <c r="D1492" i="66"/>
  <c r="D1460" i="66"/>
  <c r="D1428" i="66"/>
  <c r="D1396" i="66"/>
  <c r="D1364" i="66"/>
  <c r="D1332" i="66"/>
  <c r="D1300" i="66"/>
  <c r="D1268" i="66"/>
  <c r="D1236" i="66"/>
  <c r="D1204" i="66"/>
  <c r="D1172" i="66"/>
  <c r="D1140" i="66"/>
  <c r="D1108" i="66"/>
  <c r="D1076" i="66"/>
  <c r="D1044" i="66"/>
  <c r="D1012" i="66"/>
  <c r="D1010" i="66"/>
  <c r="D1680" i="66"/>
  <c r="D1200" i="66"/>
  <c r="D1669" i="66"/>
  <c r="D1187" i="66"/>
  <c r="D1378" i="66"/>
  <c r="D1280" i="66"/>
  <c r="D1086" i="66"/>
  <c r="D1052" i="66"/>
  <c r="D1080" i="66"/>
  <c r="D1494" i="66"/>
  <c r="D2003" i="66"/>
  <c r="D1971" i="66"/>
  <c r="D1939" i="66"/>
  <c r="D1907" i="66"/>
  <c r="D1875" i="66"/>
  <c r="D1843" i="66"/>
  <c r="D1811" i="66"/>
  <c r="D1779" i="66"/>
  <c r="D1747" i="66"/>
  <c r="D1715" i="66"/>
  <c r="D1683" i="66"/>
  <c r="D1651" i="66"/>
  <c r="D1619" i="66"/>
  <c r="D1587" i="66"/>
  <c r="D1555" i="66"/>
  <c r="D1523" i="66"/>
  <c r="D1491" i="66"/>
  <c r="D1459" i="66"/>
  <c r="D1427" i="66"/>
  <c r="D1395" i="66"/>
  <c r="D1363" i="66"/>
  <c r="D1331" i="66"/>
  <c r="D1299" i="66"/>
  <c r="D1267" i="66"/>
  <c r="D1235" i="66"/>
  <c r="D1203" i="66"/>
  <c r="D1171" i="66"/>
  <c r="D1139" i="66"/>
  <c r="D1107" i="66"/>
  <c r="D1075" i="66"/>
  <c r="D1043" i="66"/>
  <c r="D1011" i="66"/>
  <c r="D1009" i="66"/>
  <c r="D1712" i="66"/>
  <c r="D1488" i="66"/>
  <c r="D1456" i="66"/>
  <c r="D1424" i="66"/>
  <c r="D1360" i="66"/>
  <c r="D1328" i="66"/>
  <c r="D1136" i="66"/>
  <c r="D1072" i="66"/>
  <c r="D1008" i="66"/>
  <c r="D1325" i="66"/>
  <c r="D1165" i="66"/>
  <c r="D1069" i="66"/>
  <c r="D1701" i="66"/>
  <c r="D1381" i="66"/>
  <c r="D1253" i="66"/>
  <c r="D1029" i="66"/>
  <c r="D1476" i="66"/>
  <c r="D1188" i="66"/>
  <c r="D1443" i="66"/>
  <c r="D1219" i="66"/>
  <c r="D1059" i="66"/>
  <c r="D1506" i="66"/>
  <c r="D1218" i="66"/>
  <c r="D1281" i="66"/>
  <c r="D1089" i="66"/>
  <c r="D1216" i="66"/>
  <c r="D1056" i="66"/>
  <c r="D1183" i="66"/>
  <c r="D1181" i="66"/>
  <c r="D1021" i="66"/>
  <c r="D1179" i="66"/>
  <c r="D1114" i="66"/>
  <c r="D1111" i="66"/>
  <c r="D1910" i="66"/>
  <c r="D2002" i="66"/>
  <c r="D1970" i="66"/>
  <c r="D1938" i="66"/>
  <c r="D1906" i="66"/>
  <c r="D1874" i="66"/>
  <c r="D1842" i="66"/>
  <c r="D1810" i="66"/>
  <c r="D1778" i="66"/>
  <c r="D1746" i="66"/>
  <c r="D1714" i="66"/>
  <c r="D1682" i="66"/>
  <c r="D1650" i="66"/>
  <c r="D1618" i="66"/>
  <c r="D1586" i="66"/>
  <c r="D1554" i="66"/>
  <c r="D1522" i="66"/>
  <c r="D1490" i="66"/>
  <c r="D1458" i="66"/>
  <c r="D1426" i="66"/>
  <c r="D1394" i="66"/>
  <c r="D1362" i="66"/>
  <c r="D1330" i="66"/>
  <c r="D1298" i="66"/>
  <c r="D1266" i="66"/>
  <c r="D1234" i="66"/>
  <c r="D1202" i="66"/>
  <c r="D1170" i="66"/>
  <c r="D1138" i="66"/>
  <c r="D1106" i="66"/>
  <c r="D1074" i="66"/>
  <c r="D1042" i="66"/>
  <c r="D1584" i="66"/>
  <c r="D1296" i="66"/>
  <c r="D1541" i="66"/>
  <c r="D1093" i="66"/>
  <c r="D1571" i="66"/>
  <c r="D1376" i="66"/>
  <c r="D1020" i="66"/>
  <c r="D1622" i="66"/>
  <c r="D2001" i="66"/>
  <c r="D1969" i="66"/>
  <c r="D1937" i="66"/>
  <c r="D1905" i="66"/>
  <c r="D1873" i="66"/>
  <c r="D1841" i="66"/>
  <c r="D1809" i="66"/>
  <c r="D1777" i="66"/>
  <c r="D1745" i="66"/>
  <c r="D1713" i="66"/>
  <c r="D1681" i="66"/>
  <c r="D1649" i="66"/>
  <c r="D1617" i="66"/>
  <c r="D1585" i="66"/>
  <c r="D1553" i="66"/>
  <c r="D1521" i="66"/>
  <c r="D1489" i="66"/>
  <c r="D1457" i="66"/>
  <c r="D1425" i="66"/>
  <c r="D1393" i="66"/>
  <c r="D1361" i="66"/>
  <c r="D1329" i="66"/>
  <c r="D1297" i="66"/>
  <c r="D1265" i="66"/>
  <c r="D1233" i="66"/>
  <c r="D1201" i="66"/>
  <c r="D1169" i="66"/>
  <c r="D1137" i="66"/>
  <c r="D1105" i="66"/>
  <c r="D1073" i="66"/>
  <c r="D1041" i="66"/>
  <c r="D1616" i="66"/>
  <c r="D1264" i="66"/>
  <c r="D1573" i="66"/>
  <c r="D1125" i="66"/>
  <c r="D1475" i="66"/>
  <c r="D1026" i="66"/>
  <c r="D1409" i="66"/>
  <c r="D1022" i="66"/>
  <c r="D1053" i="66"/>
  <c r="D1590" i="66"/>
  <c r="D2000" i="66"/>
  <c r="D1968" i="66"/>
  <c r="D1936" i="66"/>
  <c r="D1904" i="66"/>
  <c r="D1872" i="66"/>
  <c r="D1840" i="66"/>
  <c r="D1808" i="66"/>
  <c r="D1776" i="66"/>
  <c r="D1744" i="66"/>
  <c r="D1648" i="66"/>
  <c r="D1520" i="66"/>
  <c r="D1168" i="66"/>
  <c r="D1540" i="66"/>
  <c r="D1346" i="66"/>
  <c r="D1312" i="66"/>
  <c r="D1277" i="66"/>
  <c r="D1750" i="66"/>
  <c r="D1999" i="66"/>
  <c r="D1967" i="66"/>
  <c r="D1935" i="66"/>
  <c r="D1903" i="66"/>
  <c r="D1871" i="66"/>
  <c r="D1839" i="66"/>
  <c r="D1807" i="66"/>
  <c r="D1775" i="66"/>
  <c r="D1743" i="66"/>
  <c r="D1711" i="66"/>
  <c r="D1679" i="66"/>
  <c r="D1647" i="66"/>
  <c r="D1615" i="66"/>
  <c r="D1583" i="66"/>
  <c r="D1551" i="66"/>
  <c r="D1519" i="66"/>
  <c r="D1487" i="66"/>
  <c r="D1455" i="66"/>
  <c r="D1423" i="66"/>
  <c r="D1391" i="66"/>
  <c r="D1359" i="66"/>
  <c r="D1327" i="66"/>
  <c r="D1295" i="66"/>
  <c r="D1263" i="66"/>
  <c r="D1231" i="66"/>
  <c r="D1199" i="66"/>
  <c r="D1167" i="66"/>
  <c r="D1135" i="66"/>
  <c r="D1103" i="66"/>
  <c r="D1071" i="66"/>
  <c r="D1039" i="66"/>
  <c r="D1007" i="66"/>
  <c r="D1613" i="66"/>
  <c r="D1421" i="66"/>
  <c r="D1261" i="66"/>
  <c r="D1101" i="66"/>
  <c r="D1477" i="66"/>
  <c r="D1060" i="66"/>
  <c r="D1539" i="66"/>
  <c r="D1440" i="66"/>
  <c r="D1334" i="66"/>
  <c r="D1998" i="66"/>
  <c r="D1966" i="66"/>
  <c r="D1934" i="66"/>
  <c r="D1902" i="66"/>
  <c r="D1870" i="66"/>
  <c r="D1838" i="66"/>
  <c r="D1806" i="66"/>
  <c r="D1774" i="66"/>
  <c r="D1742" i="66"/>
  <c r="D1710" i="66"/>
  <c r="D1678" i="66"/>
  <c r="D1646" i="66"/>
  <c r="D1614" i="66"/>
  <c r="D1582" i="66"/>
  <c r="D1550" i="66"/>
  <c r="D1518" i="66"/>
  <c r="D1486" i="66"/>
  <c r="D1454" i="66"/>
  <c r="D1422" i="66"/>
  <c r="D1390" i="66"/>
  <c r="D1358" i="66"/>
  <c r="D1326" i="66"/>
  <c r="D1294" i="66"/>
  <c r="D1262" i="66"/>
  <c r="D1230" i="66"/>
  <c r="D1198" i="66"/>
  <c r="D1166" i="66"/>
  <c r="D1134" i="66"/>
  <c r="D1102" i="66"/>
  <c r="D1070" i="66"/>
  <c r="D1038" i="66"/>
  <c r="D1006" i="66"/>
  <c r="D1645" i="66"/>
  <c r="D1389" i="66"/>
  <c r="D1229" i="66"/>
  <c r="D1005" i="66"/>
  <c r="D1445" i="66"/>
  <c r="D1124" i="66"/>
  <c r="D1379" i="66"/>
  <c r="D1027" i="66"/>
  <c r="D1441" i="66"/>
  <c r="D1245" i="66"/>
  <c r="D1398" i="66"/>
  <c r="D1997" i="66"/>
  <c r="D1965" i="66"/>
  <c r="D1933" i="66"/>
  <c r="D1901" i="66"/>
  <c r="D1869" i="66"/>
  <c r="D1837" i="66"/>
  <c r="D1805" i="66"/>
  <c r="D1773" i="66"/>
  <c r="D1741" i="66"/>
  <c r="D1709" i="66"/>
  <c r="D1677" i="66"/>
  <c r="D1581" i="66"/>
  <c r="D1549" i="66"/>
  <c r="D1517" i="66"/>
  <c r="D1485" i="66"/>
  <c r="D1453" i="66"/>
  <c r="D1357" i="66"/>
  <c r="D1197" i="66"/>
  <c r="D1604" i="66"/>
  <c r="D1250" i="66"/>
  <c r="D1153" i="66"/>
  <c r="D1024" i="66"/>
  <c r="D1150" i="66"/>
  <c r="D1084" i="66"/>
  <c r="D1082" i="66"/>
  <c r="D1718" i="66"/>
  <c r="D1996" i="66"/>
  <c r="D1964" i="66"/>
  <c r="D1932" i="66"/>
  <c r="D1900" i="66"/>
  <c r="D1868" i="66"/>
  <c r="D1836" i="66"/>
  <c r="D1804" i="66"/>
  <c r="D1772" i="66"/>
  <c r="D1740" i="66"/>
  <c r="D1708" i="66"/>
  <c r="D1676" i="66"/>
  <c r="D1644" i="66"/>
  <c r="D1612" i="66"/>
  <c r="D1580" i="66"/>
  <c r="D1548" i="66"/>
  <c r="D1516" i="66"/>
  <c r="D1484" i="66"/>
  <c r="D1452" i="66"/>
  <c r="D1420" i="66"/>
  <c r="D1388" i="66"/>
  <c r="D1356" i="66"/>
  <c r="D1324" i="66"/>
  <c r="D1292" i="66"/>
  <c r="D1260" i="66"/>
  <c r="D1228" i="66"/>
  <c r="D1196" i="66"/>
  <c r="D1164" i="66"/>
  <c r="D1132" i="66"/>
  <c r="D1100" i="66"/>
  <c r="D1068" i="66"/>
  <c r="D1036" i="66"/>
  <c r="D1004" i="66"/>
  <c r="D1227" i="66"/>
  <c r="D1163" i="66"/>
  <c r="D1131" i="66"/>
  <c r="D1099" i="66"/>
  <c r="D1035" i="66"/>
  <c r="D1258" i="66"/>
  <c r="D1194" i="66"/>
  <c r="D1130" i="66"/>
  <c r="D1066" i="66"/>
  <c r="D1034" i="66"/>
  <c r="D1320" i="66"/>
  <c r="D1192" i="66"/>
  <c r="D1096" i="66"/>
  <c r="D1064" i="66"/>
  <c r="D1926" i="66"/>
  <c r="D1734" i="66"/>
  <c r="D1670" i="66"/>
  <c r="D1542" i="66"/>
  <c r="D1446" i="66"/>
  <c r="D1318" i="66"/>
  <c r="D1190" i="66"/>
  <c r="D1126" i="66"/>
  <c r="D1062" i="66"/>
  <c r="D1605" i="66"/>
  <c r="D1413" i="66"/>
  <c r="D1285" i="66"/>
  <c r="D1157" i="66"/>
  <c r="D1412" i="66"/>
  <c r="D1252" i="66"/>
  <c r="D1092" i="66"/>
  <c r="D1603" i="66"/>
  <c r="D1123" i="66"/>
  <c r="D1410" i="66"/>
  <c r="D1090" i="66"/>
  <c r="D1377" i="66"/>
  <c r="D1025" i="66"/>
  <c r="D1120" i="66"/>
  <c r="D1311" i="66"/>
  <c r="D1055" i="66"/>
  <c r="D1309" i="66"/>
  <c r="D1051" i="66"/>
  <c r="D1018" i="66"/>
  <c r="D1048" i="66"/>
  <c r="D1814" i="66"/>
  <c r="D1078" i="66"/>
  <c r="D1995" i="66"/>
  <c r="D1963" i="66"/>
  <c r="D1931" i="66"/>
  <c r="D1899" i="66"/>
  <c r="D1867" i="66"/>
  <c r="D1835" i="66"/>
  <c r="D1803" i="66"/>
  <c r="D1771" i="66"/>
  <c r="D1739" i="66"/>
  <c r="D1707" i="66"/>
  <c r="D1675" i="66"/>
  <c r="D1643" i="66"/>
  <c r="D1611" i="66"/>
  <c r="D1579" i="66"/>
  <c r="D1547" i="66"/>
  <c r="D1515" i="66"/>
  <c r="D1483" i="66"/>
  <c r="D1451" i="66"/>
  <c r="D1419" i="66"/>
  <c r="D1387" i="66"/>
  <c r="D1355" i="66"/>
  <c r="D1323" i="66"/>
  <c r="D1291" i="66"/>
  <c r="D1259" i="66"/>
  <c r="D1195" i="66"/>
  <c r="D1067" i="66"/>
  <c r="D1065" i="66"/>
  <c r="D1288" i="66"/>
  <c r="D1830" i="66"/>
  <c r="D1382" i="66"/>
  <c r="D1636" i="66"/>
  <c r="D1314" i="66"/>
  <c r="D1057" i="66"/>
  <c r="D1184" i="66"/>
  <c r="D1087" i="66"/>
  <c r="D1117" i="66"/>
  <c r="D1112" i="66"/>
  <c r="D1654" i="66"/>
  <c r="D1994" i="66"/>
  <c r="D1962" i="66"/>
  <c r="D1930" i="66"/>
  <c r="D1898" i="66"/>
  <c r="D1866" i="66"/>
  <c r="D1834" i="66"/>
  <c r="D1802" i="66"/>
  <c r="D1770" i="66"/>
  <c r="D1738" i="66"/>
  <c r="D1706" i="66"/>
  <c r="D1674" i="66"/>
  <c r="D1642" i="66"/>
  <c r="D1610" i="66"/>
  <c r="D1578" i="66"/>
  <c r="D1546" i="66"/>
  <c r="D1514" i="66"/>
  <c r="D1482" i="66"/>
  <c r="D1450" i="66"/>
  <c r="D1418" i="66"/>
  <c r="D1386" i="66"/>
  <c r="D1354" i="66"/>
  <c r="D1322" i="66"/>
  <c r="D1290" i="66"/>
  <c r="D1226" i="66"/>
  <c r="D1162" i="66"/>
  <c r="D1098" i="66"/>
  <c r="D1256" i="66"/>
  <c r="D1160" i="66"/>
  <c r="D1032" i="66"/>
  <c r="D1894" i="66"/>
  <c r="D1766" i="66"/>
  <c r="D1702" i="66"/>
  <c r="D1638" i="66"/>
  <c r="D1574" i="66"/>
  <c r="D1510" i="66"/>
  <c r="D1414" i="66"/>
  <c r="D1286" i="66"/>
  <c r="D1222" i="66"/>
  <c r="D1158" i="66"/>
  <c r="D1094" i="66"/>
  <c r="D1030" i="66"/>
  <c r="D1637" i="66"/>
  <c r="D1349" i="66"/>
  <c r="D1221" i="66"/>
  <c r="D1061" i="66"/>
  <c r="D1444" i="66"/>
  <c r="D1220" i="66"/>
  <c r="D1028" i="66"/>
  <c r="D1411" i="66"/>
  <c r="D1251" i="66"/>
  <c r="D1091" i="66"/>
  <c r="D1538" i="66"/>
  <c r="D1186" i="66"/>
  <c r="D1313" i="66"/>
  <c r="D1121" i="66"/>
  <c r="D1248" i="66"/>
  <c r="D1088" i="66"/>
  <c r="D1151" i="66"/>
  <c r="D1213" i="66"/>
  <c r="D1115" i="66"/>
  <c r="D1019" i="66"/>
  <c r="D1143" i="66"/>
  <c r="D1942" i="66"/>
  <c r="D1993" i="66"/>
  <c r="D1961" i="66"/>
  <c r="D1929" i="66"/>
  <c r="D1897" i="66"/>
  <c r="D1865" i="66"/>
  <c r="D1833" i="66"/>
  <c r="D1801" i="66"/>
  <c r="D1769" i="66"/>
  <c r="D1737" i="66"/>
  <c r="D1705" i="66"/>
  <c r="D1673" i="66"/>
  <c r="D1641" i="66"/>
  <c r="D1609" i="66"/>
  <c r="D1577" i="66"/>
  <c r="D1545" i="66"/>
  <c r="D1513" i="66"/>
  <c r="D1481" i="66"/>
  <c r="D1449" i="66"/>
  <c r="D1417" i="66"/>
  <c r="D1385" i="66"/>
  <c r="D1353" i="66"/>
  <c r="D1321" i="66"/>
  <c r="D1289" i="66"/>
  <c r="D1257" i="66"/>
  <c r="D1225" i="66"/>
  <c r="D1193" i="66"/>
  <c r="D1161" i="66"/>
  <c r="D1129" i="66"/>
  <c r="D1097" i="66"/>
  <c r="D1033" i="66"/>
  <c r="D1128" i="66"/>
  <c r="D1862" i="66"/>
  <c r="D1478" i="66"/>
  <c r="D1189" i="66"/>
  <c r="D1316" i="66"/>
  <c r="D1315" i="66"/>
  <c r="D1154" i="66"/>
  <c r="D1249" i="66"/>
  <c r="D1247" i="66"/>
  <c r="D1083" i="66"/>
  <c r="D1558" i="66"/>
  <c r="D1992" i="66"/>
  <c r="D1960" i="66"/>
  <c r="D1928" i="66"/>
  <c r="D1896" i="66"/>
  <c r="D1864" i="66"/>
  <c r="D1832" i="66"/>
  <c r="D1800" i="66"/>
  <c r="D1768" i="66"/>
  <c r="D1736" i="66"/>
  <c r="D1704" i="66"/>
  <c r="D1672" i="66"/>
  <c r="D1640" i="66"/>
  <c r="D1608" i="66"/>
  <c r="D1576" i="66"/>
  <c r="D1544" i="66"/>
  <c r="D1512" i="66"/>
  <c r="D1480" i="66"/>
  <c r="D1448" i="66"/>
  <c r="D1416" i="66"/>
  <c r="D1384" i="66"/>
  <c r="D1352" i="66"/>
  <c r="D1224" i="66"/>
  <c r="D1606" i="66"/>
  <c r="D1572" i="66"/>
  <c r="D1282" i="66"/>
  <c r="D1344" i="66"/>
  <c r="D1085" i="66"/>
  <c r="D1015" i="66"/>
  <c r="D1782" i="66"/>
  <c r="D1991" i="66"/>
  <c r="D1959" i="66"/>
  <c r="D1927" i="66"/>
  <c r="D1895" i="66"/>
  <c r="D1863" i="66"/>
  <c r="D1831" i="66"/>
  <c r="D1799" i="66"/>
  <c r="D1767" i="66"/>
  <c r="D1735" i="66"/>
  <c r="D1703" i="66"/>
  <c r="D1671" i="66"/>
  <c r="D1639" i="66"/>
  <c r="D1607" i="66"/>
  <c r="D1575" i="66"/>
  <c r="D1543" i="66"/>
  <c r="D1511" i="66"/>
  <c r="D1479" i="66"/>
  <c r="D1447" i="66"/>
  <c r="D1415" i="66"/>
  <c r="D1383" i="66"/>
  <c r="D1351" i="66"/>
  <c r="D1319" i="66"/>
  <c r="D1287" i="66"/>
  <c r="D1255" i="66"/>
  <c r="D1223" i="66"/>
  <c r="D1191" i="66"/>
  <c r="D1159" i="66"/>
  <c r="D1127" i="66"/>
  <c r="D1095" i="66"/>
  <c r="D1063" i="66"/>
  <c r="D1031" i="66"/>
  <c r="D1958" i="66"/>
  <c r="D1350" i="66"/>
  <c r="D1348" i="66"/>
  <c r="D1283" i="66"/>
  <c r="D1122" i="66"/>
  <c r="D1217" i="66"/>
  <c r="D1343" i="66"/>
  <c r="D1366" i="66"/>
  <c r="D1990" i="66"/>
  <c r="D1798" i="66"/>
  <c r="D1254" i="66"/>
  <c r="D1375" i="66"/>
  <c r="D1238" i="66"/>
  <c r="D1989" i="66"/>
  <c r="D1957" i="66"/>
  <c r="D1925" i="66"/>
  <c r="D1893" i="66"/>
  <c r="D1861" i="66"/>
  <c r="D1829" i="66"/>
  <c r="D1797" i="66"/>
  <c r="D1765" i="66"/>
  <c r="D1509" i="66"/>
  <c r="D1215" i="66"/>
  <c r="D1050" i="66"/>
  <c r="D1878" i="66"/>
  <c r="D1988" i="66"/>
  <c r="D1956" i="66"/>
  <c r="D1924" i="66"/>
  <c r="D1892" i="66"/>
  <c r="D1860" i="66"/>
  <c r="D1828" i="66"/>
  <c r="D1796" i="66"/>
  <c r="D1764" i="66"/>
  <c r="D1732" i="66"/>
  <c r="D1700" i="66"/>
  <c r="D1668" i="66"/>
  <c r="D1508" i="66"/>
  <c r="D1118" i="66"/>
  <c r="D1146" i="66"/>
  <c r="D1686" i="66"/>
  <c r="D1987" i="66"/>
  <c r="D1955" i="66"/>
  <c r="D1923" i="66"/>
  <c r="D1891" i="66"/>
  <c r="D1859" i="66"/>
  <c r="D1827" i="66"/>
  <c r="D1795" i="66"/>
  <c r="D1763" i="66"/>
  <c r="D1731" i="66"/>
  <c r="D1699" i="66"/>
  <c r="D1667" i="66"/>
  <c r="D1635" i="66"/>
  <c r="D1347" i="66"/>
  <c r="D1144" i="66"/>
  <c r="D1462" i="66"/>
  <c r="D1986" i="66"/>
  <c r="D1954" i="66"/>
  <c r="D1922" i="66"/>
  <c r="D1890" i="66"/>
  <c r="D1858" i="66"/>
  <c r="D1826" i="66"/>
  <c r="D1794" i="66"/>
  <c r="D1762" i="66"/>
  <c r="D1730" i="66"/>
  <c r="D1698" i="66"/>
  <c r="D1666" i="66"/>
  <c r="D1634" i="66"/>
  <c r="D1602" i="66"/>
  <c r="D1570" i="66"/>
  <c r="D1474" i="66"/>
  <c r="D1302" i="66"/>
  <c r="D1985" i="66"/>
  <c r="D1953" i="66"/>
  <c r="D1921" i="66"/>
  <c r="D1889" i="66"/>
  <c r="D1857" i="66"/>
  <c r="D1825" i="66"/>
  <c r="D1793" i="66"/>
  <c r="D1761" i="66"/>
  <c r="D1729" i="66"/>
  <c r="D1697" i="66"/>
  <c r="D1665" i="66"/>
  <c r="D1633" i="66"/>
  <c r="D1601" i="66"/>
  <c r="D1569" i="66"/>
  <c r="D1537" i="66"/>
  <c r="D1505" i="66"/>
  <c r="D1473" i="66"/>
  <c r="D1185" i="66"/>
  <c r="D1046" i="66"/>
  <c r="D1984" i="66"/>
  <c r="D1952" i="66"/>
  <c r="D1920" i="66"/>
  <c r="D1888" i="66"/>
  <c r="D1856" i="66"/>
  <c r="D1824" i="66"/>
  <c r="D1792" i="66"/>
  <c r="D1760" i="66"/>
  <c r="D1728" i="66"/>
  <c r="D1696" i="66"/>
  <c r="D1664" i="66"/>
  <c r="D1632" i="66"/>
  <c r="D1600" i="66"/>
  <c r="D1568" i="66"/>
  <c r="D1536" i="66"/>
  <c r="D1504" i="66"/>
  <c r="D1472" i="66"/>
  <c r="D1408" i="66"/>
  <c r="D1014" i="66"/>
  <c r="D1983" i="66"/>
  <c r="D1951" i="66"/>
  <c r="D1919" i="66"/>
  <c r="D1887" i="66"/>
  <c r="D1855" i="66"/>
  <c r="D1823" i="66"/>
  <c r="D1791" i="66"/>
  <c r="D1759" i="66"/>
  <c r="D1727" i="66"/>
  <c r="D1695" i="66"/>
  <c r="D1663" i="66"/>
  <c r="D1631" i="66"/>
  <c r="D1599" i="66"/>
  <c r="D1567" i="66"/>
  <c r="D1535" i="66"/>
  <c r="D1503" i="66"/>
  <c r="D1471" i="66"/>
  <c r="D1439" i="66"/>
  <c r="D1407" i="66"/>
  <c r="D1119" i="66"/>
  <c r="D1270" i="66"/>
  <c r="D1982" i="66"/>
  <c r="D1950" i="66"/>
  <c r="D1918" i="66"/>
  <c r="D1886" i="66"/>
  <c r="D1854" i="66"/>
  <c r="D1822" i="66"/>
  <c r="D1790" i="66"/>
  <c r="D1758" i="66"/>
  <c r="D1726" i="66"/>
  <c r="D1694" i="66"/>
  <c r="D1662" i="66"/>
  <c r="D1630" i="66"/>
  <c r="D1598" i="66"/>
  <c r="D1566" i="66"/>
  <c r="D1534" i="66"/>
  <c r="D1502" i="66"/>
  <c r="D1470" i="66"/>
  <c r="D1438" i="66"/>
  <c r="D1406" i="66"/>
  <c r="D1374" i="66"/>
  <c r="D1342" i="66"/>
  <c r="D1310" i="66"/>
  <c r="D1278" i="66"/>
  <c r="D1246" i="66"/>
  <c r="D1214" i="66"/>
  <c r="D1182" i="66"/>
  <c r="D1054" i="66"/>
  <c r="D1526" i="66"/>
  <c r="D1981" i="66"/>
  <c r="D1949" i="66"/>
  <c r="D1917" i="66"/>
  <c r="D1885" i="66"/>
  <c r="D1853" i="66"/>
  <c r="D1821" i="66"/>
  <c r="D1789" i="66"/>
  <c r="D1757" i="66"/>
  <c r="D1725" i="66"/>
  <c r="D1693" i="66"/>
  <c r="D1661" i="66"/>
  <c r="D1629" i="66"/>
  <c r="D1597" i="66"/>
  <c r="D1565" i="66"/>
  <c r="D1533" i="66"/>
  <c r="D1501" i="66"/>
  <c r="D1469" i="66"/>
  <c r="D1437" i="66"/>
  <c r="D1405" i="66"/>
  <c r="D1373" i="66"/>
  <c r="D1341" i="66"/>
  <c r="D1110" i="66"/>
  <c r="D1980" i="66"/>
  <c r="D1948" i="66"/>
  <c r="D1916" i="66"/>
  <c r="D1884" i="66"/>
  <c r="D1852" i="66"/>
  <c r="D1820" i="66"/>
  <c r="D1788" i="66"/>
  <c r="D1756" i="66"/>
  <c r="D1724" i="66"/>
  <c r="D1692" i="66"/>
  <c r="D1660" i="66"/>
  <c r="D1628" i="66"/>
  <c r="D1596" i="66"/>
  <c r="D1564" i="66"/>
  <c r="D1532" i="66"/>
  <c r="D1500" i="66"/>
  <c r="D1468" i="66"/>
  <c r="D1436" i="66"/>
  <c r="D1404" i="66"/>
  <c r="D1372" i="66"/>
  <c r="D1340" i="66"/>
  <c r="D1308" i="66"/>
  <c r="D1276" i="66"/>
  <c r="D1244" i="66"/>
  <c r="D1212" i="66"/>
  <c r="D1180" i="66"/>
  <c r="D1148" i="66"/>
  <c r="D1116" i="66"/>
  <c r="D1016" i="66"/>
  <c r="D1846" i="66"/>
  <c r="D1979" i="66"/>
  <c r="D1947" i="66"/>
  <c r="D1915" i="66"/>
  <c r="D1883" i="66"/>
  <c r="D1851" i="66"/>
  <c r="D1819" i="66"/>
  <c r="D1787" i="66"/>
  <c r="D1755" i="66"/>
  <c r="D1723" i="66"/>
  <c r="D1691" i="66"/>
  <c r="D1659" i="66"/>
  <c r="D1627" i="66"/>
  <c r="D1595" i="66"/>
  <c r="D1563" i="66"/>
  <c r="D1531" i="66"/>
  <c r="D1499" i="66"/>
  <c r="D1467" i="66"/>
  <c r="D1435" i="66"/>
  <c r="D1403" i="66"/>
  <c r="D1371" i="66"/>
  <c r="D1339" i="66"/>
  <c r="D1307" i="66"/>
  <c r="D1275" i="66"/>
  <c r="D1243" i="66"/>
  <c r="D1211" i="66"/>
  <c r="D1142" i="66"/>
  <c r="D1978" i="66"/>
  <c r="D1946" i="66"/>
  <c r="D1914" i="66"/>
  <c r="D1882" i="66"/>
  <c r="D1850" i="66"/>
  <c r="D1818" i="66"/>
  <c r="D1786" i="66"/>
  <c r="D1754" i="66"/>
  <c r="D1722" i="66"/>
  <c r="D1690" i="66"/>
  <c r="D1658" i="66"/>
  <c r="D1626" i="66"/>
  <c r="D1594" i="66"/>
  <c r="D1562" i="66"/>
  <c r="D1530" i="66"/>
  <c r="D1498" i="66"/>
  <c r="D1466" i="66"/>
  <c r="D1434" i="66"/>
  <c r="D1402" i="66"/>
  <c r="D1370" i="66"/>
  <c r="D1338" i="66"/>
  <c r="D1306" i="66"/>
  <c r="D1274" i="66"/>
  <c r="D1242" i="66"/>
  <c r="D1210" i="66"/>
  <c r="D1178" i="66"/>
  <c r="D1174" i="66"/>
  <c r="D1977" i="66"/>
  <c r="D1945" i="66"/>
  <c r="D1913" i="66"/>
  <c r="D1881" i="66"/>
  <c r="D1849" i="66"/>
  <c r="D1817" i="66"/>
  <c r="D1785" i="66"/>
  <c r="D1753" i="66"/>
  <c r="D1721" i="66"/>
  <c r="D1689" i="66"/>
  <c r="D1657" i="66"/>
  <c r="D1625" i="66"/>
  <c r="D1593" i="66"/>
  <c r="D1561" i="66"/>
  <c r="D1529" i="66"/>
  <c r="D1497" i="66"/>
  <c r="D1465" i="66"/>
  <c r="D1433" i="66"/>
  <c r="D1401" i="66"/>
  <c r="D1369" i="66"/>
  <c r="D1337" i="66"/>
  <c r="D1305" i="66"/>
  <c r="D1273" i="66"/>
  <c r="D1241" i="66"/>
  <c r="D1209" i="66"/>
  <c r="D1177" i="66"/>
  <c r="D1145" i="66"/>
  <c r="D1113" i="66"/>
  <c r="D1081" i="66"/>
  <c r="D1049" i="66"/>
  <c r="D1017" i="66"/>
  <c r="D1430" i="66"/>
  <c r="D1976" i="66"/>
  <c r="D1944" i="66"/>
  <c r="D1912" i="66"/>
  <c r="D1880" i="66"/>
  <c r="D1848" i="66"/>
  <c r="D1816" i="66"/>
  <c r="D1784" i="66"/>
  <c r="D1752" i="66"/>
  <c r="D1720" i="66"/>
  <c r="D1688" i="66"/>
  <c r="D1656" i="66"/>
  <c r="D1624" i="66"/>
  <c r="D1592" i="66"/>
  <c r="D1560" i="66"/>
  <c r="D1528" i="66"/>
  <c r="D1496" i="66"/>
  <c r="D1464" i="66"/>
  <c r="D1432" i="66"/>
  <c r="D1400" i="66"/>
  <c r="D1368" i="66"/>
  <c r="D1336" i="66"/>
  <c r="D1304" i="66"/>
  <c r="D1272" i="66"/>
  <c r="D1240" i="66"/>
  <c r="D1208" i="66"/>
  <c r="D1176" i="66"/>
  <c r="D1206" i="66"/>
  <c r="D1975" i="66"/>
  <c r="D1943" i="66"/>
  <c r="D1911" i="66"/>
  <c r="D1879" i="66"/>
  <c r="D1847" i="66"/>
  <c r="D1815" i="66"/>
  <c r="D1783" i="66"/>
  <c r="D1751" i="66"/>
  <c r="D1719" i="66"/>
  <c r="D1687" i="66"/>
  <c r="D1655" i="66"/>
  <c r="D1623" i="66"/>
  <c r="D1591" i="66"/>
  <c r="D1559" i="66"/>
  <c r="D1527" i="66"/>
  <c r="D1495" i="66"/>
  <c r="D1463" i="66"/>
  <c r="D1431" i="66"/>
  <c r="D1399" i="66"/>
  <c r="D1367" i="66"/>
  <c r="D1335" i="66"/>
  <c r="D1303" i="66"/>
  <c r="D1271" i="66"/>
  <c r="D1239" i="66"/>
  <c r="D1207" i="66"/>
  <c r="D1175" i="66"/>
  <c r="D1047" i="66"/>
  <c r="D1973" i="66"/>
  <c r="D1941" i="66"/>
  <c r="D1909" i="66"/>
  <c r="D1877" i="66"/>
  <c r="D1845" i="66"/>
  <c r="D1813" i="66"/>
  <c r="D1781" i="66"/>
  <c r="D1749" i="66"/>
  <c r="D1717" i="66"/>
  <c r="D1685" i="66"/>
  <c r="D1653" i="66"/>
  <c r="D1621" i="66"/>
  <c r="D1589" i="66"/>
  <c r="D1557" i="66"/>
  <c r="D1525" i="66"/>
  <c r="D1493" i="66"/>
  <c r="D1461" i="66"/>
  <c r="D1429" i="66"/>
  <c r="D1397" i="66"/>
  <c r="D1365" i="66"/>
  <c r="D1333" i="66"/>
  <c r="D1301" i="66"/>
  <c r="D1269" i="66"/>
  <c r="D1237" i="66"/>
  <c r="D1205" i="66"/>
  <c r="D1173" i="66"/>
  <c r="D1141" i="66"/>
  <c r="D1109" i="66"/>
  <c r="D1077" i="66"/>
  <c r="D1045" i="66"/>
  <c r="D1013" i="66"/>
  <c r="D1552" i="66"/>
  <c r="D1392" i="66"/>
  <c r="D1232" i="66"/>
  <c r="D1104" i="66"/>
  <c r="D1040" i="66"/>
  <c r="D1293" i="66"/>
  <c r="D1133" i="66"/>
  <c r="D1037" i="66"/>
  <c r="D1733" i="66"/>
  <c r="D1317" i="66"/>
  <c r="D1380" i="66"/>
  <c r="D1284" i="66"/>
  <c r="D1156" i="66"/>
  <c r="D1507" i="66"/>
  <c r="D1155" i="66"/>
  <c r="D1442" i="66"/>
  <c r="D1058" i="66"/>
  <c r="D1345" i="66"/>
  <c r="D1152" i="66"/>
  <c r="D1279" i="66"/>
  <c r="D1023" i="66"/>
  <c r="D1149" i="66"/>
  <c r="D1147" i="66"/>
  <c r="D1079" i="66"/>
  <c r="D1974" i="66"/>
  <c r="M1998" i="66"/>
  <c r="M1966" i="66"/>
  <c r="M1934" i="66"/>
  <c r="M1902" i="66"/>
  <c r="M1870" i="66"/>
  <c r="M1838" i="66"/>
  <c r="M1806" i="66"/>
  <c r="M1774" i="66"/>
  <c r="M1742" i="66"/>
  <c r="M1710" i="66"/>
  <c r="M1678" i="66"/>
  <c r="M1646" i="66"/>
  <c r="M1614" i="66"/>
  <c r="M1582" i="66"/>
  <c r="M1550" i="66"/>
  <c r="M1518" i="66"/>
  <c r="M1486" i="66"/>
  <c r="M1454" i="66"/>
  <c r="M1422" i="66"/>
  <c r="M1390" i="66"/>
  <c r="M1358" i="66"/>
  <c r="M1326" i="66"/>
  <c r="M1997" i="66"/>
  <c r="M1965" i="66"/>
  <c r="M1933" i="66"/>
  <c r="M1901" i="66"/>
  <c r="M1869" i="66"/>
  <c r="M1837" i="66"/>
  <c r="M1805" i="66"/>
  <c r="M1773" i="66"/>
  <c r="M1741" i="66"/>
  <c r="M1709" i="66"/>
  <c r="M1677" i="66"/>
  <c r="M1645" i="66"/>
  <c r="M1613" i="66"/>
  <c r="M1581" i="66"/>
  <c r="M1549" i="66"/>
  <c r="M1517" i="66"/>
  <c r="M1485" i="66"/>
  <c r="M1453" i="66"/>
  <c r="M1421" i="66"/>
  <c r="M1389" i="66"/>
  <c r="M1357" i="66"/>
  <c r="M1325" i="66"/>
  <c r="M1996" i="66"/>
  <c r="M1964" i="66"/>
  <c r="M1932" i="66"/>
  <c r="M1900" i="66"/>
  <c r="M1868" i="66"/>
  <c r="M1836" i="66"/>
  <c r="M1804" i="66"/>
  <c r="M1772" i="66"/>
  <c r="M1740" i="66"/>
  <c r="M1708" i="66"/>
  <c r="M1676" i="66"/>
  <c r="M1644" i="66"/>
  <c r="M1612" i="66"/>
  <c r="M1580" i="66"/>
  <c r="M1548" i="66"/>
  <c r="M1516" i="66"/>
  <c r="M1484" i="66"/>
  <c r="M1452" i="66"/>
  <c r="M1420" i="66"/>
  <c r="M1388" i="66"/>
  <c r="M1356" i="66"/>
  <c r="M1324" i="66"/>
  <c r="M1995" i="66"/>
  <c r="M1963" i="66"/>
  <c r="M1931" i="66"/>
  <c r="M1899" i="66"/>
  <c r="M1867" i="66"/>
  <c r="M1835" i="66"/>
  <c r="M1803" i="66"/>
  <c r="M1771" i="66"/>
  <c r="M1739" i="66"/>
  <c r="M1707" i="66"/>
  <c r="M1675" i="66"/>
  <c r="M1643" i="66"/>
  <c r="M1611" i="66"/>
  <c r="M1579" i="66"/>
  <c r="M1547" i="66"/>
  <c r="M1515" i="66"/>
  <c r="M1483" i="66"/>
  <c r="M1451" i="66"/>
  <c r="M1419" i="66"/>
  <c r="M1387" i="66"/>
  <c r="M1355" i="66"/>
  <c r="M1323" i="66"/>
  <c r="M1994" i="66"/>
  <c r="M1962" i="66"/>
  <c r="M1930" i="66"/>
  <c r="M1898" i="66"/>
  <c r="M1866" i="66"/>
  <c r="M1834" i="66"/>
  <c r="M1802" i="66"/>
  <c r="M1770" i="66"/>
  <c r="M1738" i="66"/>
  <c r="M1706" i="66"/>
  <c r="M1674" i="66"/>
  <c r="M1642" i="66"/>
  <c r="M1610" i="66"/>
  <c r="M1578" i="66"/>
  <c r="M1546" i="66"/>
  <c r="M1514" i="66"/>
  <c r="M1482" i="66"/>
  <c r="M1450" i="66"/>
  <c r="M1418" i="66"/>
  <c r="M1386" i="66"/>
  <c r="M1354" i="66"/>
  <c r="M1322" i="66"/>
  <c r="M1993" i="66"/>
  <c r="M1961" i="66"/>
  <c r="M1929" i="66"/>
  <c r="M1897" i="66"/>
  <c r="M1865" i="66"/>
  <c r="M1833" i="66"/>
  <c r="M1801" i="66"/>
  <c r="M1769" i="66"/>
  <c r="M1737" i="66"/>
  <c r="M1705" i="66"/>
  <c r="M1673" i="66"/>
  <c r="M1641" i="66"/>
  <c r="M1609" i="66"/>
  <c r="M1577" i="66"/>
  <c r="M1545" i="66"/>
  <c r="M1513" i="66"/>
  <c r="M1481" i="66"/>
  <c r="M1449" i="66"/>
  <c r="M1417" i="66"/>
  <c r="M1385" i="66"/>
  <c r="M1353" i="66"/>
  <c r="M1321" i="66"/>
  <c r="M1992" i="66"/>
  <c r="M1960" i="66"/>
  <c r="M1928" i="66"/>
  <c r="M1896" i="66"/>
  <c r="M1864" i="66"/>
  <c r="M1832" i="66"/>
  <c r="M1800" i="66"/>
  <c r="M1768" i="66"/>
  <c r="M1736" i="66"/>
  <c r="M1704" i="66"/>
  <c r="M1672" i="66"/>
  <c r="M1640" i="66"/>
  <c r="M1608" i="66"/>
  <c r="M1576" i="66"/>
  <c r="M1544" i="66"/>
  <c r="M1512" i="66"/>
  <c r="M1480" i="66"/>
  <c r="M1448" i="66"/>
  <c r="M1416" i="66"/>
  <c r="M1384" i="66"/>
  <c r="M1352" i="66"/>
  <c r="M1320" i="66"/>
  <c r="M1991" i="66"/>
  <c r="M1959" i="66"/>
  <c r="M1927" i="66"/>
  <c r="M1895" i="66"/>
  <c r="M1863" i="66"/>
  <c r="M1831" i="66"/>
  <c r="M1799" i="66"/>
  <c r="M1767" i="66"/>
  <c r="M1735" i="66"/>
  <c r="M1703" i="66"/>
  <c r="M1671" i="66"/>
  <c r="M1639" i="66"/>
  <c r="M1607" i="66"/>
  <c r="M1575" i="66"/>
  <c r="M1543" i="66"/>
  <c r="M1511" i="66"/>
  <c r="M1479" i="66"/>
  <c r="M1447" i="66"/>
  <c r="M1415" i="66"/>
  <c r="M1383" i="66"/>
  <c r="M1351" i="66"/>
  <c r="M1319" i="66"/>
  <c r="M1990" i="66"/>
  <c r="M1958" i="66"/>
  <c r="M1926" i="66"/>
  <c r="M1894" i="66"/>
  <c r="M1862" i="66"/>
  <c r="M1830" i="66"/>
  <c r="M1798" i="66"/>
  <c r="M1766" i="66"/>
  <c r="M1734" i="66"/>
  <c r="M1702" i="66"/>
  <c r="M1670" i="66"/>
  <c r="M1638" i="66"/>
  <c r="M1606" i="66"/>
  <c r="M1574" i="66"/>
  <c r="M1542" i="66"/>
  <c r="M1510" i="66"/>
  <c r="M1478" i="66"/>
  <c r="M1446" i="66"/>
  <c r="M1414" i="66"/>
  <c r="M1382" i="66"/>
  <c r="M1350" i="66"/>
  <c r="M1318" i="66"/>
  <c r="M1989" i="66"/>
  <c r="M1957" i="66"/>
  <c r="M1925" i="66"/>
  <c r="M1893" i="66"/>
  <c r="M1861" i="66"/>
  <c r="M1829" i="66"/>
  <c r="M1797" i="66"/>
  <c r="M1765" i="66"/>
  <c r="M1733" i="66"/>
  <c r="M1701" i="66"/>
  <c r="M1669" i="66"/>
  <c r="M1637" i="66"/>
  <c r="M1605" i="66"/>
  <c r="M1573" i="66"/>
  <c r="M1541" i="66"/>
  <c r="M1509" i="66"/>
  <c r="M1477" i="66"/>
  <c r="M1445" i="66"/>
  <c r="M1413" i="66"/>
  <c r="M1381" i="66"/>
  <c r="M1349" i="66"/>
  <c r="M1317" i="66"/>
  <c r="M1988" i="66"/>
  <c r="M1956" i="66"/>
  <c r="M1924" i="66"/>
  <c r="M1892" i="66"/>
  <c r="M1860" i="66"/>
  <c r="M1828" i="66"/>
  <c r="M1796" i="66"/>
  <c r="M1764" i="66"/>
  <c r="M1732" i="66"/>
  <c r="M1700" i="66"/>
  <c r="M1668" i="66"/>
  <c r="M1636" i="66"/>
  <c r="M1604" i="66"/>
  <c r="M1572" i="66"/>
  <c r="M1540" i="66"/>
  <c r="M1508" i="66"/>
  <c r="M1476" i="66"/>
  <c r="M1444" i="66"/>
  <c r="M1412" i="66"/>
  <c r="M1380" i="66"/>
  <c r="M1348" i="66"/>
  <c r="M1316" i="66"/>
  <c r="M1987" i="66"/>
  <c r="M1955" i="66"/>
  <c r="M1923" i="66"/>
  <c r="M1891" i="66"/>
  <c r="M1859" i="66"/>
  <c r="M1827" i="66"/>
  <c r="M1795" i="66"/>
  <c r="M1763" i="66"/>
  <c r="M1731" i="66"/>
  <c r="M1699" i="66"/>
  <c r="M1667" i="66"/>
  <c r="M1635" i="66"/>
  <c r="M1603" i="66"/>
  <c r="M1571" i="66"/>
  <c r="M1539" i="66"/>
  <c r="M1507" i="66"/>
  <c r="M1475" i="66"/>
  <c r="M1443" i="66"/>
  <c r="M1411" i="66"/>
  <c r="M1379" i="66"/>
  <c r="M1347" i="66"/>
  <c r="M1315" i="66"/>
  <c r="M1986" i="66"/>
  <c r="M1954" i="66"/>
  <c r="M1922" i="66"/>
  <c r="M1890" i="66"/>
  <c r="M1858" i="66"/>
  <c r="M1826" i="66"/>
  <c r="M1794" i="66"/>
  <c r="M1762" i="66"/>
  <c r="M1730" i="66"/>
  <c r="M1698" i="66"/>
  <c r="M1666" i="66"/>
  <c r="M1634" i="66"/>
  <c r="M1602" i="66"/>
  <c r="M1570" i="66"/>
  <c r="M1538" i="66"/>
  <c r="M1506" i="66"/>
  <c r="M1474" i="66"/>
  <c r="M1442" i="66"/>
  <c r="M1410" i="66"/>
  <c r="M1378" i="66"/>
  <c r="M1346" i="66"/>
  <c r="M1314" i="66"/>
  <c r="M1985" i="66"/>
  <c r="M1953" i="66"/>
  <c r="M1921" i="66"/>
  <c r="M1889" i="66"/>
  <c r="M1857" i="66"/>
  <c r="M1825" i="66"/>
  <c r="M1793" i="66"/>
  <c r="M1761" i="66"/>
  <c r="M1729" i="66"/>
  <c r="M1697" i="66"/>
  <c r="M1665" i="66"/>
  <c r="M1633" i="66"/>
  <c r="M1601" i="66"/>
  <c r="M1569" i="66"/>
  <c r="M1537" i="66"/>
  <c r="M1505" i="66"/>
  <c r="M1473" i="66"/>
  <c r="M1441" i="66"/>
  <c r="M1409" i="66"/>
  <c r="M1377" i="66"/>
  <c r="M1345" i="66"/>
  <c r="M1313" i="66"/>
  <c r="M1984" i="66"/>
  <c r="M1952" i="66"/>
  <c r="M1920" i="66"/>
  <c r="M1888" i="66"/>
  <c r="M1856" i="66"/>
  <c r="M1824" i="66"/>
  <c r="M1792" i="66"/>
  <c r="M1760" i="66"/>
  <c r="M1728" i="66"/>
  <c r="M1696" i="66"/>
  <c r="M1664" i="66"/>
  <c r="M1632" i="66"/>
  <c r="M1600" i="66"/>
  <c r="M1568" i="66"/>
  <c r="M1536" i="66"/>
  <c r="M1504" i="66"/>
  <c r="M1472" i="66"/>
  <c r="M1440" i="66"/>
  <c r="M1408" i="66"/>
  <c r="M1376" i="66"/>
  <c r="M1344" i="66"/>
  <c r="M1312" i="66"/>
  <c r="M1983" i="66"/>
  <c r="M1951" i="66"/>
  <c r="M1919" i="66"/>
  <c r="M1887" i="66"/>
  <c r="M1855" i="66"/>
  <c r="M1823" i="66"/>
  <c r="M1791" i="66"/>
  <c r="M1759" i="66"/>
  <c r="M1727" i="66"/>
  <c r="M1695" i="66"/>
  <c r="M1663" i="66"/>
  <c r="M1631" i="66"/>
  <c r="M1599" i="66"/>
  <c r="M1567" i="66"/>
  <c r="M1535" i="66"/>
  <c r="M1503" i="66"/>
  <c r="M1471" i="66"/>
  <c r="M1439" i="66"/>
  <c r="M1407" i="66"/>
  <c r="M1375" i="66"/>
  <c r="M1343" i="66"/>
  <c r="M1311" i="66"/>
  <c r="M1982" i="66"/>
  <c r="M1950" i="66"/>
  <c r="M1918" i="66"/>
  <c r="M1886" i="66"/>
  <c r="M1854" i="66"/>
  <c r="M1822" i="66"/>
  <c r="M1790" i="66"/>
  <c r="M1758" i="66"/>
  <c r="M1726" i="66"/>
  <c r="M1694" i="66"/>
  <c r="M1662" i="66"/>
  <c r="M1630" i="66"/>
  <c r="M1598" i="66"/>
  <c r="M1566" i="66"/>
  <c r="M1534" i="66"/>
  <c r="M1502" i="66"/>
  <c r="M1470" i="66"/>
  <c r="M1438" i="66"/>
  <c r="M1406" i="66"/>
  <c r="M1374" i="66"/>
  <c r="M1342" i="66"/>
  <c r="M1310" i="66"/>
  <c r="M1981" i="66"/>
  <c r="M1949" i="66"/>
  <c r="M1917" i="66"/>
  <c r="M1885" i="66"/>
  <c r="M1853" i="66"/>
  <c r="M1821" i="66"/>
  <c r="M1789" i="66"/>
  <c r="M1757" i="66"/>
  <c r="M1725" i="66"/>
  <c r="M1693" i="66"/>
  <c r="M1661" i="66"/>
  <c r="M1629" i="66"/>
  <c r="M1597" i="66"/>
  <c r="M1565" i="66"/>
  <c r="M1533" i="66"/>
  <c r="M1501" i="66"/>
  <c r="M1469" i="66"/>
  <c r="M1437" i="66"/>
  <c r="M1405" i="66"/>
  <c r="M1373" i="66"/>
  <c r="M1341" i="66"/>
  <c r="M1309" i="66"/>
  <c r="M1980" i="66"/>
  <c r="M1948" i="66"/>
  <c r="M1916" i="66"/>
  <c r="M1884" i="66"/>
  <c r="M1852" i="66"/>
  <c r="M1820" i="66"/>
  <c r="M1788" i="66"/>
  <c r="M1756" i="66"/>
  <c r="M1724" i="66"/>
  <c r="M1692" i="66"/>
  <c r="M1660" i="66"/>
  <c r="M1628" i="66"/>
  <c r="M1596" i="66"/>
  <c r="M1564" i="66"/>
  <c r="M1532" i="66"/>
  <c r="M1500" i="66"/>
  <c r="M1468" i="66"/>
  <c r="M1436" i="66"/>
  <c r="M1404" i="66"/>
  <c r="M1372" i="66"/>
  <c r="M1340" i="66"/>
  <c r="M1308" i="66"/>
  <c r="M1979" i="66"/>
  <c r="M1947" i="66"/>
  <c r="M1915" i="66"/>
  <c r="M1883" i="66"/>
  <c r="M1851" i="66"/>
  <c r="M1819" i="66"/>
  <c r="M1787" i="66"/>
  <c r="M1755" i="66"/>
  <c r="M1723" i="66"/>
  <c r="M1691" i="66"/>
  <c r="M1659" i="66"/>
  <c r="M1627" i="66"/>
  <c r="M1595" i="66"/>
  <c r="M1563" i="66"/>
  <c r="M1531" i="66"/>
  <c r="M1499" i="66"/>
  <c r="M1467" i="66"/>
  <c r="M1435" i="66"/>
  <c r="M1403" i="66"/>
  <c r="M1371" i="66"/>
  <c r="M1339" i="66"/>
  <c r="M1307" i="66"/>
  <c r="M1978" i="66"/>
  <c r="M1946" i="66"/>
  <c r="M1914" i="66"/>
  <c r="M1882" i="66"/>
  <c r="M1850" i="66"/>
  <c r="M1818" i="66"/>
  <c r="M1786" i="66"/>
  <c r="M1754" i="66"/>
  <c r="M1722" i="66"/>
  <c r="M1690" i="66"/>
  <c r="M1658" i="66"/>
  <c r="M1626" i="66"/>
  <c r="M1594" i="66"/>
  <c r="M1562" i="66"/>
  <c r="M1530" i="66"/>
  <c r="M1498" i="66"/>
  <c r="M1466" i="66"/>
  <c r="M1434" i="66"/>
  <c r="M1402" i="66"/>
  <c r="M1370" i="66"/>
  <c r="M1338" i="66"/>
  <c r="M1977" i="66"/>
  <c r="M1945" i="66"/>
  <c r="M1913" i="66"/>
  <c r="M1881" i="66"/>
  <c r="M1849" i="66"/>
  <c r="M1817" i="66"/>
  <c r="M1785" i="66"/>
  <c r="M1753" i="66"/>
  <c r="M1721" i="66"/>
  <c r="M1689" i="66"/>
  <c r="M1657" i="66"/>
  <c r="M1625" i="66"/>
  <c r="M1593" i="66"/>
  <c r="M1561" i="66"/>
  <c r="M1529" i="66"/>
  <c r="M1497" i="66"/>
  <c r="M1465" i="66"/>
  <c r="M1433" i="66"/>
  <c r="M1401" i="66"/>
  <c r="M1369" i="66"/>
  <c r="M1337" i="66"/>
  <c r="M1976" i="66"/>
  <c r="M1944" i="66"/>
  <c r="M1912" i="66"/>
  <c r="M1880" i="66"/>
  <c r="M1848" i="66"/>
  <c r="M1816" i="66"/>
  <c r="M1784" i="66"/>
  <c r="M1752" i="66"/>
  <c r="M1720" i="66"/>
  <c r="M1688" i="66"/>
  <c r="M1656" i="66"/>
  <c r="M1624" i="66"/>
  <c r="M1592" i="66"/>
  <c r="M1560" i="66"/>
  <c r="M1528" i="66"/>
  <c r="M1496" i="66"/>
  <c r="M1464" i="66"/>
  <c r="M1432" i="66"/>
  <c r="M1400" i="66"/>
  <c r="M1368" i="66"/>
  <c r="M1336" i="66"/>
  <c r="M1975" i="66"/>
  <c r="M1943" i="66"/>
  <c r="M1911" i="66"/>
  <c r="M1879" i="66"/>
  <c r="M1847" i="66"/>
  <c r="M1815" i="66"/>
  <c r="M1783" i="66"/>
  <c r="M1751" i="66"/>
  <c r="M1719" i="66"/>
  <c r="M1687" i="66"/>
  <c r="M1655" i="66"/>
  <c r="M1623" i="66"/>
  <c r="M1591" i="66"/>
  <c r="M1559" i="66"/>
  <c r="M1527" i="66"/>
  <c r="M1495" i="66"/>
  <c r="M1463" i="66"/>
  <c r="M1431" i="66"/>
  <c r="M1399" i="66"/>
  <c r="M1367" i="66"/>
  <c r="M1335" i="66"/>
  <c r="M1974" i="66"/>
  <c r="M1942" i="66"/>
  <c r="M1910" i="66"/>
  <c r="M1878" i="66"/>
  <c r="M1846" i="66"/>
  <c r="M1814" i="66"/>
  <c r="M1782" i="66"/>
  <c r="M1750" i="66"/>
  <c r="M1718" i="66"/>
  <c r="M1686" i="66"/>
  <c r="M1654" i="66"/>
  <c r="M1622" i="66"/>
  <c r="M1590" i="66"/>
  <c r="M1558" i="66"/>
  <c r="M1526" i="66"/>
  <c r="M1494" i="66"/>
  <c r="M1462" i="66"/>
  <c r="M1430" i="66"/>
  <c r="M1398" i="66"/>
  <c r="M1366" i="66"/>
  <c r="M1334" i="66"/>
  <c r="M1973" i="66"/>
  <c r="M1941" i="66"/>
  <c r="M1909" i="66"/>
  <c r="M1877" i="66"/>
  <c r="M1845" i="66"/>
  <c r="M1813" i="66"/>
  <c r="M1781" i="66"/>
  <c r="M1749" i="66"/>
  <c r="M1717" i="66"/>
  <c r="M1685" i="66"/>
  <c r="M1653" i="66"/>
  <c r="M1621" i="66"/>
  <c r="M1589" i="66"/>
  <c r="M1557" i="66"/>
  <c r="M1525" i="66"/>
  <c r="M1493" i="66"/>
  <c r="M1461" i="66"/>
  <c r="M1429" i="66"/>
  <c r="M1397" i="66"/>
  <c r="M1365" i="66"/>
  <c r="M1333" i="66"/>
  <c r="M2004" i="66"/>
  <c r="M1972" i="66"/>
  <c r="M1940" i="66"/>
  <c r="M1908" i="66"/>
  <c r="M1876" i="66"/>
  <c r="M1844" i="66"/>
  <c r="M1812" i="66"/>
  <c r="M1780" i="66"/>
  <c r="M1748" i="66"/>
  <c r="M1716" i="66"/>
  <c r="M1684" i="66"/>
  <c r="M1652" i="66"/>
  <c r="M1620" i="66"/>
  <c r="M1588" i="66"/>
  <c r="M1556" i="66"/>
  <c r="M1524" i="66"/>
  <c r="M1492" i="66"/>
  <c r="M1460" i="66"/>
  <c r="M1428" i="66"/>
  <c r="M1396" i="66"/>
  <c r="M1364" i="66"/>
  <c r="M1332" i="66"/>
  <c r="M2003" i="66"/>
  <c r="M1971" i="66"/>
  <c r="M1939" i="66"/>
  <c r="M1907" i="66"/>
  <c r="M1875" i="66"/>
  <c r="M1843" i="66"/>
  <c r="M1811" i="66"/>
  <c r="M1779" i="66"/>
  <c r="M1747" i="66"/>
  <c r="M1715" i="66"/>
  <c r="M1683" i="66"/>
  <c r="M1651" i="66"/>
  <c r="M1619" i="66"/>
  <c r="M1587" i="66"/>
  <c r="M1555" i="66"/>
  <c r="M1523" i="66"/>
  <c r="M1491" i="66"/>
  <c r="M1459" i="66"/>
  <c r="M1427" i="66"/>
  <c r="M1395" i="66"/>
  <c r="M1363" i="66"/>
  <c r="M1331" i="66"/>
  <c r="M2002" i="66"/>
  <c r="M1970" i="66"/>
  <c r="M1938" i="66"/>
  <c r="M1906" i="66"/>
  <c r="M1874" i="66"/>
  <c r="M1842" i="66"/>
  <c r="M1810" i="66"/>
  <c r="M1778" i="66"/>
  <c r="M1746" i="66"/>
  <c r="M1714" i="66"/>
  <c r="M1682" i="66"/>
  <c r="M1650" i="66"/>
  <c r="M1618" i="66"/>
  <c r="M1586" i="66"/>
  <c r="M1554" i="66"/>
  <c r="M1522" i="66"/>
  <c r="M1490" i="66"/>
  <c r="M1458" i="66"/>
  <c r="M1426" i="66"/>
  <c r="M1394" i="66"/>
  <c r="M1362" i="66"/>
  <c r="M1330" i="66"/>
  <c r="M2001" i="66"/>
  <c r="M1969" i="66"/>
  <c r="M1937" i="66"/>
  <c r="M1905" i="66"/>
  <c r="M1873" i="66"/>
  <c r="M1841" i="66"/>
  <c r="M1809" i="66"/>
  <c r="M1777" i="66"/>
  <c r="M1745" i="66"/>
  <c r="M1713" i="66"/>
  <c r="M1681" i="66"/>
  <c r="M1649" i="66"/>
  <c r="M1617" i="66"/>
  <c r="M1585" i="66"/>
  <c r="M1553" i="66"/>
  <c r="M1521" i="66"/>
  <c r="M1489" i="66"/>
  <c r="M1457" i="66"/>
  <c r="M1425" i="66"/>
  <c r="M1393" i="66"/>
  <c r="M1361" i="66"/>
  <c r="M1329" i="66"/>
  <c r="M1999" i="66"/>
  <c r="M1967" i="66"/>
  <c r="M1935" i="66"/>
  <c r="M1903" i="66"/>
  <c r="M1871" i="66"/>
  <c r="M1839" i="66"/>
  <c r="M1807" i="66"/>
  <c r="M1775" i="66"/>
  <c r="M1743" i="66"/>
  <c r="M1711" i="66"/>
  <c r="M1679" i="66"/>
  <c r="M1647" i="66"/>
  <c r="M1615" i="66"/>
  <c r="M1583" i="66"/>
  <c r="M1551" i="66"/>
  <c r="M1519" i="66"/>
  <c r="M1487" i="66"/>
  <c r="M1455" i="66"/>
  <c r="M1423" i="66"/>
  <c r="M1391" i="66"/>
  <c r="M1359" i="66"/>
  <c r="M1327" i="66"/>
  <c r="M1648" i="66"/>
  <c r="M1616" i="66"/>
  <c r="M1584" i="66"/>
  <c r="M1552" i="66"/>
  <c r="M1520" i="66"/>
  <c r="M1488" i="66"/>
  <c r="M1456" i="66"/>
  <c r="M1424" i="66"/>
  <c r="M1392" i="66"/>
  <c r="M1360" i="66"/>
  <c r="M1328" i="66"/>
  <c r="M2000" i="66"/>
  <c r="M1968" i="66"/>
  <c r="M1936" i="66"/>
  <c r="M1904" i="66"/>
  <c r="M1872" i="66"/>
  <c r="M1840" i="66"/>
  <c r="M1808" i="66"/>
  <c r="M1776" i="66"/>
  <c r="M1744" i="66"/>
  <c r="M1712" i="66"/>
  <c r="M1680" i="66"/>
  <c r="A9" i="16"/>
  <c r="A10" i="16" s="1"/>
  <c r="A11" i="16" s="1"/>
  <c r="A12" i="16" s="1"/>
  <c r="A13" i="16" s="1"/>
  <c r="I22" i="16" l="1"/>
  <c r="I23" i="16"/>
  <c r="I24" i="16"/>
  <c r="H22" i="16"/>
  <c r="H23" i="16"/>
  <c r="H24" i="16"/>
  <c r="G23" i="16"/>
  <c r="F22" i="16"/>
  <c r="F23" i="16"/>
  <c r="F24" i="16"/>
  <c r="E22" i="16"/>
  <c r="E23" i="16"/>
  <c r="E24" i="16"/>
  <c r="A22" i="16"/>
  <c r="A23" i="16"/>
  <c r="A24" i="16"/>
  <c r="I7" i="57" l="1"/>
  <c r="I6" i="57"/>
  <c r="D7" i="57"/>
  <c r="D6" i="57"/>
  <c r="E20" i="16" l="1"/>
  <c r="F20" i="16"/>
  <c r="H20" i="16"/>
  <c r="I20" i="16"/>
  <c r="E21" i="16"/>
  <c r="F21" i="16"/>
  <c r="G21" i="16"/>
  <c r="H21" i="16"/>
  <c r="I21" i="16"/>
  <c r="F19" i="16"/>
  <c r="H19" i="16"/>
  <c r="I19" i="16"/>
  <c r="E19" i="16"/>
  <c r="C24" i="16"/>
  <c r="C20" i="16"/>
  <c r="C21" i="16"/>
  <c r="C23" i="16"/>
  <c r="C19" i="16"/>
  <c r="A20" i="16"/>
  <c r="A21" i="16"/>
  <c r="A19" i="16"/>
  <c r="I7" i="59" l="1"/>
  <c r="I6" i="59"/>
  <c r="D7" i="59"/>
  <c r="D6" i="59"/>
  <c r="A18" i="16"/>
  <c r="A17" i="16"/>
  <c r="D18" i="16" l="1"/>
  <c r="B18" i="16"/>
  <c r="D7" i="16"/>
  <c r="B7" i="16"/>
  <c r="F114" i="18" l="1"/>
  <c r="F115" i="18" s="1"/>
  <c r="C57" i="18"/>
  <c r="C56" i="18"/>
  <c r="D5" i="23" l="1"/>
  <c r="C5" i="23"/>
  <c r="C91" i="18" l="1"/>
  <c r="C62" i="18"/>
  <c r="C85" i="18"/>
  <c r="C88" i="18" s="1"/>
  <c r="C76" i="18"/>
  <c r="G97" i="18"/>
  <c r="C16" i="23" l="1"/>
  <c r="D8" i="23"/>
  <c r="C6" i="23"/>
  <c r="F36" i="17"/>
  <c r="D14" i="19"/>
  <c r="D16" i="19"/>
  <c r="D17" i="19" s="1"/>
  <c r="I27" i="21"/>
  <c r="I26" i="21"/>
  <c r="G27" i="21"/>
  <c r="G26" i="21"/>
  <c r="C26" i="21"/>
  <c r="C34" i="21" s="1"/>
  <c r="D27" i="21"/>
  <c r="D34" i="21" s="1"/>
  <c r="C27" i="21"/>
  <c r="C29" i="21"/>
  <c r="D29" i="21"/>
  <c r="B34" i="21"/>
  <c r="C38" i="21"/>
  <c r="C39" i="21"/>
  <c r="D39" i="21"/>
  <c r="D41" i="21"/>
  <c r="D46" i="21" s="1"/>
  <c r="B46" i="21"/>
  <c r="C14" i="23" l="1"/>
  <c r="C17" i="23" s="1"/>
  <c r="C18" i="23" s="1"/>
  <c r="D6" i="23"/>
  <c r="C7" i="23"/>
  <c r="C41" i="21"/>
  <c r="C46" i="21" s="1"/>
  <c r="C24" i="23" l="1"/>
  <c r="C21" i="23"/>
  <c r="C22" i="23" s="1"/>
  <c r="H6" i="23"/>
  <c r="H7" i="23" s="1"/>
  <c r="C15" i="23"/>
  <c r="D7" i="23"/>
  <c r="D9" i="23" s="1"/>
  <c r="D10" i="23" s="1"/>
  <c r="C9" i="23"/>
  <c r="C10" i="23" s="1"/>
  <c r="C100" i="18"/>
  <c r="C97" i="18"/>
  <c r="C103" i="18"/>
  <c r="C106" i="18" s="1"/>
  <c r="C95" i="18"/>
  <c r="C96" i="18" s="1"/>
  <c r="C60" i="18"/>
  <c r="C59" i="18"/>
  <c r="H71" i="18"/>
  <c r="H74" i="18" s="1"/>
  <c r="H76" i="18"/>
  <c r="H75" i="18"/>
  <c r="C26" i="23" l="1"/>
  <c r="C94" i="18"/>
  <c r="C92" i="18"/>
  <c r="H63" i="18" l="1"/>
  <c r="H66" i="18" s="1"/>
  <c r="H62" i="18"/>
  <c r="H65" i="18" s="1"/>
  <c r="H68" i="18" s="1"/>
  <c r="G35" i="17" s="1"/>
  <c r="H35" i="17" s="1"/>
  <c r="H73" i="18"/>
  <c r="H54" i="18"/>
  <c r="H69" i="18" l="1"/>
  <c r="H67" i="18"/>
  <c r="H70" i="18" s="1"/>
  <c r="H64" i="18"/>
  <c r="C65" i="18"/>
  <c r="C68" i="18" s="1"/>
  <c r="C63" i="18"/>
  <c r="C93" i="18"/>
  <c r="C30" i="18"/>
  <c r="C29" i="18"/>
  <c r="F42" i="17"/>
  <c r="F43" i="17" s="1"/>
  <c r="F37" i="17"/>
  <c r="F30" i="17"/>
  <c r="F18" i="17"/>
  <c r="F19" i="17" s="1"/>
  <c r="F23" i="17"/>
  <c r="F24" i="17" s="1"/>
  <c r="F25" i="17" s="1"/>
  <c r="G103" i="18" l="1"/>
  <c r="G29" i="17"/>
  <c r="H29" i="17" s="1"/>
  <c r="F31" i="17"/>
  <c r="C21" i="18"/>
  <c r="C36" i="18"/>
  <c r="C37" i="18" s="1"/>
  <c r="C33" i="18"/>
  <c r="C34" i="18" s="1"/>
  <c r="C28" i="18"/>
  <c r="C26" i="18"/>
  <c r="C19" i="18"/>
  <c r="C71" i="18" s="1"/>
  <c r="C66" i="18" l="1"/>
  <c r="C69" i="18" s="1"/>
  <c r="C98" i="18" s="1"/>
  <c r="G36" i="17" s="1"/>
  <c r="H36" i="17" s="1"/>
  <c r="C14" i="18"/>
  <c r="C12" i="18" l="1"/>
  <c r="C10" i="18"/>
  <c r="C8" i="18"/>
  <c r="C23" i="18"/>
  <c r="C4" i="18"/>
  <c r="C40" i="18" l="1"/>
  <c r="C72" i="18" s="1"/>
  <c r="C41" i="18" l="1"/>
  <c r="C73" i="18" s="1"/>
  <c r="C50" i="18"/>
  <c r="C74" i="18" s="1"/>
  <c r="H50" i="18" l="1"/>
  <c r="H52" i="18" s="1"/>
  <c r="H49" i="18"/>
  <c r="H47" i="18"/>
  <c r="H51" i="18" l="1"/>
  <c r="H53" i="18" s="1"/>
  <c r="C6" i="18"/>
  <c r="H55" i="18" l="1"/>
  <c r="H72" i="18" s="1"/>
  <c r="C55" i="18" l="1"/>
  <c r="C49" i="18"/>
  <c r="C47" i="18"/>
  <c r="C86" i="18" l="1"/>
  <c r="C89" i="18" s="1"/>
  <c r="C52" i="18"/>
  <c r="C51" i="18"/>
  <c r="C104" i="18" l="1"/>
  <c r="G30" i="17" s="1"/>
  <c r="H30" i="17" s="1"/>
  <c r="C87" i="18"/>
  <c r="C90" i="18" s="1"/>
  <c r="C75" i="18"/>
  <c r="C77" i="18" s="1"/>
  <c r="C53" i="18"/>
  <c r="C105" i="18" l="1"/>
  <c r="G31" i="17" s="1"/>
  <c r="H31" i="17" s="1"/>
  <c r="C64" i="18"/>
  <c r="C78" i="18"/>
  <c r="C80" i="18"/>
  <c r="C79" i="18"/>
  <c r="C82" i="18" s="1"/>
  <c r="G100" i="18" l="1"/>
  <c r="G41" i="17"/>
  <c r="H41" i="17" s="1"/>
  <c r="C81" i="18"/>
  <c r="C84" i="18" s="1"/>
  <c r="C83" i="18"/>
  <c r="C67" i="18"/>
  <c r="C118" i="18"/>
  <c r="C119" i="18" s="1"/>
  <c r="C124" i="18" s="1"/>
  <c r="L4" i="19" s="1"/>
  <c r="L5" i="19" s="1"/>
  <c r="L6" i="19" s="1"/>
  <c r="E15" i="19" l="1"/>
  <c r="C16" i="19"/>
  <c r="F16" i="19" s="1"/>
  <c r="G106" i="18"/>
  <c r="C109" i="18"/>
  <c r="G23" i="17"/>
  <c r="H23" i="17" s="1"/>
  <c r="G17" i="17"/>
  <c r="H17" i="17" s="1"/>
  <c r="C101" i="18"/>
  <c r="C107" i="18" s="1"/>
  <c r="C70" i="18"/>
  <c r="C99" i="18" s="1"/>
  <c r="C113" i="18" l="1"/>
  <c r="C114" i="18" s="1"/>
  <c r="C115" i="18" s="1"/>
  <c r="E16" i="19"/>
  <c r="C17" i="19"/>
  <c r="E14" i="19"/>
  <c r="E12" i="19"/>
  <c r="C102" i="18"/>
  <c r="G37" i="17"/>
  <c r="H37" i="17" s="1"/>
  <c r="G42" i="17"/>
  <c r="H42" i="17" s="1"/>
  <c r="C108" i="18"/>
  <c r="G43" i="17"/>
  <c r="H43" i="17" s="1"/>
  <c r="E17" i="19" l="1"/>
  <c r="F17" i="19"/>
  <c r="G113" i="18"/>
  <c r="G24" i="17"/>
  <c r="H24" i="17" s="1"/>
  <c r="C110" i="18"/>
  <c r="G18" i="17" s="1"/>
  <c r="H18" i="17" s="1"/>
  <c r="G25" i="17"/>
  <c r="H25" i="17" s="1"/>
  <c r="C111" i="18"/>
  <c r="G19" i="17" s="1"/>
  <c r="H19" i="17" s="1"/>
</calcChain>
</file>

<file path=xl/comments1.xml><?xml version="1.0" encoding="utf-8"?>
<comments xmlns="http://schemas.openxmlformats.org/spreadsheetml/2006/main">
  <authors>
    <author>Manoj Pydah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Manoj Pydah:</t>
        </r>
        <r>
          <rPr>
            <sz val="9"/>
            <color indexed="81"/>
            <rFont val="Tahoma"/>
            <family val="2"/>
          </rPr>
          <t xml:space="preserve">
Assumed, it is the only length where the total no.of risers is same for our calculations and roy 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Manoj Pydah:</t>
        </r>
        <r>
          <rPr>
            <sz val="9"/>
            <color indexed="81"/>
            <rFont val="Tahoma"/>
            <family val="2"/>
          </rPr>
          <t xml:space="preserve">
Wet weight or dry weight??. I think it is dry weight</t>
        </r>
      </text>
    </comment>
  </commentList>
</comments>
</file>

<file path=xl/sharedStrings.xml><?xml version="1.0" encoding="utf-8"?>
<sst xmlns="http://schemas.openxmlformats.org/spreadsheetml/2006/main" count="637" uniqueCount="344">
  <si>
    <t>Output</t>
  </si>
  <si>
    <t>Sheet</t>
  </si>
  <si>
    <t>Cell</t>
  </si>
  <si>
    <t>Simulation</t>
  </si>
  <si>
    <t>Object</t>
  </si>
  <si>
    <t>Name</t>
  </si>
  <si>
    <t>Period</t>
  </si>
  <si>
    <t>Command</t>
  </si>
  <si>
    <t>Label</t>
  </si>
  <si>
    <t>Additional</t>
  </si>
  <si>
    <t>Script.txt</t>
  </si>
  <si>
    <t>Data</t>
  </si>
  <si>
    <t>Variable</t>
  </si>
  <si>
    <t>Duplicate - Script file name</t>
  </si>
  <si>
    <t>Duplicate - Sheet base name</t>
  </si>
  <si>
    <t>SpecifiedPeriodFrom</t>
  </si>
  <si>
    <t>SpecifiedPeriodTo</t>
  </si>
  <si>
    <t>Duplicate - Xoffset</t>
  </si>
  <si>
    <t>Duplicate - Yoffset</t>
  </si>
  <si>
    <t>Duplicate - Different sheets</t>
  </si>
  <si>
    <t>Duplicate - Specified Files</t>
  </si>
  <si>
    <t>Duplicate - Number of Files</t>
  </si>
  <si>
    <t>Duplicate - First File</t>
  </si>
  <si>
    <t>Results</t>
  </si>
  <si>
    <t>ArcLength</t>
  </si>
  <si>
    <t>Section</t>
  </si>
  <si>
    <t>Version</t>
  </si>
  <si>
    <t>OverwriteLabels</t>
  </si>
  <si>
    <t>ClearanceLineindex</t>
  </si>
  <si>
    <t>FileName</t>
  </si>
  <si>
    <t>GetDataIndex</t>
  </si>
  <si>
    <t>InsertMethod</t>
  </si>
  <si>
    <t>LabelCell</t>
  </si>
  <si>
    <t>LinePosition</t>
  </si>
  <si>
    <t>NodeNumber</t>
  </si>
  <si>
    <t>ObjectIndex</t>
  </si>
  <si>
    <t>OutputCell</t>
  </si>
  <si>
    <t>Radius</t>
  </si>
  <si>
    <t>ArcLengthRange</t>
  </si>
  <si>
    <t>SubObject</t>
  </si>
  <si>
    <t>ResultsSheetName</t>
  </si>
  <si>
    <t>Theta</t>
  </si>
  <si>
    <t>FromArcLength</t>
  </si>
  <si>
    <t>ToArcLength</t>
  </si>
  <si>
    <t>UseDefaultLabel</t>
  </si>
  <si>
    <t>SelectedVarIDs</t>
  </si>
  <si>
    <t>WinchConnectionPoint</t>
  </si>
  <si>
    <t>WingIndex</t>
  </si>
  <si>
    <t>ClearSheetName</t>
  </si>
  <si>
    <t>SourceSheetName</t>
  </si>
  <si>
    <t>DestinationSheetName</t>
  </si>
  <si>
    <t>RangeMin</t>
  </si>
  <si>
    <t>RangeMax</t>
  </si>
  <si>
    <t>RangeMean</t>
  </si>
  <si>
    <t>RangeStdDev</t>
  </si>
  <si>
    <t>RangeArcLength</t>
  </si>
  <si>
    <t>RangeUpper</t>
  </si>
  <si>
    <t>RangeLower</t>
  </si>
  <si>
    <t>ClearSheetMethod</t>
  </si>
  <si>
    <t>ClearSheetRange</t>
  </si>
  <si>
    <t>Position.X</t>
  </si>
  <si>
    <t>Position.Y</t>
  </si>
  <si>
    <t>Sheet2</t>
  </si>
  <si>
    <t>A1:E10</t>
  </si>
  <si>
    <t>Position.Z (Global)</t>
  </si>
  <si>
    <t>Position.Z (Local)</t>
  </si>
  <si>
    <t>Requires</t>
  </si>
  <si>
    <t>BatchName</t>
  </si>
  <si>
    <t>9.3c1</t>
  </si>
  <si>
    <t>IgnoreErrors</t>
  </si>
  <si>
    <t>ContainsDependencies</t>
  </si>
  <si>
    <t>InstructionsSheetIndex</t>
  </si>
  <si>
    <t>Duplicate - Duplicate Labels</t>
  </si>
  <si>
    <t>RayleighExtremesStormDuration</t>
  </si>
  <si>
    <t>RayleighExtremesRiskFactor</t>
  </si>
  <si>
    <t>RayleighExtremesToAnalyse</t>
  </si>
  <si>
    <t>Sheet1</t>
  </si>
  <si>
    <t>Duplicate - Sheet name method</t>
  </si>
  <si>
    <t>ExcludeHeaderText</t>
  </si>
  <si>
    <t>~</t>
  </si>
  <si>
    <t>9.8e</t>
  </si>
  <si>
    <t>in</t>
  </si>
  <si>
    <t>m</t>
  </si>
  <si>
    <t>Cross sectional area</t>
  </si>
  <si>
    <t>in2</t>
  </si>
  <si>
    <t>m2</t>
  </si>
  <si>
    <t>in^2</t>
  </si>
  <si>
    <t>m^2</t>
  </si>
  <si>
    <t>kg/m^3</t>
  </si>
  <si>
    <t xml:space="preserve">Density </t>
  </si>
  <si>
    <t>kg/m</t>
  </si>
  <si>
    <t>Internal Area</t>
  </si>
  <si>
    <t>kg</t>
  </si>
  <si>
    <t>Tension Factor</t>
  </si>
  <si>
    <t>Total Tension in support spring</t>
  </si>
  <si>
    <t>KN</t>
  </si>
  <si>
    <t>N</t>
  </si>
  <si>
    <t>Tensioners</t>
  </si>
  <si>
    <t>No. of. Tensioners</t>
  </si>
  <si>
    <t>Nominal Tension</t>
  </si>
  <si>
    <t>Water Depth</t>
  </si>
  <si>
    <t>ft</t>
  </si>
  <si>
    <t>Tension</t>
  </si>
  <si>
    <t>(kN)</t>
  </si>
  <si>
    <t>Length</t>
  </si>
  <si>
    <t>(m)</t>
  </si>
  <si>
    <t>Nominal Tension 1</t>
  </si>
  <si>
    <t>Nominal Tension 2</t>
  </si>
  <si>
    <t>Material Strength</t>
  </si>
  <si>
    <t>Ksi</t>
  </si>
  <si>
    <t>Mpa</t>
  </si>
  <si>
    <t>Material Properties</t>
  </si>
  <si>
    <t>Kg/m3</t>
  </si>
  <si>
    <t>lbs</t>
  </si>
  <si>
    <t>Buoyancy Length per joint</t>
  </si>
  <si>
    <t>No of buoyed Joints</t>
  </si>
  <si>
    <t>lb/ft^3</t>
  </si>
  <si>
    <t>lb/ft</t>
  </si>
  <si>
    <t>-</t>
  </si>
  <si>
    <t>Sea Water Density</t>
  </si>
  <si>
    <t>ppg</t>
  </si>
  <si>
    <t>Mud Density</t>
  </si>
  <si>
    <t>Insulgel</t>
  </si>
  <si>
    <t>Done</t>
  </si>
  <si>
    <t>Riser Buoyancy Material</t>
  </si>
  <si>
    <t>m3</t>
  </si>
  <si>
    <t>ft3</t>
  </si>
  <si>
    <t>Inner Riser</t>
  </si>
  <si>
    <t>Outer Riser</t>
  </si>
  <si>
    <t>Insulgel weight per unit length</t>
  </si>
  <si>
    <t>No.of Slick Joints</t>
  </si>
  <si>
    <t>Total Joints</t>
  </si>
  <si>
    <t>Riser joints</t>
  </si>
  <si>
    <t>MSL to surface Wellhead</t>
  </si>
  <si>
    <t>Heavy Equipment</t>
  </si>
  <si>
    <t>Weight of Tree</t>
  </si>
  <si>
    <t>lb</t>
  </si>
  <si>
    <t>Weight of BOP/LMRP</t>
  </si>
  <si>
    <t>te</t>
  </si>
  <si>
    <t>te/m</t>
  </si>
  <si>
    <t>Length of Riser Joint</t>
  </si>
  <si>
    <t>Weight of outer riser per joint</t>
  </si>
  <si>
    <t>Weight of Thrust collar per joint</t>
  </si>
  <si>
    <t>Insulgel weight per riser joint</t>
  </si>
  <si>
    <t>Insulgel weight per 80 joints</t>
  </si>
  <si>
    <t>Weight of outer riser per 80 joints</t>
  </si>
  <si>
    <t>Weight of Thrust collar per 80 joints</t>
  </si>
  <si>
    <t>Weight of buoyancy module per unit length</t>
  </si>
  <si>
    <t>Weight of buoyancy module for 60 joints</t>
  </si>
  <si>
    <t>Top Tension</t>
  </si>
  <si>
    <t>Riser Steel Weight</t>
  </si>
  <si>
    <t>Riser Wet Weight</t>
  </si>
  <si>
    <t>Buoyancy offered for total riser length</t>
  </si>
  <si>
    <t>Riser+Gel+BOP/LMRP</t>
  </si>
  <si>
    <t>Thickness of outer riser</t>
  </si>
  <si>
    <t>Thickness of inner riser</t>
  </si>
  <si>
    <t>Outer riser outer diameter</t>
  </si>
  <si>
    <t>Outer riser inner diameter</t>
  </si>
  <si>
    <t>Cross sectional area of outer riser</t>
  </si>
  <si>
    <t>Buoyancy outer diameter</t>
  </si>
  <si>
    <t>Buoyancy module area</t>
  </si>
  <si>
    <t>Total Riser length (LMRP+BOP+Riser)</t>
  </si>
  <si>
    <t>Inner riser outer diameter</t>
  </si>
  <si>
    <t>Inner riser inner diameter</t>
  </si>
  <si>
    <t>Riser Component weight</t>
  </si>
  <si>
    <t>Weight per unit length of outer riser</t>
  </si>
  <si>
    <t>Weight per unit length of inner riser</t>
  </si>
  <si>
    <t>Weight of inner riser per joint</t>
  </si>
  <si>
    <t>Weight of inner riser per 80 joints</t>
  </si>
  <si>
    <t>Insulgel flow area</t>
  </si>
  <si>
    <t>Internal Fluid mass per unit length</t>
  </si>
  <si>
    <t>Weight of Riser+Gel+BOP/LMRP</t>
  </si>
  <si>
    <t>Roy's Calculation</t>
  </si>
  <si>
    <t>Verfication</t>
  </si>
  <si>
    <t>Buoyancy Offered for total Riser, 60 Joints</t>
  </si>
  <si>
    <t>Riser wet weight</t>
  </si>
  <si>
    <t>% Difference</t>
  </si>
  <si>
    <t>Units</t>
  </si>
  <si>
    <t>Not Matching</t>
  </si>
  <si>
    <t>Matching</t>
  </si>
  <si>
    <t>RS Values</t>
  </si>
  <si>
    <t>Tension at MCD</t>
  </si>
  <si>
    <t>Internal Fluid mass per 80 Joints</t>
  </si>
  <si>
    <t>Te</t>
  </si>
  <si>
    <t>kN</t>
  </si>
  <si>
    <t>Wave Upstroke</t>
  </si>
  <si>
    <t>Current Downstroke</t>
  </si>
  <si>
    <t>Storm Surge Downstroke</t>
  </si>
  <si>
    <t>Total</t>
  </si>
  <si>
    <t>Tide DownStroke</t>
  </si>
  <si>
    <t>Wave DownStroke</t>
  </si>
  <si>
    <t>Offset DownStroke</t>
  </si>
  <si>
    <t>Tide Stroke</t>
  </si>
  <si>
    <t>For Riser Analysis</t>
  </si>
  <si>
    <t>Upstroke</t>
  </si>
  <si>
    <t>Downstroke</t>
  </si>
  <si>
    <t>100 Year Heave (ft) of West Sirius- Central Gulf</t>
  </si>
  <si>
    <t>1000 year Heave (ft) of West Sirius - Central Gulf</t>
  </si>
  <si>
    <t>Nominal Tension -2</t>
  </si>
  <si>
    <t>Nominal Tension -1</t>
  </si>
  <si>
    <t>Objective</t>
  </si>
  <si>
    <t>Equivalent Properties for Buoyant Joints and Slick Joints</t>
  </si>
  <si>
    <t xml:space="preserve">1/ </t>
  </si>
  <si>
    <t>Run with elastic properties</t>
  </si>
  <si>
    <t>Run with RO properties for steel</t>
  </si>
  <si>
    <t xml:space="preserve">2/ </t>
  </si>
  <si>
    <t>Methodology</t>
  </si>
  <si>
    <t>a/</t>
  </si>
  <si>
    <t>3/</t>
  </si>
  <si>
    <t>6% Offset</t>
  </si>
  <si>
    <t>b/</t>
  </si>
  <si>
    <t>With Current</t>
  </si>
  <si>
    <t>c/</t>
  </si>
  <si>
    <t xml:space="preserve">Move the vessel up (in heave direction) by 40 ft </t>
  </si>
  <si>
    <t>Slick</t>
  </si>
  <si>
    <t>Buoyant</t>
  </si>
  <si>
    <t>Outer Diameter</t>
  </si>
  <si>
    <t>Inner Diameter</t>
  </si>
  <si>
    <t>Material Density</t>
  </si>
  <si>
    <t>Coating Thickness</t>
  </si>
  <si>
    <t>Internal Fluid</t>
  </si>
  <si>
    <t>Te/m^3</t>
  </si>
  <si>
    <t>Production Riser Effective Tension (ArcLength; Max) Whole Simulation</t>
  </si>
  <si>
    <t>Range Graph</t>
  </si>
  <si>
    <t>Production Riser</t>
  </si>
  <si>
    <t>ArcLength; Max</t>
  </si>
  <si>
    <t>Whole Simulation</t>
  </si>
  <si>
    <t>Effective Tension</t>
  </si>
  <si>
    <t>A5</t>
  </si>
  <si>
    <t>B5</t>
  </si>
  <si>
    <t>Arc Length</t>
  </si>
  <si>
    <t>Maximum</t>
  </si>
  <si>
    <t>Te/m</t>
  </si>
  <si>
    <t>Dry weight per unit length</t>
  </si>
  <si>
    <t>.5 Heave RAO</t>
  </si>
  <si>
    <t>.4 Heave RAO</t>
  </si>
  <si>
    <t>.3 Heave RAO</t>
  </si>
  <si>
    <t>For each Tensioner</t>
  </si>
  <si>
    <t>Coating Diameter</t>
  </si>
  <si>
    <t>Steel Area</t>
  </si>
  <si>
    <t>Coating Area</t>
  </si>
  <si>
    <t>Coating Weight</t>
  </si>
  <si>
    <t>Buoyancy</t>
  </si>
  <si>
    <t>Buoyancy for all Slick Joints</t>
  </si>
  <si>
    <t>Buoyancy for all buoyant joints</t>
  </si>
  <si>
    <t>Volume of water displaced by buoyancy per joint</t>
  </si>
  <si>
    <t>inch</t>
  </si>
  <si>
    <t>Good</t>
  </si>
  <si>
    <t>Steel Thickness</t>
  </si>
  <si>
    <t>SS_RO_VA.sim</t>
  </si>
  <si>
    <t>Production Riser von Mises Stress (Inner; Theta 0; ArcLength; Max) Whole Simulation</t>
  </si>
  <si>
    <t>von Mises Stress</t>
  </si>
  <si>
    <t>Tensioner 1</t>
  </si>
  <si>
    <t>B6</t>
  </si>
  <si>
    <t>C5</t>
  </si>
  <si>
    <t>C6</t>
  </si>
  <si>
    <t>E5</t>
  </si>
  <si>
    <t>F5</t>
  </si>
  <si>
    <t>E6</t>
  </si>
  <si>
    <t>F6</t>
  </si>
  <si>
    <t>ET Results</t>
  </si>
  <si>
    <t>VM Results</t>
  </si>
  <si>
    <t>J1</t>
  </si>
  <si>
    <t>J2</t>
  </si>
  <si>
    <t>nnnnnnnnnnnnnnnnnnnnnnnnnnnnnnnnnnnnnnnnnnnnnnnnnnnnnnnnnnnnnnnnnnnnnnnnnnnnnnnnnnnnnnnnnnnnnnnnnnnnnnnnnnnnnnnnnnnnnnnnnnnnnnnnnnnnnnnnnnnnnnnnnnnnnnnnnnnnnnnnnnnnnnnnnnnnnnnnnnnnnnnnnnnnnnnnnnnnnnnnnnnnnnnnnnnnnnnnnnnnnnynnnnnnnnnnnnnnnnnnnnnnnnnnnnnnnnn</t>
  </si>
  <si>
    <t>G5</t>
  </si>
  <si>
    <t>(Te)</t>
  </si>
  <si>
    <t>Production Riser Effective Tension (Elastic)</t>
  </si>
  <si>
    <t>Production Riser Effective Tension (RO)</t>
  </si>
  <si>
    <t>Production Riser VM Stress (Elastic )</t>
  </si>
  <si>
    <t>(Mpa)</t>
  </si>
  <si>
    <t>Production Riser VM Stress (RO )</t>
  </si>
  <si>
    <t>Timetraces</t>
  </si>
  <si>
    <t>Tensioner 1 End A Z Whole Simulation</t>
  </si>
  <si>
    <t>Time History</t>
  </si>
  <si>
    <t>End A Z</t>
  </si>
  <si>
    <t>Tensioner 1 End B Z Whole Simulation</t>
  </si>
  <si>
    <t>End B Z</t>
  </si>
  <si>
    <t>D5</t>
  </si>
  <si>
    <t>D6</t>
  </si>
  <si>
    <t>Max von Mises Stress</t>
  </si>
  <si>
    <t>Ship Z Whole Simulation</t>
  </si>
  <si>
    <t>Ship</t>
  </si>
  <si>
    <t>Z</t>
  </si>
  <si>
    <t>I5</t>
  </si>
  <si>
    <t>J5</t>
  </si>
  <si>
    <t>K5</t>
  </si>
  <si>
    <t>L5</t>
  </si>
  <si>
    <t>I6</t>
  </si>
  <si>
    <t>J6</t>
  </si>
  <si>
    <t>K6</t>
  </si>
  <si>
    <t>L6</t>
  </si>
  <si>
    <t>N5</t>
  </si>
  <si>
    <t>N6</t>
  </si>
  <si>
    <t>Production Riser Max von Mises Stress (ArcLength 10) Whole Simulation</t>
  </si>
  <si>
    <t>Production Riser Effective Tension (ArcLength 10) Whole Simulation</t>
  </si>
  <si>
    <t>General Time Whole Simulation</t>
  </si>
  <si>
    <t>General</t>
  </si>
  <si>
    <t>Time</t>
  </si>
  <si>
    <t>G6</t>
  </si>
  <si>
    <t>M5</t>
  </si>
  <si>
    <t>M6</t>
  </si>
  <si>
    <t>Tensioner End A Z Coordinate</t>
  </si>
  <si>
    <t>Modelling</t>
  </si>
  <si>
    <t>Tensioner End B Z Coordinate</t>
  </si>
  <si>
    <t>Total Tension</t>
  </si>
  <si>
    <t>BOP Weight Check</t>
  </si>
  <si>
    <t>Tension below tensioner</t>
  </si>
  <si>
    <t>BOP/LMRP Weight</t>
  </si>
  <si>
    <t>kips</t>
  </si>
  <si>
    <t>Outer; Theta 0; ArcLength; Max</t>
  </si>
  <si>
    <t>Tensioner Stroke</t>
  </si>
  <si>
    <t>Tensioner Length</t>
  </si>
  <si>
    <t>Time (s)</t>
  </si>
  <si>
    <t>Tension (Kips)</t>
  </si>
  <si>
    <t>Elastic Properties</t>
  </si>
  <si>
    <t>Elastic-Plastic Properties</t>
  </si>
  <si>
    <t>Tensioner Stroke (Elastic-Plastic)</t>
  </si>
  <si>
    <t>Riser Stretch (Elastic-Plastic)</t>
  </si>
  <si>
    <t>Stress (Elastic-Plastic)</t>
  </si>
  <si>
    <t>Stress (Elastic)</t>
  </si>
  <si>
    <t>Vessel Heave</t>
  </si>
  <si>
    <t>H6</t>
  </si>
  <si>
    <t>O6</t>
  </si>
  <si>
    <t>H5</t>
  </si>
  <si>
    <t>O5</t>
  </si>
  <si>
    <t>Strain</t>
  </si>
  <si>
    <t>Strain (Elastic)</t>
  </si>
  <si>
    <t>Strain (Elastic-Plastic)</t>
  </si>
  <si>
    <t>Max pipelay von Mises Strain</t>
  </si>
  <si>
    <t>E Check</t>
  </si>
  <si>
    <t>4 risers</t>
  </si>
  <si>
    <t>Per riser</t>
  </si>
  <si>
    <t>Used buoyancy thickness to match lower tension</t>
  </si>
  <si>
    <t>Load EL_Slack.sim</t>
  </si>
  <si>
    <t>Load RO_Slack.sim</t>
  </si>
  <si>
    <t>ArcLength 1842.5</t>
  </si>
  <si>
    <t>Riser Slack</t>
  </si>
  <si>
    <t>P6</t>
  </si>
  <si>
    <t>Q6</t>
  </si>
  <si>
    <t>ArcLength 20</t>
  </si>
  <si>
    <t>Tension (at Bottom)</t>
  </si>
  <si>
    <t>Tension (at Top)</t>
  </si>
  <si>
    <t>Nominal Tension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</si>
</sst>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/mmm/yy;@"/>
  </numFmts>
  <fonts count="1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B050"/>
      <name val="Arial"/>
      <family val="2"/>
    </font>
    <font>
      <sz val="9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5" fontId="0" fillId="0" borderId="0"/>
    <xf numFmtId="165" fontId="4" fillId="0" borderId="0"/>
    <xf numFmtId="165" fontId="11" fillId="0" borderId="0"/>
    <xf numFmtId="165" fontId="4" fillId="0" borderId="0"/>
  </cellStyleXfs>
  <cellXfs count="78">
    <xf numFmtId="165" fontId="0" fillId="0" borderId="0" xfId="0"/>
    <xf numFmtId="165" fontId="1" fillId="0" borderId="0" xfId="0" applyFont="1"/>
    <xf numFmtId="165" fontId="1" fillId="0" borderId="0" xfId="0" applyFont="1" applyAlignment="1">
      <alignment horizontal="left"/>
    </xf>
    <xf numFmtId="165" fontId="2" fillId="2" borderId="1" xfId="0" applyFont="1" applyFill="1" applyBorder="1" applyAlignment="1">
      <alignment horizontal="center"/>
    </xf>
    <xf numFmtId="165" fontId="2" fillId="2" borderId="2" xfId="0" applyFont="1" applyFill="1" applyBorder="1" applyAlignment="1">
      <alignment horizontal="center"/>
    </xf>
    <xf numFmtId="165" fontId="2" fillId="2" borderId="3" xfId="0" applyFont="1" applyFill="1" applyBorder="1" applyAlignment="1">
      <alignment horizontal="center"/>
    </xf>
    <xf numFmtId="165" fontId="2" fillId="2" borderId="4" xfId="0" applyFont="1" applyFill="1" applyBorder="1" applyAlignment="1">
      <alignment horizontal="center"/>
    </xf>
    <xf numFmtId="165" fontId="2" fillId="2" borderId="1" xfId="0" applyFont="1" applyFill="1" applyBorder="1" applyAlignment="1"/>
    <xf numFmtId="2" fontId="0" fillId="0" borderId="0" xfId="0" applyNumberFormat="1"/>
    <xf numFmtId="165" fontId="0" fillId="0" borderId="0" xfId="0" applyNumberFormat="1"/>
    <xf numFmtId="165" fontId="0" fillId="0" borderId="0" xfId="0" applyAlignment="1">
      <alignment horizontal="left"/>
    </xf>
    <xf numFmtId="165" fontId="4" fillId="0" borderId="0" xfId="0" applyFont="1"/>
    <xf numFmtId="165" fontId="4" fillId="0" borderId="0" xfId="0" applyFont="1" applyAlignment="1">
      <alignment horizontal="left"/>
    </xf>
    <xf numFmtId="164" fontId="0" fillId="0" borderId="0" xfId="0" applyNumberFormat="1"/>
    <xf numFmtId="165" fontId="0" fillId="0" borderId="5" xfId="0" applyBorder="1"/>
    <xf numFmtId="164" fontId="4" fillId="0" borderId="0" xfId="0" applyNumberFormat="1" applyFont="1"/>
    <xf numFmtId="165" fontId="4" fillId="0" borderId="5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3" fillId="0" borderId="0" xfId="0" applyNumberFormat="1" applyFont="1"/>
    <xf numFmtId="1" fontId="5" fillId="0" borderId="5" xfId="0" applyNumberFormat="1" applyFont="1" applyBorder="1" applyAlignment="1">
      <alignment horizontal="center"/>
    </xf>
    <xf numFmtId="165" fontId="3" fillId="0" borderId="5" xfId="0" applyFont="1" applyBorder="1" applyAlignment="1">
      <alignment horizontal="center" wrapText="1"/>
    </xf>
    <xf numFmtId="164" fontId="0" fillId="3" borderId="0" xfId="0" applyNumberFormat="1" applyFill="1"/>
    <xf numFmtId="164" fontId="3" fillId="3" borderId="0" xfId="0" applyNumberFormat="1" applyFont="1" applyFill="1"/>
    <xf numFmtId="164" fontId="0" fillId="0" borderId="0" xfId="0" applyNumberFormat="1" applyAlignment="1">
      <alignment horizontal="center"/>
    </xf>
    <xf numFmtId="164" fontId="4" fillId="3" borderId="0" xfId="0" applyNumberFormat="1" applyFont="1" applyFill="1"/>
    <xf numFmtId="164" fontId="0" fillId="0" borderId="5" xfId="0" applyNumberFormat="1" applyBorder="1" applyAlignment="1">
      <alignment horizontal="center"/>
    </xf>
    <xf numFmtId="165" fontId="3" fillId="0" borderId="5" xfId="0" applyFont="1" applyBorder="1"/>
    <xf numFmtId="165" fontId="0" fillId="0" borderId="5" xfId="0" applyBorder="1" applyAlignment="1">
      <alignment horizontal="center"/>
    </xf>
    <xf numFmtId="165" fontId="3" fillId="0" borderId="6" xfId="0" applyFont="1" applyFill="1" applyBorder="1"/>
    <xf numFmtId="164" fontId="0" fillId="0" borderId="5" xfId="0" applyNumberFormat="1" applyBorder="1"/>
    <xf numFmtId="165" fontId="0" fillId="4" borderId="0" xfId="0" applyFill="1"/>
    <xf numFmtId="165" fontId="0" fillId="0" borderId="7" xfId="0" applyNumberFormat="1" applyBorder="1" applyAlignment="1">
      <alignment horizontal="right"/>
    </xf>
    <xf numFmtId="165" fontId="4" fillId="0" borderId="0" xfId="1" applyNumberFormat="1" applyFont="1" applyFill="1" applyAlignment="1">
      <alignment horizontal="left"/>
    </xf>
    <xf numFmtId="165" fontId="1" fillId="5" borderId="0" xfId="0" applyFont="1" applyFill="1" applyAlignment="1">
      <alignment horizontal="left"/>
    </xf>
    <xf numFmtId="164" fontId="1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/>
    <xf numFmtId="0" fontId="5" fillId="0" borderId="0" xfId="0" applyNumberFormat="1" applyFont="1"/>
    <xf numFmtId="0" fontId="13" fillId="0" borderId="0" xfId="0" applyNumberFormat="1" applyFont="1"/>
    <xf numFmtId="0" fontId="4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8" fillId="0" borderId="0" xfId="0" applyNumberFormat="1" applyFont="1"/>
    <xf numFmtId="165" fontId="1" fillId="0" borderId="0" xfId="0" applyFont="1" applyFill="1" applyAlignment="1">
      <alignment horizontal="left"/>
    </xf>
    <xf numFmtId="165" fontId="3" fillId="5" borderId="0" xfId="0" applyNumberFormat="1" applyFont="1" applyFill="1" applyBorder="1" applyAlignment="1">
      <alignment horizontal="left"/>
    </xf>
    <xf numFmtId="0" fontId="3" fillId="0" borderId="5" xfId="0" applyNumberFormat="1" applyFont="1" applyBorder="1"/>
    <xf numFmtId="0" fontId="4" fillId="0" borderId="5" xfId="0" applyNumberFormat="1" applyFont="1" applyBorder="1"/>
    <xf numFmtId="0" fontId="0" fillId="0" borderId="5" xfId="0" applyNumberFormat="1" applyBorder="1"/>
    <xf numFmtId="0" fontId="0" fillId="0" borderId="0" xfId="0" applyNumberFormat="1" applyAlignment="1">
      <alignment vertical="center"/>
    </xf>
    <xf numFmtId="165" fontId="4" fillId="0" borderId="5" xfId="0" applyFont="1" applyBorder="1" applyAlignment="1">
      <alignment horizontal="center" vertical="center"/>
    </xf>
    <xf numFmtId="165" fontId="1" fillId="0" borderId="0" xfId="0" applyFont="1"/>
    <xf numFmtId="165" fontId="4" fillId="0" borderId="0" xfId="1" applyNumberFormat="1" applyFont="1" applyFill="1" applyAlignment="1">
      <alignment horizontal="left"/>
    </xf>
    <xf numFmtId="165" fontId="4" fillId="0" borderId="0" xfId="1" applyNumberFormat="1" applyFont="1" applyFill="1" applyAlignment="1">
      <alignment horizontal="left"/>
    </xf>
    <xf numFmtId="165" fontId="1" fillId="0" borderId="0" xfId="0" applyFont="1"/>
    <xf numFmtId="0" fontId="3" fillId="5" borderId="0" xfId="0" applyNumberFormat="1" applyFont="1" applyFill="1" applyBorder="1" applyAlignment="1">
      <alignment horizontal="left"/>
    </xf>
    <xf numFmtId="0" fontId="6" fillId="0" borderId="0" xfId="0" applyNumberFormat="1" applyFont="1"/>
    <xf numFmtId="0" fontId="7" fillId="0" borderId="0" xfId="0" applyNumberFormat="1" applyFont="1"/>
    <xf numFmtId="0" fontId="0" fillId="0" borderId="0" xfId="0" applyNumberFormat="1" applyFont="1"/>
    <xf numFmtId="0" fontId="5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/>
    <xf numFmtId="0" fontId="4" fillId="0" borderId="5" xfId="0" applyNumberFormat="1" applyFont="1" applyBorder="1" applyAlignment="1">
      <alignment wrapText="1"/>
    </xf>
    <xf numFmtId="0" fontId="0" fillId="0" borderId="5" xfId="0" applyNumberFormat="1" applyBorder="1" applyAlignment="1">
      <alignment wrapText="1"/>
    </xf>
    <xf numFmtId="0" fontId="3" fillId="0" borderId="0" xfId="0" applyNumberFormat="1" applyFont="1" applyAlignment="1">
      <alignment wrapText="1"/>
    </xf>
    <xf numFmtId="164" fontId="5" fillId="0" borderId="5" xfId="0" applyNumberFormat="1" applyFont="1" applyBorder="1"/>
    <xf numFmtId="164" fontId="6" fillId="0" borderId="0" xfId="0" applyNumberFormat="1" applyFont="1"/>
    <xf numFmtId="165" fontId="5" fillId="0" borderId="0" xfId="1" applyNumberFormat="1" applyFont="1" applyFill="1" applyAlignment="1">
      <alignment horizontal="left"/>
    </xf>
    <xf numFmtId="165" fontId="14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/>
    <xf numFmtId="11" fontId="0" fillId="0" borderId="0" xfId="0" applyNumberFormat="1" applyAlignment="1">
      <alignment horizontal="center"/>
    </xf>
    <xf numFmtId="165" fontId="3" fillId="0" borderId="5" xfId="0" applyFont="1" applyBorder="1" applyAlignment="1">
      <alignment horizontal="center"/>
    </xf>
    <xf numFmtId="165" fontId="3" fillId="0" borderId="5" xfId="0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 wrapText="1"/>
    </xf>
  </cellXfs>
  <cellStyles count="4">
    <cellStyle name="Normal" xfId="0" builtinId="0"/>
    <cellStyle name="Normal 2" xfId="2"/>
    <cellStyle name="Normal 2 2" xfId="3"/>
    <cellStyle name="Normal 6 2" xfId="1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Force</a:t>
            </a:r>
            <a:r>
              <a:rPr lang="en-IN" baseline="0"/>
              <a:t> vs Displacement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Tensioner!$D$12:$D$17</c:f>
              <c:numCache>
                <c:formatCode>0.0</c:formatCode>
                <c:ptCount val="6"/>
                <c:pt idx="0">
                  <c:v>0</c:v>
                </c:pt>
                <c:pt idx="1">
                  <c:v>25.800156936645507</c:v>
                </c:pt>
                <c:pt idx="2">
                  <c:v>28.800156936645507</c:v>
                </c:pt>
                <c:pt idx="3">
                  <c:v>35.86</c:v>
                </c:pt>
                <c:pt idx="4">
                  <c:v>45.369254455566406</c:v>
                </c:pt>
                <c:pt idx="5">
                  <c:v>45.869254455566406</c:v>
                </c:pt>
              </c:numCache>
            </c:numRef>
          </c:xVal>
          <c:yVal>
            <c:numRef>
              <c:f>Tensioner!$F$12:$F$17</c:f>
              <c:numCache>
                <c:formatCode>General</c:formatCode>
                <c:ptCount val="6"/>
                <c:pt idx="0">
                  <c:v>0</c:v>
                </c:pt>
                <c:pt idx="1">
                  <c:v>2.2472839326390122</c:v>
                </c:pt>
                <c:pt idx="2">
                  <c:v>631.85440000000006</c:v>
                </c:pt>
                <c:pt idx="3">
                  <c:v>789.81799999999998</c:v>
                </c:pt>
                <c:pt idx="4">
                  <c:v>947.78160000000003</c:v>
                </c:pt>
                <c:pt idx="5">
                  <c:v>9477.8160000000007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65680"/>
        <c:axId val="1088068944"/>
      </c:scatterChart>
      <c:valAx>
        <c:axId val="10880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8944"/>
        <c:crosses val="autoZero"/>
        <c:crossBetween val="midCat"/>
      </c:valAx>
      <c:valAx>
        <c:axId val="10880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Force (kips)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Tensioner Stroke</a:t>
            </a:r>
            <a:r>
              <a:rPr lang="en-US" sz="1800" baseline="0"/>
              <a:t> and Riser Slack</a:t>
            </a:r>
          </a:p>
          <a:p>
            <a:pPr>
              <a:defRPr sz="1800"/>
            </a:pPr>
            <a:r>
              <a:rPr lang="en-US" sz="1800" baseline="0"/>
              <a:t>14.75" X 11.75" Riser, Elastic &amp; Elastic-Plastic Materials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'Stroke-Stress'!$C$3</c:f>
              <c:strCache>
                <c:ptCount val="1"/>
                <c:pt idx="0">
                  <c:v>Tensioner Stroke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'Stroke-Stress'!$C$4:$C$2004</c:f>
              <c:numCache>
                <c:formatCode>0.00</c:formatCode>
                <c:ptCount val="2001"/>
                <c:pt idx="0">
                  <c:v>0</c:v>
                </c:pt>
                <c:pt idx="1">
                  <c:v>-4.0987970947906412E-2</c:v>
                </c:pt>
                <c:pt idx="2">
                  <c:v>-7.8945648013137457E-2</c:v>
                </c:pt>
                <c:pt idx="3">
                  <c:v>-0.11387616004843724</c:v>
                </c:pt>
                <c:pt idx="4">
                  <c:v>-0.14578732918566606</c:v>
                </c:pt>
                <c:pt idx="5">
                  <c:v>-0.17468854198305625</c:v>
                </c:pt>
                <c:pt idx="6">
                  <c:v>-0.20059544270432839</c:v>
                </c:pt>
                <c:pt idx="7">
                  <c:v>-0.22352680446594717</c:v>
                </c:pt>
                <c:pt idx="8">
                  <c:v>-0.24350765808986552</c:v>
                </c:pt>
                <c:pt idx="9">
                  <c:v>-0.26057085652989664</c:v>
                </c:pt>
                <c:pt idx="10">
                  <c:v>-0.27475863929808608</c:v>
                </c:pt>
                <c:pt idx="11">
                  <c:v>-0.28611950361196764</c:v>
                </c:pt>
                <c:pt idx="12">
                  <c:v>-0.29471133324730742</c:v>
                </c:pt>
                <c:pt idx="13">
                  <c:v>-0.30060609181722003</c:v>
                </c:pt>
                <c:pt idx="14">
                  <c:v>-0.30388512949305257</c:v>
                </c:pt>
                <c:pt idx="15">
                  <c:v>-0.30464544070987248</c:v>
                </c:pt>
                <c:pt idx="16">
                  <c:v>-0.30299809974009595</c:v>
                </c:pt>
                <c:pt idx="17">
                  <c:v>-0.29907451839897575</c:v>
                </c:pt>
                <c:pt idx="18">
                  <c:v>-0.29302175276548531</c:v>
                </c:pt>
                <c:pt idx="19">
                  <c:v>-0.28500563203506268</c:v>
                </c:pt>
                <c:pt idx="20">
                  <c:v>-0.27522014507784304</c:v>
                </c:pt>
                <c:pt idx="21">
                  <c:v>-0.26387336060131</c:v>
                </c:pt>
                <c:pt idx="22">
                  <c:v>-0.2511983781349002</c:v>
                </c:pt>
                <c:pt idx="23">
                  <c:v>-0.2374501991772589</c:v>
                </c:pt>
                <c:pt idx="24">
                  <c:v>-0.2229041627698683</c:v>
                </c:pt>
                <c:pt idx="25">
                  <c:v>-0.20784812336518696</c:v>
                </c:pt>
                <c:pt idx="26">
                  <c:v>-0.19258714410576608</c:v>
                </c:pt>
                <c:pt idx="27">
                  <c:v>-0.17743723911876128</c:v>
                </c:pt>
                <c:pt idx="28">
                  <c:v>-0.16271755138407229</c:v>
                </c:pt>
                <c:pt idx="29">
                  <c:v>-0.14875191716071501</c:v>
                </c:pt>
                <c:pt idx="30">
                  <c:v>-0.13585791500221711</c:v>
                </c:pt>
                <c:pt idx="31">
                  <c:v>-0.124345301330246</c:v>
                </c:pt>
                <c:pt idx="32">
                  <c:v>-0.11450818830274846</c:v>
                </c:pt>
                <c:pt idx="33">
                  <c:v>-0.10661878610846251</c:v>
                </c:pt>
                <c:pt idx="34">
                  <c:v>-0.1009289673932894</c:v>
                </c:pt>
                <c:pt idx="35">
                  <c:v>-9.7654622996573057E-2</c:v>
                </c:pt>
                <c:pt idx="36">
                  <c:v>-9.6985048509332442E-2</c:v>
                </c:pt>
                <c:pt idx="37">
                  <c:v>-9.9073557716029201E-2</c:v>
                </c:pt>
                <c:pt idx="38">
                  <c:v>-0.10403122488907941</c:v>
                </c:pt>
                <c:pt idx="39">
                  <c:v>-0.11193627134708595</c:v>
                </c:pt>
                <c:pt idx="40">
                  <c:v>-0.122821550043862</c:v>
                </c:pt>
                <c:pt idx="41">
                  <c:v>-0.13668706097940761</c:v>
                </c:pt>
                <c:pt idx="42">
                  <c:v>-0.15349056464167718</c:v>
                </c:pt>
                <c:pt idx="43">
                  <c:v>-0.17315696856481197</c:v>
                </c:pt>
                <c:pt idx="44">
                  <c:v>-0.19557989175551205</c:v>
                </c:pt>
                <c:pt idx="45">
                  <c:v>-0.22062010026666434</c:v>
                </c:pt>
                <c:pt idx="46">
                  <c:v>-0.24811489375557486</c:v>
                </c:pt>
                <c:pt idx="47">
                  <c:v>-0.27787810548396874</c:v>
                </c:pt>
                <c:pt idx="48">
                  <c:v>-0.30970636002347851</c:v>
                </c:pt>
                <c:pt idx="49">
                  <c:v>-0.34337750882927198</c:v>
                </c:pt>
                <c:pt idx="50">
                  <c:v>-0.37866158122465676</c:v>
                </c:pt>
                <c:pt idx="51">
                  <c:v>-0.415317655548336</c:v>
                </c:pt>
                <c:pt idx="52">
                  <c:v>-0.45310637456538483</c:v>
                </c:pt>
                <c:pt idx="53">
                  <c:v>-0.49178212333539023</c:v>
                </c:pt>
                <c:pt idx="54">
                  <c:v>-0.5311039801970554</c:v>
                </c:pt>
                <c:pt idx="55">
                  <c:v>-0.57083258791545555</c:v>
                </c:pt>
                <c:pt idx="56">
                  <c:v>-0.61073954024027022</c:v>
                </c:pt>
                <c:pt idx="57">
                  <c:v>-0.65060268862666726</c:v>
                </c:pt>
                <c:pt idx="58">
                  <c:v>-0.69021083551441897</c:v>
                </c:pt>
                <c:pt idx="59">
                  <c:v>-0.72936686318064603</c:v>
                </c:pt>
                <c:pt idx="60">
                  <c:v>-0.76788929816618989</c:v>
                </c:pt>
                <c:pt idx="61">
                  <c:v>-0.80561074684924028</c:v>
                </c:pt>
                <c:pt idx="62">
                  <c:v>-0.84237789544533548</c:v>
                </c:pt>
                <c:pt idx="63">
                  <c:v>-0.87806246099196705</c:v>
                </c:pt>
                <c:pt idx="64">
                  <c:v>-0.91253616052662601</c:v>
                </c:pt>
                <c:pt idx="65">
                  <c:v>-0.9456926130560126</c:v>
                </c:pt>
                <c:pt idx="66">
                  <c:v>-0.97744733955603569</c:v>
                </c:pt>
                <c:pt idx="67">
                  <c:v>-1.0077189898553482</c:v>
                </c:pt>
                <c:pt idx="68">
                  <c:v>-1.0364481157518122</c:v>
                </c:pt>
                <c:pt idx="69">
                  <c:v>-1.0635877844542656</c:v>
                </c:pt>
                <c:pt idx="70">
                  <c:v>-1.0890973208770351</c:v>
                </c:pt>
                <c:pt idx="71">
                  <c:v>-1.1129485653454236</c:v>
                </c:pt>
                <c:pt idx="72">
                  <c:v>-1.1351133581847344</c:v>
                </c:pt>
                <c:pt idx="73">
                  <c:v>-1.1555791839839904</c:v>
                </c:pt>
                <c:pt idx="74">
                  <c:v>-1.174339785037704</c:v>
                </c:pt>
                <c:pt idx="75">
                  <c:v>-1.1913889036403866</c:v>
                </c:pt>
                <c:pt idx="76">
                  <c:v>-1.2067296686447824</c:v>
                </c:pt>
                <c:pt idx="77">
                  <c:v>-1.2203745954618679</c:v>
                </c:pt>
                <c:pt idx="78">
                  <c:v>-1.2323236840916429</c:v>
                </c:pt>
                <c:pt idx="79">
                  <c:v>-1.2425957076505725</c:v>
                </c:pt>
                <c:pt idx="80">
                  <c:v>-1.2512031815496329</c:v>
                </c:pt>
                <c:pt idx="81">
                  <c:v>-1.2581648789052888</c:v>
                </c:pt>
                <c:pt idx="82">
                  <c:v>-1.2635120882449813</c:v>
                </c:pt>
                <c:pt idx="83">
                  <c:v>-1.2672792269488957</c:v>
                </c:pt>
                <c:pt idx="84">
                  <c:v>-1.2695069701027055</c:v>
                </c:pt>
                <c:pt idx="85">
                  <c:v>-1.2702485082030608</c:v>
                </c:pt>
                <c:pt idx="86">
                  <c:v>-1.2695664183048438</c:v>
                </c:pt>
                <c:pt idx="87">
                  <c:v>-1.2675264063156808</c:v>
                </c:pt>
                <c:pt idx="88">
                  <c:v>-1.2642129512596629</c:v>
                </c:pt>
                <c:pt idx="89">
                  <c:v>-1.2597230475718579</c:v>
                </c:pt>
                <c:pt idx="90">
                  <c:v>-1.2541662050983098</c:v>
                </c:pt>
                <c:pt idx="91">
                  <c:v>-1.2476675779487829</c:v>
                </c:pt>
                <c:pt idx="92">
                  <c:v>-1.2403585779385302</c:v>
                </c:pt>
                <c:pt idx="93">
                  <c:v>-1.2323893899992695</c:v>
                </c:pt>
                <c:pt idx="94">
                  <c:v>-1.2239101990627177</c:v>
                </c:pt>
                <c:pt idx="95">
                  <c:v>-1.2150868343243135</c:v>
                </c:pt>
                <c:pt idx="96">
                  <c:v>-1.2060851249794946</c:v>
                </c:pt>
                <c:pt idx="97">
                  <c:v>-1.1970865444874199</c:v>
                </c:pt>
                <c:pt idx="98">
                  <c:v>-1.1882631797490157</c:v>
                </c:pt>
                <c:pt idx="99">
                  <c:v>-1.1797965042234406</c:v>
                </c:pt>
                <c:pt idx="100">
                  <c:v>-1.1718523471061326</c:v>
                </c:pt>
                <c:pt idx="101">
                  <c:v>-1.1646059241507623</c:v>
                </c:pt>
                <c:pt idx="102">
                  <c:v>-1.1582136779945353</c:v>
                </c:pt>
                <c:pt idx="103">
                  <c:v>-1.1528226647164252</c:v>
                </c:pt>
                <c:pt idx="104">
                  <c:v>-1.1485705538371729</c:v>
                </c:pt>
                <c:pt idx="105">
                  <c:v>-1.1455762417610549</c:v>
                </c:pt>
                <c:pt idx="106">
                  <c:v>-1.1439523671868592</c:v>
                </c:pt>
                <c:pt idx="107">
                  <c:v>-1.1437896668441652</c:v>
                </c:pt>
                <c:pt idx="108">
                  <c:v>-1.1451569754933435</c:v>
                </c:pt>
                <c:pt idx="109">
                  <c:v>-1.1481074836310439</c:v>
                </c:pt>
                <c:pt idx="110">
                  <c:v>-1.1526787374901959</c:v>
                </c:pt>
                <c:pt idx="111">
                  <c:v>-1.1588801236290318</c:v>
                </c:pt>
                <c:pt idx="112">
                  <c:v>-1.1667116420475516</c:v>
                </c:pt>
                <c:pt idx="113">
                  <c:v>-1.1761451330710584</c:v>
                </c:pt>
                <c:pt idx="114">
                  <c:v>-1.1871461793193667</c:v>
                </c:pt>
                <c:pt idx="115">
                  <c:v>-1.1996553325903383</c:v>
                </c:pt>
                <c:pt idx="116">
                  <c:v>-1.2135975004181148</c:v>
                </c:pt>
                <c:pt idx="117">
                  <c:v>-1.2288819460731166</c:v>
                </c:pt>
                <c:pt idx="118">
                  <c:v>-1.2454085462675319</c:v>
                </c:pt>
                <c:pt idx="119">
                  <c:v>-1.2630646623025727</c:v>
                </c:pt>
                <c:pt idx="120">
                  <c:v>-1.2817220112157306</c:v>
                </c:pt>
                <c:pt idx="121">
                  <c:v>-1.3012523100444964</c:v>
                </c:pt>
                <c:pt idx="122">
                  <c:v>-1.3215178892681292</c:v>
                </c:pt>
                <c:pt idx="123">
                  <c:v>-1.3423810793658879</c:v>
                </c:pt>
                <c:pt idx="124">
                  <c:v>-1.3636979531115434</c:v>
                </c:pt>
                <c:pt idx="125">
                  <c:v>-1.3853277121316103</c:v>
                </c:pt>
                <c:pt idx="126">
                  <c:v>-1.4071264291998595</c:v>
                </c:pt>
                <c:pt idx="127">
                  <c:v>-1.4289626925010379</c:v>
                </c:pt>
                <c:pt idx="128">
                  <c:v>-1.450705090219893</c:v>
                </c:pt>
                <c:pt idx="129">
                  <c:v>-1.4722347259521484</c:v>
                </c:pt>
                <c:pt idx="130">
                  <c:v>-1.4934389609990157</c:v>
                </c:pt>
                <c:pt idx="131">
                  <c:v>-1.5142145432199392</c:v>
                </c:pt>
                <c:pt idx="132">
                  <c:v>-1.5344644781798515</c:v>
                </c:pt>
                <c:pt idx="133">
                  <c:v>-1.5541074157074053</c:v>
                </c:pt>
                <c:pt idx="134">
                  <c:v>-1.5730713921894863</c:v>
                </c:pt>
                <c:pt idx="135">
                  <c:v>-1.5912907017184679</c:v>
                </c:pt>
                <c:pt idx="136">
                  <c:v>-1.608709024944956</c:v>
                </c:pt>
                <c:pt idx="137">
                  <c:v>-1.6252888156360215</c:v>
                </c:pt>
                <c:pt idx="138">
                  <c:v>-1.6409862698532465</c:v>
                </c:pt>
                <c:pt idx="139">
                  <c:v>-1.6557732279219339</c:v>
                </c:pt>
                <c:pt idx="140">
                  <c:v>-1.6696246590201309</c:v>
                </c:pt>
                <c:pt idx="141">
                  <c:v>-1.6825186611786289</c:v>
                </c:pt>
                <c:pt idx="142">
                  <c:v>-1.694442718986451</c:v>
                </c:pt>
                <c:pt idx="143">
                  <c:v>-1.705378059327133</c:v>
                </c:pt>
                <c:pt idx="144">
                  <c:v>-1.7153215533479305</c:v>
                </c:pt>
                <c:pt idx="145">
                  <c:v>-1.7242606856378671</c:v>
                </c:pt>
                <c:pt idx="146">
                  <c:v>-1.7321954561969426</c:v>
                </c:pt>
                <c:pt idx="147">
                  <c:v>-1.7391227361724131</c:v>
                </c:pt>
                <c:pt idx="148">
                  <c:v>-1.7450393967115345</c:v>
                </c:pt>
                <c:pt idx="149">
                  <c:v>-1.7499485666670511</c:v>
                </c:pt>
                <c:pt idx="150">
                  <c:v>-1.7538596325971947</c:v>
                </c:pt>
                <c:pt idx="151">
                  <c:v>-1.7567819810601981</c:v>
                </c:pt>
                <c:pt idx="152">
                  <c:v>-1.7587281274670377</c:v>
                </c:pt>
                <c:pt idx="153">
                  <c:v>-1.7597231026396662</c:v>
                </c:pt>
                <c:pt idx="154">
                  <c:v>-1.7597919374000368</c:v>
                </c:pt>
                <c:pt idx="155">
                  <c:v>-1.7589627914228463</c:v>
                </c:pt>
                <c:pt idx="156">
                  <c:v>-1.7572763397937683</c:v>
                </c:pt>
                <c:pt idx="157">
                  <c:v>-1.7547795153039647</c:v>
                </c:pt>
                <c:pt idx="158">
                  <c:v>-1.7515192507445967</c:v>
                </c:pt>
                <c:pt idx="159">
                  <c:v>-1.7475581231705473</c:v>
                </c:pt>
                <c:pt idx="160">
                  <c:v>-1.7429587096366981</c:v>
                </c:pt>
                <c:pt idx="161">
                  <c:v>-1.7377929737561644</c:v>
                </c:pt>
                <c:pt idx="162">
                  <c:v>-1.7321328791420603</c:v>
                </c:pt>
                <c:pt idx="163">
                  <c:v>-1.7260629048184772</c:v>
                </c:pt>
                <c:pt idx="164">
                  <c:v>-1.7196644009567621</c:v>
                </c:pt>
                <c:pt idx="165">
                  <c:v>-1.7130249754337501</c:v>
                </c:pt>
                <c:pt idx="166">
                  <c:v>-1.7062384938317645</c:v>
                </c:pt>
                <c:pt idx="167">
                  <c:v>-1.6993925640276411</c:v>
                </c:pt>
                <c:pt idx="168">
                  <c:v>-1.692587309309191</c:v>
                </c:pt>
                <c:pt idx="169">
                  <c:v>-1.6859103375532496</c:v>
                </c:pt>
                <c:pt idx="170">
                  <c:v>-1.6794555143421404</c:v>
                </c:pt>
                <c:pt idx="171">
                  <c:v>-1.6733167052581865</c:v>
                </c:pt>
                <c:pt idx="172">
                  <c:v>-1.6675783893254796</c:v>
                </c:pt>
                <c:pt idx="173">
                  <c:v>-1.6623250455681107</c:v>
                </c:pt>
                <c:pt idx="174">
                  <c:v>-1.6576411530101705</c:v>
                </c:pt>
                <c:pt idx="175">
                  <c:v>-1.6535924175592858</c:v>
                </c:pt>
                <c:pt idx="176">
                  <c:v>-1.650253931681315</c:v>
                </c:pt>
                <c:pt idx="177">
                  <c:v>-1.6476820147256526</c:v>
                </c:pt>
                <c:pt idx="178">
                  <c:v>-1.645926728336204</c:v>
                </c:pt>
                <c:pt idx="179">
                  <c:v>-1.6450287475986429</c:v>
                </c:pt>
                <c:pt idx="180">
                  <c:v>-1.6450224898931547</c:v>
                </c:pt>
                <c:pt idx="181">
                  <c:v>-1.6459235994834598</c:v>
                </c:pt>
                <c:pt idx="182">
                  <c:v>-1.6477445917805349</c:v>
                </c:pt>
                <c:pt idx="183">
                  <c:v>-1.6504823379316353</c:v>
                </c:pt>
                <c:pt idx="184">
                  <c:v>-1.6541211936730411</c:v>
                </c:pt>
                <c:pt idx="185">
                  <c:v>-1.658636128182799</c:v>
                </c:pt>
                <c:pt idx="186">
                  <c:v>-1.663992724080724</c:v>
                </c:pt>
                <c:pt idx="187">
                  <c:v>-1.670144048575654</c:v>
                </c:pt>
                <c:pt idx="188">
                  <c:v>-1.6770369111709393</c:v>
                </c:pt>
                <c:pt idx="189">
                  <c:v>-1.6846024771062094</c:v>
                </c:pt>
                <c:pt idx="190">
                  <c:v>-1.6927750404738378</c:v>
                </c:pt>
                <c:pt idx="191">
                  <c:v>-1.7014795088079657</c:v>
                </c:pt>
                <c:pt idx="192">
                  <c:v>-1.7106407896427345</c:v>
                </c:pt>
                <c:pt idx="193">
                  <c:v>-1.7201681462485645</c:v>
                </c:pt>
                <c:pt idx="194">
                  <c:v>-1.7299896150123415</c:v>
                </c:pt>
                <c:pt idx="195">
                  <c:v>-1.7400144592044859</c:v>
                </c:pt>
                <c:pt idx="196">
                  <c:v>-1.750167586359139</c:v>
                </c:pt>
                <c:pt idx="197">
                  <c:v>-1.7603739040104422</c:v>
                </c:pt>
                <c:pt idx="198">
                  <c:v>-1.7705551908397923</c:v>
                </c:pt>
                <c:pt idx="199">
                  <c:v>-1.7806426120868191</c:v>
                </c:pt>
                <c:pt idx="200">
                  <c:v>-1.7905767195493842</c:v>
                </c:pt>
                <c:pt idx="201">
                  <c:v>-1.8002918073198613</c:v>
                </c:pt>
                <c:pt idx="202">
                  <c:v>-1.8097346849016003</c:v>
                </c:pt>
                <c:pt idx="203">
                  <c:v>-1.8188584195034396</c:v>
                </c:pt>
                <c:pt idx="204">
                  <c:v>-1.8276160783342175</c:v>
                </c:pt>
                <c:pt idx="205">
                  <c:v>-1.8359701151610046</c:v>
                </c:pt>
                <c:pt idx="206">
                  <c:v>-1.8438861126036155</c:v>
                </c:pt>
                <c:pt idx="207">
                  <c:v>-1.8513296532818651</c:v>
                </c:pt>
                <c:pt idx="208">
                  <c:v>-1.8582725775210562</c:v>
                </c:pt>
                <c:pt idx="209">
                  <c:v>-1.8646929833519803</c:v>
                </c:pt>
                <c:pt idx="210">
                  <c:v>-1.8705720976581723</c:v>
                </c:pt>
                <c:pt idx="211">
                  <c:v>-1.8758848896176796</c:v>
                </c:pt>
                <c:pt idx="212">
                  <c:v>-1.8806219726722697</c:v>
                </c:pt>
                <c:pt idx="213">
                  <c:v>-1.8847677025582219</c:v>
                </c:pt>
                <c:pt idx="214">
                  <c:v>-1.8883158215700484</c:v>
                </c:pt>
                <c:pt idx="215">
                  <c:v>-1.8912538142967723</c:v>
                </c:pt>
                <c:pt idx="216">
                  <c:v>-1.8935816807383938</c:v>
                </c:pt>
                <c:pt idx="217">
                  <c:v>-1.895296292042169</c:v>
                </c:pt>
                <c:pt idx="218">
                  <c:v>-1.8964007770608415</c:v>
                </c:pt>
                <c:pt idx="219">
                  <c:v>-1.8968982646471557</c:v>
                </c:pt>
                <c:pt idx="220">
                  <c:v>-1.8967950125066</c:v>
                </c:pt>
                <c:pt idx="221">
                  <c:v>-1.8961035360501506</c:v>
                </c:pt>
                <c:pt idx="222">
                  <c:v>-1.894836350688784</c:v>
                </c:pt>
                <c:pt idx="223">
                  <c:v>-1.8930091006862209</c:v>
                </c:pt>
                <c:pt idx="224">
                  <c:v>-1.8906405591589259</c:v>
                </c:pt>
                <c:pt idx="225">
                  <c:v>-1.8877494992233637</c:v>
                </c:pt>
                <c:pt idx="226">
                  <c:v>-1.8843640805542312</c:v>
                </c:pt>
                <c:pt idx="227">
                  <c:v>-1.8805062051207373</c:v>
                </c:pt>
                <c:pt idx="228">
                  <c:v>-1.8762071614503233</c:v>
                </c:pt>
                <c:pt idx="229">
                  <c:v>-1.8714951092176861</c:v>
                </c:pt>
                <c:pt idx="230">
                  <c:v>-1.866404465803011</c:v>
                </c:pt>
                <c:pt idx="231">
                  <c:v>-1.8609727774392275</c:v>
                </c:pt>
                <c:pt idx="232">
                  <c:v>-1.8552313326537764</c:v>
                </c:pt>
                <c:pt idx="233">
                  <c:v>-1.8492270642378197</c:v>
                </c:pt>
                <c:pt idx="234">
                  <c:v>-1.8430006472770311</c:v>
                </c:pt>
                <c:pt idx="235">
                  <c:v>-1.8365958857098275</c:v>
                </c:pt>
                <c:pt idx="236">
                  <c:v>-1.8300597123273714</c:v>
                </c:pt>
                <c:pt idx="237">
                  <c:v>-1.8234421887735681</c:v>
                </c:pt>
                <c:pt idx="238">
                  <c:v>-1.8167933766923237</c:v>
                </c:pt>
                <c:pt idx="239">
                  <c:v>-1.8101695954330324</c:v>
                </c:pt>
                <c:pt idx="240">
                  <c:v>-1.8036177777868556</c:v>
                </c:pt>
                <c:pt idx="241">
                  <c:v>-1.7971973719559315</c:v>
                </c:pt>
                <c:pt idx="242">
                  <c:v>-1.7909584395841662</c:v>
                </c:pt>
                <c:pt idx="243">
                  <c:v>-1.7849510423154655</c:v>
                </c:pt>
                <c:pt idx="244">
                  <c:v>-1.7792283706464791</c:v>
                </c:pt>
                <c:pt idx="245">
                  <c:v>-1.773834228515625</c:v>
                </c:pt>
                <c:pt idx="246">
                  <c:v>-1.7688155487140644</c:v>
                </c:pt>
                <c:pt idx="247">
                  <c:v>-1.764203619769239</c:v>
                </c:pt>
                <c:pt idx="248">
                  <c:v>-1.7600359879140779</c:v>
                </c:pt>
                <c:pt idx="249">
                  <c:v>-1.7563376839705338</c:v>
                </c:pt>
                <c:pt idx="250">
                  <c:v>-1.7531274810550719</c:v>
                </c:pt>
                <c:pt idx="251">
                  <c:v>-1.7504210234314124</c:v>
                </c:pt>
                <c:pt idx="252">
                  <c:v>-1.7482245688050437</c:v>
                </c:pt>
                <c:pt idx="253">
                  <c:v>-1.7465381171759657</c:v>
                </c:pt>
                <c:pt idx="254">
                  <c:v>-1.7453522819859462</c:v>
                </c:pt>
                <c:pt idx="255">
                  <c:v>-1.7446545478240085</c:v>
                </c:pt>
                <c:pt idx="256">
                  <c:v>-1.7444230127209439</c:v>
                </c:pt>
                <c:pt idx="257">
                  <c:v>-1.7446357747075438</c:v>
                </c:pt>
                <c:pt idx="258">
                  <c:v>-1.7452615452563669</c:v>
                </c:pt>
                <c:pt idx="259">
                  <c:v>-1.7462690358399717</c:v>
                </c:pt>
                <c:pt idx="260">
                  <c:v>-1.7476207002254296</c:v>
                </c:pt>
                <c:pt idx="261">
                  <c:v>-1.7492758633270664</c:v>
                </c:pt>
                <c:pt idx="262">
                  <c:v>-1.751196978911953</c:v>
                </c:pt>
                <c:pt idx="263">
                  <c:v>-1.7533371141889276</c:v>
                </c:pt>
                <c:pt idx="264">
                  <c:v>-1.7556555940723169</c:v>
                </c:pt>
                <c:pt idx="265">
                  <c:v>-1.7581117434764471</c:v>
                </c:pt>
                <c:pt idx="266">
                  <c:v>-1.7606586296101567</c:v>
                </c:pt>
                <c:pt idx="267">
                  <c:v>-1.7632618350932603</c:v>
                </c:pt>
                <c:pt idx="268">
                  <c:v>-1.7658712982818523</c:v>
                </c:pt>
                <c:pt idx="269">
                  <c:v>-1.7684557306484912</c:v>
                </c:pt>
                <c:pt idx="270">
                  <c:v>-1.7709713282547597</c:v>
                </c:pt>
                <c:pt idx="271">
                  <c:v>-1.7733868025732165</c:v>
                </c:pt>
                <c:pt idx="272">
                  <c:v>-1.7756614785181881</c:v>
                </c:pt>
                <c:pt idx="273">
                  <c:v>-1.7777703252677215</c:v>
                </c:pt>
                <c:pt idx="274">
                  <c:v>-1.7796726677361434</c:v>
                </c:pt>
                <c:pt idx="275">
                  <c:v>-1.7813497328069892</c:v>
                </c:pt>
                <c:pt idx="276">
                  <c:v>-1.7827733608055614</c:v>
                </c:pt>
                <c:pt idx="277">
                  <c:v>-1.7839185209099075</c:v>
                </c:pt>
                <c:pt idx="278">
                  <c:v>-1.7847633111508185</c:v>
                </c:pt>
                <c:pt idx="279">
                  <c:v>-1.7852920872645741</c:v>
                </c:pt>
                <c:pt idx="280">
                  <c:v>-1.7854923338401973</c:v>
                </c:pt>
                <c:pt idx="281">
                  <c:v>-1.785348406613968</c:v>
                </c:pt>
                <c:pt idx="282">
                  <c:v>-1.7848540478803978</c:v>
                </c:pt>
                <c:pt idx="283">
                  <c:v>-1.7840029999339986</c:v>
                </c:pt>
                <c:pt idx="284">
                  <c:v>-1.7827890050692821</c:v>
                </c:pt>
                <c:pt idx="285">
                  <c:v>-1.781212063286248</c:v>
                </c:pt>
                <c:pt idx="286">
                  <c:v>-1.7792721745848967</c:v>
                </c:pt>
                <c:pt idx="287">
                  <c:v>-1.7769724678179724</c:v>
                </c:pt>
                <c:pt idx="288">
                  <c:v>-1.7743192006909627</c:v>
                </c:pt>
                <c:pt idx="289">
                  <c:v>-1.7713123732038683</c:v>
                </c:pt>
                <c:pt idx="290">
                  <c:v>-1.7679676296204092</c:v>
                </c:pt>
                <c:pt idx="291">
                  <c:v>-1.7642818410878418</c:v>
                </c:pt>
                <c:pt idx="292">
                  <c:v>-1.7602706518698865</c:v>
                </c:pt>
                <c:pt idx="293">
                  <c:v>-1.7559403196720313</c:v>
                </c:pt>
                <c:pt idx="294">
                  <c:v>-1.7513002310525088</c:v>
                </c:pt>
                <c:pt idx="295">
                  <c:v>-1.7463597725695512</c:v>
                </c:pt>
                <c:pt idx="296">
                  <c:v>-1.741128330781391</c:v>
                </c:pt>
                <c:pt idx="297">
                  <c:v>-1.7356215499517484</c:v>
                </c:pt>
                <c:pt idx="298">
                  <c:v>-1.7298488166388564</c:v>
                </c:pt>
                <c:pt idx="299">
                  <c:v>-1.7238226462536907</c:v>
                </c:pt>
                <c:pt idx="300">
                  <c:v>-1.717564940765461</c:v>
                </c:pt>
                <c:pt idx="301">
                  <c:v>-1.711091344437887</c:v>
                </c:pt>
                <c:pt idx="302">
                  <c:v>-1.7044175015346896</c:v>
                </c:pt>
                <c:pt idx="303">
                  <c:v>-1.6975715717305662</c:v>
                </c:pt>
                <c:pt idx="304">
                  <c:v>-1.6905723281419809</c:v>
                </c:pt>
                <c:pt idx="305">
                  <c:v>-1.6834510592963752</c:v>
                </c:pt>
                <c:pt idx="306">
                  <c:v>-1.6762296671629577</c:v>
                </c:pt>
                <c:pt idx="307">
                  <c:v>-1.668942569121914</c:v>
                </c:pt>
                <c:pt idx="308">
                  <c:v>-1.6616147959951966</c:v>
                </c:pt>
                <c:pt idx="309">
                  <c:v>-1.6542838940157352</c:v>
                </c:pt>
                <c:pt idx="310">
                  <c:v>-1.6469780228582267</c:v>
                </c:pt>
                <c:pt idx="311">
                  <c:v>-1.6397284710501121</c:v>
                </c:pt>
                <c:pt idx="312">
                  <c:v>-1.6325633982660888</c:v>
                </c:pt>
                <c:pt idx="313">
                  <c:v>-1.6255172218863418</c:v>
                </c:pt>
                <c:pt idx="314">
                  <c:v>-1.6186149727328243</c:v>
                </c:pt>
                <c:pt idx="315">
                  <c:v>-1.6118785527747446</c:v>
                </c:pt>
                <c:pt idx="316">
                  <c:v>-1.6053329928340561</c:v>
                </c:pt>
                <c:pt idx="317">
                  <c:v>-1.5990001948799673</c:v>
                </c:pt>
                <c:pt idx="318">
                  <c:v>-1.5928926743234548</c:v>
                </c:pt>
                <c:pt idx="319">
                  <c:v>-1.5870260754282393</c:v>
                </c:pt>
                <c:pt idx="320">
                  <c:v>-1.5814097847525528</c:v>
                </c:pt>
                <c:pt idx="321">
                  <c:v>-1.5760500600018839</c:v>
                </c:pt>
                <c:pt idx="322">
                  <c:v>-1.5709531588817205</c:v>
                </c:pt>
                <c:pt idx="323">
                  <c:v>-1.5661159525393187</c:v>
                </c:pt>
                <c:pt idx="324">
                  <c:v>-1.5615353121219344</c:v>
                </c:pt>
                <c:pt idx="325">
                  <c:v>-1.5572112376295675</c:v>
                </c:pt>
                <c:pt idx="326">
                  <c:v>-1.5531280847984974</c:v>
                </c:pt>
                <c:pt idx="327">
                  <c:v>-1.5492827247759802</c:v>
                </c:pt>
                <c:pt idx="328">
                  <c:v>-1.5456595132982949</c:v>
                </c:pt>
                <c:pt idx="329">
                  <c:v>-1.5422428061017213</c:v>
                </c:pt>
                <c:pt idx="330">
                  <c:v>-1.5390169589225389</c:v>
                </c:pt>
                <c:pt idx="331">
                  <c:v>-1.5359631986442825</c:v>
                </c:pt>
                <c:pt idx="332">
                  <c:v>-1.5330596232977438</c:v>
                </c:pt>
                <c:pt idx="333">
                  <c:v>-1.530290588619202</c:v>
                </c:pt>
                <c:pt idx="334">
                  <c:v>-1.5276248060812161</c:v>
                </c:pt>
                <c:pt idx="335">
                  <c:v>-1.5250466314200652</c:v>
                </c:pt>
                <c:pt idx="336">
                  <c:v>-1.5225279049610527</c:v>
                </c:pt>
                <c:pt idx="337">
                  <c:v>-1.5200435958822254</c:v>
                </c:pt>
                <c:pt idx="338">
                  <c:v>-1.5175655445088865</c:v>
                </c:pt>
                <c:pt idx="339">
                  <c:v>-1.5150781065773149</c:v>
                </c:pt>
                <c:pt idx="340">
                  <c:v>-1.5125468647073259</c:v>
                </c:pt>
                <c:pt idx="341">
                  <c:v>-1.5099530457824546</c:v>
                </c:pt>
                <c:pt idx="342">
                  <c:v>-1.507271618980748</c:v>
                </c:pt>
                <c:pt idx="343">
                  <c:v>-1.5044838111857417</c:v>
                </c:pt>
                <c:pt idx="344">
                  <c:v>-1.5015677204282265</c:v>
                </c:pt>
                <c:pt idx="345">
                  <c:v>-1.4985077024444819</c:v>
                </c:pt>
                <c:pt idx="346">
                  <c:v>-1.4952849841180436</c:v>
                </c:pt>
                <c:pt idx="347">
                  <c:v>-1.4918933077434229</c:v>
                </c:pt>
                <c:pt idx="348">
                  <c:v>-1.4883139002041552</c:v>
                </c:pt>
                <c:pt idx="349">
                  <c:v>-1.4845436326474968</c:v>
                </c:pt>
                <c:pt idx="350">
                  <c:v>-1.4805731185152149</c:v>
                </c:pt>
                <c:pt idx="351">
                  <c:v>-1.4763961001018213</c:v>
                </c:pt>
                <c:pt idx="352">
                  <c:v>-1.4720125774073163</c:v>
                </c:pt>
                <c:pt idx="353">
                  <c:v>-1.4674194215789553</c:v>
                </c:pt>
                <c:pt idx="354">
                  <c:v>-1.4626197614694829</c:v>
                </c:pt>
                <c:pt idx="355">
                  <c:v>-1.4576073393734108</c:v>
                </c:pt>
                <c:pt idx="356">
                  <c:v>-1.452388412996227</c:v>
                </c:pt>
                <c:pt idx="357">
                  <c:v>-1.4469629823379315</c:v>
                </c:pt>
                <c:pt idx="358">
                  <c:v>-1.4413341762512686</c:v>
                </c:pt>
                <c:pt idx="359">
                  <c:v>-1.4355019947362384</c:v>
                </c:pt>
                <c:pt idx="360">
                  <c:v>-1.4294726954983288</c:v>
                </c:pt>
                <c:pt idx="361">
                  <c:v>-1.4232431496847957</c:v>
                </c:pt>
                <c:pt idx="362">
                  <c:v>-1.4168227438538719</c:v>
                </c:pt>
                <c:pt idx="363">
                  <c:v>-1.4102083491528128</c:v>
                </c:pt>
                <c:pt idx="364">
                  <c:v>-1.403409352139851</c:v>
                </c:pt>
                <c:pt idx="365">
                  <c:v>-1.3964288816677304</c:v>
                </c:pt>
                <c:pt idx="366">
                  <c:v>-1.3892731954419393</c:v>
                </c:pt>
                <c:pt idx="367">
                  <c:v>-1.3819422934624779</c:v>
                </c:pt>
                <c:pt idx="368">
                  <c:v>-1.3744549488458107</c:v>
                </c:pt>
                <c:pt idx="369">
                  <c:v>-1.3668111615919378</c:v>
                </c:pt>
                <c:pt idx="370">
                  <c:v>-1.3590234471118356</c:v>
                </c:pt>
                <c:pt idx="371">
                  <c:v>-1.3511043208164806</c:v>
                </c:pt>
                <c:pt idx="372">
                  <c:v>-1.3430662981168491</c:v>
                </c:pt>
                <c:pt idx="373">
                  <c:v>-1.3349218944239178</c:v>
                </c:pt>
                <c:pt idx="374">
                  <c:v>-1.3266898828541511</c:v>
                </c:pt>
                <c:pt idx="375">
                  <c:v>-1.3183796499657818</c:v>
                </c:pt>
                <c:pt idx="376">
                  <c:v>-1.3100130977280182</c:v>
                </c:pt>
                <c:pt idx="377">
                  <c:v>-1.3016027415518372</c:v>
                </c:pt>
                <c:pt idx="378">
                  <c:v>-1.293164225700959</c:v>
                </c:pt>
                <c:pt idx="379">
                  <c:v>-1.2847163232918486</c:v>
                </c:pt>
                <c:pt idx="380">
                  <c:v>-1.2762746785882264</c:v>
                </c:pt>
                <c:pt idx="381">
                  <c:v>-1.2678518070010687</c:v>
                </c:pt>
                <c:pt idx="382">
                  <c:v>-1.2594664816468406</c:v>
                </c:pt>
                <c:pt idx="383">
                  <c:v>-1.2511280890837742</c:v>
                </c:pt>
                <c:pt idx="384">
                  <c:v>-1.2428491447228458</c:v>
                </c:pt>
                <c:pt idx="385">
                  <c:v>-1.2346421639750322</c:v>
                </c:pt>
                <c:pt idx="386">
                  <c:v>-1.2265227911040539</c:v>
                </c:pt>
                <c:pt idx="387">
                  <c:v>-1.2184941549626547</c:v>
                </c:pt>
                <c:pt idx="388">
                  <c:v>-1.2105656421090674</c:v>
                </c:pt>
                <c:pt idx="389">
                  <c:v>-1.202749767954268</c:v>
                </c:pt>
                <c:pt idx="390">
                  <c:v>-1.1950465324982571</c:v>
                </c:pt>
                <c:pt idx="391">
                  <c:v>-1.1874653222992664</c:v>
                </c:pt>
                <c:pt idx="392">
                  <c:v>-1.1800092662100403</c:v>
                </c:pt>
                <c:pt idx="393">
                  <c:v>-1.1726814930833229</c:v>
                </c:pt>
                <c:pt idx="394">
                  <c:v>-1.1654820029191144</c:v>
                </c:pt>
                <c:pt idx="395">
                  <c:v>-1.1584076668646703</c:v>
                </c:pt>
                <c:pt idx="396">
                  <c:v>-1.1514647426254792</c:v>
                </c:pt>
                <c:pt idx="397">
                  <c:v>-1.1446407147905644</c:v>
                </c:pt>
                <c:pt idx="398">
                  <c:v>-1.1379355833599261</c:v>
                </c:pt>
                <c:pt idx="399">
                  <c:v>-1.1313399617753317</c:v>
                </c:pt>
                <c:pt idx="400">
                  <c:v>-1.1248475923312931</c:v>
                </c:pt>
                <c:pt idx="401">
                  <c:v>-1.1184459596168337</c:v>
                </c:pt>
                <c:pt idx="402">
                  <c:v>-1.1121225482209773</c:v>
                </c:pt>
                <c:pt idx="403">
                  <c:v>-1.1058679715854915</c:v>
                </c:pt>
                <c:pt idx="404">
                  <c:v>-1.0996634565939114</c:v>
                </c:pt>
                <c:pt idx="405">
                  <c:v>-1.0934964878352609</c:v>
                </c:pt>
                <c:pt idx="406">
                  <c:v>-1.0873545498985631</c:v>
                </c:pt>
                <c:pt idx="407">
                  <c:v>-1.0812157408146095</c:v>
                </c:pt>
                <c:pt idx="408">
                  <c:v>-1.0750738028779117</c:v>
                </c:pt>
                <c:pt idx="409">
                  <c:v>-1.0689068341192611</c:v>
                </c:pt>
                <c:pt idx="410">
                  <c:v>-1.0627054479804252</c:v>
                </c:pt>
                <c:pt idx="411">
                  <c:v>-1.0564540001976834</c:v>
                </c:pt>
                <c:pt idx="412">
                  <c:v>-1.0501431042128033</c:v>
                </c:pt>
                <c:pt idx="413">
                  <c:v>-1.0437602446148089</c:v>
                </c:pt>
                <c:pt idx="414">
                  <c:v>-1.0372960348454672</c:v>
                </c:pt>
                <c:pt idx="415">
                  <c:v>-1.0307442171992904</c:v>
                </c:pt>
                <c:pt idx="416">
                  <c:v>-1.0240985339707902</c:v>
                </c:pt>
                <c:pt idx="417">
                  <c:v>-1.0173527274544782</c:v>
                </c:pt>
                <c:pt idx="418">
                  <c:v>-1.0105005399448665</c:v>
                </c:pt>
                <c:pt idx="419">
                  <c:v>-1.0035419714419547</c:v>
                </c:pt>
                <c:pt idx="420">
                  <c:v>-0.99647076424025482</c:v>
                </c:pt>
                <c:pt idx="421">
                  <c:v>-0.98928378948702267</c:v>
                </c:pt>
                <c:pt idx="422">
                  <c:v>-0.98198417603500243</c:v>
                </c:pt>
                <c:pt idx="423">
                  <c:v>-0.97456566617870577</c:v>
                </c:pt>
                <c:pt idx="424">
                  <c:v>-0.96703138877087691</c:v>
                </c:pt>
                <c:pt idx="425">
                  <c:v>-0.95937508610602751</c:v>
                </c:pt>
                <c:pt idx="426">
                  <c:v>-0.9516030158896458</c:v>
                </c:pt>
                <c:pt idx="427">
                  <c:v>-0.94370892041624366</c:v>
                </c:pt>
                <c:pt idx="428">
                  <c:v>-0.93569279968582109</c:v>
                </c:pt>
                <c:pt idx="429">
                  <c:v>-0.92756091140386621</c:v>
                </c:pt>
                <c:pt idx="430">
                  <c:v>-0.9193069978648909</c:v>
                </c:pt>
                <c:pt idx="431">
                  <c:v>-0.91093731677438328</c:v>
                </c:pt>
                <c:pt idx="432">
                  <c:v>-0.90245499698508747</c:v>
                </c:pt>
                <c:pt idx="433">
                  <c:v>-0.89386003849700357</c:v>
                </c:pt>
                <c:pt idx="434">
                  <c:v>-0.88515869901561983</c:v>
                </c:pt>
                <c:pt idx="435">
                  <c:v>-0.87635410739368025</c:v>
                </c:pt>
                <c:pt idx="436">
                  <c:v>-0.86744939248392894</c:v>
                </c:pt>
                <c:pt idx="437">
                  <c:v>-0.85845394084459836</c:v>
                </c:pt>
                <c:pt idx="438">
                  <c:v>-0.84937088132843253</c:v>
                </c:pt>
                <c:pt idx="439">
                  <c:v>-0.84020960049366389</c:v>
                </c:pt>
                <c:pt idx="440">
                  <c:v>-0.83097322719303635</c:v>
                </c:pt>
                <c:pt idx="441">
                  <c:v>-0.82167114798478247</c:v>
                </c:pt>
                <c:pt idx="442">
                  <c:v>-0.81231274942713461</c:v>
                </c:pt>
                <c:pt idx="443">
                  <c:v>-0.80290428922558077</c:v>
                </c:pt>
                <c:pt idx="444">
                  <c:v>-0.79345515393835353</c:v>
                </c:pt>
                <c:pt idx="445">
                  <c:v>-0.7839700368445689</c:v>
                </c:pt>
                <c:pt idx="446">
                  <c:v>-0.77445832450245933</c:v>
                </c:pt>
                <c:pt idx="447">
                  <c:v>-0.76492471019114094</c:v>
                </c:pt>
                <c:pt idx="448">
                  <c:v>-0.75537701604247398</c:v>
                </c:pt>
                <c:pt idx="449">
                  <c:v>-0.74581993533557478</c:v>
                </c:pt>
                <c:pt idx="450">
                  <c:v>-0.73626285462867558</c:v>
                </c:pt>
                <c:pt idx="451">
                  <c:v>-0.72670890277452038</c:v>
                </c:pt>
                <c:pt idx="452">
                  <c:v>-0.71716277305222553</c:v>
                </c:pt>
                <c:pt idx="453">
                  <c:v>-0.70763072316727926</c:v>
                </c:pt>
                <c:pt idx="454">
                  <c:v>-0.69811744639879758</c:v>
                </c:pt>
                <c:pt idx="455">
                  <c:v>-0.68862607159952471</c:v>
                </c:pt>
                <c:pt idx="456">
                  <c:v>-0.67916598532769312</c:v>
                </c:pt>
                <c:pt idx="457">
                  <c:v>-0.66973875200967459</c:v>
                </c:pt>
                <c:pt idx="458">
                  <c:v>-0.66035219377732957</c:v>
                </c:pt>
                <c:pt idx="459">
                  <c:v>-0.6510141327625184</c:v>
                </c:pt>
                <c:pt idx="460">
                  <c:v>-0.64172613339161311</c:v>
                </c:pt>
                <c:pt idx="461">
                  <c:v>-0.63249445337010179</c:v>
                </c:pt>
                <c:pt idx="462">
                  <c:v>-0.62332222155072869</c:v>
                </c:pt>
                <c:pt idx="463">
                  <c:v>-0.61421256678623792</c:v>
                </c:pt>
                <c:pt idx="464">
                  <c:v>-0.60516861792937349</c:v>
                </c:pt>
                <c:pt idx="465">
                  <c:v>-0.59619350383287961</c:v>
                </c:pt>
                <c:pt idx="466">
                  <c:v>-0.58728253121764007</c:v>
                </c:pt>
                <c:pt idx="467">
                  <c:v>-0.57843726451002708</c:v>
                </c:pt>
                <c:pt idx="468">
                  <c:v>-0.56964831715180797</c:v>
                </c:pt>
                <c:pt idx="469">
                  <c:v>-0.56091412471661106</c:v>
                </c:pt>
                <c:pt idx="470">
                  <c:v>-0.55222686507257579</c:v>
                </c:pt>
                <c:pt idx="471">
                  <c:v>-0.5435771516614698</c:v>
                </c:pt>
                <c:pt idx="472">
                  <c:v>-0.53495872677780509</c:v>
                </c:pt>
                <c:pt idx="473">
                  <c:v>-0.5263622038633492</c:v>
                </c:pt>
                <c:pt idx="474">
                  <c:v>-0.51777663193349766</c:v>
                </c:pt>
                <c:pt idx="475">
                  <c:v>-0.50919262443001811</c:v>
                </c:pt>
                <c:pt idx="476">
                  <c:v>-0.50060235922105045</c:v>
                </c:pt>
                <c:pt idx="477">
                  <c:v>-0.49199488532199004</c:v>
                </c:pt>
                <c:pt idx="478">
                  <c:v>-0.48336394502734886</c:v>
                </c:pt>
                <c:pt idx="479">
                  <c:v>-0.47470328063163852</c:v>
                </c:pt>
                <c:pt idx="480">
                  <c:v>-0.4660066344293709</c:v>
                </c:pt>
                <c:pt idx="481">
                  <c:v>-0.45727087756780188</c:v>
                </c:pt>
                <c:pt idx="482">
                  <c:v>-0.44848975234144312</c:v>
                </c:pt>
                <c:pt idx="483">
                  <c:v>-0.43966169432392266</c:v>
                </c:pt>
                <c:pt idx="484">
                  <c:v>-0.43078201023612434</c:v>
                </c:pt>
                <c:pt idx="485">
                  <c:v>-0.42184913565167603</c:v>
                </c:pt>
                <c:pt idx="486">
                  <c:v>-0.41286150614420569</c:v>
                </c:pt>
                <c:pt idx="487">
                  <c:v>-0.40381599286096925</c:v>
                </c:pt>
                <c:pt idx="488">
                  <c:v>-0.39471259580196671</c:v>
                </c:pt>
                <c:pt idx="489">
                  <c:v>-0.38554662168808179</c:v>
                </c:pt>
                <c:pt idx="490">
                  <c:v>-0.37631807051931465</c:v>
                </c:pt>
                <c:pt idx="491">
                  <c:v>-0.36702224901654901</c:v>
                </c:pt>
                <c:pt idx="492">
                  <c:v>-0.35765602832704074</c:v>
                </c:pt>
                <c:pt idx="493">
                  <c:v>-0.34821784402441791</c:v>
                </c:pt>
                <c:pt idx="494">
                  <c:v>-0.33870613168230829</c:v>
                </c:pt>
                <c:pt idx="495">
                  <c:v>-0.32911619802159586</c:v>
                </c:pt>
                <c:pt idx="496">
                  <c:v>-0.31945117189502464</c:v>
                </c:pt>
                <c:pt idx="497">
                  <c:v>-0.30970636002347851</c:v>
                </c:pt>
                <c:pt idx="498">
                  <c:v>-0.29988489125970152</c:v>
                </c:pt>
                <c:pt idx="499">
                  <c:v>-0.28998363675094962</c:v>
                </c:pt>
                <c:pt idx="500">
                  <c:v>-0.28000728977633899</c:v>
                </c:pt>
                <c:pt idx="501">
                  <c:v>-0.26995897918861367</c:v>
                </c:pt>
                <c:pt idx="502">
                  <c:v>-0.25983870498777373</c:v>
                </c:pt>
                <c:pt idx="503">
                  <c:v>-0.24965428930567943</c:v>
                </c:pt>
                <c:pt idx="504">
                  <c:v>-0.23941042542144694</c:v>
                </c:pt>
                <c:pt idx="505">
                  <c:v>-0.22910867776144833</c:v>
                </c:pt>
                <c:pt idx="506">
                  <c:v>-0.21875686845754386</c:v>
                </c:pt>
                <c:pt idx="507">
                  <c:v>-0.20835656193610563</c:v>
                </c:pt>
                <c:pt idx="508">
                  <c:v>-0.1979155803289939</c:v>
                </c:pt>
                <c:pt idx="509">
                  <c:v>-0.18743548806258073</c:v>
                </c:pt>
                <c:pt idx="510">
                  <c:v>-0.17691941398961022</c:v>
                </c:pt>
                <c:pt idx="511">
                  <c:v>-0.16637361581557064</c:v>
                </c:pt>
                <c:pt idx="512">
                  <c:v>-0.15579809354046198</c:v>
                </c:pt>
                <c:pt idx="513">
                  <c:v>-0.14519441159065627</c:v>
                </c:pt>
                <c:pt idx="514">
                  <c:v>-0.13456569881889763</c:v>
                </c:pt>
                <c:pt idx="515">
                  <c:v>-0.12391039079881402</c:v>
                </c:pt>
                <c:pt idx="516">
                  <c:v>-0.11323318080952161</c:v>
                </c:pt>
                <c:pt idx="517">
                  <c:v>-0.10253250442464833</c:v>
                </c:pt>
                <c:pt idx="518">
                  <c:v>-9.1813054923310364E-2</c:v>
                </c:pt>
                <c:pt idx="519">
                  <c:v>-8.1074832305507702E-2</c:v>
                </c:pt>
                <c:pt idx="520">
                  <c:v>-7.032252985035653E-2</c:v>
                </c:pt>
                <c:pt idx="521">
                  <c:v>-5.9557711984228899E-2</c:v>
                </c:pt>
                <c:pt idx="522">
                  <c:v>-4.8785071986240977E-2</c:v>
                </c:pt>
                <c:pt idx="523">
                  <c:v>-3.8006174282764822E-2</c:v>
                </c:pt>
                <c:pt idx="524">
                  <c:v>-2.7228841005660729E-2</c:v>
                </c:pt>
                <c:pt idx="525">
                  <c:v>-1.6456201007672807E-2</c:v>
                </c:pt>
                <c:pt idx="526">
                  <c:v>-5.69294756791723E-3</c:v>
                </c:pt>
                <c:pt idx="527">
                  <c:v>5.0546616081177716E-3</c:v>
                </c:pt>
                <c:pt idx="528">
                  <c:v>1.5786626520432199E-2</c:v>
                </c:pt>
                <c:pt idx="529">
                  <c:v>2.649668946353782E-2</c:v>
                </c:pt>
                <c:pt idx="530">
                  <c:v>3.7184850437434636E-2</c:v>
                </c:pt>
                <c:pt idx="531">
                  <c:v>4.7847980589378537E-2</c:v>
                </c:pt>
                <c:pt idx="532">
                  <c:v>5.8486079919369514E-2</c:v>
                </c:pt>
                <c:pt idx="533">
                  <c:v>6.9100712853779625E-2</c:v>
                </c:pt>
                <c:pt idx="534">
                  <c:v>7.9691879392608883E-2</c:v>
                </c:pt>
                <c:pt idx="535">
                  <c:v>9.0262708388601384E-2</c:v>
                </c:pt>
                <c:pt idx="536">
                  <c:v>0.10081632869450126</c:v>
                </c:pt>
                <c:pt idx="537">
                  <c:v>0.11135743358942467</c:v>
                </c:pt>
                <c:pt idx="538">
                  <c:v>0.1218907163524878</c:v>
                </c:pt>
                <c:pt idx="539">
                  <c:v>0.13241930583643474</c:v>
                </c:pt>
                <c:pt idx="540">
                  <c:v>0.14294789532038168</c:v>
                </c:pt>
                <c:pt idx="541">
                  <c:v>0.15348117808344483</c:v>
                </c:pt>
                <c:pt idx="542">
                  <c:v>0.16402071855199618</c:v>
                </c:pt>
                <c:pt idx="543">
                  <c:v>0.17457433885789606</c:v>
                </c:pt>
                <c:pt idx="544">
                  <c:v>0.18514203900114443</c:v>
                </c:pt>
                <c:pt idx="545">
                  <c:v>0.19572694783448547</c:v>
                </c:pt>
                <c:pt idx="546">
                  <c:v>0.20633219421066323</c:v>
                </c:pt>
                <c:pt idx="547">
                  <c:v>0.21695934255604982</c:v>
                </c:pt>
                <c:pt idx="548">
                  <c:v>0.2276115217233893</c:v>
                </c:pt>
                <c:pt idx="549">
                  <c:v>0.23828716728630966</c:v>
                </c:pt>
                <c:pt idx="550">
                  <c:v>0.2489925369502991</c:v>
                </c:pt>
                <c:pt idx="551">
                  <c:v>0.25972606628898559</c:v>
                </c:pt>
                <c:pt idx="552">
                  <c:v>0.27049088415511324</c:v>
                </c:pt>
                <c:pt idx="553">
                  <c:v>0.28129011940142612</c:v>
                </c:pt>
                <c:pt idx="554">
                  <c:v>0.29212533645429634</c:v>
                </c:pt>
                <c:pt idx="555">
                  <c:v>0.30300122859284007</c:v>
                </c:pt>
                <c:pt idx="556">
                  <c:v>0.31391936024342931</c:v>
                </c:pt>
                <c:pt idx="557">
                  <c:v>0.32488442468518031</c:v>
                </c:pt>
                <c:pt idx="558">
                  <c:v>0.33589642191809305</c:v>
                </c:pt>
                <c:pt idx="559">
                  <c:v>0.34696004522128365</c:v>
                </c:pt>
                <c:pt idx="560">
                  <c:v>0.3580784234474963</c:v>
                </c:pt>
                <c:pt idx="561">
                  <c:v>0.36924999217035887</c:v>
                </c:pt>
                <c:pt idx="562">
                  <c:v>0.38047944466898759</c:v>
                </c:pt>
                <c:pt idx="563">
                  <c:v>0.39176678094338241</c:v>
                </c:pt>
                <c:pt idx="564">
                  <c:v>0.40310887214079927</c:v>
                </c:pt>
                <c:pt idx="565">
                  <c:v>0.41450571826123811</c:v>
                </c:pt>
                <c:pt idx="566">
                  <c:v>0.42595575487832693</c:v>
                </c:pt>
                <c:pt idx="567">
                  <c:v>0.43745741756569367</c:v>
                </c:pt>
                <c:pt idx="568">
                  <c:v>0.44900757747059417</c:v>
                </c:pt>
                <c:pt idx="569">
                  <c:v>0.46060310574028435</c:v>
                </c:pt>
                <c:pt idx="570">
                  <c:v>0.47224087352202004</c:v>
                </c:pt>
                <c:pt idx="571">
                  <c:v>0.48391618753668514</c:v>
                </c:pt>
                <c:pt idx="572">
                  <c:v>0.49562748335790757</c:v>
                </c:pt>
                <c:pt idx="573">
                  <c:v>0.50737163213294323</c:v>
                </c:pt>
                <c:pt idx="574">
                  <c:v>0.51914706943541999</c:v>
                </c:pt>
                <c:pt idx="575">
                  <c:v>0.53095223083896581</c:v>
                </c:pt>
                <c:pt idx="576">
                  <c:v>0.54278398749083667</c:v>
                </c:pt>
                <c:pt idx="577">
                  <c:v>0.55464390381740458</c:v>
                </c:pt>
                <c:pt idx="578">
                  <c:v>0.56653041539229743</c:v>
                </c:pt>
                <c:pt idx="579">
                  <c:v>0.5784419577891432</c:v>
                </c:pt>
                <c:pt idx="580">
                  <c:v>0.59038009543431391</c:v>
                </c:pt>
                <c:pt idx="581">
                  <c:v>0.60234482832780967</c:v>
                </c:pt>
                <c:pt idx="582">
                  <c:v>0.61433459204325835</c:v>
                </c:pt>
                <c:pt idx="583">
                  <c:v>0.62635095100703198</c:v>
                </c:pt>
                <c:pt idx="584">
                  <c:v>0.63839077636638653</c:v>
                </c:pt>
                <c:pt idx="585">
                  <c:v>0.65045250369494978</c:v>
                </c:pt>
                <c:pt idx="586">
                  <c:v>0.66253613299272185</c:v>
                </c:pt>
                <c:pt idx="587">
                  <c:v>0.67464009983333073</c:v>
                </c:pt>
                <c:pt idx="588">
                  <c:v>0.68675814651128808</c:v>
                </c:pt>
                <c:pt idx="589">
                  <c:v>0.69889027302659401</c:v>
                </c:pt>
                <c:pt idx="590">
                  <c:v>0.7110349149528763</c:v>
                </c:pt>
                <c:pt idx="591">
                  <c:v>0.72318425015827481</c:v>
                </c:pt>
                <c:pt idx="592">
                  <c:v>0.73533984306916156</c:v>
                </c:pt>
                <c:pt idx="593">
                  <c:v>0.74749856483279242</c:v>
                </c:pt>
                <c:pt idx="594">
                  <c:v>0.75965572217005128</c:v>
                </c:pt>
                <c:pt idx="595">
                  <c:v>0.77181131508093803</c:v>
                </c:pt>
                <c:pt idx="596">
                  <c:v>0.78396534356545267</c:v>
                </c:pt>
                <c:pt idx="597">
                  <c:v>0.79611467877085118</c:v>
                </c:pt>
                <c:pt idx="598">
                  <c:v>0.80826244954987769</c:v>
                </c:pt>
                <c:pt idx="599">
                  <c:v>0.82040709147616009</c:v>
                </c:pt>
                <c:pt idx="600">
                  <c:v>0.83255016897607037</c:v>
                </c:pt>
                <c:pt idx="601">
                  <c:v>0.84469324647598065</c:v>
                </c:pt>
                <c:pt idx="602">
                  <c:v>0.85683945282863505</c:v>
                </c:pt>
                <c:pt idx="603">
                  <c:v>0.86898878803403357</c:v>
                </c:pt>
                <c:pt idx="604">
                  <c:v>0.8811428165185482</c:v>
                </c:pt>
                <c:pt idx="605">
                  <c:v>0.89330623156129529</c:v>
                </c:pt>
                <c:pt idx="606">
                  <c:v>0.90547746873590262</c:v>
                </c:pt>
                <c:pt idx="607">
                  <c:v>0.91765965689511431</c:v>
                </c:pt>
                <c:pt idx="608">
                  <c:v>0.92985279603893045</c:v>
                </c:pt>
                <c:pt idx="609">
                  <c:v>0.94205845059372306</c:v>
                </c:pt>
                <c:pt idx="610">
                  <c:v>0.95427818498586414</c:v>
                </c:pt>
                <c:pt idx="611">
                  <c:v>0.96651043478898169</c:v>
                </c:pt>
                <c:pt idx="612">
                  <c:v>0.9787552000030757</c:v>
                </c:pt>
                <c:pt idx="613">
                  <c:v>0.99101717390726241</c:v>
                </c:pt>
                <c:pt idx="614">
                  <c:v>1.0032932276487976</c:v>
                </c:pt>
                <c:pt idx="615">
                  <c:v>1.0155849256540532</c:v>
                </c:pt>
                <c:pt idx="616">
                  <c:v>1.0278938323494018</c:v>
                </c:pt>
                <c:pt idx="617">
                  <c:v>1.0402230765875868</c:v>
                </c:pt>
                <c:pt idx="618">
                  <c:v>1.0525726583686088</c:v>
                </c:pt>
                <c:pt idx="619">
                  <c:v>1.0649441421188395</c:v>
                </c:pt>
                <c:pt idx="620">
                  <c:v>1.0773422211173951</c:v>
                </c:pt>
                <c:pt idx="621">
                  <c:v>1.0897684597906478</c:v>
                </c:pt>
                <c:pt idx="622">
                  <c:v>1.1022244225649696</c:v>
                </c:pt>
                <c:pt idx="623">
                  <c:v>1.1147148027194766</c:v>
                </c:pt>
                <c:pt idx="624">
                  <c:v>1.1272396002541689</c:v>
                </c:pt>
                <c:pt idx="625">
                  <c:v>1.1398019440217906</c:v>
                </c:pt>
                <c:pt idx="626">
                  <c:v>1.1524049628750859</c:v>
                </c:pt>
                <c:pt idx="627">
                  <c:v>1.1650470923876823</c:v>
                </c:pt>
                <c:pt idx="628">
                  <c:v>1.1777298969859527</c:v>
                </c:pt>
                <c:pt idx="629">
                  <c:v>1.1904533766698961</c:v>
                </c:pt>
                <c:pt idx="630">
                  <c:v>1.2032190958658853</c:v>
                </c:pt>
                <c:pt idx="631">
                  <c:v>1.216022361294804</c:v>
                </c:pt>
                <c:pt idx="632">
                  <c:v>1.2288631729566519</c:v>
                </c:pt>
                <c:pt idx="633">
                  <c:v>1.241739966425057</c:v>
                </c:pt>
                <c:pt idx="634">
                  <c:v>1.2546511772736477</c:v>
                </c:pt>
                <c:pt idx="635">
                  <c:v>1.2675952410760514</c:v>
                </c:pt>
                <c:pt idx="636">
                  <c:v>1.2805674645531522</c:v>
                </c:pt>
                <c:pt idx="637">
                  <c:v>1.2935694121313219</c:v>
                </c:pt>
                <c:pt idx="638">
                  <c:v>1.3065963905314448</c:v>
                </c:pt>
                <c:pt idx="639">
                  <c:v>1.3196483997535204</c:v>
                </c:pt>
                <c:pt idx="640">
                  <c:v>1.332725439797549</c:v>
                </c:pt>
                <c:pt idx="641">
                  <c:v>1.3458243818107865</c:v>
                </c:pt>
                <c:pt idx="642">
                  <c:v>1.3589467902196048</c:v>
                </c:pt>
                <c:pt idx="643">
                  <c:v>1.3720911005976317</c:v>
                </c:pt>
                <c:pt idx="644">
                  <c:v>1.3852588773712398</c:v>
                </c:pt>
                <c:pt idx="645">
                  <c:v>1.3984501205404285</c:v>
                </c:pt>
                <c:pt idx="646">
                  <c:v>1.4116617012524542</c:v>
                </c:pt>
                <c:pt idx="647">
                  <c:v>1.4248967483600605</c:v>
                </c:pt>
                <c:pt idx="648">
                  <c:v>1.4381521330105038</c:v>
                </c:pt>
                <c:pt idx="649">
                  <c:v>1.4514294196301558</c:v>
                </c:pt>
                <c:pt idx="650">
                  <c:v>1.4647270437926445</c:v>
                </c:pt>
                <c:pt idx="651">
                  <c:v>1.4780434410715979</c:v>
                </c:pt>
                <c:pt idx="652">
                  <c:v>1.491377047040644</c:v>
                </c:pt>
                <c:pt idx="653">
                  <c:v>1.5047247328470386</c:v>
                </c:pt>
                <c:pt idx="654">
                  <c:v>1.5180880629171536</c:v>
                </c:pt>
                <c:pt idx="655">
                  <c:v>1.5314607795455011</c:v>
                </c:pt>
                <c:pt idx="656">
                  <c:v>1.544844447158453</c:v>
                </c:pt>
                <c:pt idx="657">
                  <c:v>1.5582359369032652</c:v>
                </c:pt>
                <c:pt idx="658">
                  <c:v>1.5716336843535654</c:v>
                </c:pt>
                <c:pt idx="659">
                  <c:v>1.5850361250829821</c:v>
                </c:pt>
                <c:pt idx="660">
                  <c:v>1.598444823517887</c:v>
                </c:pt>
                <c:pt idx="661">
                  <c:v>1.6118566508055359</c:v>
                </c:pt>
                <c:pt idx="662">
                  <c:v>1.6252716069459288</c:v>
                </c:pt>
                <c:pt idx="663">
                  <c:v>1.6386928207918101</c:v>
                </c:pt>
                <c:pt idx="664">
                  <c:v>1.6521171634904355</c:v>
                </c:pt>
                <c:pt idx="665">
                  <c:v>1.6655493283209211</c:v>
                </c:pt>
                <c:pt idx="666">
                  <c:v>1.6789877508568951</c:v>
                </c:pt>
                <c:pt idx="667">
                  <c:v>1.6924339955247292</c:v>
                </c:pt>
                <c:pt idx="668">
                  <c:v>1.7058911911771679</c:v>
                </c:pt>
                <c:pt idx="669">
                  <c:v>1.7193577733878387</c:v>
                </c:pt>
                <c:pt idx="670">
                  <c:v>1.7328353065831141</c:v>
                </c:pt>
                <c:pt idx="671">
                  <c:v>1.7463253551893658</c:v>
                </c:pt>
                <c:pt idx="672">
                  <c:v>1.759826354780222</c:v>
                </c:pt>
                <c:pt idx="673">
                  <c:v>1.7733414342084268</c:v>
                </c:pt>
                <c:pt idx="674">
                  <c:v>1.7868690290476079</c:v>
                </c:pt>
                <c:pt idx="675">
                  <c:v>1.8004107037241377</c:v>
                </c:pt>
                <c:pt idx="676">
                  <c:v>1.8139633293852717</c:v>
                </c:pt>
                <c:pt idx="677">
                  <c:v>1.8275284704573822</c:v>
                </c:pt>
                <c:pt idx="678">
                  <c:v>1.8411076913668414</c:v>
                </c:pt>
                <c:pt idx="679">
                  <c:v>1.8546994276872768</c:v>
                </c:pt>
                <c:pt idx="680">
                  <c:v>1.8683036794186889</c:v>
                </c:pt>
                <c:pt idx="681">
                  <c:v>1.8819220109874495</c:v>
                </c:pt>
                <c:pt idx="682">
                  <c:v>1.8955559868199305</c:v>
                </c:pt>
                <c:pt idx="683">
                  <c:v>1.9092071713425043</c:v>
                </c:pt>
                <c:pt idx="684">
                  <c:v>1.9228755645551705</c:v>
                </c:pt>
                <c:pt idx="685">
                  <c:v>1.9365642953106736</c:v>
                </c:pt>
                <c:pt idx="686">
                  <c:v>1.9502749280353855</c:v>
                </c:pt>
                <c:pt idx="687">
                  <c:v>1.9640090271556783</c:v>
                </c:pt>
                <c:pt idx="688">
                  <c:v>1.977768157097924</c:v>
                </c:pt>
                <c:pt idx="689">
                  <c:v>1.9915554467148666</c:v>
                </c:pt>
                <c:pt idx="690">
                  <c:v>2.0053724604328784</c:v>
                </c:pt>
                <c:pt idx="691">
                  <c:v>2.0192207626783314</c:v>
                </c:pt>
                <c:pt idx="692">
                  <c:v>2.0330987890248537</c:v>
                </c:pt>
                <c:pt idx="693">
                  <c:v>2.0470096683251886</c:v>
                </c:pt>
                <c:pt idx="694">
                  <c:v>2.0609534005793373</c:v>
                </c:pt>
                <c:pt idx="695">
                  <c:v>2.0749284213609269</c:v>
                </c:pt>
                <c:pt idx="696">
                  <c:v>2.0889347306699575</c:v>
                </c:pt>
                <c:pt idx="697">
                  <c:v>2.1029723285064295</c:v>
                </c:pt>
                <c:pt idx="698">
                  <c:v>2.1170396504439708</c:v>
                </c:pt>
                <c:pt idx="699">
                  <c:v>2.1311351320562086</c:v>
                </c:pt>
                <c:pt idx="700">
                  <c:v>2.1452572089167719</c:v>
                </c:pt>
                <c:pt idx="701">
                  <c:v>2.1594074454520316</c:v>
                </c:pt>
                <c:pt idx="702">
                  <c:v>2.1735811483828726</c:v>
                </c:pt>
                <c:pt idx="703">
                  <c:v>2.1877798821356667</c:v>
                </c:pt>
                <c:pt idx="704">
                  <c:v>2.2020005178576691</c:v>
                </c:pt>
                <c:pt idx="705">
                  <c:v>2.2162446199752526</c:v>
                </c:pt>
                <c:pt idx="706">
                  <c:v>2.2305121884884169</c:v>
                </c:pt>
                <c:pt idx="707">
                  <c:v>2.2448000945444182</c:v>
                </c:pt>
                <c:pt idx="708">
                  <c:v>2.259109902569628</c:v>
                </c:pt>
                <c:pt idx="709">
                  <c:v>2.2734416125640466</c:v>
                </c:pt>
                <c:pt idx="710">
                  <c:v>2.2877952245276743</c:v>
                </c:pt>
                <c:pt idx="711">
                  <c:v>2.3021691740341383</c:v>
                </c:pt>
                <c:pt idx="712">
                  <c:v>2.3165634610834398</c:v>
                </c:pt>
                <c:pt idx="713">
                  <c:v>2.3309796501019493</c:v>
                </c:pt>
                <c:pt idx="714">
                  <c:v>2.3454146122369242</c:v>
                </c:pt>
                <c:pt idx="715">
                  <c:v>2.359868347488363</c:v>
                </c:pt>
                <c:pt idx="716">
                  <c:v>2.3743392914298949</c:v>
                </c:pt>
                <c:pt idx="717">
                  <c:v>2.3888258796351476</c:v>
                </c:pt>
                <c:pt idx="718">
                  <c:v>2.4033281121041203</c:v>
                </c:pt>
                <c:pt idx="719">
                  <c:v>2.417844424410442</c:v>
                </c:pt>
                <c:pt idx="720">
                  <c:v>2.4323716877013677</c:v>
                </c:pt>
                <c:pt idx="721">
                  <c:v>2.4469083375505263</c:v>
                </c:pt>
                <c:pt idx="722">
                  <c:v>2.4614559383842889</c:v>
                </c:pt>
                <c:pt idx="723">
                  <c:v>2.4760113613499115</c:v>
                </c:pt>
                <c:pt idx="724">
                  <c:v>2.490573042021023</c:v>
                </c:pt>
                <c:pt idx="725">
                  <c:v>2.5051409803976221</c:v>
                </c:pt>
                <c:pt idx="726">
                  <c:v>2.5197136120533377</c:v>
                </c:pt>
                <c:pt idx="727">
                  <c:v>2.5342925014145417</c:v>
                </c:pt>
                <c:pt idx="728">
                  <c:v>2.5488792129076057</c:v>
                </c:pt>
                <c:pt idx="729">
                  <c:v>2.5634721821061581</c:v>
                </c:pt>
                <c:pt idx="730">
                  <c:v>2.5780745378629426</c:v>
                </c:pt>
                <c:pt idx="731">
                  <c:v>2.59268628017796</c:v>
                </c:pt>
                <c:pt idx="732">
                  <c:v>2.6073074090512089</c:v>
                </c:pt>
                <c:pt idx="733">
                  <c:v>2.6219394889090628</c:v>
                </c:pt>
                <c:pt idx="734">
                  <c:v>2.6365840841778931</c:v>
                </c:pt>
                <c:pt idx="735">
                  <c:v>2.6512427592840719</c:v>
                </c:pt>
                <c:pt idx="736">
                  <c:v>2.6659155142275992</c:v>
                </c:pt>
                <c:pt idx="737">
                  <c:v>2.6806023490084749</c:v>
                </c:pt>
                <c:pt idx="738">
                  <c:v>2.6953048280530711</c:v>
                </c:pt>
                <c:pt idx="739">
                  <c:v>2.7100198225086443</c:v>
                </c:pt>
                <c:pt idx="740">
                  <c:v>2.7247473323751934</c:v>
                </c:pt>
                <c:pt idx="741">
                  <c:v>2.739488922079091</c:v>
                </c:pt>
                <c:pt idx="742">
                  <c:v>2.7542430271939655</c:v>
                </c:pt>
                <c:pt idx="743">
                  <c:v>2.7690112121461881</c:v>
                </c:pt>
                <c:pt idx="744">
                  <c:v>2.7837903480830155</c:v>
                </c:pt>
                <c:pt idx="745">
                  <c:v>2.798585128283563</c:v>
                </c:pt>
                <c:pt idx="746">
                  <c:v>2.8133908594687154</c:v>
                </c:pt>
                <c:pt idx="747">
                  <c:v>2.8282122349175878</c:v>
                </c:pt>
                <c:pt idx="748">
                  <c:v>2.8430461257774371</c:v>
                </c:pt>
                <c:pt idx="749">
                  <c:v>2.8578987897537509</c:v>
                </c:pt>
                <c:pt idx="750">
                  <c:v>2.8727670979937856</c:v>
                </c:pt>
                <c:pt idx="751">
                  <c:v>2.8876557437766568</c:v>
                </c:pt>
                <c:pt idx="752">
                  <c:v>2.9025678559551089</c:v>
                </c:pt>
                <c:pt idx="753">
                  <c:v>2.9175018701027695</c:v>
                </c:pt>
                <c:pt idx="754">
                  <c:v>2.9324609150723835</c:v>
                </c:pt>
                <c:pt idx="755">
                  <c:v>2.94744499086395</c:v>
                </c:pt>
                <c:pt idx="756">
                  <c:v>2.9624572263302138</c:v>
                </c:pt>
                <c:pt idx="757">
                  <c:v>2.9774960570448026</c:v>
                </c:pt>
                <c:pt idx="758">
                  <c:v>2.9925646118604603</c:v>
                </c:pt>
                <c:pt idx="759">
                  <c:v>3.0076628907771874</c:v>
                </c:pt>
                <c:pt idx="760">
                  <c:v>3.022789329368611</c:v>
                </c:pt>
                <c:pt idx="761">
                  <c:v>3.037943927634732</c:v>
                </c:pt>
                <c:pt idx="762">
                  <c:v>3.0531266855755503</c:v>
                </c:pt>
                <c:pt idx="763">
                  <c:v>3.0683344743383212</c:v>
                </c:pt>
                <c:pt idx="764">
                  <c:v>3.083568858349417</c:v>
                </c:pt>
                <c:pt idx="765">
                  <c:v>3.0988282731824657</c:v>
                </c:pt>
                <c:pt idx="766">
                  <c:v>3.1141127188374678</c:v>
                </c:pt>
                <c:pt idx="767">
                  <c:v>3.1294206308880503</c:v>
                </c:pt>
                <c:pt idx="768">
                  <c:v>3.1447504449078414</c:v>
                </c:pt>
                <c:pt idx="769">
                  <c:v>3.1601037253232138</c:v>
                </c:pt>
                <c:pt idx="770">
                  <c:v>3.1754789077077947</c:v>
                </c:pt>
                <c:pt idx="771">
                  <c:v>3.190875992061585</c:v>
                </c:pt>
                <c:pt idx="772">
                  <c:v>3.2062965428109553</c:v>
                </c:pt>
                <c:pt idx="773">
                  <c:v>3.221737431103163</c:v>
                </c:pt>
                <c:pt idx="774">
                  <c:v>3.2372033502173236</c:v>
                </c:pt>
                <c:pt idx="775">
                  <c:v>3.2526911713006927</c:v>
                </c:pt>
                <c:pt idx="776">
                  <c:v>3.2682008943532708</c:v>
                </c:pt>
                <c:pt idx="777">
                  <c:v>3.2837340838014297</c:v>
                </c:pt>
                <c:pt idx="778">
                  <c:v>3.2992891752187972</c:v>
                </c:pt>
                <c:pt idx="779">
                  <c:v>3.3148630397526295</c:v>
                </c:pt>
                <c:pt idx="780">
                  <c:v>3.3304588062556708</c:v>
                </c:pt>
                <c:pt idx="781">
                  <c:v>3.3460733458751766</c:v>
                </c:pt>
                <c:pt idx="782">
                  <c:v>3.3617066586111473</c:v>
                </c:pt>
                <c:pt idx="783">
                  <c:v>3.3773556156108384</c:v>
                </c:pt>
                <c:pt idx="784">
                  <c:v>3.393018652447878</c:v>
                </c:pt>
                <c:pt idx="785">
                  <c:v>3.4086957691222661</c:v>
                </c:pt>
                <c:pt idx="786">
                  <c:v>3.4243838367812587</c:v>
                </c:pt>
                <c:pt idx="787">
                  <c:v>3.4400812909984837</c:v>
                </c:pt>
                <c:pt idx="788">
                  <c:v>3.4557896962003132</c:v>
                </c:pt>
                <c:pt idx="789">
                  <c:v>3.4715059235340027</c:v>
                </c:pt>
                <c:pt idx="790">
                  <c:v>3.4872315374259246</c:v>
                </c:pt>
                <c:pt idx="791">
                  <c:v>3.502964973449707</c:v>
                </c:pt>
                <c:pt idx="792">
                  <c:v>3.5187062316053495</c:v>
                </c:pt>
                <c:pt idx="793">
                  <c:v>3.5344553118928523</c:v>
                </c:pt>
                <c:pt idx="794">
                  <c:v>3.5502122143122152</c:v>
                </c:pt>
                <c:pt idx="795">
                  <c:v>3.5659785032898106</c:v>
                </c:pt>
                <c:pt idx="796">
                  <c:v>3.5817557432520104</c:v>
                </c:pt>
                <c:pt idx="797">
                  <c:v>3.5975439341988147</c:v>
                </c:pt>
                <c:pt idx="798">
                  <c:v>3.6133430761302234</c:v>
                </c:pt>
                <c:pt idx="799">
                  <c:v>3.6291547334726086</c:v>
                </c:pt>
                <c:pt idx="800">
                  <c:v>3.6449789062259703</c:v>
                </c:pt>
                <c:pt idx="801">
                  <c:v>3.6608155943903085</c:v>
                </c:pt>
                <c:pt idx="802">
                  <c:v>3.6766647979656226</c:v>
                </c:pt>
                <c:pt idx="803">
                  <c:v>3.6925265169519137</c:v>
                </c:pt>
                <c:pt idx="804">
                  <c:v>3.7084023157755532</c:v>
                </c:pt>
                <c:pt idx="805">
                  <c:v>3.7242890655837972</c:v>
                </c:pt>
                <c:pt idx="806">
                  <c:v>3.7401898952293893</c:v>
                </c:pt>
                <c:pt idx="807">
                  <c:v>3.7561032402859582</c:v>
                </c:pt>
                <c:pt idx="808">
                  <c:v>3.7720275363271316</c:v>
                </c:pt>
                <c:pt idx="809">
                  <c:v>3.7879643477792815</c:v>
                </c:pt>
                <c:pt idx="810">
                  <c:v>3.8039152390687794</c:v>
                </c:pt>
                <c:pt idx="811">
                  <c:v>3.8198770813428822</c:v>
                </c:pt>
                <c:pt idx="812">
                  <c:v>3.8358545678807054</c:v>
                </c:pt>
                <c:pt idx="813">
                  <c:v>3.8518461342558772</c:v>
                </c:pt>
                <c:pt idx="814">
                  <c:v>3.8678549093211414</c:v>
                </c:pt>
                <c:pt idx="815">
                  <c:v>3.8838793286501265</c:v>
                </c:pt>
                <c:pt idx="816">
                  <c:v>3.8999209566692041</c:v>
                </c:pt>
                <c:pt idx="817">
                  <c:v>3.9159844866574902</c:v>
                </c:pt>
                <c:pt idx="818">
                  <c:v>3.9320667897622412</c:v>
                </c:pt>
                <c:pt idx="819">
                  <c:v>3.9481725592625732</c:v>
                </c:pt>
                <c:pt idx="820">
                  <c:v>3.964301795158486</c:v>
                </c:pt>
                <c:pt idx="821">
                  <c:v>3.9804544974499798</c:v>
                </c:pt>
                <c:pt idx="822">
                  <c:v>3.9966337949897985</c:v>
                </c:pt>
                <c:pt idx="823">
                  <c:v>4.0128365589251977</c:v>
                </c:pt>
                <c:pt idx="824">
                  <c:v>4.0290659181089223</c:v>
                </c:pt>
                <c:pt idx="825">
                  <c:v>4.0453187436882274</c:v>
                </c:pt>
                <c:pt idx="826">
                  <c:v>4.0615997289422303</c:v>
                </c:pt>
                <c:pt idx="827">
                  <c:v>4.0779041805918137</c:v>
                </c:pt>
                <c:pt idx="828">
                  <c:v>4.0942336630633491</c:v>
                </c:pt>
                <c:pt idx="829">
                  <c:v>4.1105881763568384</c:v>
                </c:pt>
                <c:pt idx="830">
                  <c:v>4.1269661560459081</c:v>
                </c:pt>
                <c:pt idx="831">
                  <c:v>4.1433691665569317</c:v>
                </c:pt>
                <c:pt idx="832">
                  <c:v>4.1597940790371633</c:v>
                </c:pt>
                <c:pt idx="833">
                  <c:v>4.1762424579129753</c:v>
                </c:pt>
                <c:pt idx="834">
                  <c:v>4.1927127387579972</c:v>
                </c:pt>
                <c:pt idx="835">
                  <c:v>4.2092080504249711</c:v>
                </c:pt>
                <c:pt idx="836">
                  <c:v>4.225725264061154</c:v>
                </c:pt>
                <c:pt idx="837">
                  <c:v>4.2422675085192898</c:v>
                </c:pt>
                <c:pt idx="838">
                  <c:v>4.2588316549466345</c:v>
                </c:pt>
                <c:pt idx="839">
                  <c:v>4.2754192677695606</c:v>
                </c:pt>
                <c:pt idx="840">
                  <c:v>4.2920319114144387</c:v>
                </c:pt>
                <c:pt idx="841">
                  <c:v>4.3086664570285267</c:v>
                </c:pt>
                <c:pt idx="842">
                  <c:v>4.3253260334645667</c:v>
                </c:pt>
                <c:pt idx="843">
                  <c:v>4.3420075118698156</c:v>
                </c:pt>
                <c:pt idx="844">
                  <c:v>4.3587108922442734</c:v>
                </c:pt>
                <c:pt idx="845">
                  <c:v>4.3754361745879402</c:v>
                </c:pt>
                <c:pt idx="846">
                  <c:v>4.3921817944744435</c:v>
                </c:pt>
                <c:pt idx="847">
                  <c:v>4.4089461874774116</c:v>
                </c:pt>
                <c:pt idx="848">
                  <c:v>4.4257293535968447</c:v>
                </c:pt>
                <c:pt idx="849">
                  <c:v>4.4425297284063703</c:v>
                </c:pt>
                <c:pt idx="850">
                  <c:v>4.4593441830532443</c:v>
                </c:pt>
                <c:pt idx="851">
                  <c:v>4.4761742819638384</c:v>
                </c:pt>
                <c:pt idx="852">
                  <c:v>4.4930184607117818</c:v>
                </c:pt>
                <c:pt idx="853">
                  <c:v>4.5098751548707012</c:v>
                </c:pt>
                <c:pt idx="854">
                  <c:v>4.5267428000142251</c:v>
                </c:pt>
                <c:pt idx="855">
                  <c:v>4.5436213961423535</c:v>
                </c:pt>
                <c:pt idx="856">
                  <c:v>4.5605125076814588</c:v>
                </c:pt>
                <c:pt idx="857">
                  <c:v>4.5774130057787952</c:v>
                </c:pt>
                <c:pt idx="858">
                  <c:v>4.5943244548607369</c:v>
                </c:pt>
                <c:pt idx="859">
                  <c:v>4.6112468549272831</c:v>
                </c:pt>
                <c:pt idx="860">
                  <c:v>4.6281802059784329</c:v>
                </c:pt>
                <c:pt idx="861">
                  <c:v>4.6451245080141881</c:v>
                </c:pt>
                <c:pt idx="862">
                  <c:v>4.6620813254609192</c:v>
                </c:pt>
                <c:pt idx="863">
                  <c:v>4.6790490938922549</c:v>
                </c:pt>
                <c:pt idx="864">
                  <c:v>4.696027813308195</c:v>
                </c:pt>
                <c:pt idx="865">
                  <c:v>4.7130206125614835</c:v>
                </c:pt>
                <c:pt idx="866">
                  <c:v>4.7300243627993765</c:v>
                </c:pt>
                <c:pt idx="867">
                  <c:v>4.7470406284482456</c:v>
                </c:pt>
                <c:pt idx="868">
                  <c:v>4.7640694095080915</c:v>
                </c:pt>
                <c:pt idx="869">
                  <c:v>4.781109141552542</c:v>
                </c:pt>
                <c:pt idx="870">
                  <c:v>4.7981613890079684</c:v>
                </c:pt>
                <c:pt idx="871">
                  <c:v>4.8152245874479993</c:v>
                </c:pt>
                <c:pt idx="872">
                  <c:v>4.8323003012990071</c:v>
                </c:pt>
                <c:pt idx="873">
                  <c:v>4.8493869661346194</c:v>
                </c:pt>
                <c:pt idx="874">
                  <c:v>4.8664861463812077</c:v>
                </c:pt>
                <c:pt idx="875">
                  <c:v>4.8835962776124004</c:v>
                </c:pt>
                <c:pt idx="876">
                  <c:v>4.9007189242545701</c:v>
                </c:pt>
                <c:pt idx="877">
                  <c:v>4.9178556507340874</c:v>
                </c:pt>
                <c:pt idx="878">
                  <c:v>4.9350048926245815</c:v>
                </c:pt>
                <c:pt idx="879">
                  <c:v>4.9521697787787966</c:v>
                </c:pt>
                <c:pt idx="880">
                  <c:v>4.9693487447703601</c:v>
                </c:pt>
                <c:pt idx="881">
                  <c:v>4.9865449194520162</c:v>
                </c:pt>
                <c:pt idx="882">
                  <c:v>5.0037598672501371</c:v>
                </c:pt>
                <c:pt idx="883">
                  <c:v>5.0209920237383505</c:v>
                </c:pt>
                <c:pt idx="884">
                  <c:v>5.038242953343028</c:v>
                </c:pt>
                <c:pt idx="885">
                  <c:v>5.0555157849169152</c:v>
                </c:pt>
                <c:pt idx="886">
                  <c:v>5.072808954033639</c:v>
                </c:pt>
                <c:pt idx="887">
                  <c:v>5.0901255895459432</c:v>
                </c:pt>
                <c:pt idx="888">
                  <c:v>5.1074625626010839</c:v>
                </c:pt>
                <c:pt idx="889">
                  <c:v>5.124823002051806</c:v>
                </c:pt>
                <c:pt idx="890">
                  <c:v>5.142205343471737</c:v>
                </c:pt>
                <c:pt idx="891">
                  <c:v>5.1596111512872485</c:v>
                </c:pt>
                <c:pt idx="892">
                  <c:v>5.1770404254983413</c:v>
                </c:pt>
                <c:pt idx="893">
                  <c:v>5.1944916016786431</c:v>
                </c:pt>
                <c:pt idx="894">
                  <c:v>5.2119662442545254</c:v>
                </c:pt>
                <c:pt idx="895">
                  <c:v>5.2294627887996157</c:v>
                </c:pt>
                <c:pt idx="896">
                  <c:v>5.2469827997402883</c:v>
                </c:pt>
                <c:pt idx="897">
                  <c:v>5.2645247126501689</c:v>
                </c:pt>
                <c:pt idx="898">
                  <c:v>5.2820885275292584</c:v>
                </c:pt>
                <c:pt idx="899">
                  <c:v>5.2996773732303009</c:v>
                </c:pt>
                <c:pt idx="900">
                  <c:v>5.3172865564741798</c:v>
                </c:pt>
                <c:pt idx="901">
                  <c:v>5.3349207705400117</c:v>
                </c:pt>
                <c:pt idx="902">
                  <c:v>5.3525784510014249</c:v>
                </c:pt>
                <c:pt idx="903">
                  <c:v>5.3702595978584187</c:v>
                </c:pt>
                <c:pt idx="904">
                  <c:v>5.3879642111109938</c:v>
                </c:pt>
                <c:pt idx="905">
                  <c:v>5.4056922907591485</c:v>
                </c:pt>
                <c:pt idx="906">
                  <c:v>5.423445401229257</c:v>
                </c:pt>
                <c:pt idx="907">
                  <c:v>5.4412204136685745</c:v>
                </c:pt>
                <c:pt idx="908">
                  <c:v>5.4590204569298448</c:v>
                </c:pt>
                <c:pt idx="909">
                  <c:v>5.4768424021603241</c:v>
                </c:pt>
                <c:pt idx="910">
                  <c:v>5.4946878137863839</c:v>
                </c:pt>
                <c:pt idx="911">
                  <c:v>5.5125535629552802</c:v>
                </c:pt>
                <c:pt idx="912">
                  <c:v>5.5304412140933854</c:v>
                </c:pt>
                <c:pt idx="913">
                  <c:v>5.548349202774328</c:v>
                </c:pt>
                <c:pt idx="914">
                  <c:v>5.5662759645717346</c:v>
                </c:pt>
                <c:pt idx="915">
                  <c:v>5.5842214994856061</c:v>
                </c:pt>
                <c:pt idx="916">
                  <c:v>5.6021826786631985</c:v>
                </c:pt>
                <c:pt idx="917">
                  <c:v>5.620162630957255</c:v>
                </c:pt>
                <c:pt idx="918">
                  <c:v>5.6381566630886608</c:v>
                </c:pt>
                <c:pt idx="919">
                  <c:v>5.6561663394837867</c:v>
                </c:pt>
                <c:pt idx="920">
                  <c:v>5.674190095716261</c:v>
                </c:pt>
                <c:pt idx="921">
                  <c:v>5.6922279317860838</c:v>
                </c:pt>
                <c:pt idx="922">
                  <c:v>5.710279847693255</c:v>
                </c:pt>
                <c:pt idx="923">
                  <c:v>5.7283442790114032</c:v>
                </c:pt>
                <c:pt idx="924">
                  <c:v>5.7464243545932714</c:v>
                </c:pt>
                <c:pt idx="925">
                  <c:v>5.7645138167333725</c:v>
                </c:pt>
                <c:pt idx="926">
                  <c:v>5.782614229858078</c:v>
                </c:pt>
                <c:pt idx="927">
                  <c:v>5.8007224651146432</c:v>
                </c:pt>
                <c:pt idx="928">
                  <c:v>5.8188400869294412</c:v>
                </c:pt>
                <c:pt idx="929">
                  <c:v>5.8369702241552153</c:v>
                </c:pt>
                <c:pt idx="930">
                  <c:v>5.8551113123655938</c:v>
                </c:pt>
                <c:pt idx="931">
                  <c:v>5.8732649159869492</c:v>
                </c:pt>
                <c:pt idx="932">
                  <c:v>5.8914325994456531</c:v>
                </c:pt>
                <c:pt idx="933">
                  <c:v>5.9096112338889615</c:v>
                </c:pt>
                <c:pt idx="934">
                  <c:v>5.9278055125959899</c:v>
                </c:pt>
                <c:pt idx="935">
                  <c:v>5.9460123067139952</c:v>
                </c:pt>
                <c:pt idx="936">
                  <c:v>5.9642347450957205</c:v>
                </c:pt>
                <c:pt idx="937">
                  <c:v>5.9824759565939107</c:v>
                </c:pt>
                <c:pt idx="938">
                  <c:v>6.0007359412085659</c:v>
                </c:pt>
                <c:pt idx="939">
                  <c:v>6.0190131345133144</c:v>
                </c:pt>
                <c:pt idx="940">
                  <c:v>6.0373075365081545</c:v>
                </c:pt>
                <c:pt idx="941">
                  <c:v>6.0556160183403431</c:v>
                </c:pt>
                <c:pt idx="942">
                  <c:v>6.0739338867307646</c:v>
                </c:pt>
                <c:pt idx="943">
                  <c:v>6.0922642705321621</c:v>
                </c:pt>
                <c:pt idx="944">
                  <c:v>6.1106071697445365</c:v>
                </c:pt>
                <c:pt idx="945">
                  <c:v>6.128962584367887</c:v>
                </c:pt>
                <c:pt idx="946">
                  <c:v>6.1473320788285859</c:v>
                </c:pt>
                <c:pt idx="947">
                  <c:v>6.1657125242738893</c:v>
                </c:pt>
                <c:pt idx="948">
                  <c:v>6.1841023562774255</c:v>
                </c:pt>
                <c:pt idx="949">
                  <c:v>6.2025047036919378</c:v>
                </c:pt>
                <c:pt idx="950">
                  <c:v>6.2209195665174262</c:v>
                </c:pt>
                <c:pt idx="951">
                  <c:v>6.2393469447538914</c:v>
                </c:pt>
                <c:pt idx="952">
                  <c:v>6.2577930961068216</c:v>
                </c:pt>
                <c:pt idx="953">
                  <c:v>6.2762580205762166</c:v>
                </c:pt>
                <c:pt idx="954">
                  <c:v>6.2947448470148197</c:v>
                </c:pt>
                <c:pt idx="955">
                  <c:v>6.3132535754226318</c:v>
                </c:pt>
                <c:pt idx="956">
                  <c:v>6.3317842057996527</c:v>
                </c:pt>
                <c:pt idx="957">
                  <c:v>6.3503383025722551</c:v>
                </c:pt>
                <c:pt idx="958">
                  <c:v>6.3689158657404379</c:v>
                </c:pt>
                <c:pt idx="959">
                  <c:v>6.3875184597305736</c:v>
                </c:pt>
                <c:pt idx="960">
                  <c:v>6.4061476489690339</c:v>
                </c:pt>
                <c:pt idx="961">
                  <c:v>6.4248018690294479</c:v>
                </c:pt>
                <c:pt idx="962">
                  <c:v>6.4434826843381865</c:v>
                </c:pt>
                <c:pt idx="963">
                  <c:v>6.462185401616134</c:v>
                </c:pt>
                <c:pt idx="964">
                  <c:v>6.4809100208632895</c:v>
                </c:pt>
                <c:pt idx="965">
                  <c:v>6.4996549776532833</c:v>
                </c:pt>
                <c:pt idx="966">
                  <c:v>6.5184187075597402</c:v>
                </c:pt>
                <c:pt idx="967">
                  <c:v>6.5372027750090345</c:v>
                </c:pt>
                <c:pt idx="968">
                  <c:v>6.5560071800011661</c:v>
                </c:pt>
                <c:pt idx="969">
                  <c:v>6.5748319225361334</c:v>
                </c:pt>
                <c:pt idx="970">
                  <c:v>6.593677002613938</c:v>
                </c:pt>
                <c:pt idx="971">
                  <c:v>6.6125392913818359</c:v>
                </c:pt>
                <c:pt idx="972">
                  <c:v>6.6314219176925695</c:v>
                </c:pt>
                <c:pt idx="973">
                  <c:v>6.650323317119768</c:v>
                </c:pt>
                <c:pt idx="974">
                  <c:v>6.6692450540898038</c:v>
                </c:pt>
                <c:pt idx="975">
                  <c:v>6.6881902574554202</c:v>
                </c:pt>
                <c:pt idx="976">
                  <c:v>6.7071604916429894</c:v>
                </c:pt>
                <c:pt idx="977">
                  <c:v>6.7261526277997667</c:v>
                </c:pt>
                <c:pt idx="978">
                  <c:v>6.7451713592048703</c:v>
                </c:pt>
                <c:pt idx="979">
                  <c:v>6.7642119925791819</c:v>
                </c:pt>
                <c:pt idx="980">
                  <c:v>6.7832745279227025</c:v>
                </c:pt>
                <c:pt idx="981">
                  <c:v>6.8023605296618044</c:v>
                </c:pt>
                <c:pt idx="982">
                  <c:v>6.8214684333701143</c:v>
                </c:pt>
                <c:pt idx="983">
                  <c:v>6.8405998034740056</c:v>
                </c:pt>
                <c:pt idx="984">
                  <c:v>6.859749946694361</c:v>
                </c:pt>
                <c:pt idx="985">
                  <c:v>6.8789188630311822</c:v>
                </c:pt>
                <c:pt idx="986">
                  <c:v>6.8981049880580949</c:v>
                </c:pt>
                <c:pt idx="987">
                  <c:v>6.9173067573487286</c:v>
                </c:pt>
                <c:pt idx="988">
                  <c:v>6.9365210420503391</c:v>
                </c:pt>
                <c:pt idx="989">
                  <c:v>6.9557494065892973</c:v>
                </c:pt>
                <c:pt idx="990">
                  <c:v>6.9749887221128608</c:v>
                </c:pt>
                <c:pt idx="991">
                  <c:v>6.9942421174737719</c:v>
                </c:pt>
                <c:pt idx="992">
                  <c:v>7.0135080282456599</c:v>
                </c:pt>
                <c:pt idx="993">
                  <c:v>7.0327864544285248</c:v>
                </c:pt>
                <c:pt idx="994">
                  <c:v>7.0520758315959933</c:v>
                </c:pt>
                <c:pt idx="995">
                  <c:v>7.0713777241744387</c:v>
                </c:pt>
                <c:pt idx="996">
                  <c:v>7.090692132163861</c:v>
                </c:pt>
                <c:pt idx="997">
                  <c:v>7.1100221844170033</c:v>
                </c:pt>
                <c:pt idx="998">
                  <c:v>7.1293663165074941</c:v>
                </c:pt>
                <c:pt idx="999">
                  <c:v>7.1487260928617058</c:v>
                </c:pt>
                <c:pt idx="1000">
                  <c:v>7.1681015134796375</c:v>
                </c:pt>
                <c:pt idx="1001">
                  <c:v>6.7191502553584375</c:v>
                </c:pt>
                <c:pt idx="1002">
                  <c:v>6.0836802630286826</c:v>
                </c:pt>
                <c:pt idx="1003">
                  <c:v>5.4495541129525247</c:v>
                </c:pt>
                <c:pt idx="1004">
                  <c:v>4.8168891371078688</c:v>
                </c:pt>
                <c:pt idx="1005">
                  <c:v>4.1857244461540164</c:v>
                </c:pt>
                <c:pt idx="1006">
                  <c:v>3.5560412669745016</c:v>
                </c:pt>
                <c:pt idx="1007">
                  <c:v>2.9278286485847209</c:v>
                </c:pt>
                <c:pt idx="1008">
                  <c:v>2.3010302716352808</c:v>
                </c:pt>
                <c:pt idx="1009">
                  <c:v>1.6755413195592523</c:v>
                </c:pt>
                <c:pt idx="1010">
                  <c:v>1.0511521592227806</c:v>
                </c:pt>
                <c:pt idx="1011">
                  <c:v>0.42740597812522424</c:v>
                </c:pt>
                <c:pt idx="1012">
                  <c:v>-0.19636054051516874</c:v>
                </c:pt>
                <c:pt idx="1013">
                  <c:v>-0.82098280038107718</c:v>
                </c:pt>
                <c:pt idx="1014">
                  <c:v>-1.4472273703948093</c:v>
                </c:pt>
                <c:pt idx="1015">
                  <c:v>-2.0755244678086808</c:v>
                </c:pt>
                <c:pt idx="1016">
                  <c:v>-2.7059413629566902</c:v>
                </c:pt>
                <c:pt idx="1017">
                  <c:v>-3.3382527784412614</c:v>
                </c:pt>
                <c:pt idx="1018">
                  <c:v>-3.9722443878494222</c:v>
                </c:pt>
                <c:pt idx="1019">
                  <c:v>-4.6077879082186639</c:v>
                </c:pt>
                <c:pt idx="1020">
                  <c:v>-5.2445939206701562</c:v>
                </c:pt>
                <c:pt idx="1021">
                  <c:v>-5.8822369012306988</c:v>
                </c:pt>
                <c:pt idx="1022">
                  <c:v>-6.5201630429645849</c:v>
                </c:pt>
                <c:pt idx="1023">
                  <c:v>-7.1577465753229896</c:v>
                </c:pt>
                <c:pt idx="1024">
                  <c:v>-7.7942881997176041</c:v>
                </c:pt>
                <c:pt idx="1025">
                  <c:v>-8.4291183416611872</c:v>
                </c:pt>
                <c:pt idx="1026">
                  <c:v>-9.061770802094868</c:v>
                </c:pt>
                <c:pt idx="1027">
                  <c:v>-9.6920187391946939</c:v>
                </c:pt>
                <c:pt idx="1028">
                  <c:v>-10.319927858868295</c:v>
                </c:pt>
                <c:pt idx="1029">
                  <c:v>-10.9457484693352</c:v>
                </c:pt>
                <c:pt idx="1030">
                  <c:v>-11.569785633737959</c:v>
                </c:pt>
                <c:pt idx="1031">
                  <c:v>-12.192397605715774</c:v>
                </c:pt>
                <c:pt idx="1032">
                  <c:v>-12.813934816775985</c:v>
                </c:pt>
                <c:pt idx="1033">
                  <c:v>-13.434825919744537</c:v>
                </c:pt>
                <c:pt idx="1034">
                  <c:v>-14.055551193517649</c:v>
                </c:pt>
                <c:pt idx="1035">
                  <c:v>-14.676579966006942</c:v>
                </c:pt>
                <c:pt idx="1036">
                  <c:v>-15.298351841022962</c:v>
                </c:pt>
                <c:pt idx="1037">
                  <c:v>-15.921148415312679</c:v>
                </c:pt>
                <c:pt idx="1038">
                  <c:v>-16.545099536264974</c:v>
                </c:pt>
                <c:pt idx="1039">
                  <c:v>-17.170136369119479</c:v>
                </c:pt>
                <c:pt idx="1040">
                  <c:v>-17.7960007835248</c:v>
                </c:pt>
                <c:pt idx="1041">
                  <c:v>-18.422378329780159</c:v>
                </c:pt>
                <c:pt idx="1042">
                  <c:v>-19.048902932114487</c:v>
                </c:pt>
                <c:pt idx="1043">
                  <c:v>-19.675250754268774</c:v>
                </c:pt>
                <c:pt idx="1044">
                  <c:v>-20.301112039821355</c:v>
                </c:pt>
                <c:pt idx="1045">
                  <c:v>-20.9261520015286</c:v>
                </c:pt>
                <c:pt idx="1046">
                  <c:v>-21.5500749628062</c:v>
                </c:pt>
                <c:pt idx="1047">
                  <c:v>-22.172591504775319</c:v>
                </c:pt>
                <c:pt idx="1048">
                  <c:v>-22.793540491519636</c:v>
                </c:pt>
                <c:pt idx="1049">
                  <c:v>-23.41291410090729</c:v>
                </c:pt>
                <c:pt idx="1050">
                  <c:v>-24.030853131311773</c:v>
                </c:pt>
                <c:pt idx="1051">
                  <c:v>-24.647672032433857</c:v>
                </c:pt>
                <c:pt idx="1052">
                  <c:v>-25.263725929060005</c:v>
                </c:pt>
                <c:pt idx="1053">
                  <c:v>-25.879410621062352</c:v>
                </c:pt>
                <c:pt idx="1054">
                  <c:v>-26.495100006343812</c:v>
                </c:pt>
                <c:pt idx="1055">
                  <c:v>-27.111119485589775</c:v>
                </c:pt>
                <c:pt idx="1056">
                  <c:v>-27.727796023912003</c:v>
                </c:pt>
                <c:pt idx="1057">
                  <c:v>-28.340038977895819</c:v>
                </c:pt>
                <c:pt idx="1058">
                  <c:v>-28.940220204551075</c:v>
                </c:pt>
                <c:pt idx="1059">
                  <c:v>-29.524499037134365</c:v>
                </c:pt>
                <c:pt idx="1060">
                  <c:v>-30.092781610063366</c:v>
                </c:pt>
                <c:pt idx="1061">
                  <c:v>-30.645832927834014</c:v>
                </c:pt>
                <c:pt idx="1062">
                  <c:v>-31.183998728674538</c:v>
                </c:pt>
                <c:pt idx="1063">
                  <c:v>-31.707391651283722</c:v>
                </c:pt>
                <c:pt idx="1064">
                  <c:v>-32.216227586500914</c:v>
                </c:pt>
                <c:pt idx="1065">
                  <c:v>-32.711218348325396</c:v>
                </c:pt>
                <c:pt idx="1066">
                  <c:v>-33.194150511674053</c:v>
                </c:pt>
                <c:pt idx="1067">
                  <c:v>-33.668307807501847</c:v>
                </c:pt>
                <c:pt idx="1068">
                  <c:v>-34.138375692793076</c:v>
                </c:pt>
                <c:pt idx="1069">
                  <c:v>-34.609133490114388</c:v>
                </c:pt>
                <c:pt idx="1070">
                  <c:v>-35.083085846087435</c:v>
                </c:pt>
                <c:pt idx="1071">
                  <c:v>-35.558469652190922</c:v>
                </c:pt>
                <c:pt idx="1072">
                  <c:v>-36.029128890650789</c:v>
                </c:pt>
                <c:pt idx="1073">
                  <c:v>-36.486332497884597</c:v>
                </c:pt>
                <c:pt idx="1074">
                  <c:v>-36.921072506842023</c:v>
                </c:pt>
                <c:pt idx="1075">
                  <c:v>-37.324885370850247</c:v>
                </c:pt>
                <c:pt idx="1076">
                  <c:v>-37.690074112158747</c:v>
                </c:pt>
                <c:pt idx="1077">
                  <c:v>-38.012283367747706</c:v>
                </c:pt>
                <c:pt idx="1078">
                  <c:v>-38.290341382264465</c:v>
                </c:pt>
                <c:pt idx="1079">
                  <c:v>-38.524744078868956</c:v>
                </c:pt>
                <c:pt idx="1080">
                  <c:v>-38.717511914220694</c:v>
                </c:pt>
                <c:pt idx="1081">
                  <c:v>-38.871546899239846</c:v>
                </c:pt>
                <c:pt idx="1082">
                  <c:v>-38.988075544202104</c:v>
                </c:pt>
                <c:pt idx="1083">
                  <c:v>-39.064141083264289</c:v>
                </c:pt>
                <c:pt idx="1084">
                  <c:v>-39.092486142486408</c:v>
                </c:pt>
                <c:pt idx="1085">
                  <c:v>-39.063743718965782</c:v>
                </c:pt>
                <c:pt idx="1086">
                  <c:v>-38.969257841585815</c:v>
                </c:pt>
                <c:pt idx="1087">
                  <c:v>-38.802849808390057</c:v>
                </c:pt>
                <c:pt idx="1088">
                  <c:v>-38.560898363433793</c:v>
                </c:pt>
                <c:pt idx="1089">
                  <c:v>-38.241547705933179</c:v>
                </c:pt>
                <c:pt idx="1090">
                  <c:v>-37.843067971427296</c:v>
                </c:pt>
                <c:pt idx="1091">
                  <c:v>-37.373902369046149</c:v>
                </c:pt>
                <c:pt idx="1092">
                  <c:v>-36.854886124766089</c:v>
                </c:pt>
                <c:pt idx="1093">
                  <c:v>-36.307479159569176</c:v>
                </c:pt>
                <c:pt idx="1094">
                  <c:v>-35.745081567545263</c:v>
                </c:pt>
                <c:pt idx="1095">
                  <c:v>-35.17322261815309</c:v>
                </c:pt>
                <c:pt idx="1096">
                  <c:v>-34.595930318194107</c:v>
                </c:pt>
                <c:pt idx="1097">
                  <c:v>-34.020904089835057</c:v>
                </c:pt>
                <c:pt idx="1098">
                  <c:v>-33.459809664979069</c:v>
                </c:pt>
                <c:pt idx="1099">
                  <c:v>-32.925988276173747</c:v>
                </c:pt>
                <c:pt idx="1100">
                  <c:v>-32.432148932159102</c:v>
                </c:pt>
                <c:pt idx="1101">
                  <c:v>-31.544633424813977</c:v>
                </c:pt>
                <c:pt idx="1102">
                  <c:v>-30.59055705083011</c:v>
                </c:pt>
                <c:pt idx="1103">
                  <c:v>-29.782900816499403</c:v>
                </c:pt>
                <c:pt idx="1104">
                  <c:v>-29.118643814497418</c:v>
                </c:pt>
                <c:pt idx="1105">
                  <c:v>-28.583918969462236</c:v>
                </c:pt>
                <c:pt idx="1106">
                  <c:v>-28.170309667512186</c:v>
                </c:pt>
                <c:pt idx="1107">
                  <c:v>-27.875156383814772</c:v>
                </c:pt>
                <c:pt idx="1108">
                  <c:v>-27.690566587322966</c:v>
                </c:pt>
                <c:pt idx="1109">
                  <c:v>-27.610823864073264</c:v>
                </c:pt>
                <c:pt idx="1110">
                  <c:v>-27.641050928220974</c:v>
                </c:pt>
                <c:pt idx="1111">
                  <c:v>-27.793613788024018</c:v>
                </c:pt>
                <c:pt idx="1112">
                  <c:v>-28.064053046108857</c:v>
                </c:pt>
                <c:pt idx="1113">
                  <c:v>-28.430742854521341</c:v>
                </c:pt>
                <c:pt idx="1114">
                  <c:v>-28.870690056658166</c:v>
                </c:pt>
                <c:pt idx="1115">
                  <c:v>-29.368830008769596</c:v>
                </c:pt>
                <c:pt idx="1116">
                  <c:v>-29.914634121371691</c:v>
                </c:pt>
                <c:pt idx="1117">
                  <c:v>-30.497278910609367</c:v>
                </c:pt>
                <c:pt idx="1118">
                  <c:v>-31.10509844902619</c:v>
                </c:pt>
                <c:pt idx="1119">
                  <c:v>-31.725988769781555</c:v>
                </c:pt>
                <c:pt idx="1120">
                  <c:v>-32.347399262305629</c:v>
                </c:pt>
                <c:pt idx="1121">
                  <c:v>-32.956460955261868</c:v>
                </c:pt>
                <c:pt idx="1122">
                  <c:v>-33.540347899038956</c:v>
                </c:pt>
                <c:pt idx="1123">
                  <c:v>-34.086868127812863</c:v>
                </c:pt>
                <c:pt idx="1124">
                  <c:v>-34.585150442724149</c:v>
                </c:pt>
                <c:pt idx="1125">
                  <c:v>-35.026422713998109</c:v>
                </c:pt>
                <c:pt idx="1126">
                  <c:v>-35.404948190128394</c:v>
                </c:pt>
                <c:pt idx="1127">
                  <c:v>-35.718529243168867</c:v>
                </c:pt>
                <c:pt idx="1128">
                  <c:v>-35.968075195948281</c:v>
                </c:pt>
                <c:pt idx="1129">
                  <c:v>-36.156504485863714</c:v>
                </c:pt>
                <c:pt idx="1130">
                  <c:v>-36.287605371375093</c:v>
                </c:pt>
                <c:pt idx="1131">
                  <c:v>-36.365391388339944</c:v>
                </c:pt>
                <c:pt idx="1132">
                  <c:v>-36.393973067050844</c:v>
                </c:pt>
                <c:pt idx="1133">
                  <c:v>-36.377534856946447</c:v>
                </c:pt>
                <c:pt idx="1134">
                  <c:v>-36.320245563201702</c:v>
                </c:pt>
                <c:pt idx="1135">
                  <c:v>-36.226282204229996</c:v>
                </c:pt>
                <c:pt idx="1136">
                  <c:v>-36.100019698380798</c:v>
                </c:pt>
                <c:pt idx="1137">
                  <c:v>-35.946187306576824</c:v>
                </c:pt>
                <c:pt idx="1138">
                  <c:v>-35.769802144193271</c:v>
                </c:pt>
                <c:pt idx="1139">
                  <c:v>-35.575907139640464</c:v>
                </c:pt>
                <c:pt idx="1140">
                  <c:v>-35.36925541134331</c:v>
                </c:pt>
                <c:pt idx="1141">
                  <c:v>-35.154056830669013</c:v>
                </c:pt>
                <c:pt idx="1142">
                  <c:v>-34.933847392325013</c:v>
                </c:pt>
                <c:pt idx="1143">
                  <c:v>-34.711564306824847</c:v>
                </c:pt>
                <c:pt idx="1144">
                  <c:v>-34.48983541936699</c:v>
                </c:pt>
                <c:pt idx="1145">
                  <c:v>-34.271218175963149</c:v>
                </c:pt>
                <c:pt idx="1146">
                  <c:v>-34.058278235863511</c:v>
                </c:pt>
                <c:pt idx="1147">
                  <c:v>-33.853568351800675</c:v>
                </c:pt>
                <c:pt idx="1148">
                  <c:v>-33.659532548874381</c:v>
                </c:pt>
                <c:pt idx="1149">
                  <c:v>-33.478341859782461</c:v>
                </c:pt>
                <c:pt idx="1150">
                  <c:v>-33.311645972134244</c:v>
                </c:pt>
                <c:pt idx="1151">
                  <c:v>-33.160337000068402</c:v>
                </c:pt>
                <c:pt idx="1152">
                  <c:v>-33.024418854650861</c:v>
                </c:pt>
                <c:pt idx="1153">
                  <c:v>-32.903046745640708</c:v>
                </c:pt>
                <c:pt idx="1154">
                  <c:v>-32.794761063232819</c:v>
                </c:pt>
                <c:pt idx="1155">
                  <c:v>-32.697846413910234</c:v>
                </c:pt>
                <c:pt idx="1156">
                  <c:v>-32.610679705311931</c:v>
                </c:pt>
                <c:pt idx="1157">
                  <c:v>-32.531949165924949</c:v>
                </c:pt>
                <c:pt idx="1158">
                  <c:v>-32.460714575499686</c:v>
                </c:pt>
                <c:pt idx="1159">
                  <c:v>-32.396343123568634</c:v>
                </c:pt>
                <c:pt idx="1160">
                  <c:v>-32.338377215417978</c:v>
                </c:pt>
                <c:pt idx="1161">
                  <c:v>-32.286382722729456</c:v>
                </c:pt>
                <c:pt idx="1162">
                  <c:v>-32.239836344881631</c:v>
                </c:pt>
                <c:pt idx="1163">
                  <c:v>-32.198071636240002</c:v>
                </c:pt>
                <c:pt idx="1164">
                  <c:v>-32.160252410908697</c:v>
                </c:pt>
                <c:pt idx="1165">
                  <c:v>-32.125395426912881</c:v>
                </c:pt>
                <c:pt idx="1166">
                  <c:v>-32.092486935963464</c:v>
                </c:pt>
                <c:pt idx="1167">
                  <c:v>-32.060653988144843</c:v>
                </c:pt>
                <c:pt idx="1168">
                  <c:v>-32.02930444807518</c:v>
                </c:pt>
                <c:pt idx="1169">
                  <c:v>-31.998134034825121</c:v>
                </c:pt>
                <c:pt idx="1170">
                  <c:v>-31.967006643300294</c:v>
                </c:pt>
                <c:pt idx="1171">
                  <c:v>-31.935806505949163</c:v>
                </c:pt>
                <c:pt idx="1172">
                  <c:v>-31.904374051281785</c:v>
                </c:pt>
                <c:pt idx="1173">
                  <c:v>-31.872506686082975</c:v>
                </c:pt>
                <c:pt idx="1174">
                  <c:v>-31.84001902582764</c:v>
                </c:pt>
                <c:pt idx="1175">
                  <c:v>-31.806797649603816</c:v>
                </c:pt>
                <c:pt idx="1176">
                  <c:v>-31.77285507282247</c:v>
                </c:pt>
                <c:pt idx="1177">
                  <c:v>-31.738362600171346</c:v>
                </c:pt>
                <c:pt idx="1178">
                  <c:v>-31.703669098731414</c:v>
                </c:pt>
                <c:pt idx="1179">
                  <c:v>-31.66928066043403</c:v>
                </c:pt>
                <c:pt idx="1180">
                  <c:v>-31.635797242792883</c:v>
                </c:pt>
                <c:pt idx="1181">
                  <c:v>-31.603818803321655</c:v>
                </c:pt>
                <c:pt idx="1182">
                  <c:v>-31.573857691657196</c:v>
                </c:pt>
                <c:pt idx="1183">
                  <c:v>-31.546301103326591</c:v>
                </c:pt>
                <c:pt idx="1184">
                  <c:v>-31.521432981716366</c:v>
                </c:pt>
                <c:pt idx="1185">
                  <c:v>-31.499496595127376</c:v>
                </c:pt>
                <c:pt idx="1186">
                  <c:v>-31.480760242682429</c:v>
                </c:pt>
                <c:pt idx="1187">
                  <c:v>-31.465543067361423</c:v>
                </c:pt>
                <c:pt idx="1188">
                  <c:v>-31.45420254059038</c:v>
                </c:pt>
                <c:pt idx="1189">
                  <c:v>-31.447105520353542</c:v>
                </c:pt>
                <c:pt idx="1190">
                  <c:v>-31.444568020778064</c:v>
                </c:pt>
                <c:pt idx="1191">
                  <c:v>-31.446803586063734</c:v>
                </c:pt>
                <c:pt idx="1192">
                  <c:v>-31.453892784168712</c:v>
                </c:pt>
                <c:pt idx="1193">
                  <c:v>-31.465770691398561</c:v>
                </c:pt>
                <c:pt idx="1194">
                  <c:v>-31.482248012162255</c:v>
                </c:pt>
                <c:pt idx="1195">
                  <c:v>-31.503046278565574</c:v>
                </c:pt>
                <c:pt idx="1196">
                  <c:v>-31.527845565415429</c:v>
                </c:pt>
                <c:pt idx="1197">
                  <c:v>-31.556307174402271</c:v>
                </c:pt>
                <c:pt idx="1198">
                  <c:v>-31.588083020658317</c:v>
                </c:pt>
                <c:pt idx="1199">
                  <c:v>-31.622819543823482</c:v>
                </c:pt>
                <c:pt idx="1200">
                  <c:v>-31.66015692583219</c:v>
                </c:pt>
                <c:pt idx="1201">
                  <c:v>-31.699705624517804</c:v>
                </c:pt>
                <c:pt idx="1202">
                  <c:v>-31.740993183115961</c:v>
                </c:pt>
                <c:pt idx="1203">
                  <c:v>-31.783436852803067</c:v>
                </c:pt>
                <c:pt idx="1204">
                  <c:v>-31.826371752370999</c:v>
                </c:pt>
                <c:pt idx="1205">
                  <c:v>-31.869118920774284</c:v>
                </c:pt>
                <c:pt idx="1206">
                  <c:v>-31.911047894184982</c:v>
                </c:pt>
                <c:pt idx="1207">
                  <c:v>-31.951601736814641</c:v>
                </c:pt>
                <c:pt idx="1208">
                  <c:v>-31.990287654356067</c:v>
                </c:pt>
                <c:pt idx="1209">
                  <c:v>-32.026664478572336</c:v>
                </c:pt>
                <c:pt idx="1210">
                  <c:v>-32.060330151885822</c:v>
                </c:pt>
                <c:pt idx="1211">
                  <c:v>-32.090919380738661</c:v>
                </c:pt>
                <c:pt idx="1212">
                  <c:v>-32.11809190239493</c:v>
                </c:pt>
                <c:pt idx="1213">
                  <c:v>-32.141546564778004</c:v>
                </c:pt>
                <c:pt idx="1214">
                  <c:v>-32.161040099587026</c:v>
                </c:pt>
                <c:pt idx="1215">
                  <c:v>-32.176414499758422</c:v>
                </c:pt>
                <c:pt idx="1216">
                  <c:v>-32.187604059384562</c:v>
                </c:pt>
                <c:pt idx="1217">
                  <c:v>-32.194615818384122</c:v>
                </c:pt>
                <c:pt idx="1218">
                  <c:v>-32.197512353811987</c:v>
                </c:pt>
                <c:pt idx="1219">
                  <c:v>-32.196417255351548</c:v>
                </c:pt>
                <c:pt idx="1220">
                  <c:v>-32.191532334004798</c:v>
                </c:pt>
                <c:pt idx="1221">
                  <c:v>-32.183133711026407</c:v>
                </c:pt>
                <c:pt idx="1222">
                  <c:v>-32.171553044807254</c:v>
                </c:pt>
                <c:pt idx="1223">
                  <c:v>-32.15714546013379</c:v>
                </c:pt>
                <c:pt idx="1224">
                  <c:v>-32.140257477447427</c:v>
                </c:pt>
                <c:pt idx="1225">
                  <c:v>-32.121217626286303</c:v>
                </c:pt>
                <c:pt idx="1226">
                  <c:v>-32.100322365447916</c:v>
                </c:pt>
                <c:pt idx="1227">
                  <c:v>-32.077839994055076</c:v>
                </c:pt>
                <c:pt idx="1228">
                  <c:v>-32.054019255900947</c:v>
                </c:pt>
                <c:pt idx="1229">
                  <c:v>-32.029116716910536</c:v>
                </c:pt>
                <c:pt idx="1230">
                  <c:v>-32.003419449323118</c:v>
                </c:pt>
                <c:pt idx="1231">
                  <c:v>-31.977255200463642</c:v>
                </c:pt>
                <c:pt idx="1232">
                  <c:v>-31.95098769946361</c:v>
                </c:pt>
                <c:pt idx="1233">
                  <c:v>-31.924977546601781</c:v>
                </c:pt>
                <c:pt idx="1234">
                  <c:v>-31.899533716086641</c:v>
                </c:pt>
                <c:pt idx="1235">
                  <c:v>-31.874866623265223</c:v>
                </c:pt>
                <c:pt idx="1236">
                  <c:v>-31.851064658227553</c:v>
                </c:pt>
                <c:pt idx="1237">
                  <c:v>-31.828117652202213</c:v>
                </c:pt>
                <c:pt idx="1238">
                  <c:v>-31.805970068052996</c:v>
                </c:pt>
                <c:pt idx="1239">
                  <c:v>-31.784575755201924</c:v>
                </c:pt>
                <c:pt idx="1240">
                  <c:v>-31.763940971354486</c:v>
                </c:pt>
                <c:pt idx="1241">
                  <c:v>-31.744133769057864</c:v>
                </c:pt>
                <c:pt idx="1242">
                  <c:v>-31.725269133650411</c:v>
                </c:pt>
                <c:pt idx="1243">
                  <c:v>-31.707479259160557</c:v>
                </c:pt>
                <c:pt idx="1244">
                  <c:v>-31.690872091007982</c:v>
                </c:pt>
                <c:pt idx="1245">
                  <c:v>-31.675495344197028</c:v>
                </c:pt>
                <c:pt idx="1246">
                  <c:v>-31.661307561428838</c:v>
                </c:pt>
                <c:pt idx="1247">
                  <c:v>-31.648178113101348</c:v>
                </c:pt>
                <c:pt idx="1248">
                  <c:v>-31.635910663704859</c:v>
                </c:pt>
                <c:pt idx="1249">
                  <c:v>-31.624282282481353</c:v>
                </c:pt>
                <c:pt idx="1250">
                  <c:v>-31.613093505068399</c:v>
                </c:pt>
                <c:pt idx="1251">
                  <c:v>-31.602210573011181</c:v>
                </c:pt>
                <c:pt idx="1252">
                  <c:v>-31.591584989092166</c:v>
                </c:pt>
                <c:pt idx="1253">
                  <c:v>-31.581250388478356</c:v>
                </c:pt>
                <c:pt idx="1254">
                  <c:v>-31.571296725686139</c:v>
                </c:pt>
                <c:pt idx="1255">
                  <c:v>-31.56183038170882</c:v>
                </c:pt>
                <c:pt idx="1256">
                  <c:v>-31.552923320159511</c:v>
                </c:pt>
                <c:pt idx="1257">
                  <c:v>-31.544577887677768</c:v>
                </c:pt>
                <c:pt idx="1258">
                  <c:v>-31.53670100089446</c:v>
                </c:pt>
                <c:pt idx="1259">
                  <c:v>-31.52910805749768</c:v>
                </c:pt>
                <c:pt idx="1260">
                  <c:v>-31.521558918039315</c:v>
                </c:pt>
                <c:pt idx="1261">
                  <c:v>-31.513818136350373</c:v>
                </c:pt>
                <c:pt idx="1262">
                  <c:v>-31.505720665448607</c:v>
                </c:pt>
                <c:pt idx="1263">
                  <c:v>-31.497220354756031</c:v>
                </c:pt>
                <c:pt idx="1264">
                  <c:v>-31.488408723215418</c:v>
                </c:pt>
                <c:pt idx="1265">
                  <c:v>-31.479486799615572</c:v>
                </c:pt>
                <c:pt idx="1266">
                  <c:v>-31.4707064566024</c:v>
                </c:pt>
                <c:pt idx="1267">
                  <c:v>-31.46229375378666</c:v>
                </c:pt>
                <c:pt idx="1268">
                  <c:v>-31.454376191917678</c:v>
                </c:pt>
                <c:pt idx="1269">
                  <c:v>-31.44694594886359</c:v>
                </c:pt>
                <c:pt idx="1270">
                  <c:v>-31.439861444037728</c:v>
                </c:pt>
                <c:pt idx="1271">
                  <c:v>-31.432892706763397</c:v>
                </c:pt>
                <c:pt idx="1272">
                  <c:v>-31.425798815379302</c:v>
                </c:pt>
                <c:pt idx="1273">
                  <c:v>-31.418399860852659</c:v>
                </c:pt>
                <c:pt idx="1274">
                  <c:v>-31.410631701702208</c:v>
                </c:pt>
                <c:pt idx="1275">
                  <c:v>-31.402566301541064</c:v>
                </c:pt>
                <c:pt idx="1276">
                  <c:v>-31.39438669825476</c:v>
                </c:pt>
                <c:pt idx="1277">
                  <c:v>-31.386336942357339</c:v>
                </c:pt>
                <c:pt idx="1278">
                  <c:v>-31.37864700452549</c:v>
                </c:pt>
                <c:pt idx="1279">
                  <c:v>-31.371479585101909</c:v>
                </c:pt>
                <c:pt idx="1280">
                  <c:v>-31.364898043354664</c:v>
                </c:pt>
                <c:pt idx="1281">
                  <c:v>-31.358872655182683</c:v>
                </c:pt>
                <c:pt idx="1282">
                  <c:v>-31.353318941561881</c:v>
                </c:pt>
                <c:pt idx="1283">
                  <c:v>-31.348145383549486</c:v>
                </c:pt>
                <c:pt idx="1284">
                  <c:v>-31.343299572862037</c:v>
                </c:pt>
                <c:pt idx="1285">
                  <c:v>-31.338796371550071</c:v>
                </c:pt>
                <c:pt idx="1286">
                  <c:v>-31.334721823064047</c:v>
                </c:pt>
                <c:pt idx="1287">
                  <c:v>-31.331212032498335</c:v>
                </c:pt>
                <c:pt idx="1288">
                  <c:v>-31.328418749211028</c:v>
                </c:pt>
                <c:pt idx="1289">
                  <c:v>-31.326465562885513</c:v>
                </c:pt>
                <c:pt idx="1290">
                  <c:v>-31.325427565987653</c:v>
                </c:pt>
                <c:pt idx="1291">
                  <c:v>-31.325318838354796</c:v>
                </c:pt>
                <c:pt idx="1292">
                  <c:v>-31.326107309246311</c:v>
                </c:pt>
                <c:pt idx="1293">
                  <c:v>-31.327745263657857</c:v>
                </c:pt>
                <c:pt idx="1294">
                  <c:v>-31.330192808716941</c:v>
                </c:pt>
                <c:pt idx="1295">
                  <c:v>-31.333442904504889</c:v>
                </c:pt>
                <c:pt idx="1296">
                  <c:v>-31.33752605733596</c:v>
                </c:pt>
                <c:pt idx="1297">
                  <c:v>-31.342504062051848</c:v>
                </c:pt>
                <c:pt idx="1298">
                  <c:v>-31.348449664478853</c:v>
                </c:pt>
                <c:pt idx="1299">
                  <c:v>-31.355415272900437</c:v>
                </c:pt>
                <c:pt idx="1300">
                  <c:v>-31.363415749367139</c:v>
                </c:pt>
                <c:pt idx="1301">
                  <c:v>-31.372404161087797</c:v>
                </c:pt>
                <c:pt idx="1302">
                  <c:v>-31.382282731414154</c:v>
                </c:pt>
                <c:pt idx="1303">
                  <c:v>-31.392920048530957</c:v>
                </c:pt>
                <c:pt idx="1304">
                  <c:v>-31.404176096277912</c:v>
                </c:pt>
                <c:pt idx="1305">
                  <c:v>-31.415931196037551</c:v>
                </c:pt>
                <c:pt idx="1306">
                  <c:v>-31.428096175506671</c:v>
                </c:pt>
                <c:pt idx="1307">
                  <c:v>-31.440615497549061</c:v>
                </c:pt>
                <c:pt idx="1308">
                  <c:v>-31.453458655850465</c:v>
                </c:pt>
                <c:pt idx="1309">
                  <c:v>-31.466596708523006</c:v>
                </c:pt>
                <c:pt idx="1310">
                  <c:v>-31.479984287201887</c:v>
                </c:pt>
                <c:pt idx="1311">
                  <c:v>-31.493540823928953</c:v>
                </c:pt>
                <c:pt idx="1312">
                  <c:v>-31.507144293447176</c:v>
                </c:pt>
                <c:pt idx="1313">
                  <c:v>-31.520641381972105</c:v>
                </c:pt>
                <c:pt idx="1314">
                  <c:v>-31.533870953587407</c:v>
                </c:pt>
                <c:pt idx="1315">
                  <c:v>-31.546687516640489</c:v>
                </c:pt>
                <c:pt idx="1316">
                  <c:v>-31.558981561285304</c:v>
                </c:pt>
                <c:pt idx="1317">
                  <c:v>-31.570689728253782</c:v>
                </c:pt>
                <c:pt idx="1318">
                  <c:v>-31.581783857871226</c:v>
                </c:pt>
                <c:pt idx="1319">
                  <c:v>-31.592260821284896</c:v>
                </c:pt>
                <c:pt idx="1320">
                  <c:v>-31.602114360789301</c:v>
                </c:pt>
                <c:pt idx="1321">
                  <c:v>-31.611318663349302</c:v>
                </c:pt>
                <c:pt idx="1322">
                  <c:v>-31.619815062975945</c:v>
                </c:pt>
                <c:pt idx="1323">
                  <c:v>-31.62751125851328</c:v>
                </c:pt>
                <c:pt idx="1324">
                  <c:v>-31.634292264622964</c:v>
                </c:pt>
                <c:pt idx="1325">
                  <c:v>-31.640045442606205</c:v>
                </c:pt>
                <c:pt idx="1326">
                  <c:v>-31.644676144667496</c:v>
                </c:pt>
                <c:pt idx="1327">
                  <c:v>-31.648133526949742</c:v>
                </c:pt>
                <c:pt idx="1328">
                  <c:v>-31.650418371666134</c:v>
                </c:pt>
                <c:pt idx="1329">
                  <c:v>-31.651583869313317</c:v>
                </c:pt>
                <c:pt idx="1330">
                  <c:v>-31.651721538834057</c:v>
                </c:pt>
                <c:pt idx="1331">
                  <c:v>-31.650938543434844</c:v>
                </c:pt>
                <c:pt idx="1332">
                  <c:v>-31.649327966484808</c:v>
                </c:pt>
                <c:pt idx="1333">
                  <c:v>-31.646941434054234</c:v>
                </c:pt>
                <c:pt idx="1334">
                  <c:v>-31.643782074995865</c:v>
                </c:pt>
                <c:pt idx="1335">
                  <c:v>-31.63980608537128</c:v>
                </c:pt>
                <c:pt idx="1336">
                  <c:v>-31.634950888125601</c:v>
                </c:pt>
                <c:pt idx="1337">
                  <c:v>-31.629168768254477</c:v>
                </c:pt>
                <c:pt idx="1338">
                  <c:v>-31.622460507971095</c:v>
                </c:pt>
                <c:pt idx="1339">
                  <c:v>-31.614901199741311</c:v>
                </c:pt>
                <c:pt idx="1340">
                  <c:v>-31.606635553004548</c:v>
                </c:pt>
                <c:pt idx="1341">
                  <c:v>-31.597855209991373</c:v>
                </c:pt>
                <c:pt idx="1342">
                  <c:v>-31.588752595145557</c:v>
                </c:pt>
                <c:pt idx="1343">
                  <c:v>-31.579475546759255</c:v>
                </c:pt>
                <c:pt idx="1344">
                  <c:v>-31.570102286151073</c:v>
                </c:pt>
                <c:pt idx="1345">
                  <c:v>-31.560632813321011</c:v>
                </c:pt>
                <c:pt idx="1346">
                  <c:v>-31.551013937772414</c:v>
                </c:pt>
                <c:pt idx="1347">
                  <c:v>-31.541179953597659</c:v>
                </c:pt>
                <c:pt idx="1348">
                  <c:v>-31.531087839071517</c:v>
                </c:pt>
                <c:pt idx="1349">
                  <c:v>-31.520747762965403</c:v>
                </c:pt>
                <c:pt idx="1350">
                  <c:v>-31.510230124466062</c:v>
                </c:pt>
                <c:pt idx="1351">
                  <c:v>-31.499650691125023</c:v>
                </c:pt>
                <c:pt idx="1352">
                  <c:v>-31.489140874757538</c:v>
                </c:pt>
                <c:pt idx="1353">
                  <c:v>-31.478814878488773</c:v>
                </c:pt>
                <c:pt idx="1354">
                  <c:v>-31.46874466593184</c:v>
                </c:pt>
                <c:pt idx="1355">
                  <c:v>-31.458951356842761</c:v>
                </c:pt>
                <c:pt idx="1356">
                  <c:v>-31.449414613678698</c:v>
                </c:pt>
                <c:pt idx="1357">
                  <c:v>-31.440094543567167</c:v>
                </c:pt>
                <c:pt idx="1358">
                  <c:v>-31.430961422407094</c:v>
                </c:pt>
                <c:pt idx="1359">
                  <c:v>-31.422010556919368</c:v>
                </c:pt>
                <c:pt idx="1360">
                  <c:v>-31.413270106778683</c:v>
                </c:pt>
                <c:pt idx="1361">
                  <c:v>-31.404794044694874</c:v>
                </c:pt>
                <c:pt idx="1362">
                  <c:v>-31.396641818870084</c:v>
                </c:pt>
                <c:pt idx="1363">
                  <c:v>-31.388860362095468</c:v>
                </c:pt>
                <c:pt idx="1364">
                  <c:v>-31.381470794127054</c:v>
                </c:pt>
                <c:pt idx="1365">
                  <c:v>-31.374464510619795</c:v>
                </c:pt>
                <c:pt idx="1366">
                  <c:v>-31.36781413411218</c:v>
                </c:pt>
                <c:pt idx="1367">
                  <c:v>-31.361488376076764</c:v>
                </c:pt>
                <c:pt idx="1368">
                  <c:v>-31.35546611675753</c:v>
                </c:pt>
                <c:pt idx="1369">
                  <c:v>-31.34975361385996</c:v>
                </c:pt>
                <c:pt idx="1370">
                  <c:v>-31.344383720337873</c:v>
                </c:pt>
                <c:pt idx="1371">
                  <c:v>-31.339413537753845</c:v>
                </c:pt>
                <c:pt idx="1372">
                  <c:v>-31.334908772015506</c:v>
                </c:pt>
                <c:pt idx="1373">
                  <c:v>-31.330927306898619</c:v>
                </c:pt>
                <c:pt idx="1374">
                  <c:v>-31.327502777570189</c:v>
                </c:pt>
                <c:pt idx="1375">
                  <c:v>-31.324639095096135</c:v>
                </c:pt>
                <c:pt idx="1376">
                  <c:v>-31.322309664228143</c:v>
                </c:pt>
                <c:pt idx="1377">
                  <c:v>-31.320469898814604</c:v>
                </c:pt>
                <c:pt idx="1378">
                  <c:v>-31.31906973721161</c:v>
                </c:pt>
                <c:pt idx="1379">
                  <c:v>-31.318070068759866</c:v>
                </c:pt>
                <c:pt idx="1380">
                  <c:v>-31.317449773703345</c:v>
                </c:pt>
                <c:pt idx="1381">
                  <c:v>-31.317212763107978</c:v>
                </c:pt>
                <c:pt idx="1382">
                  <c:v>-31.317377027877043</c:v>
                </c:pt>
                <c:pt idx="1383">
                  <c:v>-31.317968381045684</c:v>
                </c:pt>
                <c:pt idx="1384">
                  <c:v>-31.319008724583099</c:v>
                </c:pt>
                <c:pt idx="1385">
                  <c:v>-31.320504316194789</c:v>
                </c:pt>
                <c:pt idx="1386">
                  <c:v>-31.32244420489614</c:v>
                </c:pt>
                <c:pt idx="1387">
                  <c:v>-31.324800231012457</c:v>
                </c:pt>
                <c:pt idx="1388">
                  <c:v>-31.327533283884442</c:v>
                </c:pt>
                <c:pt idx="1389">
                  <c:v>-31.330607381705537</c:v>
                </c:pt>
                <c:pt idx="1390">
                  <c:v>-31.333996711440598</c:v>
                </c:pt>
                <c:pt idx="1391">
                  <c:v>-31.337687193252282</c:v>
                </c:pt>
                <c:pt idx="1392">
                  <c:v>-31.341677262714214</c:v>
                </c:pt>
                <c:pt idx="1393">
                  <c:v>-31.345966919826395</c:v>
                </c:pt>
                <c:pt idx="1394">
                  <c:v>-31.350545995817409</c:v>
                </c:pt>
                <c:pt idx="1395">
                  <c:v>-31.355391806504855</c:v>
                </c:pt>
                <c:pt idx="1396">
                  <c:v>-31.360457419097578</c:v>
                </c:pt>
                <c:pt idx="1397">
                  <c:v>-31.365683385393435</c:v>
                </c:pt>
                <c:pt idx="1398">
                  <c:v>-31.370998523992501</c:v>
                </c:pt>
                <c:pt idx="1399">
                  <c:v>-31.376334000134403</c:v>
                </c:pt>
                <c:pt idx="1400">
                  <c:v>-31.381635058896119</c:v>
                </c:pt>
                <c:pt idx="1401">
                  <c:v>-31.386864936257908</c:v>
                </c:pt>
                <c:pt idx="1402">
                  <c:v>-31.392008770169234</c:v>
                </c:pt>
                <c:pt idx="1403">
                  <c:v>-31.397070471696026</c:v>
                </c:pt>
                <c:pt idx="1404">
                  <c:v>-31.402064120675632</c:v>
                </c:pt>
                <c:pt idx="1405">
                  <c:v>-31.407004579158592</c:v>
                </c:pt>
                <c:pt idx="1406">
                  <c:v>-31.411897322637202</c:v>
                </c:pt>
                <c:pt idx="1407">
                  <c:v>-31.416734528979603</c:v>
                </c:pt>
                <c:pt idx="1408">
                  <c:v>-31.421493514003402</c:v>
                </c:pt>
                <c:pt idx="1409">
                  <c:v>-31.426139860328412</c:v>
                </c:pt>
                <c:pt idx="1410">
                  <c:v>-31.43063289286896</c:v>
                </c:pt>
                <c:pt idx="1411">
                  <c:v>-31.434935847605306</c:v>
                </c:pt>
                <c:pt idx="1412">
                  <c:v>-31.43901821822319</c:v>
                </c:pt>
                <c:pt idx="1413">
                  <c:v>-31.442861231606148</c:v>
                </c:pt>
                <c:pt idx="1414">
                  <c:v>-31.446455501195953</c:v>
                </c:pt>
                <c:pt idx="1415">
                  <c:v>-31.449801026992596</c:v>
                </c:pt>
                <c:pt idx="1416">
                  <c:v>-31.452900937848828</c:v>
                </c:pt>
                <c:pt idx="1417">
                  <c:v>-31.455756798191018</c:v>
                </c:pt>
                <c:pt idx="1418">
                  <c:v>-31.45836469695324</c:v>
                </c:pt>
                <c:pt idx="1419">
                  <c:v>-31.460718376429998</c:v>
                </c:pt>
                <c:pt idx="1420">
                  <c:v>-31.462803756783952</c:v>
                </c:pt>
                <c:pt idx="1421">
                  <c:v>-31.464609104817306</c:v>
                </c:pt>
                <c:pt idx="1422">
                  <c:v>-31.466125033971831</c:v>
                </c:pt>
                <c:pt idx="1423">
                  <c:v>-31.467346850968408</c:v>
                </c:pt>
                <c:pt idx="1424">
                  <c:v>-31.468279249086152</c:v>
                </c:pt>
                <c:pt idx="1425">
                  <c:v>-31.468933179309673</c:v>
                </c:pt>
                <c:pt idx="1426">
                  <c:v>-31.46932585032906</c:v>
                </c:pt>
                <c:pt idx="1427">
                  <c:v>-31.469475253047591</c:v>
                </c:pt>
                <c:pt idx="1428">
                  <c:v>-31.469404853860848</c:v>
                </c:pt>
                <c:pt idx="1429">
                  <c:v>-31.469133425885296</c:v>
                </c:pt>
                <c:pt idx="1430">
                  <c:v>-31.468685217729703</c:v>
                </c:pt>
                <c:pt idx="1431">
                  <c:v>-31.468082131363275</c:v>
                </c:pt>
                <c:pt idx="1432">
                  <c:v>-31.467347633181593</c:v>
                </c:pt>
                <c:pt idx="1433">
                  <c:v>-31.466508318432982</c:v>
                </c:pt>
                <c:pt idx="1434">
                  <c:v>-31.465590000152588</c:v>
                </c:pt>
                <c:pt idx="1435">
                  <c:v>-31.464616144735981</c:v>
                </c:pt>
                <c:pt idx="1436">
                  <c:v>-31.463605525299631</c:v>
                </c:pt>
                <c:pt idx="1437">
                  <c:v>-31.462569875041329</c:v>
                </c:pt>
                <c:pt idx="1438">
                  <c:v>-31.461510758387448</c:v>
                </c:pt>
                <c:pt idx="1439">
                  <c:v>-31.460417224353378</c:v>
                </c:pt>
                <c:pt idx="1440">
                  <c:v>-31.459270499822662</c:v>
                </c:pt>
                <c:pt idx="1441">
                  <c:v>-31.458041642907411</c:v>
                </c:pt>
                <c:pt idx="1442">
                  <c:v>-31.456700929506557</c:v>
                </c:pt>
                <c:pt idx="1443">
                  <c:v>-31.455218635519032</c:v>
                </c:pt>
                <c:pt idx="1444">
                  <c:v>-31.453572858975626</c:v>
                </c:pt>
                <c:pt idx="1445">
                  <c:v>-31.451751084465364</c:v>
                </c:pt>
                <c:pt idx="1446">
                  <c:v>-31.449752529775061</c:v>
                </c:pt>
                <c:pt idx="1447">
                  <c:v>-31.447585799249762</c:v>
                </c:pt>
                <c:pt idx="1448">
                  <c:v>-31.445272012645489</c:v>
                </c:pt>
                <c:pt idx="1449">
                  <c:v>-31.442834636357823</c:v>
                </c:pt>
                <c:pt idx="1450">
                  <c:v>-31.440304176701019</c:v>
                </c:pt>
                <c:pt idx="1451">
                  <c:v>-31.437713486628894</c:v>
                </c:pt>
                <c:pt idx="1452">
                  <c:v>-31.435092290242512</c:v>
                </c:pt>
                <c:pt idx="1453">
                  <c:v>-31.432475004922058</c:v>
                </c:pt>
                <c:pt idx="1454">
                  <c:v>-31.429891354768607</c:v>
                </c:pt>
                <c:pt idx="1455">
                  <c:v>-31.427369499456848</c:v>
                </c:pt>
                <c:pt idx="1456">
                  <c:v>-31.424936034235113</c:v>
                </c:pt>
                <c:pt idx="1457">
                  <c:v>-31.422611296646238</c:v>
                </c:pt>
                <c:pt idx="1458">
                  <c:v>-31.420407802101195</c:v>
                </c:pt>
                <c:pt idx="1459">
                  <c:v>-31.418332590518659</c:v>
                </c:pt>
                <c:pt idx="1460">
                  <c:v>-31.416379404193147</c:v>
                </c:pt>
                <c:pt idx="1461">
                  <c:v>-31.414535727713677</c:v>
                </c:pt>
                <c:pt idx="1462">
                  <c:v>-31.412779659111042</c:v>
                </c:pt>
                <c:pt idx="1463">
                  <c:v>-31.411083820923732</c:v>
                </c:pt>
                <c:pt idx="1464">
                  <c:v>-31.409416924624303</c:v>
                </c:pt>
                <c:pt idx="1465">
                  <c:v>-31.407749246111692</c:v>
                </c:pt>
                <c:pt idx="1466">
                  <c:v>-31.406054972350752</c:v>
                </c:pt>
                <c:pt idx="1467">
                  <c:v>-31.404309854732723</c:v>
                </c:pt>
                <c:pt idx="1468">
                  <c:v>-31.402499813420253</c:v>
                </c:pt>
                <c:pt idx="1469">
                  <c:v>-31.400615461855107</c:v>
                </c:pt>
                <c:pt idx="1470">
                  <c:v>-31.398654453397736</c:v>
                </c:pt>
                <c:pt idx="1471">
                  <c:v>-31.396621481327244</c:v>
                </c:pt>
                <c:pt idx="1472">
                  <c:v>-31.394525932201873</c:v>
                </c:pt>
                <c:pt idx="1473">
                  <c:v>-31.392385796924899</c:v>
                </c:pt>
                <c:pt idx="1474">
                  <c:v>-31.390219848612787</c:v>
                </c:pt>
                <c:pt idx="1475">
                  <c:v>-31.388053900300672</c:v>
                </c:pt>
                <c:pt idx="1476">
                  <c:v>-31.385916111663256</c:v>
                </c:pt>
                <c:pt idx="1477">
                  <c:v>-31.383833077948861</c:v>
                </c:pt>
                <c:pt idx="1478">
                  <c:v>-31.381835305471743</c:v>
                </c:pt>
                <c:pt idx="1479">
                  <c:v>-31.379946260627484</c:v>
                </c:pt>
                <c:pt idx="1480">
                  <c:v>-31.378190974238038</c:v>
                </c:pt>
                <c:pt idx="1481">
                  <c:v>-31.376587437206677</c:v>
                </c:pt>
                <c:pt idx="1482">
                  <c:v>-31.375149729370758</c:v>
                </c:pt>
                <c:pt idx="1483">
                  <c:v>-31.373886455075318</c:v>
                </c:pt>
                <c:pt idx="1484">
                  <c:v>-31.372802307599486</c:v>
                </c:pt>
                <c:pt idx="1485">
                  <c:v>-31.37189494030369</c:v>
                </c:pt>
                <c:pt idx="1486">
                  <c:v>-31.371159659908823</c:v>
                </c:pt>
                <c:pt idx="1487">
                  <c:v>-31.370584733217093</c:v>
                </c:pt>
                <c:pt idx="1488">
                  <c:v>-31.370156862604336</c:v>
                </c:pt>
                <c:pt idx="1489">
                  <c:v>-31.369858057167271</c:v>
                </c:pt>
                <c:pt idx="1490">
                  <c:v>-31.369669543789438</c:v>
                </c:pt>
                <c:pt idx="1491">
                  <c:v>-31.369571767141185</c:v>
                </c:pt>
                <c:pt idx="1492">
                  <c:v>-31.36954517189286</c:v>
                </c:pt>
                <c:pt idx="1493">
                  <c:v>-31.369570202714812</c:v>
                </c:pt>
                <c:pt idx="1494">
                  <c:v>-31.369632779769695</c:v>
                </c:pt>
                <c:pt idx="1495">
                  <c:v>-31.369716476580599</c:v>
                </c:pt>
                <c:pt idx="1496">
                  <c:v>-31.36981112437611</c:v>
                </c:pt>
                <c:pt idx="1497">
                  <c:v>-31.369904989958435</c:v>
                </c:pt>
                <c:pt idx="1498">
                  <c:v>-31.369991815622082</c:v>
                </c:pt>
                <c:pt idx="1499">
                  <c:v>-31.370063779235199</c:v>
                </c:pt>
                <c:pt idx="1500">
                  <c:v>-31.37011853415822</c:v>
                </c:pt>
                <c:pt idx="1501">
                  <c:v>-31.370152951538405</c:v>
                </c:pt>
                <c:pt idx="1502">
                  <c:v>-31.370166249162565</c:v>
                </c:pt>
                <c:pt idx="1503">
                  <c:v>-31.370160773670264</c:v>
                </c:pt>
                <c:pt idx="1504">
                  <c:v>-31.370141218340613</c:v>
                </c:pt>
                <c:pt idx="1505">
                  <c:v>-31.370111494239545</c:v>
                </c:pt>
                <c:pt idx="1506">
                  <c:v>-31.370080987925292</c:v>
                </c:pt>
                <c:pt idx="1507">
                  <c:v>-31.370056739316524</c:v>
                </c:pt>
                <c:pt idx="1508">
                  <c:v>-31.370048134971476</c:v>
                </c:pt>
                <c:pt idx="1509">
                  <c:v>-31.370063779235199</c:v>
                </c:pt>
                <c:pt idx="1510">
                  <c:v>-31.370111494239545</c:v>
                </c:pt>
                <c:pt idx="1511">
                  <c:v>-31.370198319903196</c:v>
                </c:pt>
                <c:pt idx="1512">
                  <c:v>-31.370329731718446</c:v>
                </c:pt>
                <c:pt idx="1513">
                  <c:v>-31.370510422964418</c:v>
                </c:pt>
                <c:pt idx="1514">
                  <c:v>-31.370742740280669</c:v>
                </c:pt>
                <c:pt idx="1515">
                  <c:v>-31.371030594733128</c:v>
                </c:pt>
                <c:pt idx="1516">
                  <c:v>-31.371374768534981</c:v>
                </c:pt>
                <c:pt idx="1517">
                  <c:v>-31.371775261686228</c:v>
                </c:pt>
                <c:pt idx="1518">
                  <c:v>-31.372230509760499</c:v>
                </c:pt>
                <c:pt idx="1519">
                  <c:v>-31.372738948331417</c:v>
                </c:pt>
                <c:pt idx="1520">
                  <c:v>-31.373295101906681</c:v>
                </c:pt>
                <c:pt idx="1521">
                  <c:v>-31.373893494993993</c:v>
                </c:pt>
                <c:pt idx="1522">
                  <c:v>-31.37452474103512</c:v>
                </c:pt>
                <c:pt idx="1523">
                  <c:v>-31.375181800111385</c:v>
                </c:pt>
                <c:pt idx="1524">
                  <c:v>-31.375854503451368</c:v>
                </c:pt>
                <c:pt idx="1525">
                  <c:v>-31.376535028923215</c:v>
                </c:pt>
                <c:pt idx="1526">
                  <c:v>-31.377213989968688</c:v>
                </c:pt>
                <c:pt idx="1527">
                  <c:v>-31.377885911095486</c:v>
                </c:pt>
                <c:pt idx="1528">
                  <c:v>-31.37854453459812</c:v>
                </c:pt>
                <c:pt idx="1529">
                  <c:v>-31.379183602771107</c:v>
                </c:pt>
                <c:pt idx="1530">
                  <c:v>-31.379799204548512</c:v>
                </c:pt>
                <c:pt idx="1531">
                  <c:v>-31.380383517798474</c:v>
                </c:pt>
                <c:pt idx="1532">
                  <c:v>-31.380933413668252</c:v>
                </c:pt>
                <c:pt idx="1533">
                  <c:v>-31.381441070025986</c:v>
                </c:pt>
                <c:pt idx="1534">
                  <c:v>-31.381901011379369</c:v>
                </c:pt>
                <c:pt idx="1535">
                  <c:v>-31.382308544449291</c:v>
                </c:pt>
                <c:pt idx="1536">
                  <c:v>-31.382658975956634</c:v>
                </c:pt>
                <c:pt idx="1537">
                  <c:v>-31.382951523688206</c:v>
                </c:pt>
                <c:pt idx="1538">
                  <c:v>-31.383186187644014</c:v>
                </c:pt>
                <c:pt idx="1539">
                  <c:v>-31.383362967824059</c:v>
                </c:pt>
                <c:pt idx="1540">
                  <c:v>-31.38348499308108</c:v>
                </c:pt>
                <c:pt idx="1541">
                  <c:v>-31.383556956694193</c:v>
                </c:pt>
                <c:pt idx="1542">
                  <c:v>-31.383582769729333</c:v>
                </c:pt>
                <c:pt idx="1543">
                  <c:v>-31.383566343252426</c:v>
                </c:pt>
                <c:pt idx="1544">
                  <c:v>-31.38351237054259</c:v>
                </c:pt>
                <c:pt idx="1545">
                  <c:v>-31.383423980452569</c:v>
                </c:pt>
                <c:pt idx="1546">
                  <c:v>-31.383306648474665</c:v>
                </c:pt>
                <c:pt idx="1547">
                  <c:v>-31.383163503461621</c:v>
                </c:pt>
                <c:pt idx="1548">
                  <c:v>-31.383000803118929</c:v>
                </c:pt>
                <c:pt idx="1549">
                  <c:v>-31.382823240725699</c:v>
                </c:pt>
                <c:pt idx="1550">
                  <c:v>-31.382635509561052</c:v>
                </c:pt>
                <c:pt idx="1551">
                  <c:v>-31.382442302904103</c:v>
                </c:pt>
                <c:pt idx="1552">
                  <c:v>-31.382249096247154</c:v>
                </c:pt>
                <c:pt idx="1553">
                  <c:v>-31.382058236229764</c:v>
                </c:pt>
                <c:pt idx="1554">
                  <c:v>-31.381872069491486</c:v>
                </c:pt>
                <c:pt idx="1555">
                  <c:v>-31.381692160458702</c:v>
                </c:pt>
                <c:pt idx="1556">
                  <c:v>-31.381518509131404</c:v>
                </c:pt>
                <c:pt idx="1557">
                  <c:v>-31.381350333296407</c:v>
                </c:pt>
                <c:pt idx="1558">
                  <c:v>-31.381186850740526</c:v>
                </c:pt>
                <c:pt idx="1559">
                  <c:v>-31.381026497037389</c:v>
                </c:pt>
                <c:pt idx="1560">
                  <c:v>-31.380864578907882</c:v>
                </c:pt>
                <c:pt idx="1561">
                  <c:v>-31.380697967499259</c:v>
                </c:pt>
                <c:pt idx="1562">
                  <c:v>-31.380520405106029</c:v>
                </c:pt>
                <c:pt idx="1563">
                  <c:v>-31.380323287383149</c:v>
                </c:pt>
                <c:pt idx="1564">
                  <c:v>-31.380100356625132</c:v>
                </c:pt>
                <c:pt idx="1565">
                  <c:v>-31.379841444060556</c:v>
                </c:pt>
                <c:pt idx="1566">
                  <c:v>-31.379537163131193</c:v>
                </c:pt>
                <c:pt idx="1567">
                  <c:v>-31.379178909491991</c:v>
                </c:pt>
                <c:pt idx="1568">
                  <c:v>-31.378758078797908</c:v>
                </c:pt>
                <c:pt idx="1569">
                  <c:v>-31.378267631130267</c:v>
                </c:pt>
                <c:pt idx="1570">
                  <c:v>-31.377702090996767</c:v>
                </c:pt>
                <c:pt idx="1571">
                  <c:v>-31.377057547331482</c:v>
                </c:pt>
                <c:pt idx="1572">
                  <c:v>-31.376329306855286</c:v>
                </c:pt>
                <c:pt idx="1573">
                  <c:v>-31.375515805141816</c:v>
                </c:pt>
                <c:pt idx="1574">
                  <c:v>-31.374614695551514</c:v>
                </c:pt>
                <c:pt idx="1575">
                  <c:v>-31.373623631444815</c:v>
                </c:pt>
                <c:pt idx="1576">
                  <c:v>-31.37254339503491</c:v>
                </c:pt>
                <c:pt idx="1577">
                  <c:v>-31.371372421895423</c:v>
                </c:pt>
                <c:pt idx="1578">
                  <c:v>-31.37011071202636</c:v>
                </c:pt>
                <c:pt idx="1579">
                  <c:v>-31.368760612067273</c:v>
                </c:pt>
                <c:pt idx="1580">
                  <c:v>-31.367322904231354</c:v>
                </c:pt>
                <c:pt idx="1581">
                  <c:v>-31.365799935158154</c:v>
                </c:pt>
                <c:pt idx="1582">
                  <c:v>-31.364194833700424</c:v>
                </c:pt>
                <c:pt idx="1583">
                  <c:v>-31.362510728710905</c:v>
                </c:pt>
                <c:pt idx="1584">
                  <c:v>-31.360752313468712</c:v>
                </c:pt>
                <c:pt idx="1585">
                  <c:v>-31.35892428125296</c:v>
                </c:pt>
                <c:pt idx="1586">
                  <c:v>-31.357030543129586</c:v>
                </c:pt>
                <c:pt idx="1587">
                  <c:v>-31.355078921230444</c:v>
                </c:pt>
                <c:pt idx="1588">
                  <c:v>-31.353074108834655</c:v>
                </c:pt>
                <c:pt idx="1589">
                  <c:v>-31.351026274713629</c:v>
                </c:pt>
                <c:pt idx="1590">
                  <c:v>-31.348942458786048</c:v>
                </c:pt>
                <c:pt idx="1591">
                  <c:v>-31.346832829823331</c:v>
                </c:pt>
                <c:pt idx="1592">
                  <c:v>-31.344709903236449</c:v>
                </c:pt>
                <c:pt idx="1593">
                  <c:v>-31.342583847796821</c:v>
                </c:pt>
                <c:pt idx="1594">
                  <c:v>-31.340467961128613</c:v>
                </c:pt>
                <c:pt idx="1595">
                  <c:v>-31.3383747586428</c:v>
                </c:pt>
                <c:pt idx="1596">
                  <c:v>-31.336315191323987</c:v>
                </c:pt>
                <c:pt idx="1597">
                  <c:v>-31.334302556796334</c:v>
                </c:pt>
                <c:pt idx="1598">
                  <c:v>-31.332345459404891</c:v>
                </c:pt>
                <c:pt idx="1599">
                  <c:v>-31.330454850134259</c:v>
                </c:pt>
                <c:pt idx="1600">
                  <c:v>-31.328640115542672</c:v>
                </c:pt>
                <c:pt idx="1601">
                  <c:v>-31.32690751333562</c:v>
                </c:pt>
                <c:pt idx="1602">
                  <c:v>-31.325264865644957</c:v>
                </c:pt>
                <c:pt idx="1603">
                  <c:v>-31.323716865749809</c:v>
                </c:pt>
                <c:pt idx="1604">
                  <c:v>-31.322267424716095</c:v>
                </c:pt>
                <c:pt idx="1605">
                  <c:v>-31.320918889183382</c:v>
                </c:pt>
                <c:pt idx="1606">
                  <c:v>-31.319672041364853</c:v>
                </c:pt>
                <c:pt idx="1607">
                  <c:v>-31.318526881260507</c:v>
                </c:pt>
                <c:pt idx="1608">
                  <c:v>-31.317480280017602</c:v>
                </c:pt>
                <c:pt idx="1609">
                  <c:v>-31.316529890996577</c:v>
                </c:pt>
                <c:pt idx="1610">
                  <c:v>-31.315672585344689</c:v>
                </c:pt>
                <c:pt idx="1611">
                  <c:v>-31.314903669782822</c:v>
                </c:pt>
                <c:pt idx="1612">
                  <c:v>-31.314219233245048</c:v>
                </c:pt>
                <c:pt idx="1613">
                  <c:v>-31.313615364665434</c:v>
                </c:pt>
                <c:pt idx="1614">
                  <c:v>-31.31308815297805</c:v>
                </c:pt>
                <c:pt idx="1615">
                  <c:v>-31.312633687116968</c:v>
                </c:pt>
                <c:pt idx="1616">
                  <c:v>-31.31224727380307</c:v>
                </c:pt>
                <c:pt idx="1617">
                  <c:v>-31.311924219757238</c:v>
                </c:pt>
                <c:pt idx="1618">
                  <c:v>-31.311659831700361</c:v>
                </c:pt>
                <c:pt idx="1619">
                  <c:v>-31.311450198566504</c:v>
                </c:pt>
                <c:pt idx="1620">
                  <c:v>-31.311289844863371</c:v>
                </c:pt>
                <c:pt idx="1621">
                  <c:v>-31.311174859525025</c:v>
                </c:pt>
                <c:pt idx="1622">
                  <c:v>-31.311098984845977</c:v>
                </c:pt>
                <c:pt idx="1623">
                  <c:v>-31.31105909197349</c:v>
                </c:pt>
                <c:pt idx="1624">
                  <c:v>-31.311049705415257</c:v>
                </c:pt>
                <c:pt idx="1625">
                  <c:v>-31.311066131892165</c:v>
                </c:pt>
                <c:pt idx="1626">
                  <c:v>-31.311102895911908</c:v>
                </c:pt>
                <c:pt idx="1627">
                  <c:v>-31.311155304195374</c:v>
                </c:pt>
                <c:pt idx="1628">
                  <c:v>-31.311218663463439</c:v>
                </c:pt>
                <c:pt idx="1629">
                  <c:v>-31.311285933797439</c:v>
                </c:pt>
                <c:pt idx="1630">
                  <c:v>-31.311353204131439</c:v>
                </c:pt>
                <c:pt idx="1631">
                  <c:v>-31.31141421675995</c:v>
                </c:pt>
                <c:pt idx="1632">
                  <c:v>-31.311464278403854</c:v>
                </c:pt>
                <c:pt idx="1633">
                  <c:v>-31.311497913570854</c:v>
                </c:pt>
                <c:pt idx="1634">
                  <c:v>-31.311511993408203</c:v>
                </c:pt>
                <c:pt idx="1635">
                  <c:v>-31.311501042423597</c:v>
                </c:pt>
                <c:pt idx="1636">
                  <c:v>-31.311461931764295</c:v>
                </c:pt>
                <c:pt idx="1637">
                  <c:v>-31.311391532577552</c:v>
                </c:pt>
                <c:pt idx="1638">
                  <c:v>-31.311288280436997</c:v>
                </c:pt>
                <c:pt idx="1639">
                  <c:v>-31.311149828703069</c:v>
                </c:pt>
                <c:pt idx="1640">
                  <c:v>-31.310973830736213</c:v>
                </c:pt>
                <c:pt idx="1641">
                  <c:v>-31.310760286536429</c:v>
                </c:pt>
                <c:pt idx="1642">
                  <c:v>-31.310509196103713</c:v>
                </c:pt>
                <c:pt idx="1643">
                  <c:v>-31.310220559438068</c:v>
                </c:pt>
                <c:pt idx="1644">
                  <c:v>-31.309895158752681</c:v>
                </c:pt>
                <c:pt idx="1645">
                  <c:v>-31.309533776260736</c:v>
                </c:pt>
                <c:pt idx="1646">
                  <c:v>-31.309137976388605</c:v>
                </c:pt>
                <c:pt idx="1647">
                  <c:v>-31.30870932356266</c:v>
                </c:pt>
                <c:pt idx="1648">
                  <c:v>-31.308249382209276</c:v>
                </c:pt>
                <c:pt idx="1649">
                  <c:v>-31.307759716754823</c:v>
                </c:pt>
                <c:pt idx="1650">
                  <c:v>-31.307241891625672</c:v>
                </c:pt>
                <c:pt idx="1651">
                  <c:v>-31.306699035674566</c:v>
                </c:pt>
                <c:pt idx="1652">
                  <c:v>-31.306131931114695</c:v>
                </c:pt>
                <c:pt idx="1653">
                  <c:v>-31.305542924585616</c:v>
                </c:pt>
                <c:pt idx="1654">
                  <c:v>-31.304933580513701</c:v>
                </c:pt>
                <c:pt idx="1655">
                  <c:v>-31.304306245538505</c:v>
                </c:pt>
                <c:pt idx="1656">
                  <c:v>-31.303660919660032</c:v>
                </c:pt>
                <c:pt idx="1657">
                  <c:v>-31.302999949517837</c:v>
                </c:pt>
                <c:pt idx="1658">
                  <c:v>-31.302323335111922</c:v>
                </c:pt>
                <c:pt idx="1659">
                  <c:v>-31.301631076442288</c:v>
                </c:pt>
                <c:pt idx="1660">
                  <c:v>-31.300923173508931</c:v>
                </c:pt>
                <c:pt idx="1661">
                  <c:v>-31.300199626311855</c:v>
                </c:pt>
                <c:pt idx="1662">
                  <c:v>-31.299459652637871</c:v>
                </c:pt>
                <c:pt idx="1663">
                  <c:v>-31.29870325248698</c:v>
                </c:pt>
                <c:pt idx="1664">
                  <c:v>-31.297928861432812</c:v>
                </c:pt>
                <c:pt idx="1665">
                  <c:v>-31.297137261688551</c:v>
                </c:pt>
                <c:pt idx="1666">
                  <c:v>-31.296326888827824</c:v>
                </c:pt>
                <c:pt idx="1667">
                  <c:v>-31.295497742850635</c:v>
                </c:pt>
                <c:pt idx="1668">
                  <c:v>-31.294648259330607</c:v>
                </c:pt>
                <c:pt idx="1669">
                  <c:v>-31.293777656054559</c:v>
                </c:pt>
                <c:pt idx="1670">
                  <c:v>-31.292885150809298</c:v>
                </c:pt>
                <c:pt idx="1671">
                  <c:v>-31.291970743594831</c:v>
                </c:pt>
                <c:pt idx="1672">
                  <c:v>-31.291033652197967</c:v>
                </c:pt>
                <c:pt idx="1673">
                  <c:v>-31.290073094405525</c:v>
                </c:pt>
                <c:pt idx="1674">
                  <c:v>-31.289089852430688</c:v>
                </c:pt>
                <c:pt idx="1675">
                  <c:v>-31.288083926273455</c:v>
                </c:pt>
                <c:pt idx="1676">
                  <c:v>-31.287056098147012</c:v>
                </c:pt>
                <c:pt idx="1677">
                  <c:v>-31.28600636805136</c:v>
                </c:pt>
                <c:pt idx="1678">
                  <c:v>-31.284935518199688</c:v>
                </c:pt>
                <c:pt idx="1679">
                  <c:v>-31.283844330805177</c:v>
                </c:pt>
                <c:pt idx="1680">
                  <c:v>-31.282734370294204</c:v>
                </c:pt>
                <c:pt idx="1681">
                  <c:v>-31.281605636666765</c:v>
                </c:pt>
                <c:pt idx="1682">
                  <c:v>-31.280458912136048</c:v>
                </c:pt>
                <c:pt idx="1683">
                  <c:v>-31.279296543341609</c:v>
                </c:pt>
                <c:pt idx="1684">
                  <c:v>-31.278118530283447</c:v>
                </c:pt>
                <c:pt idx="1685">
                  <c:v>-31.276926437387939</c:v>
                </c:pt>
                <c:pt idx="1686">
                  <c:v>-31.275721829081455</c:v>
                </c:pt>
                <c:pt idx="1687">
                  <c:v>-31.274506269790368</c:v>
                </c:pt>
                <c:pt idx="1688">
                  <c:v>-31.273280541727861</c:v>
                </c:pt>
                <c:pt idx="1689">
                  <c:v>-31.272046209320308</c:v>
                </c:pt>
                <c:pt idx="1690">
                  <c:v>-31.270804054780893</c:v>
                </c:pt>
                <c:pt idx="1691">
                  <c:v>-31.269555642535991</c:v>
                </c:pt>
                <c:pt idx="1692">
                  <c:v>-31.268302537011973</c:v>
                </c:pt>
                <c:pt idx="1693">
                  <c:v>-31.267044738208838</c:v>
                </c:pt>
                <c:pt idx="1694">
                  <c:v>-31.265783028339776</c:v>
                </c:pt>
                <c:pt idx="1695">
                  <c:v>-31.264518189617966</c:v>
                </c:pt>
                <c:pt idx="1696">
                  <c:v>-31.263251004256599</c:v>
                </c:pt>
                <c:pt idx="1697">
                  <c:v>-31.261983036682047</c:v>
                </c:pt>
                <c:pt idx="1698">
                  <c:v>-31.260712722467936</c:v>
                </c:pt>
                <c:pt idx="1699">
                  <c:v>-31.25944162604064</c:v>
                </c:pt>
                <c:pt idx="1700">
                  <c:v>-31.258170529613341</c:v>
                </c:pt>
                <c:pt idx="1701">
                  <c:v>-31.256897868759673</c:v>
                </c:pt>
                <c:pt idx="1702">
                  <c:v>-31.255625990119192</c:v>
                </c:pt>
                <c:pt idx="1703">
                  <c:v>-31.254352547052338</c:v>
                </c:pt>
                <c:pt idx="1704">
                  <c:v>-31.25307988619867</c:v>
                </c:pt>
                <c:pt idx="1705">
                  <c:v>-31.251807225345001</c:v>
                </c:pt>
                <c:pt idx="1706">
                  <c:v>-31.250534564491332</c:v>
                </c:pt>
                <c:pt idx="1707">
                  <c:v>-31.249262685850848</c:v>
                </c:pt>
                <c:pt idx="1708">
                  <c:v>-31.247990807210364</c:v>
                </c:pt>
                <c:pt idx="1709">
                  <c:v>-31.246720492996253</c:v>
                </c:pt>
                <c:pt idx="1710">
                  <c:v>-31.245450960995331</c:v>
                </c:pt>
                <c:pt idx="1711">
                  <c:v>-31.244182993420775</c:v>
                </c:pt>
                <c:pt idx="1712">
                  <c:v>-31.242916590272596</c:v>
                </c:pt>
                <c:pt idx="1713">
                  <c:v>-31.241652533763975</c:v>
                </c:pt>
                <c:pt idx="1714">
                  <c:v>-31.240391606108094</c:v>
                </c:pt>
                <c:pt idx="1715">
                  <c:v>-31.239133025091775</c:v>
                </c:pt>
                <c:pt idx="1716">
                  <c:v>-31.237878355141387</c:v>
                </c:pt>
                <c:pt idx="1717">
                  <c:v>-31.236629160683297</c:v>
                </c:pt>
                <c:pt idx="1718">
                  <c:v>-31.235383877291138</c:v>
                </c:pt>
                <c:pt idx="1719">
                  <c:v>-31.234145633817658</c:v>
                </c:pt>
                <c:pt idx="1720">
                  <c:v>-31.23291364804966</c:v>
                </c:pt>
                <c:pt idx="1721">
                  <c:v>-31.231687919987152</c:v>
                </c:pt>
                <c:pt idx="1722">
                  <c:v>-31.230470014056507</c:v>
                </c:pt>
                <c:pt idx="1723">
                  <c:v>-31.229259148044534</c:v>
                </c:pt>
                <c:pt idx="1724">
                  <c:v>-31.228056104164423</c:v>
                </c:pt>
                <c:pt idx="1725">
                  <c:v>-31.226860882416169</c:v>
                </c:pt>
                <c:pt idx="1726">
                  <c:v>-31.225672700586593</c:v>
                </c:pt>
                <c:pt idx="1727">
                  <c:v>-31.224491558675691</c:v>
                </c:pt>
                <c:pt idx="1728">
                  <c:v>-31.223317456683461</c:v>
                </c:pt>
                <c:pt idx="1729">
                  <c:v>-31.22214961239672</c:v>
                </c:pt>
                <c:pt idx="1730">
                  <c:v>-31.220989590241839</c:v>
                </c:pt>
                <c:pt idx="1731">
                  <c:v>-31.219835825792448</c:v>
                </c:pt>
                <c:pt idx="1732">
                  <c:v>-31.218688319048542</c:v>
                </c:pt>
                <c:pt idx="1733">
                  <c:v>-31.217547852223312</c:v>
                </c:pt>
                <c:pt idx="1734">
                  <c:v>-31.216413643103571</c:v>
                </c:pt>
                <c:pt idx="1735">
                  <c:v>-31.215285691689317</c:v>
                </c:pt>
                <c:pt idx="1736">
                  <c:v>-31.214164780193737</c:v>
                </c:pt>
                <c:pt idx="1737">
                  <c:v>-31.213050126403648</c:v>
                </c:pt>
                <c:pt idx="1738">
                  <c:v>-31.211941730319044</c:v>
                </c:pt>
                <c:pt idx="1739">
                  <c:v>-31.21083959193993</c:v>
                </c:pt>
                <c:pt idx="1740">
                  <c:v>-31.209743711266302</c:v>
                </c:pt>
                <c:pt idx="1741">
                  <c:v>-31.208654088298164</c:v>
                </c:pt>
                <c:pt idx="1742">
                  <c:v>-31.207571505248701</c:v>
                </c:pt>
                <c:pt idx="1743">
                  <c:v>-31.206494397691539</c:v>
                </c:pt>
                <c:pt idx="1744">
                  <c:v>-31.205424330053052</c:v>
                </c:pt>
                <c:pt idx="1745">
                  <c:v>-31.204359737906866</c:v>
                </c:pt>
                <c:pt idx="1746">
                  <c:v>-31.203302185679355</c:v>
                </c:pt>
                <c:pt idx="1747">
                  <c:v>-31.202250108944149</c:v>
                </c:pt>
                <c:pt idx="1748">
                  <c:v>-31.201203507701241</c:v>
                </c:pt>
                <c:pt idx="1749">
                  <c:v>-31.20016394637701</c:v>
                </c:pt>
                <c:pt idx="1750">
                  <c:v>-31.199130642758266</c:v>
                </c:pt>
                <c:pt idx="1751">
                  <c:v>-31.198103596845009</c:v>
                </c:pt>
                <c:pt idx="1752">
                  <c:v>-31.197082808637241</c:v>
                </c:pt>
                <c:pt idx="1753">
                  <c:v>-31.196069060348147</c:v>
                </c:pt>
                <c:pt idx="1754">
                  <c:v>-31.195062351977729</c:v>
                </c:pt>
                <c:pt idx="1755">
                  <c:v>-31.194062683525985</c:v>
                </c:pt>
                <c:pt idx="1756">
                  <c:v>-31.193070054992916</c:v>
                </c:pt>
                <c:pt idx="1757">
                  <c:v>-31.192084466378518</c:v>
                </c:pt>
                <c:pt idx="1758">
                  <c:v>-31.191106699895983</c:v>
                </c:pt>
                <c:pt idx="1759">
                  <c:v>-31.190136755545307</c:v>
                </c:pt>
                <c:pt idx="1760">
                  <c:v>-31.189174633326491</c:v>
                </c:pt>
                <c:pt idx="1761">
                  <c:v>-31.188220333239535</c:v>
                </c:pt>
                <c:pt idx="1762">
                  <c:v>-31.187273855284442</c:v>
                </c:pt>
                <c:pt idx="1763">
                  <c:v>-31.186335199461208</c:v>
                </c:pt>
                <c:pt idx="1764">
                  <c:v>-31.185403583556646</c:v>
                </c:pt>
                <c:pt idx="1765">
                  <c:v>-31.184479007570761</c:v>
                </c:pt>
                <c:pt idx="1766">
                  <c:v>-31.183561471503548</c:v>
                </c:pt>
                <c:pt idx="1767">
                  <c:v>-31.18264941092864</c:v>
                </c:pt>
                <c:pt idx="1768">
                  <c:v>-31.181742825846033</c:v>
                </c:pt>
                <c:pt idx="1769">
                  <c:v>-31.180840934042543</c:v>
                </c:pt>
                <c:pt idx="1770">
                  <c:v>-31.17994295330498</c:v>
                </c:pt>
                <c:pt idx="1771">
                  <c:v>-31.179046536993791</c:v>
                </c:pt>
                <c:pt idx="1772">
                  <c:v>-31.17815246732216</c:v>
                </c:pt>
                <c:pt idx="1773">
                  <c:v>-31.17725839765053</c:v>
                </c:pt>
                <c:pt idx="1774">
                  <c:v>-31.176362763552525</c:v>
                </c:pt>
                <c:pt idx="1775">
                  <c:v>-31.175464782814966</c:v>
                </c:pt>
                <c:pt idx="1776">
                  <c:v>-31.174562108798288</c:v>
                </c:pt>
                <c:pt idx="1777">
                  <c:v>-31.173653959289307</c:v>
                </c:pt>
                <c:pt idx="1778">
                  <c:v>-31.172739552074841</c:v>
                </c:pt>
                <c:pt idx="1779">
                  <c:v>-31.171815758302142</c:v>
                </c:pt>
                <c:pt idx="1780">
                  <c:v>-31.170881795758024</c:v>
                </c:pt>
                <c:pt idx="1781">
                  <c:v>-31.169936882229301</c:v>
                </c:pt>
                <c:pt idx="1782">
                  <c:v>-31.168978671076417</c:v>
                </c:pt>
                <c:pt idx="1783">
                  <c:v>-31.168007162299368</c:v>
                </c:pt>
                <c:pt idx="1784">
                  <c:v>-31.16702157368497</c:v>
                </c:pt>
                <c:pt idx="1785">
                  <c:v>-31.166019558593668</c:v>
                </c:pt>
                <c:pt idx="1786">
                  <c:v>-31.165001117025458</c:v>
                </c:pt>
                <c:pt idx="1787">
                  <c:v>-31.163965466767156</c:v>
                </c:pt>
                <c:pt idx="1788">
                  <c:v>-31.162911825605576</c:v>
                </c:pt>
                <c:pt idx="1789">
                  <c:v>-31.161840975753904</c:v>
                </c:pt>
                <c:pt idx="1790">
                  <c:v>-31.160751352785766</c:v>
                </c:pt>
                <c:pt idx="1791">
                  <c:v>-31.159643738914347</c:v>
                </c:pt>
                <c:pt idx="1792">
                  <c:v>-31.158516569713282</c:v>
                </c:pt>
                <c:pt idx="1793">
                  <c:v>-31.157371409608935</c:v>
                </c:pt>
                <c:pt idx="1794">
                  <c:v>-31.156207476388122</c:v>
                </c:pt>
                <c:pt idx="1795">
                  <c:v>-31.155025552264036</c:v>
                </c:pt>
                <c:pt idx="1796">
                  <c:v>-31.15382485502348</c:v>
                </c:pt>
                <c:pt idx="1797">
                  <c:v>-31.152606949092835</c:v>
                </c:pt>
                <c:pt idx="1798">
                  <c:v>-31.151371052258909</c:v>
                </c:pt>
                <c:pt idx="1799">
                  <c:v>-31.150117946734891</c:v>
                </c:pt>
                <c:pt idx="1800">
                  <c:v>-31.148848414733965</c:v>
                </c:pt>
                <c:pt idx="1801">
                  <c:v>-31.147563238469321</c:v>
                </c:pt>
                <c:pt idx="1802">
                  <c:v>-31.146262417940953</c:v>
                </c:pt>
                <c:pt idx="1803">
                  <c:v>-31.144946735362055</c:v>
                </c:pt>
                <c:pt idx="1804">
                  <c:v>-31.143616972945804</c:v>
                </c:pt>
                <c:pt idx="1805">
                  <c:v>-31.14227469511858</c:v>
                </c:pt>
                <c:pt idx="1806">
                  <c:v>-31.140919901880377</c:v>
                </c:pt>
                <c:pt idx="1807">
                  <c:v>-31.139553375444386</c:v>
                </c:pt>
                <c:pt idx="1808">
                  <c:v>-31.138177462450162</c:v>
                </c:pt>
                <c:pt idx="1809">
                  <c:v>-31.136791380684517</c:v>
                </c:pt>
                <c:pt idx="1810">
                  <c:v>-31.135398259000201</c:v>
                </c:pt>
                <c:pt idx="1811">
                  <c:v>-31.133997315184022</c:v>
                </c:pt>
                <c:pt idx="1812">
                  <c:v>-31.132590113662356</c:v>
                </c:pt>
                <c:pt idx="1813">
                  <c:v>-31.13117743664839</c:v>
                </c:pt>
                <c:pt idx="1814">
                  <c:v>-31.129760848568491</c:v>
                </c:pt>
                <c:pt idx="1815">
                  <c:v>-31.12834113163585</c:v>
                </c:pt>
                <c:pt idx="1816">
                  <c:v>-31.12691906806365</c:v>
                </c:pt>
                <c:pt idx="1817">
                  <c:v>-31.125494657851892</c:v>
                </c:pt>
                <c:pt idx="1818">
                  <c:v>-31.124070247640134</c:v>
                </c:pt>
                <c:pt idx="1819">
                  <c:v>-31.122645055215187</c:v>
                </c:pt>
                <c:pt idx="1820">
                  <c:v>-31.121219862790245</c:v>
                </c:pt>
                <c:pt idx="1821">
                  <c:v>-31.119796234791671</c:v>
                </c:pt>
                <c:pt idx="1822">
                  <c:v>-31.118374171219472</c:v>
                </c:pt>
                <c:pt idx="1823">
                  <c:v>-31.116953672073642</c:v>
                </c:pt>
                <c:pt idx="1824">
                  <c:v>-31.115534737354189</c:v>
                </c:pt>
                <c:pt idx="1825">
                  <c:v>-31.114118931487475</c:v>
                </c:pt>
                <c:pt idx="1826">
                  <c:v>-31.112706254473508</c:v>
                </c:pt>
                <c:pt idx="1827">
                  <c:v>-31.111295924099096</c:v>
                </c:pt>
                <c:pt idx="1828">
                  <c:v>-31.109888722577431</c:v>
                </c:pt>
                <c:pt idx="1829">
                  <c:v>-31.108485432121697</c:v>
                </c:pt>
                <c:pt idx="1830">
                  <c:v>-31.107085270518706</c:v>
                </c:pt>
                <c:pt idx="1831">
                  <c:v>-31.105689019981643</c:v>
                </c:pt>
                <c:pt idx="1832">
                  <c:v>-31.104295898297327</c:v>
                </c:pt>
                <c:pt idx="1833">
                  <c:v>-31.102907469892124</c:v>
                </c:pt>
                <c:pt idx="1834">
                  <c:v>-31.101522170339667</c:v>
                </c:pt>
                <c:pt idx="1835">
                  <c:v>-31.100140781853142</c:v>
                </c:pt>
                <c:pt idx="1836">
                  <c:v>-31.09876408664573</c:v>
                </c:pt>
                <c:pt idx="1837">
                  <c:v>-31.097390520291064</c:v>
                </c:pt>
                <c:pt idx="1838">
                  <c:v>-31.096021647215515</c:v>
                </c:pt>
                <c:pt idx="1839">
                  <c:v>-31.094657467419079</c:v>
                </c:pt>
                <c:pt idx="1840">
                  <c:v>-31.093297198688575</c:v>
                </c:pt>
                <c:pt idx="1841">
                  <c:v>-31.091940841024002</c:v>
                </c:pt>
                <c:pt idx="1842">
                  <c:v>-31.090589176638545</c:v>
                </c:pt>
                <c:pt idx="1843">
                  <c:v>-31.089242205532202</c:v>
                </c:pt>
                <c:pt idx="1844">
                  <c:v>-31.087899927704978</c:v>
                </c:pt>
                <c:pt idx="1845">
                  <c:v>-31.086562343156867</c:v>
                </c:pt>
                <c:pt idx="1846">
                  <c:v>-31.085228669674688</c:v>
                </c:pt>
                <c:pt idx="1847">
                  <c:v>-31.083900471684814</c:v>
                </c:pt>
                <c:pt idx="1848">
                  <c:v>-31.082576184760864</c:v>
                </c:pt>
                <c:pt idx="1849">
                  <c:v>-31.081257373329223</c:v>
                </c:pt>
                <c:pt idx="1850">
                  <c:v>-31.079942472963506</c:v>
                </c:pt>
                <c:pt idx="1851">
                  <c:v>-31.078633048090094</c:v>
                </c:pt>
                <c:pt idx="1852">
                  <c:v>-31.077327534282613</c:v>
                </c:pt>
                <c:pt idx="1853">
                  <c:v>-31.076026713754246</c:v>
                </c:pt>
                <c:pt idx="1854">
                  <c:v>-31.074731368718183</c:v>
                </c:pt>
                <c:pt idx="1855">
                  <c:v>-31.073439152534863</c:v>
                </c:pt>
                <c:pt idx="1856">
                  <c:v>-31.072152411843845</c:v>
                </c:pt>
                <c:pt idx="1857">
                  <c:v>-31.070868800005574</c:v>
                </c:pt>
                <c:pt idx="1858">
                  <c:v>-31.069589881446415</c:v>
                </c:pt>
                <c:pt idx="1859">
                  <c:v>-31.068314091740003</c:v>
                </c:pt>
                <c:pt idx="1860">
                  <c:v>-31.067041430886334</c:v>
                </c:pt>
                <c:pt idx="1861">
                  <c:v>-31.065772681098597</c:v>
                </c:pt>
                <c:pt idx="1862">
                  <c:v>-31.06450549573723</c:v>
                </c:pt>
                <c:pt idx="1863">
                  <c:v>-31.06324065701542</c:v>
                </c:pt>
                <c:pt idx="1864">
                  <c:v>-31.061978164933169</c:v>
                </c:pt>
                <c:pt idx="1865">
                  <c:v>-31.060716455064107</c:v>
                </c:pt>
                <c:pt idx="1866">
                  <c:v>-31.059456309621414</c:v>
                </c:pt>
                <c:pt idx="1867">
                  <c:v>-31.058196164178721</c:v>
                </c:pt>
                <c:pt idx="1868">
                  <c:v>-31.056936800949217</c:v>
                </c:pt>
                <c:pt idx="1869">
                  <c:v>-31.055676655506524</c:v>
                </c:pt>
                <c:pt idx="1870">
                  <c:v>-31.054415727850646</c:v>
                </c:pt>
                <c:pt idx="1871">
                  <c:v>-31.053154800194765</c:v>
                </c:pt>
                <c:pt idx="1872">
                  <c:v>-31.051891525899329</c:v>
                </c:pt>
                <c:pt idx="1873">
                  <c:v>-31.050627469390708</c:v>
                </c:pt>
                <c:pt idx="1874">
                  <c:v>-31.049361066242525</c:v>
                </c:pt>
                <c:pt idx="1875">
                  <c:v>-31.048093098667973</c:v>
                </c:pt>
                <c:pt idx="1876">
                  <c:v>-31.046822002240678</c:v>
                </c:pt>
                <c:pt idx="1877">
                  <c:v>-31.045549341387009</c:v>
                </c:pt>
                <c:pt idx="1878">
                  <c:v>-31.044274333893782</c:v>
                </c:pt>
                <c:pt idx="1879">
                  <c:v>-31.042996979760996</c:v>
                </c:pt>
                <c:pt idx="1880">
                  <c:v>-31.041716496775468</c:v>
                </c:pt>
                <c:pt idx="1881">
                  <c:v>-31.040433667150381</c:v>
                </c:pt>
                <c:pt idx="1882">
                  <c:v>-31.039148490885736</c:v>
                </c:pt>
                <c:pt idx="1883">
                  <c:v>-31.037860967981533</c:v>
                </c:pt>
                <c:pt idx="1884">
                  <c:v>-31.036571098437772</c:v>
                </c:pt>
                <c:pt idx="1885">
                  <c:v>-31.035278882254453</c:v>
                </c:pt>
                <c:pt idx="1886">
                  <c:v>-31.033984319431575</c:v>
                </c:pt>
                <c:pt idx="1887">
                  <c:v>-31.032688192182324</c:v>
                </c:pt>
                <c:pt idx="1888">
                  <c:v>-31.031389718293518</c:v>
                </c:pt>
                <c:pt idx="1889">
                  <c:v>-31.030089679978335</c:v>
                </c:pt>
                <c:pt idx="1890">
                  <c:v>-31.028788077236786</c:v>
                </c:pt>
                <c:pt idx="1891">
                  <c:v>-31.027484910068861</c:v>
                </c:pt>
                <c:pt idx="1892">
                  <c:v>-31.026180178474565</c:v>
                </c:pt>
                <c:pt idx="1893">
                  <c:v>-31.024874664667085</c:v>
                </c:pt>
                <c:pt idx="1894">
                  <c:v>-31.023568368646416</c:v>
                </c:pt>
                <c:pt idx="1895">
                  <c:v>-31.022261290412562</c:v>
                </c:pt>
                <c:pt idx="1896">
                  <c:v>-31.02095342996552</c:v>
                </c:pt>
                <c:pt idx="1897">
                  <c:v>-31.019645569518481</c:v>
                </c:pt>
                <c:pt idx="1898">
                  <c:v>-31.018336144645069</c:v>
                </c:pt>
                <c:pt idx="1899">
                  <c:v>-31.017027501984842</c:v>
                </c:pt>
                <c:pt idx="1900">
                  <c:v>-31.015717294898245</c:v>
                </c:pt>
                <c:pt idx="1901">
                  <c:v>-31.014407870024833</c:v>
                </c:pt>
                <c:pt idx="1902">
                  <c:v>-31.013097662938232</c:v>
                </c:pt>
                <c:pt idx="1903">
                  <c:v>-31.011786673638451</c:v>
                </c:pt>
                <c:pt idx="1904">
                  <c:v>-31.010475684338665</c:v>
                </c:pt>
                <c:pt idx="1905">
                  <c:v>-31.00916469503888</c:v>
                </c:pt>
                <c:pt idx="1906">
                  <c:v>-31.00785292352591</c:v>
                </c:pt>
                <c:pt idx="1907">
                  <c:v>-31.006540369799755</c:v>
                </c:pt>
                <c:pt idx="1908">
                  <c:v>-31.005227033860415</c:v>
                </c:pt>
                <c:pt idx="1909">
                  <c:v>-31.003912915707886</c:v>
                </c:pt>
                <c:pt idx="1910">
                  <c:v>-31.002598015342169</c:v>
                </c:pt>
                <c:pt idx="1911">
                  <c:v>-31.001281550550082</c:v>
                </c:pt>
                <c:pt idx="1912">
                  <c:v>-30.999963521331626</c:v>
                </c:pt>
                <c:pt idx="1913">
                  <c:v>-30.998643927686796</c:v>
                </c:pt>
                <c:pt idx="1914">
                  <c:v>-30.997322769615593</c:v>
                </c:pt>
                <c:pt idx="1915">
                  <c:v>-30.995999264904832</c:v>
                </c:pt>
                <c:pt idx="1916">
                  <c:v>-30.994673413554512</c:v>
                </c:pt>
                <c:pt idx="1917">
                  <c:v>-30.993345215564638</c:v>
                </c:pt>
                <c:pt idx="1918">
                  <c:v>-30.992014670935202</c:v>
                </c:pt>
                <c:pt idx="1919">
                  <c:v>-30.990681779666208</c:v>
                </c:pt>
                <c:pt idx="1920">
                  <c:v>-30.989344977331285</c:v>
                </c:pt>
                <c:pt idx="1921">
                  <c:v>-30.988005828356805</c:v>
                </c:pt>
                <c:pt idx="1922">
                  <c:v>-30.986662768316393</c:v>
                </c:pt>
                <c:pt idx="1923">
                  <c:v>-30.985316579423237</c:v>
                </c:pt>
                <c:pt idx="1924">
                  <c:v>-30.983966479464151</c:v>
                </c:pt>
                <c:pt idx="1925">
                  <c:v>-30.982613250652321</c:v>
                </c:pt>
                <c:pt idx="1926">
                  <c:v>-30.981256110774563</c:v>
                </c:pt>
                <c:pt idx="1927">
                  <c:v>-30.979895059830874</c:v>
                </c:pt>
                <c:pt idx="1928">
                  <c:v>-30.978530097821253</c:v>
                </c:pt>
                <c:pt idx="1929">
                  <c:v>-30.9771612247457</c:v>
                </c:pt>
                <c:pt idx="1930">
                  <c:v>-30.975788440604219</c:v>
                </c:pt>
                <c:pt idx="1931">
                  <c:v>-30.974411745396811</c:v>
                </c:pt>
                <c:pt idx="1932">
                  <c:v>-30.973030356910282</c:v>
                </c:pt>
                <c:pt idx="1933">
                  <c:v>-30.971645057357826</c:v>
                </c:pt>
                <c:pt idx="1934">
                  <c:v>-30.970255846739441</c:v>
                </c:pt>
                <c:pt idx="1935">
                  <c:v>-30.968861942841936</c:v>
                </c:pt>
                <c:pt idx="1936">
                  <c:v>-30.967464910091689</c:v>
                </c:pt>
                <c:pt idx="1937">
                  <c:v>-30.966063184062325</c:v>
                </c:pt>
                <c:pt idx="1938">
                  <c:v>-30.964658329180217</c:v>
                </c:pt>
                <c:pt idx="1939">
                  <c:v>-30.963248781018994</c:v>
                </c:pt>
                <c:pt idx="1940">
                  <c:v>-30.961836104005027</c:v>
                </c:pt>
                <c:pt idx="1941">
                  <c:v>-30.960420298138313</c:v>
                </c:pt>
                <c:pt idx="1942">
                  <c:v>-30.959000581205672</c:v>
                </c:pt>
                <c:pt idx="1943">
                  <c:v>-30.957578517633472</c:v>
                </c:pt>
                <c:pt idx="1944">
                  <c:v>-30.956153325208525</c:v>
                </c:pt>
                <c:pt idx="1945">
                  <c:v>-30.954725786144024</c:v>
                </c:pt>
                <c:pt idx="1946">
                  <c:v>-30.953295900439965</c:v>
                </c:pt>
                <c:pt idx="1947">
                  <c:v>-30.951863668096344</c:v>
                </c:pt>
                <c:pt idx="1948">
                  <c:v>-30.950429871326357</c:v>
                </c:pt>
                <c:pt idx="1949">
                  <c:v>-30.948994510129992</c:v>
                </c:pt>
                <c:pt idx="1950">
                  <c:v>-30.947558366720443</c:v>
                </c:pt>
                <c:pt idx="1951">
                  <c:v>-30.946121441097709</c:v>
                </c:pt>
                <c:pt idx="1952">
                  <c:v>-30.944684515474975</c:v>
                </c:pt>
                <c:pt idx="1953">
                  <c:v>-30.943246807639053</c:v>
                </c:pt>
                <c:pt idx="1954">
                  <c:v>-30.941809882016319</c:v>
                </c:pt>
                <c:pt idx="1955">
                  <c:v>-30.940372956393585</c:v>
                </c:pt>
                <c:pt idx="1956">
                  <c:v>-30.938936812984036</c:v>
                </c:pt>
                <c:pt idx="1957">
                  <c:v>-30.937502234000856</c:v>
                </c:pt>
                <c:pt idx="1958">
                  <c:v>-30.936069219444054</c:v>
                </c:pt>
                <c:pt idx="1959">
                  <c:v>-30.934637769313621</c:v>
                </c:pt>
                <c:pt idx="1960">
                  <c:v>-30.933207883609558</c:v>
                </c:pt>
                <c:pt idx="1961">
                  <c:v>-30.931780344545057</c:v>
                </c:pt>
                <c:pt idx="1962">
                  <c:v>-30.930355152120114</c:v>
                </c:pt>
                <c:pt idx="1963">
                  <c:v>-30.928933088547915</c:v>
                </c:pt>
                <c:pt idx="1964">
                  <c:v>-30.927512589402085</c:v>
                </c:pt>
                <c:pt idx="1965">
                  <c:v>-30.926096001322186</c:v>
                </c:pt>
                <c:pt idx="1966">
                  <c:v>-30.924681759881846</c:v>
                </c:pt>
                <c:pt idx="1967">
                  <c:v>-30.923271429507437</c:v>
                </c:pt>
                <c:pt idx="1968">
                  <c:v>-30.921864227985772</c:v>
                </c:pt>
                <c:pt idx="1969">
                  <c:v>-30.920460155316849</c:v>
                </c:pt>
                <c:pt idx="1970">
                  <c:v>-30.91905921150067</c:v>
                </c:pt>
                <c:pt idx="1971">
                  <c:v>-30.917661396537238</c:v>
                </c:pt>
                <c:pt idx="1972">
                  <c:v>-30.916268274852921</c:v>
                </c:pt>
                <c:pt idx="1973">
                  <c:v>-30.914877499808163</c:v>
                </c:pt>
                <c:pt idx="1974">
                  <c:v>-30.913490635829334</c:v>
                </c:pt>
                <c:pt idx="1975">
                  <c:v>-30.912106900703247</c:v>
                </c:pt>
                <c:pt idx="1976">
                  <c:v>-30.910727076643095</c:v>
                </c:pt>
                <c:pt idx="1977">
                  <c:v>-30.909350381435683</c:v>
                </c:pt>
                <c:pt idx="1978">
                  <c:v>-30.907976815081017</c:v>
                </c:pt>
                <c:pt idx="1979">
                  <c:v>-30.906606377579095</c:v>
                </c:pt>
                <c:pt idx="1980">
                  <c:v>-30.905239068929916</c:v>
                </c:pt>
                <c:pt idx="1981">
                  <c:v>-30.903874889133483</c:v>
                </c:pt>
                <c:pt idx="1982">
                  <c:v>-30.902513055976605</c:v>
                </c:pt>
                <c:pt idx="1983">
                  <c:v>-30.901154351672474</c:v>
                </c:pt>
                <c:pt idx="1984">
                  <c:v>-30.899798776221086</c:v>
                </c:pt>
                <c:pt idx="1985">
                  <c:v>-30.898444765196071</c:v>
                </c:pt>
                <c:pt idx="1986">
                  <c:v>-30.8970938830238</c:v>
                </c:pt>
                <c:pt idx="1987">
                  <c:v>-30.895745347491086</c:v>
                </c:pt>
                <c:pt idx="1988">
                  <c:v>-30.894398376384743</c:v>
                </c:pt>
                <c:pt idx="1989">
                  <c:v>-30.893053751917961</c:v>
                </c:pt>
                <c:pt idx="1990">
                  <c:v>-30.891710691877549</c:v>
                </c:pt>
                <c:pt idx="1991">
                  <c:v>-30.890369978476695</c:v>
                </c:pt>
                <c:pt idx="1992">
                  <c:v>-30.889030829502214</c:v>
                </c:pt>
                <c:pt idx="1993">
                  <c:v>-30.887692462740919</c:v>
                </c:pt>
                <c:pt idx="1994">
                  <c:v>-30.886356442619181</c:v>
                </c:pt>
                <c:pt idx="1995">
                  <c:v>-30.885021204710633</c:v>
                </c:pt>
                <c:pt idx="1996">
                  <c:v>-30.883687531228453</c:v>
                </c:pt>
                <c:pt idx="1997">
                  <c:v>-30.882354639959459</c:v>
                </c:pt>
                <c:pt idx="1998">
                  <c:v>-30.881022530903653</c:v>
                </c:pt>
                <c:pt idx="1999">
                  <c:v>-30.879691204061032</c:v>
                </c:pt>
                <c:pt idx="2000">
                  <c:v>-30.878361441644781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'Stroke-Stress'!$D$3</c:f>
              <c:strCache>
                <c:ptCount val="1"/>
                <c:pt idx="0">
                  <c:v>Riser Slack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'Stroke-Stress'!$D$4:$D$2004</c:f>
              <c:numCache>
                <c:formatCode>0.00</c:formatCode>
                <c:ptCount val="2001"/>
                <c:pt idx="1000">
                  <c:v>0</c:v>
                </c:pt>
                <c:pt idx="1001">
                  <c:v>-1.973836753624969E-2</c:v>
                </c:pt>
                <c:pt idx="1002">
                  <c:v>-4.0438857291314356E-2</c:v>
                </c:pt>
                <c:pt idx="1003">
                  <c:v>-6.2483189299976871E-2</c:v>
                </c:pt>
                <c:pt idx="1004">
                  <c:v>-8.5988695540140547E-2</c:v>
                </c:pt>
                <c:pt idx="1005">
                  <c:v>-0.11098197126013165</c:v>
                </c:pt>
                <c:pt idx="1006">
                  <c:v>-0.13746927416543642</c:v>
                </c:pt>
                <c:pt idx="1007">
                  <c:v>-0.16542713786047614</c:v>
                </c:pt>
                <c:pt idx="1008">
                  <c:v>-0.19479924299585605</c:v>
                </c:pt>
                <c:pt idx="1009">
                  <c:v>-0.22548077300464708</c:v>
                </c:pt>
                <c:pt idx="1010">
                  <c:v>-0.25724957934201864</c:v>
                </c:pt>
                <c:pt idx="1011">
                  <c:v>-0.28967388032928287</c:v>
                </c:pt>
                <c:pt idx="1012">
                  <c:v>-0.32207784377370974</c:v>
                </c:pt>
                <c:pt idx="1013">
                  <c:v>-0.35362606599262136</c:v>
                </c:pt>
                <c:pt idx="1014">
                  <c:v>-0.38355197806370889</c:v>
                </c:pt>
                <c:pt idx="1015">
                  <c:v>-0.41141284732368089</c:v>
                </c:pt>
                <c:pt idx="1016">
                  <c:v>-0.43716643426049107</c:v>
                </c:pt>
                <c:pt idx="1017">
                  <c:v>-0.46102550086074068</c:v>
                </c:pt>
                <c:pt idx="1018">
                  <c:v>-0.48320437353739898</c:v>
                </c:pt>
                <c:pt idx="1019">
                  <c:v>-0.5038313352529773</c:v>
                </c:pt>
                <c:pt idx="1020">
                  <c:v>-0.52318328947532855</c:v>
                </c:pt>
                <c:pt idx="1021">
                  <c:v>-0.54171079099960551</c:v>
                </c:pt>
                <c:pt idx="1022">
                  <c:v>-0.55995513135053976</c:v>
                </c:pt>
                <c:pt idx="1023">
                  <c:v>-0.57854208107695548</c:v>
                </c:pt>
                <c:pt idx="1024">
                  <c:v>-0.59817093876716054</c:v>
                </c:pt>
                <c:pt idx="1025">
                  <c:v>-0.61949876349742095</c:v>
                </c:pt>
                <c:pt idx="1026">
                  <c:v>-0.64301678514856064</c:v>
                </c:pt>
                <c:pt idx="1027">
                  <c:v>-0.66893933013355333</c:v>
                </c:pt>
                <c:pt idx="1028">
                  <c:v>-0.69720069254477224</c:v>
                </c:pt>
                <c:pt idx="1029">
                  <c:v>-0.72755056416268804</c:v>
                </c:pt>
                <c:pt idx="1030">
                  <c:v>-0.7596713664337722</c:v>
                </c:pt>
                <c:pt idx="1031">
                  <c:v>-0.79322987654077792</c:v>
                </c:pt>
                <c:pt idx="1032">
                  <c:v>-0.82786314756538637</c:v>
                </c:pt>
                <c:pt idx="1033">
                  <c:v>-0.86314252668165459</c:v>
                </c:pt>
                <c:pt idx="1034">
                  <c:v>-0.89858773499336131</c:v>
                </c:pt>
                <c:pt idx="1035">
                  <c:v>-0.93371692917791371</c:v>
                </c:pt>
                <c:pt idx="1036">
                  <c:v>-0.96811553624671376</c:v>
                </c:pt>
                <c:pt idx="1037">
                  <c:v>-1.0014894440418161</c:v>
                </c:pt>
                <c:pt idx="1038">
                  <c:v>-1.0337088051743404</c:v>
                </c:pt>
                <c:pt idx="1039">
                  <c:v>-1.0648424544046566</c:v>
                </c:pt>
                <c:pt idx="1040">
                  <c:v>-1.0951360066731777</c:v>
                </c:pt>
                <c:pt idx="1041">
                  <c:v>-1.1249289425026401</c:v>
                </c:pt>
                <c:pt idx="1042">
                  <c:v>-1.1545748222531298</c:v>
                </c:pt>
                <c:pt idx="1043">
                  <c:v>-1.1843974821836625</c:v>
                </c:pt>
                <c:pt idx="1044">
                  <c:v>-1.2147066787159044</c:v>
                </c:pt>
                <c:pt idx="1045">
                  <c:v>-1.2458246836824998</c:v>
                </c:pt>
                <c:pt idx="1046">
                  <c:v>-1.278072204489721</c:v>
                </c:pt>
                <c:pt idx="1047">
                  <c:v>-1.3117261446054211</c:v>
                </c:pt>
                <c:pt idx="1048">
                  <c:v>-1.3469476399459239</c:v>
                </c:pt>
                <c:pt idx="1049">
                  <c:v>-1.383744512643089</c:v>
                </c:pt>
                <c:pt idx="1050">
                  <c:v>-1.4219634489124537</c:v>
                </c:pt>
                <c:pt idx="1051">
                  <c:v>-1.4613150298751876</c:v>
                </c:pt>
                <c:pt idx="1052">
                  <c:v>-1.5014316153338569</c:v>
                </c:pt>
                <c:pt idx="1053">
                  <c:v>-1.5419174054163332</c:v>
                </c:pt>
                <c:pt idx="1054">
                  <c:v>-1.5823985022196929</c:v>
                </c:pt>
                <c:pt idx="1055">
                  <c:v>-1.622536989647573</c:v>
                </c:pt>
                <c:pt idx="1056">
                  <c:v>-1.6620309334101648</c:v>
                </c:pt>
                <c:pt idx="1057">
                  <c:v>-1.705958461511166</c:v>
                </c:pt>
                <c:pt idx="1058">
                  <c:v>-1.7619477169407318</c:v>
                </c:pt>
                <c:pt idx="1059">
                  <c:v>-1.8338393664422625</c:v>
                </c:pt>
                <c:pt idx="1060">
                  <c:v>-1.9217147601871041</c:v>
                </c:pt>
                <c:pt idx="1061">
                  <c:v>-2.0248339245012748</c:v>
                </c:pt>
                <c:pt idx="1062">
                  <c:v>-2.1428386057455704</c:v>
                </c:pt>
                <c:pt idx="1063">
                  <c:v>-2.2756161652212068</c:v>
                </c:pt>
                <c:pt idx="1064">
                  <c:v>-2.4229507120888378</c:v>
                </c:pt>
                <c:pt idx="1065">
                  <c:v>-2.5841179169382009</c:v>
                </c:pt>
                <c:pt idx="1066">
                  <c:v>-2.7573562356743597</c:v>
                </c:pt>
                <c:pt idx="1067">
                  <c:v>-2.9393694219313904</c:v>
                </c:pt>
                <c:pt idx="1068">
                  <c:v>-3.1254657610194894</c:v>
                </c:pt>
                <c:pt idx="1069">
                  <c:v>-3.3108784457829987</c:v>
                </c:pt>
                <c:pt idx="1070">
                  <c:v>-3.4930965718947693</c:v>
                </c:pt>
                <c:pt idx="1071">
                  <c:v>-3.6738769901706174</c:v>
                </c:pt>
                <c:pt idx="1072">
                  <c:v>-3.8593882337955669</c:v>
                </c:pt>
                <c:pt idx="1073">
                  <c:v>-4.0583488509410959</c:v>
                </c:pt>
                <c:pt idx="1074">
                  <c:v>-4.2797793240684854</c:v>
                </c:pt>
                <c:pt idx="1075">
                  <c:v>-4.5321369421450797</c:v>
                </c:pt>
                <c:pt idx="1076">
                  <c:v>-4.8231124252159141</c:v>
                </c:pt>
                <c:pt idx="1077">
                  <c:v>-5.1570736517117712</c:v>
                </c:pt>
                <c:pt idx="1078">
                  <c:v>-5.535179861574349</c:v>
                </c:pt>
                <c:pt idx="1079">
                  <c:v>-5.9569476470546778</c:v>
                </c:pt>
                <c:pt idx="1080">
                  <c:v>-6.4203502937877577</c:v>
                </c:pt>
                <c:pt idx="1081">
                  <c:v>-6.9224795331479374</c:v>
                </c:pt>
                <c:pt idx="1082">
                  <c:v>-7.4621213702704967</c:v>
                </c:pt>
                <c:pt idx="1083">
                  <c:v>-8.0422200555876486</c:v>
                </c:pt>
                <c:pt idx="1084">
                  <c:v>-8.6700454784503442</c:v>
                </c:pt>
                <c:pt idx="1085">
                  <c:v>-9.3549583840557915</c:v>
                </c:pt>
                <c:pt idx="1086">
                  <c:v>-10.105608485815093</c:v>
                </c:pt>
                <c:pt idx="1087">
                  <c:v>-10.928187001095669</c:v>
                </c:pt>
                <c:pt idx="1088">
                  <c:v>-11.826302670431261</c:v>
                </c:pt>
                <c:pt idx="1089">
                  <c:v>-12.801823810016703</c:v>
                </c:pt>
                <c:pt idx="1090">
                  <c:v>-13.856474026607405</c:v>
                </c:pt>
                <c:pt idx="1091">
                  <c:v>-14.981803853367882</c:v>
                </c:pt>
                <c:pt idx="1092">
                  <c:v>-16.15699057973276</c:v>
                </c:pt>
                <c:pt idx="1093">
                  <c:v>-17.360561769309005</c:v>
                </c:pt>
                <c:pt idx="1094">
                  <c:v>-18.579129843417739</c:v>
                </c:pt>
                <c:pt idx="1095">
                  <c:v>-19.807159274894733</c:v>
                </c:pt>
                <c:pt idx="1096">
                  <c:v>-21.040615799233041</c:v>
                </c:pt>
                <c:pt idx="1097">
                  <c:v>-22.271812509676916</c:v>
                </c:pt>
                <c:pt idx="1098">
                  <c:v>-23.489071158912239</c:v>
                </c:pt>
                <c:pt idx="1099">
                  <c:v>-24.679063029802375</c:v>
                </c:pt>
                <c:pt idx="1100">
                  <c:v>-25.829072855901845</c:v>
                </c:pt>
                <c:pt idx="1101">
                  <c:v>-26.904062961968851</c:v>
                </c:pt>
                <c:pt idx="1102">
                  <c:v>-27.858139335952718</c:v>
                </c:pt>
                <c:pt idx="1103">
                  <c:v>-28.665795570283425</c:v>
                </c:pt>
                <c:pt idx="1104">
                  <c:v>-29.330052572285407</c:v>
                </c:pt>
                <c:pt idx="1105">
                  <c:v>-29.864777417320592</c:v>
                </c:pt>
                <c:pt idx="1106">
                  <c:v>-30.278386719270639</c:v>
                </c:pt>
                <c:pt idx="1107">
                  <c:v>-30.573540002968056</c:v>
                </c:pt>
                <c:pt idx="1108">
                  <c:v>-30.758129799459862</c:v>
                </c:pt>
                <c:pt idx="1109">
                  <c:v>-30.837872522709564</c:v>
                </c:pt>
                <c:pt idx="1110">
                  <c:v>-30.807645458561854</c:v>
                </c:pt>
                <c:pt idx="1111">
                  <c:v>-30.655082598758806</c:v>
                </c:pt>
                <c:pt idx="1112">
                  <c:v>-30.384643340673971</c:v>
                </c:pt>
                <c:pt idx="1113">
                  <c:v>-30.017953532261483</c:v>
                </c:pt>
                <c:pt idx="1114">
                  <c:v>-29.578006330124662</c:v>
                </c:pt>
                <c:pt idx="1115">
                  <c:v>-29.079866378013232</c:v>
                </c:pt>
                <c:pt idx="1116">
                  <c:v>-28.534062265411134</c:v>
                </c:pt>
                <c:pt idx="1117">
                  <c:v>-27.951417476173457</c:v>
                </c:pt>
                <c:pt idx="1118">
                  <c:v>-27.343597937756638</c:v>
                </c:pt>
                <c:pt idx="1119">
                  <c:v>-26.722707617001273</c:v>
                </c:pt>
                <c:pt idx="1120">
                  <c:v>-26.101297124477195</c:v>
                </c:pt>
                <c:pt idx="1121">
                  <c:v>-25.492235431520957</c:v>
                </c:pt>
                <c:pt idx="1122">
                  <c:v>-24.908348487743869</c:v>
                </c:pt>
                <c:pt idx="1123">
                  <c:v>-24.361828258969965</c:v>
                </c:pt>
                <c:pt idx="1124">
                  <c:v>-23.863545944058675</c:v>
                </c:pt>
                <c:pt idx="1125">
                  <c:v>-23.422273672784719</c:v>
                </c:pt>
                <c:pt idx="1126">
                  <c:v>-23.04374819665443</c:v>
                </c:pt>
                <c:pt idx="1127">
                  <c:v>-22.730167143613961</c:v>
                </c:pt>
                <c:pt idx="1128">
                  <c:v>-22.480621190834544</c:v>
                </c:pt>
                <c:pt idx="1129">
                  <c:v>-22.292191900919114</c:v>
                </c:pt>
                <c:pt idx="1130">
                  <c:v>-22.161091015407731</c:v>
                </c:pt>
                <c:pt idx="1131">
                  <c:v>-22.08330499844288</c:v>
                </c:pt>
                <c:pt idx="1132">
                  <c:v>-22.054723319731984</c:v>
                </c:pt>
                <c:pt idx="1133">
                  <c:v>-22.071161529836377</c:v>
                </c:pt>
                <c:pt idx="1134">
                  <c:v>-22.128450823581122</c:v>
                </c:pt>
                <c:pt idx="1135">
                  <c:v>-22.222414182552829</c:v>
                </c:pt>
                <c:pt idx="1136">
                  <c:v>-22.34867668840203</c:v>
                </c:pt>
                <c:pt idx="1137">
                  <c:v>-22.502509080206003</c:v>
                </c:pt>
                <c:pt idx="1138">
                  <c:v>-22.678894242589553</c:v>
                </c:pt>
                <c:pt idx="1139">
                  <c:v>-22.872789247142361</c:v>
                </c:pt>
                <c:pt idx="1140">
                  <c:v>-23.079440975439518</c:v>
                </c:pt>
                <c:pt idx="1141">
                  <c:v>-23.294639556113815</c:v>
                </c:pt>
                <c:pt idx="1142">
                  <c:v>-23.514848994457815</c:v>
                </c:pt>
                <c:pt idx="1143">
                  <c:v>-23.737132079957977</c:v>
                </c:pt>
                <c:pt idx="1144">
                  <c:v>-23.958860967415838</c:v>
                </c:pt>
                <c:pt idx="1145">
                  <c:v>-24.177478210819675</c:v>
                </c:pt>
                <c:pt idx="1146">
                  <c:v>-24.390418150919317</c:v>
                </c:pt>
                <c:pt idx="1147">
                  <c:v>-24.595128034982153</c:v>
                </c:pt>
                <c:pt idx="1148">
                  <c:v>-24.789163837908447</c:v>
                </c:pt>
                <c:pt idx="1149">
                  <c:v>-24.970354527000364</c:v>
                </c:pt>
                <c:pt idx="1150">
                  <c:v>-25.137050414648581</c:v>
                </c:pt>
                <c:pt idx="1151">
                  <c:v>-25.288359386714422</c:v>
                </c:pt>
                <c:pt idx="1152">
                  <c:v>-25.424277532131963</c:v>
                </c:pt>
                <c:pt idx="1153">
                  <c:v>-25.545649641142116</c:v>
                </c:pt>
                <c:pt idx="1154">
                  <c:v>-25.653935323550005</c:v>
                </c:pt>
                <c:pt idx="1155">
                  <c:v>-25.750849972872597</c:v>
                </c:pt>
                <c:pt idx="1156">
                  <c:v>-25.838016681470894</c:v>
                </c:pt>
                <c:pt idx="1157">
                  <c:v>-25.916747220857875</c:v>
                </c:pt>
                <c:pt idx="1158">
                  <c:v>-25.987981811283138</c:v>
                </c:pt>
                <c:pt idx="1159">
                  <c:v>-26.05235326321419</c:v>
                </c:pt>
                <c:pt idx="1160">
                  <c:v>-26.110319171364853</c:v>
                </c:pt>
                <c:pt idx="1161">
                  <c:v>-26.162313664053368</c:v>
                </c:pt>
                <c:pt idx="1162">
                  <c:v>-26.208860041901193</c:v>
                </c:pt>
                <c:pt idx="1163">
                  <c:v>-26.25062475054283</c:v>
                </c:pt>
                <c:pt idx="1164">
                  <c:v>-26.288443975874134</c:v>
                </c:pt>
                <c:pt idx="1165">
                  <c:v>-26.323300959869943</c:v>
                </c:pt>
                <c:pt idx="1166">
                  <c:v>-26.35620945081936</c:v>
                </c:pt>
                <c:pt idx="1167">
                  <c:v>-26.388042398637989</c:v>
                </c:pt>
                <c:pt idx="1168">
                  <c:v>-26.419391938707644</c:v>
                </c:pt>
                <c:pt idx="1169">
                  <c:v>-26.450562351957704</c:v>
                </c:pt>
                <c:pt idx="1170">
                  <c:v>-26.481689743482537</c:v>
                </c:pt>
                <c:pt idx="1171">
                  <c:v>-26.512889880833665</c:v>
                </c:pt>
                <c:pt idx="1172">
                  <c:v>-26.54432233550104</c:v>
                </c:pt>
                <c:pt idx="1173">
                  <c:v>-26.576189700699853</c:v>
                </c:pt>
                <c:pt idx="1174">
                  <c:v>-26.608677360955188</c:v>
                </c:pt>
                <c:pt idx="1175">
                  <c:v>-26.641898737179009</c:v>
                </c:pt>
                <c:pt idx="1176">
                  <c:v>-26.675841313960358</c:v>
                </c:pt>
                <c:pt idx="1177">
                  <c:v>-26.710333786611482</c:v>
                </c:pt>
                <c:pt idx="1178">
                  <c:v>-26.745027288051414</c:v>
                </c:pt>
                <c:pt idx="1179">
                  <c:v>-26.779415726348798</c:v>
                </c:pt>
                <c:pt idx="1180">
                  <c:v>-26.812899143989942</c:v>
                </c:pt>
                <c:pt idx="1181">
                  <c:v>-26.844877583461173</c:v>
                </c:pt>
                <c:pt idx="1182">
                  <c:v>-26.874838695125629</c:v>
                </c:pt>
                <c:pt idx="1183">
                  <c:v>-26.902395283456233</c:v>
                </c:pt>
                <c:pt idx="1184">
                  <c:v>-26.927263405066459</c:v>
                </c:pt>
                <c:pt idx="1185">
                  <c:v>-26.949199791655449</c:v>
                </c:pt>
                <c:pt idx="1186">
                  <c:v>-26.967936144100396</c:v>
                </c:pt>
                <c:pt idx="1187">
                  <c:v>-26.983153319421401</c:v>
                </c:pt>
                <c:pt idx="1188">
                  <c:v>-26.994493846192444</c:v>
                </c:pt>
                <c:pt idx="1189">
                  <c:v>-27.001590866429286</c:v>
                </c:pt>
                <c:pt idx="1190">
                  <c:v>-27.00412836600476</c:v>
                </c:pt>
                <c:pt idx="1191">
                  <c:v>-27.001892800719094</c:v>
                </c:pt>
                <c:pt idx="1192">
                  <c:v>-26.994803602614116</c:v>
                </c:pt>
                <c:pt idx="1193">
                  <c:v>-26.982925695384271</c:v>
                </c:pt>
                <c:pt idx="1194">
                  <c:v>-26.966448374620573</c:v>
                </c:pt>
                <c:pt idx="1195">
                  <c:v>-26.945650108217254</c:v>
                </c:pt>
                <c:pt idx="1196">
                  <c:v>-26.920850821367399</c:v>
                </c:pt>
                <c:pt idx="1197">
                  <c:v>-26.892389212380554</c:v>
                </c:pt>
                <c:pt idx="1198">
                  <c:v>-26.860613366124507</c:v>
                </c:pt>
                <c:pt idx="1199">
                  <c:v>-26.825876842959342</c:v>
                </c:pt>
                <c:pt idx="1200">
                  <c:v>-26.788539460950634</c:v>
                </c:pt>
                <c:pt idx="1201">
                  <c:v>-26.74899076226502</c:v>
                </c:pt>
                <c:pt idx="1202">
                  <c:v>-26.707703203666863</c:v>
                </c:pt>
                <c:pt idx="1203">
                  <c:v>-26.665259533979761</c:v>
                </c:pt>
                <c:pt idx="1204">
                  <c:v>-26.622324634411829</c:v>
                </c:pt>
                <c:pt idx="1205">
                  <c:v>-26.579577466008541</c:v>
                </c:pt>
                <c:pt idx="1206">
                  <c:v>-26.537648492597842</c:v>
                </c:pt>
                <c:pt idx="1207">
                  <c:v>-26.497094649968187</c:v>
                </c:pt>
                <c:pt idx="1208">
                  <c:v>-26.458408732426758</c:v>
                </c:pt>
                <c:pt idx="1209">
                  <c:v>-26.422031908210496</c:v>
                </c:pt>
                <c:pt idx="1210">
                  <c:v>-26.388366234897003</c:v>
                </c:pt>
                <c:pt idx="1211">
                  <c:v>-26.357777006044163</c:v>
                </c:pt>
                <c:pt idx="1212">
                  <c:v>-26.330604484387894</c:v>
                </c:pt>
                <c:pt idx="1213">
                  <c:v>-26.307149822004821</c:v>
                </c:pt>
                <c:pt idx="1214">
                  <c:v>-26.287656287195798</c:v>
                </c:pt>
                <c:pt idx="1215">
                  <c:v>-26.272281887024402</c:v>
                </c:pt>
                <c:pt idx="1216">
                  <c:v>-26.261092327398263</c:v>
                </c:pt>
                <c:pt idx="1217">
                  <c:v>-26.254080568398702</c:v>
                </c:pt>
                <c:pt idx="1218">
                  <c:v>-26.251184032970837</c:v>
                </c:pt>
                <c:pt idx="1219">
                  <c:v>-26.252279131431276</c:v>
                </c:pt>
                <c:pt idx="1220">
                  <c:v>-26.257164052778027</c:v>
                </c:pt>
                <c:pt idx="1221">
                  <c:v>-26.265562675756417</c:v>
                </c:pt>
                <c:pt idx="1222">
                  <c:v>-26.277143341975577</c:v>
                </c:pt>
                <c:pt idx="1223">
                  <c:v>-26.291550926649041</c:v>
                </c:pt>
                <c:pt idx="1224">
                  <c:v>-26.308438909335397</c:v>
                </c:pt>
                <c:pt idx="1225">
                  <c:v>-26.327478760496522</c:v>
                </c:pt>
                <c:pt idx="1226">
                  <c:v>-26.348374021334909</c:v>
                </c:pt>
                <c:pt idx="1227">
                  <c:v>-26.370856392727749</c:v>
                </c:pt>
                <c:pt idx="1228">
                  <c:v>-26.394677130881885</c:v>
                </c:pt>
                <c:pt idx="1229">
                  <c:v>-26.419579669872295</c:v>
                </c:pt>
                <c:pt idx="1230">
                  <c:v>-26.445276937459706</c:v>
                </c:pt>
                <c:pt idx="1231">
                  <c:v>-26.471441186319186</c:v>
                </c:pt>
                <c:pt idx="1232">
                  <c:v>-26.497708687319214</c:v>
                </c:pt>
                <c:pt idx="1233">
                  <c:v>-26.523718840181044</c:v>
                </c:pt>
                <c:pt idx="1234">
                  <c:v>-26.549162670696187</c:v>
                </c:pt>
                <c:pt idx="1235">
                  <c:v>-26.573829763517605</c:v>
                </c:pt>
                <c:pt idx="1236">
                  <c:v>-26.597631728555275</c:v>
                </c:pt>
                <c:pt idx="1237">
                  <c:v>-26.620578734580615</c:v>
                </c:pt>
                <c:pt idx="1238">
                  <c:v>-26.642726318729832</c:v>
                </c:pt>
                <c:pt idx="1239">
                  <c:v>-26.664120631580904</c:v>
                </c:pt>
                <c:pt idx="1240">
                  <c:v>-26.684755415428338</c:v>
                </c:pt>
                <c:pt idx="1241">
                  <c:v>-26.704562617724964</c:v>
                </c:pt>
                <c:pt idx="1242">
                  <c:v>-26.723427253132417</c:v>
                </c:pt>
                <c:pt idx="1243">
                  <c:v>-26.741217127622267</c:v>
                </c:pt>
                <c:pt idx="1244">
                  <c:v>-26.757824295774842</c:v>
                </c:pt>
                <c:pt idx="1245">
                  <c:v>-26.7732010425858</c:v>
                </c:pt>
                <c:pt idx="1246">
                  <c:v>-26.78738882535399</c:v>
                </c:pt>
                <c:pt idx="1247">
                  <c:v>-26.80051827368148</c:v>
                </c:pt>
                <c:pt idx="1248">
                  <c:v>-26.812785723077969</c:v>
                </c:pt>
                <c:pt idx="1249">
                  <c:v>-26.824414104301471</c:v>
                </c:pt>
                <c:pt idx="1250">
                  <c:v>-26.835602881714426</c:v>
                </c:pt>
                <c:pt idx="1251">
                  <c:v>-26.846485813771647</c:v>
                </c:pt>
                <c:pt idx="1252">
                  <c:v>-26.857111397690662</c:v>
                </c:pt>
                <c:pt idx="1253">
                  <c:v>-26.867445998304472</c:v>
                </c:pt>
                <c:pt idx="1254">
                  <c:v>-26.877399661096685</c:v>
                </c:pt>
                <c:pt idx="1255">
                  <c:v>-26.886866005074008</c:v>
                </c:pt>
                <c:pt idx="1256">
                  <c:v>-26.895773066623317</c:v>
                </c:pt>
                <c:pt idx="1257">
                  <c:v>-26.904118499105056</c:v>
                </c:pt>
                <c:pt idx="1258">
                  <c:v>-26.911995385888364</c:v>
                </c:pt>
                <c:pt idx="1259">
                  <c:v>-26.919588329285144</c:v>
                </c:pt>
                <c:pt idx="1260">
                  <c:v>-26.927137468743513</c:v>
                </c:pt>
                <c:pt idx="1261">
                  <c:v>-26.934878250432451</c:v>
                </c:pt>
                <c:pt idx="1262">
                  <c:v>-26.942975721334218</c:v>
                </c:pt>
                <c:pt idx="1263">
                  <c:v>-26.951476032026793</c:v>
                </c:pt>
                <c:pt idx="1264">
                  <c:v>-26.96028766356741</c:v>
                </c:pt>
                <c:pt idx="1265">
                  <c:v>-26.969209587167253</c:v>
                </c:pt>
                <c:pt idx="1266">
                  <c:v>-26.977989930180424</c:v>
                </c:pt>
                <c:pt idx="1267">
                  <c:v>-26.986402632996164</c:v>
                </c:pt>
                <c:pt idx="1268">
                  <c:v>-26.99432019486515</c:v>
                </c:pt>
                <c:pt idx="1269">
                  <c:v>-27.001750437919238</c:v>
                </c:pt>
                <c:pt idx="1270">
                  <c:v>-27.0088349427451</c:v>
                </c:pt>
                <c:pt idx="1271">
                  <c:v>-27.015803680019427</c:v>
                </c:pt>
                <c:pt idx="1272">
                  <c:v>-27.022897571403522</c:v>
                </c:pt>
                <c:pt idx="1273">
                  <c:v>-27.030296525930165</c:v>
                </c:pt>
                <c:pt idx="1274">
                  <c:v>-27.038064685080617</c:v>
                </c:pt>
                <c:pt idx="1275">
                  <c:v>-27.04613008524176</c:v>
                </c:pt>
                <c:pt idx="1276">
                  <c:v>-27.054309688528068</c:v>
                </c:pt>
                <c:pt idx="1277">
                  <c:v>-27.062359444425486</c:v>
                </c:pt>
                <c:pt idx="1278">
                  <c:v>-27.070049382257334</c:v>
                </c:pt>
                <c:pt idx="1279">
                  <c:v>-27.077216801680915</c:v>
                </c:pt>
                <c:pt idx="1280">
                  <c:v>-27.08379834342816</c:v>
                </c:pt>
                <c:pt idx="1281">
                  <c:v>-27.089823731600145</c:v>
                </c:pt>
                <c:pt idx="1282">
                  <c:v>-27.095377445220944</c:v>
                </c:pt>
                <c:pt idx="1283">
                  <c:v>-27.100551003233338</c:v>
                </c:pt>
                <c:pt idx="1284">
                  <c:v>-27.105396813920787</c:v>
                </c:pt>
                <c:pt idx="1285">
                  <c:v>-27.109900015232757</c:v>
                </c:pt>
                <c:pt idx="1286">
                  <c:v>-27.113974563718781</c:v>
                </c:pt>
                <c:pt idx="1287">
                  <c:v>-27.117484354284489</c:v>
                </c:pt>
                <c:pt idx="1288">
                  <c:v>-27.1202776375718</c:v>
                </c:pt>
                <c:pt idx="1289">
                  <c:v>-27.122230823897315</c:v>
                </c:pt>
                <c:pt idx="1290">
                  <c:v>-27.123268820795172</c:v>
                </c:pt>
                <c:pt idx="1291">
                  <c:v>-27.123377548428028</c:v>
                </c:pt>
                <c:pt idx="1292">
                  <c:v>-27.122589077536514</c:v>
                </c:pt>
                <c:pt idx="1293">
                  <c:v>-27.120951123124971</c:v>
                </c:pt>
                <c:pt idx="1294">
                  <c:v>-27.118503578065887</c:v>
                </c:pt>
                <c:pt idx="1295">
                  <c:v>-27.115253482277939</c:v>
                </c:pt>
                <c:pt idx="1296">
                  <c:v>-27.111170329446868</c:v>
                </c:pt>
                <c:pt idx="1297">
                  <c:v>-27.10619232473098</c:v>
                </c:pt>
                <c:pt idx="1298">
                  <c:v>-27.100246722303975</c:v>
                </c:pt>
                <c:pt idx="1299">
                  <c:v>-27.093281113882387</c:v>
                </c:pt>
                <c:pt idx="1300">
                  <c:v>-27.085280637415689</c:v>
                </c:pt>
                <c:pt idx="1301">
                  <c:v>-27.076292225695031</c:v>
                </c:pt>
                <c:pt idx="1302">
                  <c:v>-27.066413655368674</c:v>
                </c:pt>
                <c:pt idx="1303">
                  <c:v>-27.055776338251871</c:v>
                </c:pt>
                <c:pt idx="1304">
                  <c:v>-27.044520290504916</c:v>
                </c:pt>
                <c:pt idx="1305">
                  <c:v>-27.032765190745277</c:v>
                </c:pt>
                <c:pt idx="1306">
                  <c:v>-27.020600211276157</c:v>
                </c:pt>
                <c:pt idx="1307">
                  <c:v>-27.008080889233764</c:v>
                </c:pt>
                <c:pt idx="1308">
                  <c:v>-26.995237730932363</c:v>
                </c:pt>
                <c:pt idx="1309">
                  <c:v>-26.982099678259818</c:v>
                </c:pt>
                <c:pt idx="1310">
                  <c:v>-26.968712099580937</c:v>
                </c:pt>
                <c:pt idx="1311">
                  <c:v>-26.955155562853871</c:v>
                </c:pt>
                <c:pt idx="1312">
                  <c:v>-26.941552093335648</c:v>
                </c:pt>
                <c:pt idx="1313">
                  <c:v>-26.928055004810719</c:v>
                </c:pt>
                <c:pt idx="1314">
                  <c:v>-26.914825433195421</c:v>
                </c:pt>
                <c:pt idx="1315">
                  <c:v>-26.902008870142335</c:v>
                </c:pt>
                <c:pt idx="1316">
                  <c:v>-26.889714825497524</c:v>
                </c:pt>
                <c:pt idx="1317">
                  <c:v>-26.878006658529042</c:v>
                </c:pt>
                <c:pt idx="1318">
                  <c:v>-26.866912528911602</c:v>
                </c:pt>
                <c:pt idx="1319">
                  <c:v>-26.856435565497929</c:v>
                </c:pt>
                <c:pt idx="1320">
                  <c:v>-26.846582025993524</c:v>
                </c:pt>
                <c:pt idx="1321">
                  <c:v>-26.837377723433523</c:v>
                </c:pt>
                <c:pt idx="1322">
                  <c:v>-26.828881323806879</c:v>
                </c:pt>
                <c:pt idx="1323">
                  <c:v>-26.821185128269544</c:v>
                </c:pt>
                <c:pt idx="1324">
                  <c:v>-26.814404122159861</c:v>
                </c:pt>
                <c:pt idx="1325">
                  <c:v>-26.808650944176623</c:v>
                </c:pt>
                <c:pt idx="1326">
                  <c:v>-26.804020242115332</c:v>
                </c:pt>
                <c:pt idx="1327">
                  <c:v>-26.800562859833082</c:v>
                </c:pt>
                <c:pt idx="1328">
                  <c:v>-26.79827801511669</c:v>
                </c:pt>
                <c:pt idx="1329">
                  <c:v>-26.797112517469511</c:v>
                </c:pt>
                <c:pt idx="1330">
                  <c:v>-26.796974847948771</c:v>
                </c:pt>
                <c:pt idx="1331">
                  <c:v>-26.797757843347984</c:v>
                </c:pt>
                <c:pt idx="1332">
                  <c:v>-26.79936842029802</c:v>
                </c:pt>
                <c:pt idx="1333">
                  <c:v>-26.80175495272859</c:v>
                </c:pt>
                <c:pt idx="1334">
                  <c:v>-26.804914311786963</c:v>
                </c:pt>
                <c:pt idx="1335">
                  <c:v>-26.808890301411548</c:v>
                </c:pt>
                <c:pt idx="1336">
                  <c:v>-26.813745498657223</c:v>
                </c:pt>
                <c:pt idx="1337">
                  <c:v>-26.819527618528351</c:v>
                </c:pt>
                <c:pt idx="1338">
                  <c:v>-26.826235878811733</c:v>
                </c:pt>
                <c:pt idx="1339">
                  <c:v>-26.833795187041513</c:v>
                </c:pt>
                <c:pt idx="1340">
                  <c:v>-26.84206083377828</c:v>
                </c:pt>
                <c:pt idx="1341">
                  <c:v>-26.850841176791452</c:v>
                </c:pt>
                <c:pt idx="1342">
                  <c:v>-26.859943791637267</c:v>
                </c:pt>
                <c:pt idx="1343">
                  <c:v>-26.869220840023569</c:v>
                </c:pt>
                <c:pt idx="1344">
                  <c:v>-26.878594100631755</c:v>
                </c:pt>
                <c:pt idx="1345">
                  <c:v>-26.888063573461817</c:v>
                </c:pt>
                <c:pt idx="1346">
                  <c:v>-26.897682449010414</c:v>
                </c:pt>
                <c:pt idx="1347">
                  <c:v>-26.907516433185169</c:v>
                </c:pt>
                <c:pt idx="1348">
                  <c:v>-26.917608547711307</c:v>
                </c:pt>
                <c:pt idx="1349">
                  <c:v>-26.927948623817425</c:v>
                </c:pt>
                <c:pt idx="1350">
                  <c:v>-26.938466262316762</c:v>
                </c:pt>
                <c:pt idx="1351">
                  <c:v>-26.949045695657805</c:v>
                </c:pt>
                <c:pt idx="1352">
                  <c:v>-26.959555512025286</c:v>
                </c:pt>
                <c:pt idx="1353">
                  <c:v>-26.969881508294055</c:v>
                </c:pt>
                <c:pt idx="1354">
                  <c:v>-26.979951720850988</c:v>
                </c:pt>
                <c:pt idx="1355">
                  <c:v>-26.989745029940064</c:v>
                </c:pt>
                <c:pt idx="1356">
                  <c:v>-26.999281773104126</c:v>
                </c:pt>
                <c:pt idx="1357">
                  <c:v>-27.008601843215661</c:v>
                </c:pt>
                <c:pt idx="1358">
                  <c:v>-27.01773496437573</c:v>
                </c:pt>
                <c:pt idx="1359">
                  <c:v>-27.026685829863457</c:v>
                </c:pt>
                <c:pt idx="1360">
                  <c:v>-27.035426280004142</c:v>
                </c:pt>
                <c:pt idx="1361">
                  <c:v>-27.04390234208795</c:v>
                </c:pt>
                <c:pt idx="1362">
                  <c:v>-27.052054567912744</c:v>
                </c:pt>
                <c:pt idx="1363">
                  <c:v>-27.05983602468736</c:v>
                </c:pt>
                <c:pt idx="1364">
                  <c:v>-27.06722559265577</c:v>
                </c:pt>
                <c:pt idx="1365">
                  <c:v>-27.074231876163029</c:v>
                </c:pt>
                <c:pt idx="1366">
                  <c:v>-27.080882252670644</c:v>
                </c:pt>
                <c:pt idx="1367">
                  <c:v>-27.08720801070606</c:v>
                </c:pt>
                <c:pt idx="1368">
                  <c:v>-27.093230270025298</c:v>
                </c:pt>
                <c:pt idx="1369">
                  <c:v>-27.098942772922864</c:v>
                </c:pt>
                <c:pt idx="1370">
                  <c:v>-27.104312666444951</c:v>
                </c:pt>
                <c:pt idx="1371">
                  <c:v>-27.109282849028983</c:v>
                </c:pt>
                <c:pt idx="1372">
                  <c:v>-27.113787614767322</c:v>
                </c:pt>
                <c:pt idx="1373">
                  <c:v>-27.117769079884209</c:v>
                </c:pt>
                <c:pt idx="1374">
                  <c:v>-27.121193609212636</c:v>
                </c:pt>
                <c:pt idx="1375">
                  <c:v>-27.124057291686693</c:v>
                </c:pt>
                <c:pt idx="1376">
                  <c:v>-27.126386722554681</c:v>
                </c:pt>
                <c:pt idx="1377">
                  <c:v>-27.128226487968224</c:v>
                </c:pt>
                <c:pt idx="1378">
                  <c:v>-27.129626649571218</c:v>
                </c:pt>
                <c:pt idx="1379">
                  <c:v>-27.130626318022959</c:v>
                </c:pt>
                <c:pt idx="1380">
                  <c:v>-27.13124661307948</c:v>
                </c:pt>
                <c:pt idx="1381">
                  <c:v>-27.13148362367485</c:v>
                </c:pt>
                <c:pt idx="1382">
                  <c:v>-27.131319358905781</c:v>
                </c:pt>
                <c:pt idx="1383">
                  <c:v>-27.130728005737144</c:v>
                </c:pt>
                <c:pt idx="1384">
                  <c:v>-27.129687662199725</c:v>
                </c:pt>
                <c:pt idx="1385">
                  <c:v>-27.128192070588039</c:v>
                </c:pt>
                <c:pt idx="1386">
                  <c:v>-27.126252181886688</c:v>
                </c:pt>
                <c:pt idx="1387">
                  <c:v>-27.123896155770371</c:v>
                </c:pt>
                <c:pt idx="1388">
                  <c:v>-27.121163102898382</c:v>
                </c:pt>
                <c:pt idx="1389">
                  <c:v>-27.118089005077291</c:v>
                </c:pt>
                <c:pt idx="1390">
                  <c:v>-27.114699675342226</c:v>
                </c:pt>
                <c:pt idx="1391">
                  <c:v>-27.111009193530546</c:v>
                </c:pt>
                <c:pt idx="1392">
                  <c:v>-27.107019124068611</c:v>
                </c:pt>
                <c:pt idx="1393">
                  <c:v>-27.102729466956429</c:v>
                </c:pt>
                <c:pt idx="1394">
                  <c:v>-27.098150390965419</c:v>
                </c:pt>
                <c:pt idx="1395">
                  <c:v>-27.09330458027797</c:v>
                </c:pt>
                <c:pt idx="1396">
                  <c:v>-27.088238967685246</c:v>
                </c:pt>
                <c:pt idx="1397">
                  <c:v>-27.083013001389393</c:v>
                </c:pt>
                <c:pt idx="1398">
                  <c:v>-27.077697862790327</c:v>
                </c:pt>
                <c:pt idx="1399">
                  <c:v>-27.072362386648425</c:v>
                </c:pt>
                <c:pt idx="1400">
                  <c:v>-27.067061327886709</c:v>
                </c:pt>
                <c:pt idx="1401">
                  <c:v>-27.061831450524917</c:v>
                </c:pt>
                <c:pt idx="1402">
                  <c:v>-27.056687616613591</c:v>
                </c:pt>
                <c:pt idx="1403">
                  <c:v>-27.051625915086799</c:v>
                </c:pt>
                <c:pt idx="1404">
                  <c:v>-27.046632266107192</c:v>
                </c:pt>
                <c:pt idx="1405">
                  <c:v>-27.041691807624236</c:v>
                </c:pt>
                <c:pt idx="1406">
                  <c:v>-27.036799064145622</c:v>
                </c:pt>
                <c:pt idx="1407">
                  <c:v>-27.031961857803221</c:v>
                </c:pt>
                <c:pt idx="1408">
                  <c:v>-27.027202872779423</c:v>
                </c:pt>
                <c:pt idx="1409">
                  <c:v>-27.022556526454412</c:v>
                </c:pt>
                <c:pt idx="1410">
                  <c:v>-27.018063493913868</c:v>
                </c:pt>
                <c:pt idx="1411">
                  <c:v>-27.013760539177522</c:v>
                </c:pt>
                <c:pt idx="1412">
                  <c:v>-27.009678168559635</c:v>
                </c:pt>
                <c:pt idx="1413">
                  <c:v>-27.00583515517668</c:v>
                </c:pt>
                <c:pt idx="1414">
                  <c:v>-27.002240885586875</c:v>
                </c:pt>
                <c:pt idx="1415">
                  <c:v>-26.998895359790229</c:v>
                </c:pt>
                <c:pt idx="1416">
                  <c:v>-26.995795448934</c:v>
                </c:pt>
                <c:pt idx="1417">
                  <c:v>-26.992939588591806</c:v>
                </c:pt>
                <c:pt idx="1418">
                  <c:v>-26.990331689829585</c:v>
                </c:pt>
                <c:pt idx="1419">
                  <c:v>-26.98797801035283</c:v>
                </c:pt>
                <c:pt idx="1420">
                  <c:v>-26.985892629998876</c:v>
                </c:pt>
                <c:pt idx="1421">
                  <c:v>-26.984087281965518</c:v>
                </c:pt>
                <c:pt idx="1422">
                  <c:v>-26.982571352810997</c:v>
                </c:pt>
                <c:pt idx="1423">
                  <c:v>-26.98134953581442</c:v>
                </c:pt>
                <c:pt idx="1424">
                  <c:v>-26.980417137696673</c:v>
                </c:pt>
                <c:pt idx="1425">
                  <c:v>-26.979763207473152</c:v>
                </c:pt>
                <c:pt idx="1426">
                  <c:v>-26.979370536453768</c:v>
                </c:pt>
                <c:pt idx="1427">
                  <c:v>-26.979221133735233</c:v>
                </c:pt>
                <c:pt idx="1428">
                  <c:v>-26.97929153292198</c:v>
                </c:pt>
                <c:pt idx="1429">
                  <c:v>-26.979562960897528</c:v>
                </c:pt>
                <c:pt idx="1430">
                  <c:v>-26.980011169053125</c:v>
                </c:pt>
                <c:pt idx="1431">
                  <c:v>-26.98061425541955</c:v>
                </c:pt>
                <c:pt idx="1432">
                  <c:v>-26.981348753601235</c:v>
                </c:pt>
                <c:pt idx="1433">
                  <c:v>-26.982188068349846</c:v>
                </c:pt>
                <c:pt idx="1434">
                  <c:v>-26.983106386630237</c:v>
                </c:pt>
                <c:pt idx="1435">
                  <c:v>-26.984080242046847</c:v>
                </c:pt>
                <c:pt idx="1436">
                  <c:v>-26.985090861483197</c:v>
                </c:pt>
                <c:pt idx="1437">
                  <c:v>-26.986126511741499</c:v>
                </c:pt>
                <c:pt idx="1438">
                  <c:v>-26.987185628395377</c:v>
                </c:pt>
                <c:pt idx="1439">
                  <c:v>-26.988279162429446</c:v>
                </c:pt>
                <c:pt idx="1440">
                  <c:v>-26.989425886960166</c:v>
                </c:pt>
                <c:pt idx="1441">
                  <c:v>-26.990654743875421</c:v>
                </c:pt>
                <c:pt idx="1442">
                  <c:v>-26.991995457276271</c:v>
                </c:pt>
                <c:pt idx="1443">
                  <c:v>-26.993477751263793</c:v>
                </c:pt>
                <c:pt idx="1444">
                  <c:v>-26.995123527807198</c:v>
                </c:pt>
                <c:pt idx="1445">
                  <c:v>-26.99694530231746</c:v>
                </c:pt>
                <c:pt idx="1446">
                  <c:v>-26.998943857007763</c:v>
                </c:pt>
                <c:pt idx="1447">
                  <c:v>-27.001110587533066</c:v>
                </c:pt>
                <c:pt idx="1448">
                  <c:v>-27.003424374137335</c:v>
                </c:pt>
                <c:pt idx="1449">
                  <c:v>-27.005861750425002</c:v>
                </c:pt>
                <c:pt idx="1450">
                  <c:v>-27.008392210081805</c:v>
                </c:pt>
                <c:pt idx="1451">
                  <c:v>-27.01098290015393</c:v>
                </c:pt>
                <c:pt idx="1452">
                  <c:v>-27.013604096540316</c:v>
                </c:pt>
                <c:pt idx="1453">
                  <c:v>-27.01622138186077</c:v>
                </c:pt>
                <c:pt idx="1454">
                  <c:v>-27.018805032014217</c:v>
                </c:pt>
                <c:pt idx="1455">
                  <c:v>-27.02132688732598</c:v>
                </c:pt>
                <c:pt idx="1456">
                  <c:v>-27.023760352547715</c:v>
                </c:pt>
                <c:pt idx="1457">
                  <c:v>-27.026085090136586</c:v>
                </c:pt>
                <c:pt idx="1458">
                  <c:v>-27.028288584681629</c:v>
                </c:pt>
                <c:pt idx="1459">
                  <c:v>-27.030363796264165</c:v>
                </c:pt>
                <c:pt idx="1460">
                  <c:v>-27.032316982589681</c:v>
                </c:pt>
                <c:pt idx="1461">
                  <c:v>-27.034160659069148</c:v>
                </c:pt>
                <c:pt idx="1462">
                  <c:v>-27.035916727671786</c:v>
                </c:pt>
                <c:pt idx="1463">
                  <c:v>-27.037612565859096</c:v>
                </c:pt>
                <c:pt idx="1464">
                  <c:v>-27.039279462158522</c:v>
                </c:pt>
                <c:pt idx="1465">
                  <c:v>-27.040947140671133</c:v>
                </c:pt>
                <c:pt idx="1466">
                  <c:v>-27.042641414432072</c:v>
                </c:pt>
                <c:pt idx="1467">
                  <c:v>-27.044386532050101</c:v>
                </c:pt>
                <c:pt idx="1468">
                  <c:v>-27.046196573362575</c:v>
                </c:pt>
                <c:pt idx="1469">
                  <c:v>-27.048080924927721</c:v>
                </c:pt>
                <c:pt idx="1470">
                  <c:v>-27.050041933385092</c:v>
                </c:pt>
                <c:pt idx="1471">
                  <c:v>-27.05207490545558</c:v>
                </c:pt>
                <c:pt idx="1472">
                  <c:v>-27.054170454580952</c:v>
                </c:pt>
                <c:pt idx="1473">
                  <c:v>-27.056310589857926</c:v>
                </c:pt>
                <c:pt idx="1474">
                  <c:v>-27.058476538170037</c:v>
                </c:pt>
                <c:pt idx="1475">
                  <c:v>-27.060642486482156</c:v>
                </c:pt>
                <c:pt idx="1476">
                  <c:v>-27.062780275119568</c:v>
                </c:pt>
                <c:pt idx="1477">
                  <c:v>-27.064863308833967</c:v>
                </c:pt>
                <c:pt idx="1478">
                  <c:v>-27.066861081311085</c:v>
                </c:pt>
                <c:pt idx="1479">
                  <c:v>-27.06875012615534</c:v>
                </c:pt>
                <c:pt idx="1480">
                  <c:v>-27.070505412544794</c:v>
                </c:pt>
                <c:pt idx="1481">
                  <c:v>-27.072108949576151</c:v>
                </c:pt>
                <c:pt idx="1482">
                  <c:v>-27.07354665741207</c:v>
                </c:pt>
                <c:pt idx="1483">
                  <c:v>-27.074809931707509</c:v>
                </c:pt>
                <c:pt idx="1484">
                  <c:v>-27.075894079183339</c:v>
                </c:pt>
                <c:pt idx="1485">
                  <c:v>-27.076801446479134</c:v>
                </c:pt>
                <c:pt idx="1486">
                  <c:v>-27.077536726874005</c:v>
                </c:pt>
                <c:pt idx="1487">
                  <c:v>-27.078111653565731</c:v>
                </c:pt>
                <c:pt idx="1488">
                  <c:v>-27.078539524178492</c:v>
                </c:pt>
                <c:pt idx="1489">
                  <c:v>-27.078838329615554</c:v>
                </c:pt>
                <c:pt idx="1490">
                  <c:v>-27.07902684299339</c:v>
                </c:pt>
                <c:pt idx="1491">
                  <c:v>-27.079124619641643</c:v>
                </c:pt>
                <c:pt idx="1492">
                  <c:v>-27.079151214889965</c:v>
                </c:pt>
                <c:pt idx="1493">
                  <c:v>-27.079126184068013</c:v>
                </c:pt>
                <c:pt idx="1494">
                  <c:v>-27.079063607013129</c:v>
                </c:pt>
                <c:pt idx="1495">
                  <c:v>-27.078979910202225</c:v>
                </c:pt>
                <c:pt idx="1496">
                  <c:v>-27.078885262406718</c:v>
                </c:pt>
                <c:pt idx="1497">
                  <c:v>-27.078791396824389</c:v>
                </c:pt>
                <c:pt idx="1498">
                  <c:v>-27.078704571160745</c:v>
                </c:pt>
                <c:pt idx="1499">
                  <c:v>-27.078632607547629</c:v>
                </c:pt>
                <c:pt idx="1500">
                  <c:v>-27.078577852624608</c:v>
                </c:pt>
                <c:pt idx="1501">
                  <c:v>-27.078543435244423</c:v>
                </c:pt>
                <c:pt idx="1502">
                  <c:v>-27.078530137620259</c:v>
                </c:pt>
                <c:pt idx="1503">
                  <c:v>-27.07853561311256</c:v>
                </c:pt>
                <c:pt idx="1504">
                  <c:v>-27.078555168442211</c:v>
                </c:pt>
                <c:pt idx="1505">
                  <c:v>-27.078584892543279</c:v>
                </c:pt>
                <c:pt idx="1506">
                  <c:v>-27.078615398857533</c:v>
                </c:pt>
                <c:pt idx="1507">
                  <c:v>-27.0786396474663</c:v>
                </c:pt>
                <c:pt idx="1508">
                  <c:v>-27.078648251811348</c:v>
                </c:pt>
                <c:pt idx="1509">
                  <c:v>-27.078632607547629</c:v>
                </c:pt>
                <c:pt idx="1510">
                  <c:v>-27.078584892543279</c:v>
                </c:pt>
                <c:pt idx="1511">
                  <c:v>-27.078498066879629</c:v>
                </c:pt>
                <c:pt idx="1512">
                  <c:v>-27.078366655064382</c:v>
                </c:pt>
                <c:pt idx="1513">
                  <c:v>-27.078185963818409</c:v>
                </c:pt>
                <c:pt idx="1514">
                  <c:v>-27.077953646502156</c:v>
                </c:pt>
                <c:pt idx="1515">
                  <c:v>-27.077665792049697</c:v>
                </c:pt>
                <c:pt idx="1516">
                  <c:v>-27.077321618247847</c:v>
                </c:pt>
                <c:pt idx="1517">
                  <c:v>-27.0769211250966</c:v>
                </c:pt>
                <c:pt idx="1518">
                  <c:v>-27.076465877022333</c:v>
                </c:pt>
                <c:pt idx="1519">
                  <c:v>-27.075957438451407</c:v>
                </c:pt>
                <c:pt idx="1520">
                  <c:v>-27.075401284876147</c:v>
                </c:pt>
                <c:pt idx="1521">
                  <c:v>-27.074802891788831</c:v>
                </c:pt>
                <c:pt idx="1522">
                  <c:v>-27.074171645747708</c:v>
                </c:pt>
                <c:pt idx="1523">
                  <c:v>-27.07351458667144</c:v>
                </c:pt>
                <c:pt idx="1524">
                  <c:v>-27.07284188333146</c:v>
                </c:pt>
                <c:pt idx="1525">
                  <c:v>-27.07216135785961</c:v>
                </c:pt>
                <c:pt idx="1526">
                  <c:v>-27.071482396814137</c:v>
                </c:pt>
                <c:pt idx="1527">
                  <c:v>-27.070810475687342</c:v>
                </c:pt>
                <c:pt idx="1528">
                  <c:v>-27.070151852184704</c:v>
                </c:pt>
                <c:pt idx="1529">
                  <c:v>-27.069512784011717</c:v>
                </c:pt>
                <c:pt idx="1530">
                  <c:v>-27.068897182234313</c:v>
                </c:pt>
                <c:pt idx="1531">
                  <c:v>-27.068312868984354</c:v>
                </c:pt>
                <c:pt idx="1532">
                  <c:v>-27.067762973114572</c:v>
                </c:pt>
                <c:pt idx="1533">
                  <c:v>-27.067255316756839</c:v>
                </c:pt>
                <c:pt idx="1534">
                  <c:v>-27.066795375403455</c:v>
                </c:pt>
                <c:pt idx="1535">
                  <c:v>-27.066387842333537</c:v>
                </c:pt>
                <c:pt idx="1536">
                  <c:v>-27.066037410826194</c:v>
                </c:pt>
                <c:pt idx="1537">
                  <c:v>-27.065744863094618</c:v>
                </c:pt>
                <c:pt idx="1538">
                  <c:v>-27.06551019913881</c:v>
                </c:pt>
                <c:pt idx="1539">
                  <c:v>-27.065333418958769</c:v>
                </c:pt>
                <c:pt idx="1540">
                  <c:v>-27.065211393701748</c:v>
                </c:pt>
                <c:pt idx="1541">
                  <c:v>-27.065139430088632</c:v>
                </c:pt>
                <c:pt idx="1542">
                  <c:v>-27.065113617053495</c:v>
                </c:pt>
                <c:pt idx="1543">
                  <c:v>-27.065130043530399</c:v>
                </c:pt>
                <c:pt idx="1544">
                  <c:v>-27.065184016240234</c:v>
                </c:pt>
                <c:pt idx="1545">
                  <c:v>-27.065272406330255</c:v>
                </c:pt>
                <c:pt idx="1546">
                  <c:v>-27.065389738308159</c:v>
                </c:pt>
                <c:pt idx="1547">
                  <c:v>-27.065532883321207</c:v>
                </c:pt>
                <c:pt idx="1548">
                  <c:v>-27.065695583663899</c:v>
                </c:pt>
                <c:pt idx="1549">
                  <c:v>-27.065873146057125</c:v>
                </c:pt>
                <c:pt idx="1550">
                  <c:v>-27.066060877221776</c:v>
                </c:pt>
                <c:pt idx="1551">
                  <c:v>-27.066254083878722</c:v>
                </c:pt>
                <c:pt idx="1552">
                  <c:v>-27.066447290535674</c:v>
                </c:pt>
                <c:pt idx="1553">
                  <c:v>-27.066638150553064</c:v>
                </c:pt>
                <c:pt idx="1554">
                  <c:v>-27.066824317291339</c:v>
                </c:pt>
                <c:pt idx="1555">
                  <c:v>-27.067004226324126</c:v>
                </c:pt>
                <c:pt idx="1556">
                  <c:v>-27.067177877651421</c:v>
                </c:pt>
                <c:pt idx="1557">
                  <c:v>-27.067346053486421</c:v>
                </c:pt>
                <c:pt idx="1558">
                  <c:v>-27.067509536042298</c:v>
                </c:pt>
                <c:pt idx="1559">
                  <c:v>-27.067669889745435</c:v>
                </c:pt>
                <c:pt idx="1560">
                  <c:v>-27.067831807874942</c:v>
                </c:pt>
                <c:pt idx="1561">
                  <c:v>-27.067998419283565</c:v>
                </c:pt>
                <c:pt idx="1562">
                  <c:v>-27.068175981676799</c:v>
                </c:pt>
                <c:pt idx="1563">
                  <c:v>-27.068373099399675</c:v>
                </c:pt>
                <c:pt idx="1564">
                  <c:v>-27.068596030157696</c:v>
                </c:pt>
                <c:pt idx="1565">
                  <c:v>-27.068854942722272</c:v>
                </c:pt>
                <c:pt idx="1566">
                  <c:v>-27.069159223651635</c:v>
                </c:pt>
                <c:pt idx="1567">
                  <c:v>-27.069517477290834</c:v>
                </c:pt>
                <c:pt idx="1568">
                  <c:v>-27.069938307984916</c:v>
                </c:pt>
                <c:pt idx="1569">
                  <c:v>-27.070428755652561</c:v>
                </c:pt>
                <c:pt idx="1570">
                  <c:v>-27.070994295786061</c:v>
                </c:pt>
                <c:pt idx="1571">
                  <c:v>-27.071638839451342</c:v>
                </c:pt>
                <c:pt idx="1572">
                  <c:v>-27.072367079927542</c:v>
                </c:pt>
                <c:pt idx="1573">
                  <c:v>-27.073180581641008</c:v>
                </c:pt>
                <c:pt idx="1574">
                  <c:v>-27.074081691231317</c:v>
                </c:pt>
                <c:pt idx="1575">
                  <c:v>-27.07507275533801</c:v>
                </c:pt>
                <c:pt idx="1576">
                  <c:v>-27.076152991747914</c:v>
                </c:pt>
                <c:pt idx="1577">
                  <c:v>-27.077323964887402</c:v>
                </c:pt>
                <c:pt idx="1578">
                  <c:v>-27.078585674756464</c:v>
                </c:pt>
                <c:pt idx="1579">
                  <c:v>-27.079935774715555</c:v>
                </c:pt>
                <c:pt idx="1580">
                  <c:v>-27.081373482551474</c:v>
                </c:pt>
                <c:pt idx="1581">
                  <c:v>-27.082896451624674</c:v>
                </c:pt>
                <c:pt idx="1582">
                  <c:v>-27.084501553082401</c:v>
                </c:pt>
                <c:pt idx="1583">
                  <c:v>-27.086185658071923</c:v>
                </c:pt>
                <c:pt idx="1584">
                  <c:v>-27.087944073314116</c:v>
                </c:pt>
                <c:pt idx="1585">
                  <c:v>-27.089772105529864</c:v>
                </c:pt>
                <c:pt idx="1586">
                  <c:v>-27.091665843653242</c:v>
                </c:pt>
                <c:pt idx="1587">
                  <c:v>-27.093617465552381</c:v>
                </c:pt>
                <c:pt idx="1588">
                  <c:v>-27.09562227794817</c:v>
                </c:pt>
                <c:pt idx="1589">
                  <c:v>-27.097670112069199</c:v>
                </c:pt>
                <c:pt idx="1590">
                  <c:v>-27.099753927996776</c:v>
                </c:pt>
                <c:pt idx="1591">
                  <c:v>-27.101863556959497</c:v>
                </c:pt>
                <c:pt idx="1592">
                  <c:v>-27.103986483546375</c:v>
                </c:pt>
                <c:pt idx="1593">
                  <c:v>-27.106112538986007</c:v>
                </c:pt>
                <c:pt idx="1594">
                  <c:v>-27.108228425654215</c:v>
                </c:pt>
                <c:pt idx="1595">
                  <c:v>-27.110321628140024</c:v>
                </c:pt>
                <c:pt idx="1596">
                  <c:v>-27.112381195458841</c:v>
                </c:pt>
                <c:pt idx="1597">
                  <c:v>-27.114393829986494</c:v>
                </c:pt>
                <c:pt idx="1598">
                  <c:v>-27.116350927377933</c:v>
                </c:pt>
                <c:pt idx="1599">
                  <c:v>-27.118241536648565</c:v>
                </c:pt>
                <c:pt idx="1600">
                  <c:v>-27.120056271240156</c:v>
                </c:pt>
                <c:pt idx="1601">
                  <c:v>-27.121788873447205</c:v>
                </c:pt>
                <c:pt idx="1602">
                  <c:v>-27.123431521137871</c:v>
                </c:pt>
                <c:pt idx="1603">
                  <c:v>-27.124979521033016</c:v>
                </c:pt>
                <c:pt idx="1604">
                  <c:v>-27.126428962066729</c:v>
                </c:pt>
                <c:pt idx="1605">
                  <c:v>-27.127777497599443</c:v>
                </c:pt>
                <c:pt idx="1606">
                  <c:v>-27.129024345417971</c:v>
                </c:pt>
                <c:pt idx="1607">
                  <c:v>-27.130169505522321</c:v>
                </c:pt>
                <c:pt idx="1608">
                  <c:v>-27.131216106765226</c:v>
                </c:pt>
                <c:pt idx="1609">
                  <c:v>-27.132166495786247</c:v>
                </c:pt>
                <c:pt idx="1610">
                  <c:v>-27.133023801438139</c:v>
                </c:pt>
                <c:pt idx="1611">
                  <c:v>-27.133792717000002</c:v>
                </c:pt>
                <c:pt idx="1612">
                  <c:v>-27.134477153537777</c:v>
                </c:pt>
                <c:pt idx="1613">
                  <c:v>-27.135081022117394</c:v>
                </c:pt>
                <c:pt idx="1614">
                  <c:v>-27.135608233804778</c:v>
                </c:pt>
                <c:pt idx="1615">
                  <c:v>-27.13606269966586</c:v>
                </c:pt>
                <c:pt idx="1616">
                  <c:v>-27.136449112979758</c:v>
                </c:pt>
                <c:pt idx="1617">
                  <c:v>-27.136772167025587</c:v>
                </c:pt>
                <c:pt idx="1618">
                  <c:v>-27.137036555082464</c:v>
                </c:pt>
                <c:pt idx="1619">
                  <c:v>-27.13724618821632</c:v>
                </c:pt>
                <c:pt idx="1620">
                  <c:v>-27.137406541919457</c:v>
                </c:pt>
                <c:pt idx="1621">
                  <c:v>-27.1375215272578</c:v>
                </c:pt>
                <c:pt idx="1622">
                  <c:v>-27.137597401936848</c:v>
                </c:pt>
                <c:pt idx="1623">
                  <c:v>-27.137637294809334</c:v>
                </c:pt>
                <c:pt idx="1624">
                  <c:v>-27.137646681367567</c:v>
                </c:pt>
                <c:pt idx="1625">
                  <c:v>-27.137630254890663</c:v>
                </c:pt>
                <c:pt idx="1626">
                  <c:v>-27.137593490870916</c:v>
                </c:pt>
                <c:pt idx="1627">
                  <c:v>-27.137541082587457</c:v>
                </c:pt>
                <c:pt idx="1628">
                  <c:v>-27.137477723319389</c:v>
                </c:pt>
                <c:pt idx="1629">
                  <c:v>-27.137410452985389</c:v>
                </c:pt>
                <c:pt idx="1630">
                  <c:v>-27.137343182651389</c:v>
                </c:pt>
                <c:pt idx="1631">
                  <c:v>-27.137282170022882</c:v>
                </c:pt>
                <c:pt idx="1632">
                  <c:v>-27.137232108378971</c:v>
                </c:pt>
                <c:pt idx="1633">
                  <c:v>-27.137198473211971</c:v>
                </c:pt>
                <c:pt idx="1634">
                  <c:v>-27.137184393374621</c:v>
                </c:pt>
                <c:pt idx="1635">
                  <c:v>-27.137195344359231</c:v>
                </c:pt>
                <c:pt idx="1636">
                  <c:v>-27.137234455018532</c:v>
                </c:pt>
                <c:pt idx="1637">
                  <c:v>-27.137304854205272</c:v>
                </c:pt>
                <c:pt idx="1638">
                  <c:v>-27.137408106345827</c:v>
                </c:pt>
                <c:pt idx="1639">
                  <c:v>-27.137546558079759</c:v>
                </c:pt>
                <c:pt idx="1640">
                  <c:v>-27.137722556046615</c:v>
                </c:pt>
                <c:pt idx="1641">
                  <c:v>-27.137936100246396</c:v>
                </c:pt>
                <c:pt idx="1642">
                  <c:v>-27.138187190679115</c:v>
                </c:pt>
                <c:pt idx="1643">
                  <c:v>-27.138475827344759</c:v>
                </c:pt>
                <c:pt idx="1644">
                  <c:v>-27.138801228030143</c:v>
                </c:pt>
                <c:pt idx="1645">
                  <c:v>-27.139162610522089</c:v>
                </c:pt>
                <c:pt idx="1646">
                  <c:v>-27.139558410394219</c:v>
                </c:pt>
                <c:pt idx="1647">
                  <c:v>-27.139987063220165</c:v>
                </c:pt>
                <c:pt idx="1648">
                  <c:v>-27.140447004573549</c:v>
                </c:pt>
                <c:pt idx="1649">
                  <c:v>-27.140936670028008</c:v>
                </c:pt>
                <c:pt idx="1650">
                  <c:v>-27.141454495157159</c:v>
                </c:pt>
                <c:pt idx="1651">
                  <c:v>-27.141997351108262</c:v>
                </c:pt>
                <c:pt idx="1652">
                  <c:v>-27.142564455668133</c:v>
                </c:pt>
                <c:pt idx="1653">
                  <c:v>-27.143153462197208</c:v>
                </c:pt>
                <c:pt idx="1654">
                  <c:v>-27.143762806269127</c:v>
                </c:pt>
                <c:pt idx="1655">
                  <c:v>-27.144390141244319</c:v>
                </c:pt>
                <c:pt idx="1656">
                  <c:v>-27.145035467122792</c:v>
                </c:pt>
                <c:pt idx="1657">
                  <c:v>-27.145696437264991</c:v>
                </c:pt>
                <c:pt idx="1658">
                  <c:v>-27.146373051670903</c:v>
                </c:pt>
                <c:pt idx="1659">
                  <c:v>-27.14706531034054</c:v>
                </c:pt>
                <c:pt idx="1660">
                  <c:v>-27.147773213273897</c:v>
                </c:pt>
                <c:pt idx="1661">
                  <c:v>-27.148496760470973</c:v>
                </c:pt>
                <c:pt idx="1662">
                  <c:v>-27.149236734144953</c:v>
                </c:pt>
                <c:pt idx="1663">
                  <c:v>-27.149993134295844</c:v>
                </c:pt>
                <c:pt idx="1664">
                  <c:v>-27.150767525350016</c:v>
                </c:pt>
                <c:pt idx="1665">
                  <c:v>-27.151559125094277</c:v>
                </c:pt>
                <c:pt idx="1666">
                  <c:v>-27.152369497955004</c:v>
                </c:pt>
                <c:pt idx="1667">
                  <c:v>-27.153198643932189</c:v>
                </c:pt>
                <c:pt idx="1668">
                  <c:v>-27.154048127452217</c:v>
                </c:pt>
                <c:pt idx="1669">
                  <c:v>-27.154918730728266</c:v>
                </c:pt>
                <c:pt idx="1670">
                  <c:v>-27.155811235973527</c:v>
                </c:pt>
                <c:pt idx="1671">
                  <c:v>-27.156725643187993</c:v>
                </c:pt>
                <c:pt idx="1672">
                  <c:v>-27.157662734584857</c:v>
                </c:pt>
                <c:pt idx="1673">
                  <c:v>-27.158623292377303</c:v>
                </c:pt>
                <c:pt idx="1674">
                  <c:v>-27.15960653435214</c:v>
                </c:pt>
                <c:pt idx="1675">
                  <c:v>-27.160612460509373</c:v>
                </c:pt>
                <c:pt idx="1676">
                  <c:v>-27.161640288635812</c:v>
                </c:pt>
                <c:pt idx="1677">
                  <c:v>-27.162690018731464</c:v>
                </c:pt>
                <c:pt idx="1678">
                  <c:v>-27.163760868583136</c:v>
                </c:pt>
                <c:pt idx="1679">
                  <c:v>-27.164852055977651</c:v>
                </c:pt>
                <c:pt idx="1680">
                  <c:v>-27.165962016488624</c:v>
                </c:pt>
                <c:pt idx="1681">
                  <c:v>-27.167090750116063</c:v>
                </c:pt>
                <c:pt idx="1682">
                  <c:v>-27.168237474646784</c:v>
                </c:pt>
                <c:pt idx="1683">
                  <c:v>-27.169399843441216</c:v>
                </c:pt>
                <c:pt idx="1684">
                  <c:v>-27.170577856499381</c:v>
                </c:pt>
                <c:pt idx="1685">
                  <c:v>-27.171769949394889</c:v>
                </c:pt>
                <c:pt idx="1686">
                  <c:v>-27.172974557701369</c:v>
                </c:pt>
                <c:pt idx="1687">
                  <c:v>-27.17419011699246</c:v>
                </c:pt>
                <c:pt idx="1688">
                  <c:v>-27.175415845054967</c:v>
                </c:pt>
                <c:pt idx="1689">
                  <c:v>-27.176650177462516</c:v>
                </c:pt>
                <c:pt idx="1690">
                  <c:v>-27.177892332001935</c:v>
                </c:pt>
                <c:pt idx="1691">
                  <c:v>-27.179140744246833</c:v>
                </c:pt>
                <c:pt idx="1692">
                  <c:v>-27.180393849770855</c:v>
                </c:pt>
                <c:pt idx="1693">
                  <c:v>-27.181651648573986</c:v>
                </c:pt>
                <c:pt idx="1694">
                  <c:v>-27.182913358443049</c:v>
                </c:pt>
                <c:pt idx="1695">
                  <c:v>-27.184178197164858</c:v>
                </c:pt>
                <c:pt idx="1696">
                  <c:v>-27.185445382526229</c:v>
                </c:pt>
                <c:pt idx="1697">
                  <c:v>-27.186713350100778</c:v>
                </c:pt>
                <c:pt idx="1698">
                  <c:v>-27.187983664314888</c:v>
                </c:pt>
                <c:pt idx="1699">
                  <c:v>-27.189254760742184</c:v>
                </c:pt>
                <c:pt idx="1700">
                  <c:v>-27.190525857169487</c:v>
                </c:pt>
                <c:pt idx="1701">
                  <c:v>-27.191798518023152</c:v>
                </c:pt>
                <c:pt idx="1702">
                  <c:v>-27.193070396663632</c:v>
                </c:pt>
                <c:pt idx="1703">
                  <c:v>-27.19434383973049</c:v>
                </c:pt>
                <c:pt idx="1704">
                  <c:v>-27.195616500584155</c:v>
                </c:pt>
                <c:pt idx="1705">
                  <c:v>-27.196889161437827</c:v>
                </c:pt>
                <c:pt idx="1706">
                  <c:v>-27.198161822291492</c:v>
                </c:pt>
                <c:pt idx="1707">
                  <c:v>-27.19943370093198</c:v>
                </c:pt>
                <c:pt idx="1708">
                  <c:v>-27.20070557957246</c:v>
                </c:pt>
                <c:pt idx="1709">
                  <c:v>-27.201975893786571</c:v>
                </c:pt>
                <c:pt idx="1710">
                  <c:v>-27.203245425787497</c:v>
                </c:pt>
                <c:pt idx="1711">
                  <c:v>-27.204513393362053</c:v>
                </c:pt>
                <c:pt idx="1712">
                  <c:v>-27.205779796510232</c:v>
                </c:pt>
                <c:pt idx="1713">
                  <c:v>-27.207043853018849</c:v>
                </c:pt>
                <c:pt idx="1714">
                  <c:v>-27.208304780674734</c:v>
                </c:pt>
                <c:pt idx="1715">
                  <c:v>-27.20956336169105</c:v>
                </c:pt>
                <c:pt idx="1716">
                  <c:v>-27.210818031641441</c:v>
                </c:pt>
                <c:pt idx="1717">
                  <c:v>-27.212067226099531</c:v>
                </c:pt>
                <c:pt idx="1718">
                  <c:v>-27.21331250949169</c:v>
                </c:pt>
                <c:pt idx="1719">
                  <c:v>-27.21455075296517</c:v>
                </c:pt>
                <c:pt idx="1720">
                  <c:v>-27.215782738733164</c:v>
                </c:pt>
                <c:pt idx="1721">
                  <c:v>-27.217008466795672</c:v>
                </c:pt>
                <c:pt idx="1722">
                  <c:v>-27.218226372726317</c:v>
                </c:pt>
                <c:pt idx="1723">
                  <c:v>-27.219437238738291</c:v>
                </c:pt>
                <c:pt idx="1724">
                  <c:v>-27.220640282618401</c:v>
                </c:pt>
                <c:pt idx="1725">
                  <c:v>-27.221835504366656</c:v>
                </c:pt>
                <c:pt idx="1726">
                  <c:v>-27.223023686196232</c:v>
                </c:pt>
                <c:pt idx="1727">
                  <c:v>-27.224204828107137</c:v>
                </c:pt>
                <c:pt idx="1728">
                  <c:v>-27.225378930099364</c:v>
                </c:pt>
                <c:pt idx="1729">
                  <c:v>-27.226546774386104</c:v>
                </c:pt>
                <c:pt idx="1730">
                  <c:v>-27.227706796540989</c:v>
                </c:pt>
                <c:pt idx="1731">
                  <c:v>-27.22886056099038</c:v>
                </c:pt>
                <c:pt idx="1732">
                  <c:v>-27.230008067734286</c:v>
                </c:pt>
                <c:pt idx="1733">
                  <c:v>-27.231148534559512</c:v>
                </c:pt>
                <c:pt idx="1734">
                  <c:v>-27.232282743679253</c:v>
                </c:pt>
                <c:pt idx="1735">
                  <c:v>-27.233410695093507</c:v>
                </c:pt>
                <c:pt idx="1736">
                  <c:v>-27.234531606589091</c:v>
                </c:pt>
                <c:pt idx="1737">
                  <c:v>-27.23564626037918</c:v>
                </c:pt>
                <c:pt idx="1738">
                  <c:v>-27.236754656463784</c:v>
                </c:pt>
                <c:pt idx="1739">
                  <c:v>-27.237856794842894</c:v>
                </c:pt>
                <c:pt idx="1740">
                  <c:v>-27.238952675516526</c:v>
                </c:pt>
                <c:pt idx="1741">
                  <c:v>-27.240042298484664</c:v>
                </c:pt>
                <c:pt idx="1742">
                  <c:v>-27.241124881534123</c:v>
                </c:pt>
                <c:pt idx="1743">
                  <c:v>-27.242201989091289</c:v>
                </c:pt>
                <c:pt idx="1744">
                  <c:v>-27.243272056729776</c:v>
                </c:pt>
                <c:pt idx="1745">
                  <c:v>-27.244336648875962</c:v>
                </c:pt>
                <c:pt idx="1746">
                  <c:v>-27.245394201103469</c:v>
                </c:pt>
                <c:pt idx="1747">
                  <c:v>-27.246446277838675</c:v>
                </c:pt>
                <c:pt idx="1748">
                  <c:v>-27.247492879081587</c:v>
                </c:pt>
                <c:pt idx="1749">
                  <c:v>-27.248532440405814</c:v>
                </c:pt>
                <c:pt idx="1750">
                  <c:v>-27.249565744024562</c:v>
                </c:pt>
                <c:pt idx="1751">
                  <c:v>-27.250592789937816</c:v>
                </c:pt>
                <c:pt idx="1752">
                  <c:v>-27.251613578145584</c:v>
                </c:pt>
                <c:pt idx="1753">
                  <c:v>-27.252627326434681</c:v>
                </c:pt>
                <c:pt idx="1754">
                  <c:v>-27.253634034805099</c:v>
                </c:pt>
                <c:pt idx="1755">
                  <c:v>-27.25463370325684</c:v>
                </c:pt>
                <c:pt idx="1756">
                  <c:v>-27.255626331789909</c:v>
                </c:pt>
                <c:pt idx="1757">
                  <c:v>-27.256611920404307</c:v>
                </c:pt>
                <c:pt idx="1758">
                  <c:v>-27.257589686886842</c:v>
                </c:pt>
                <c:pt idx="1759">
                  <c:v>-27.258559631237521</c:v>
                </c:pt>
                <c:pt idx="1760">
                  <c:v>-27.259521753456337</c:v>
                </c:pt>
                <c:pt idx="1761">
                  <c:v>-27.26047605354329</c:v>
                </c:pt>
                <c:pt idx="1762">
                  <c:v>-27.261422531498386</c:v>
                </c:pt>
                <c:pt idx="1763">
                  <c:v>-27.26236118732162</c:v>
                </c:pt>
                <c:pt idx="1764">
                  <c:v>-27.263292803226182</c:v>
                </c:pt>
                <c:pt idx="1765">
                  <c:v>-27.264217379212067</c:v>
                </c:pt>
                <c:pt idx="1766">
                  <c:v>-27.26513491527928</c:v>
                </c:pt>
                <c:pt idx="1767">
                  <c:v>-27.266046975854184</c:v>
                </c:pt>
                <c:pt idx="1768">
                  <c:v>-27.266953560936795</c:v>
                </c:pt>
                <c:pt idx="1769">
                  <c:v>-27.267855452740289</c:v>
                </c:pt>
                <c:pt idx="1770">
                  <c:v>-27.268753433477844</c:v>
                </c:pt>
                <c:pt idx="1771">
                  <c:v>-27.269649849789037</c:v>
                </c:pt>
                <c:pt idx="1772">
                  <c:v>-27.270543919460668</c:v>
                </c:pt>
                <c:pt idx="1773">
                  <c:v>-27.271437989132298</c:v>
                </c:pt>
                <c:pt idx="1774">
                  <c:v>-27.272333623230299</c:v>
                </c:pt>
                <c:pt idx="1775">
                  <c:v>-27.273231603967862</c:v>
                </c:pt>
                <c:pt idx="1776">
                  <c:v>-27.27413427798454</c:v>
                </c:pt>
                <c:pt idx="1777">
                  <c:v>-27.275042427493521</c:v>
                </c:pt>
                <c:pt idx="1778">
                  <c:v>-27.275956834707987</c:v>
                </c:pt>
                <c:pt idx="1779">
                  <c:v>-27.276880628480686</c:v>
                </c:pt>
                <c:pt idx="1780">
                  <c:v>-27.277814591024804</c:v>
                </c:pt>
                <c:pt idx="1781">
                  <c:v>-27.278759504553523</c:v>
                </c:pt>
                <c:pt idx="1782">
                  <c:v>-27.279717715706415</c:v>
                </c:pt>
                <c:pt idx="1783">
                  <c:v>-27.280689224483456</c:v>
                </c:pt>
                <c:pt idx="1784">
                  <c:v>-27.281674813097855</c:v>
                </c:pt>
                <c:pt idx="1785">
                  <c:v>-27.282676828189157</c:v>
                </c:pt>
                <c:pt idx="1786">
                  <c:v>-27.28369526975737</c:v>
                </c:pt>
                <c:pt idx="1787">
                  <c:v>-27.284730920015672</c:v>
                </c:pt>
                <c:pt idx="1788">
                  <c:v>-27.285784561177248</c:v>
                </c:pt>
                <c:pt idx="1789">
                  <c:v>-27.28685541102892</c:v>
                </c:pt>
                <c:pt idx="1790">
                  <c:v>-27.287945033997058</c:v>
                </c:pt>
                <c:pt idx="1791">
                  <c:v>-27.289052647868477</c:v>
                </c:pt>
                <c:pt idx="1792">
                  <c:v>-27.290179817069546</c:v>
                </c:pt>
                <c:pt idx="1793">
                  <c:v>-27.29132497717389</c:v>
                </c:pt>
                <c:pt idx="1794">
                  <c:v>-27.292488910394706</c:v>
                </c:pt>
                <c:pt idx="1795">
                  <c:v>-27.293670834518789</c:v>
                </c:pt>
                <c:pt idx="1796">
                  <c:v>-27.294871531759345</c:v>
                </c:pt>
                <c:pt idx="1797">
                  <c:v>-27.296089437689997</c:v>
                </c:pt>
                <c:pt idx="1798">
                  <c:v>-27.297325334523915</c:v>
                </c:pt>
                <c:pt idx="1799">
                  <c:v>-27.298578440047937</c:v>
                </c:pt>
                <c:pt idx="1800">
                  <c:v>-27.299847972048862</c:v>
                </c:pt>
                <c:pt idx="1801">
                  <c:v>-27.301133148313507</c:v>
                </c:pt>
                <c:pt idx="1802">
                  <c:v>-27.302433968841871</c:v>
                </c:pt>
                <c:pt idx="1803">
                  <c:v>-27.30374965142077</c:v>
                </c:pt>
                <c:pt idx="1804">
                  <c:v>-27.305079413837024</c:v>
                </c:pt>
                <c:pt idx="1805">
                  <c:v>-27.306421691664244</c:v>
                </c:pt>
                <c:pt idx="1806">
                  <c:v>-27.307776484902451</c:v>
                </c:pt>
                <c:pt idx="1807">
                  <c:v>-27.309143011338438</c:v>
                </c:pt>
                <c:pt idx="1808">
                  <c:v>-27.310518924332666</c:v>
                </c:pt>
                <c:pt idx="1809">
                  <c:v>-27.311905006098311</c:v>
                </c:pt>
                <c:pt idx="1810">
                  <c:v>-27.313298127782627</c:v>
                </c:pt>
                <c:pt idx="1811">
                  <c:v>-27.314699071598806</c:v>
                </c:pt>
                <c:pt idx="1812">
                  <c:v>-27.316106273120472</c:v>
                </c:pt>
                <c:pt idx="1813">
                  <c:v>-27.317518950134438</c:v>
                </c:pt>
                <c:pt idx="1814">
                  <c:v>-27.318935538214337</c:v>
                </c:pt>
                <c:pt idx="1815">
                  <c:v>-27.320355255146975</c:v>
                </c:pt>
                <c:pt idx="1816">
                  <c:v>-27.321777318719175</c:v>
                </c:pt>
                <c:pt idx="1817">
                  <c:v>-27.323201728930936</c:v>
                </c:pt>
                <c:pt idx="1818">
                  <c:v>-27.324626139142691</c:v>
                </c:pt>
                <c:pt idx="1819">
                  <c:v>-27.326051331567637</c:v>
                </c:pt>
                <c:pt idx="1820">
                  <c:v>-27.327476523992583</c:v>
                </c:pt>
                <c:pt idx="1821">
                  <c:v>-27.328900151991153</c:v>
                </c:pt>
                <c:pt idx="1822">
                  <c:v>-27.330322215563353</c:v>
                </c:pt>
                <c:pt idx="1823">
                  <c:v>-27.331742714709183</c:v>
                </c:pt>
                <c:pt idx="1824">
                  <c:v>-27.333161649428643</c:v>
                </c:pt>
                <c:pt idx="1825">
                  <c:v>-27.334577455295349</c:v>
                </c:pt>
                <c:pt idx="1826">
                  <c:v>-27.335990132309316</c:v>
                </c:pt>
                <c:pt idx="1827">
                  <c:v>-27.337400462683728</c:v>
                </c:pt>
                <c:pt idx="1828">
                  <c:v>-27.338807664205394</c:v>
                </c:pt>
                <c:pt idx="1829">
                  <c:v>-27.340210954661128</c:v>
                </c:pt>
                <c:pt idx="1830">
                  <c:v>-27.341611116264122</c:v>
                </c:pt>
                <c:pt idx="1831">
                  <c:v>-27.343007366801185</c:v>
                </c:pt>
                <c:pt idx="1832">
                  <c:v>-27.344400488485501</c:v>
                </c:pt>
                <c:pt idx="1833">
                  <c:v>-27.345788916890701</c:v>
                </c:pt>
                <c:pt idx="1834">
                  <c:v>-27.347174216443161</c:v>
                </c:pt>
                <c:pt idx="1835">
                  <c:v>-27.348555604929683</c:v>
                </c:pt>
                <c:pt idx="1836">
                  <c:v>-27.349932300137095</c:v>
                </c:pt>
                <c:pt idx="1837">
                  <c:v>-27.35130586649176</c:v>
                </c:pt>
                <c:pt idx="1838">
                  <c:v>-27.352674739567309</c:v>
                </c:pt>
                <c:pt idx="1839">
                  <c:v>-27.354038919363749</c:v>
                </c:pt>
                <c:pt idx="1840">
                  <c:v>-27.35539918809425</c:v>
                </c:pt>
                <c:pt idx="1841">
                  <c:v>-27.356755545758826</c:v>
                </c:pt>
                <c:pt idx="1842">
                  <c:v>-27.358107210144279</c:v>
                </c:pt>
                <c:pt idx="1843">
                  <c:v>-27.359454181250623</c:v>
                </c:pt>
                <c:pt idx="1844">
                  <c:v>-27.36079645907785</c:v>
                </c:pt>
                <c:pt idx="1845">
                  <c:v>-27.362134043625961</c:v>
                </c:pt>
                <c:pt idx="1846">
                  <c:v>-27.36346771710814</c:v>
                </c:pt>
                <c:pt idx="1847">
                  <c:v>-27.364795915098011</c:v>
                </c:pt>
                <c:pt idx="1848">
                  <c:v>-27.366120202021964</c:v>
                </c:pt>
                <c:pt idx="1849">
                  <c:v>-27.367439013453602</c:v>
                </c:pt>
                <c:pt idx="1850">
                  <c:v>-27.368753913819322</c:v>
                </c:pt>
                <c:pt idx="1851">
                  <c:v>-27.370063338692734</c:v>
                </c:pt>
                <c:pt idx="1852">
                  <c:v>-27.371368852500215</c:v>
                </c:pt>
                <c:pt idx="1853">
                  <c:v>-27.372669673028579</c:v>
                </c:pt>
                <c:pt idx="1854">
                  <c:v>-27.373965018064641</c:v>
                </c:pt>
                <c:pt idx="1855">
                  <c:v>-27.375257234247965</c:v>
                </c:pt>
                <c:pt idx="1856">
                  <c:v>-27.376543974938979</c:v>
                </c:pt>
                <c:pt idx="1857">
                  <c:v>-27.377827586777254</c:v>
                </c:pt>
                <c:pt idx="1858">
                  <c:v>-27.379106505336413</c:v>
                </c:pt>
                <c:pt idx="1859">
                  <c:v>-27.380382295042825</c:v>
                </c:pt>
                <c:pt idx="1860">
                  <c:v>-27.38165495589649</c:v>
                </c:pt>
                <c:pt idx="1861">
                  <c:v>-27.382923705684231</c:v>
                </c:pt>
                <c:pt idx="1862">
                  <c:v>-27.384190891045595</c:v>
                </c:pt>
                <c:pt idx="1863">
                  <c:v>-27.385455729767404</c:v>
                </c:pt>
                <c:pt idx="1864">
                  <c:v>-27.386718221849659</c:v>
                </c:pt>
                <c:pt idx="1865">
                  <c:v>-27.387979931718721</c:v>
                </c:pt>
                <c:pt idx="1866">
                  <c:v>-27.389240077161414</c:v>
                </c:pt>
                <c:pt idx="1867">
                  <c:v>-27.390500222604107</c:v>
                </c:pt>
                <c:pt idx="1868">
                  <c:v>-27.391759585833608</c:v>
                </c:pt>
                <c:pt idx="1869">
                  <c:v>-27.393019731276301</c:v>
                </c:pt>
                <c:pt idx="1870">
                  <c:v>-27.394280658932178</c:v>
                </c:pt>
                <c:pt idx="1871">
                  <c:v>-27.395541586588063</c:v>
                </c:pt>
                <c:pt idx="1872">
                  <c:v>-27.396804860883496</c:v>
                </c:pt>
                <c:pt idx="1873">
                  <c:v>-27.39806891739212</c:v>
                </c:pt>
                <c:pt idx="1874">
                  <c:v>-27.399335320540299</c:v>
                </c:pt>
                <c:pt idx="1875">
                  <c:v>-27.400603288114855</c:v>
                </c:pt>
                <c:pt idx="1876">
                  <c:v>-27.40187438454215</c:v>
                </c:pt>
                <c:pt idx="1877">
                  <c:v>-27.403147045395816</c:v>
                </c:pt>
                <c:pt idx="1878">
                  <c:v>-27.404422052889043</c:v>
                </c:pt>
                <c:pt idx="1879">
                  <c:v>-27.405699407021832</c:v>
                </c:pt>
                <c:pt idx="1880">
                  <c:v>-27.40697989000736</c:v>
                </c:pt>
                <c:pt idx="1881">
                  <c:v>-27.408262719632443</c:v>
                </c:pt>
                <c:pt idx="1882">
                  <c:v>-27.409547895897088</c:v>
                </c:pt>
                <c:pt idx="1883">
                  <c:v>-27.410835418801295</c:v>
                </c:pt>
                <c:pt idx="1884">
                  <c:v>-27.412125288345056</c:v>
                </c:pt>
                <c:pt idx="1885">
                  <c:v>-27.413417504528372</c:v>
                </c:pt>
                <c:pt idx="1886">
                  <c:v>-27.41471206735125</c:v>
                </c:pt>
                <c:pt idx="1887">
                  <c:v>-27.416008194600504</c:v>
                </c:pt>
                <c:pt idx="1888">
                  <c:v>-27.417306668489307</c:v>
                </c:pt>
                <c:pt idx="1889">
                  <c:v>-27.418606706804493</c:v>
                </c:pt>
                <c:pt idx="1890">
                  <c:v>-27.419908309546042</c:v>
                </c:pt>
                <c:pt idx="1891">
                  <c:v>-27.421211476713967</c:v>
                </c:pt>
                <c:pt idx="1892">
                  <c:v>-27.422516208308263</c:v>
                </c:pt>
                <c:pt idx="1893">
                  <c:v>-27.423821722115743</c:v>
                </c:pt>
                <c:pt idx="1894">
                  <c:v>-27.425128018136409</c:v>
                </c:pt>
                <c:pt idx="1895">
                  <c:v>-27.426435096370266</c:v>
                </c:pt>
                <c:pt idx="1896">
                  <c:v>-27.427742956817308</c:v>
                </c:pt>
                <c:pt idx="1897">
                  <c:v>-27.429050817264343</c:v>
                </c:pt>
                <c:pt idx="1898">
                  <c:v>-27.430360242137755</c:v>
                </c:pt>
                <c:pt idx="1899">
                  <c:v>-27.431668884797983</c:v>
                </c:pt>
                <c:pt idx="1900">
                  <c:v>-27.43297909188458</c:v>
                </c:pt>
                <c:pt idx="1901">
                  <c:v>-27.434288516757992</c:v>
                </c:pt>
                <c:pt idx="1902">
                  <c:v>-27.435598723844596</c:v>
                </c:pt>
                <c:pt idx="1903">
                  <c:v>-27.436909713144377</c:v>
                </c:pt>
                <c:pt idx="1904">
                  <c:v>-27.438220702444159</c:v>
                </c:pt>
                <c:pt idx="1905">
                  <c:v>-27.439531691743948</c:v>
                </c:pt>
                <c:pt idx="1906">
                  <c:v>-27.440843463256915</c:v>
                </c:pt>
                <c:pt idx="1907">
                  <c:v>-27.442156016983073</c:v>
                </c:pt>
                <c:pt idx="1908">
                  <c:v>-27.443469352922417</c:v>
                </c:pt>
                <c:pt idx="1909">
                  <c:v>-27.444783471074938</c:v>
                </c:pt>
                <c:pt idx="1910">
                  <c:v>-27.446098371440659</c:v>
                </c:pt>
                <c:pt idx="1911">
                  <c:v>-27.447414836232742</c:v>
                </c:pt>
                <c:pt idx="1912">
                  <c:v>-27.448732865451202</c:v>
                </c:pt>
                <c:pt idx="1913">
                  <c:v>-27.450052459096032</c:v>
                </c:pt>
                <c:pt idx="1914">
                  <c:v>-27.451373617167231</c:v>
                </c:pt>
                <c:pt idx="1915">
                  <c:v>-27.452697121877993</c:v>
                </c:pt>
                <c:pt idx="1916">
                  <c:v>-27.454022973228316</c:v>
                </c:pt>
                <c:pt idx="1917">
                  <c:v>-27.455351171218194</c:v>
                </c:pt>
                <c:pt idx="1918">
                  <c:v>-27.456681715847626</c:v>
                </c:pt>
                <c:pt idx="1919">
                  <c:v>-27.45801460711662</c:v>
                </c:pt>
                <c:pt idx="1920">
                  <c:v>-27.459351409451539</c:v>
                </c:pt>
                <c:pt idx="1921">
                  <c:v>-27.46069055842602</c:v>
                </c:pt>
                <c:pt idx="1922">
                  <c:v>-27.462033618466432</c:v>
                </c:pt>
                <c:pt idx="1923">
                  <c:v>-27.463379807359591</c:v>
                </c:pt>
                <c:pt idx="1924">
                  <c:v>-27.464729907318674</c:v>
                </c:pt>
                <c:pt idx="1925">
                  <c:v>-27.466083136130504</c:v>
                </c:pt>
                <c:pt idx="1926">
                  <c:v>-27.467440276008265</c:v>
                </c:pt>
                <c:pt idx="1927">
                  <c:v>-27.468801326951958</c:v>
                </c:pt>
                <c:pt idx="1928">
                  <c:v>-27.470166288961575</c:v>
                </c:pt>
                <c:pt idx="1929">
                  <c:v>-27.471535162037124</c:v>
                </c:pt>
                <c:pt idx="1930">
                  <c:v>-27.472907946178605</c:v>
                </c:pt>
                <c:pt idx="1931">
                  <c:v>-27.474284641386017</c:v>
                </c:pt>
                <c:pt idx="1932">
                  <c:v>-27.475666029872546</c:v>
                </c:pt>
                <c:pt idx="1933">
                  <c:v>-27.477051329424999</c:v>
                </c:pt>
                <c:pt idx="1934">
                  <c:v>-27.478440540043383</c:v>
                </c:pt>
                <c:pt idx="1935">
                  <c:v>-27.479834443940891</c:v>
                </c:pt>
                <c:pt idx="1936">
                  <c:v>-27.481231476691139</c:v>
                </c:pt>
                <c:pt idx="1937">
                  <c:v>-27.482633202720503</c:v>
                </c:pt>
                <c:pt idx="1938">
                  <c:v>-27.484038057602607</c:v>
                </c:pt>
                <c:pt idx="1939">
                  <c:v>-27.485447605763834</c:v>
                </c:pt>
                <c:pt idx="1940">
                  <c:v>-27.486860282777801</c:v>
                </c:pt>
                <c:pt idx="1941">
                  <c:v>-27.488276088644515</c:v>
                </c:pt>
                <c:pt idx="1942">
                  <c:v>-27.489695805577153</c:v>
                </c:pt>
                <c:pt idx="1943">
                  <c:v>-27.491117869149353</c:v>
                </c:pt>
                <c:pt idx="1944">
                  <c:v>-27.492543061574299</c:v>
                </c:pt>
                <c:pt idx="1945">
                  <c:v>-27.4939706006388</c:v>
                </c:pt>
                <c:pt idx="1946">
                  <c:v>-27.495400486342863</c:v>
                </c:pt>
                <c:pt idx="1947">
                  <c:v>-27.49683271868648</c:v>
                </c:pt>
                <c:pt idx="1948">
                  <c:v>-27.498266515456475</c:v>
                </c:pt>
                <c:pt idx="1949">
                  <c:v>-27.499701876652832</c:v>
                </c:pt>
                <c:pt idx="1950">
                  <c:v>-27.501138020062381</c:v>
                </c:pt>
                <c:pt idx="1951">
                  <c:v>-27.502574945685115</c:v>
                </c:pt>
                <c:pt idx="1952">
                  <c:v>-27.504011871307849</c:v>
                </c:pt>
                <c:pt idx="1953">
                  <c:v>-27.505449579143775</c:v>
                </c:pt>
                <c:pt idx="1954">
                  <c:v>-27.506886504766509</c:v>
                </c:pt>
                <c:pt idx="1955">
                  <c:v>-27.508323430389243</c:v>
                </c:pt>
                <c:pt idx="1956">
                  <c:v>-27.509759573798792</c:v>
                </c:pt>
                <c:pt idx="1957">
                  <c:v>-27.511194152781972</c:v>
                </c:pt>
                <c:pt idx="1958">
                  <c:v>-27.512627167338774</c:v>
                </c:pt>
                <c:pt idx="1959">
                  <c:v>-27.514058617469207</c:v>
                </c:pt>
                <c:pt idx="1960">
                  <c:v>-27.51548850317327</c:v>
                </c:pt>
                <c:pt idx="1961">
                  <c:v>-27.516916042237771</c:v>
                </c:pt>
                <c:pt idx="1962">
                  <c:v>-27.51834123466271</c:v>
                </c:pt>
                <c:pt idx="1963">
                  <c:v>-27.519763298234917</c:v>
                </c:pt>
                <c:pt idx="1964">
                  <c:v>-27.52118379738074</c:v>
                </c:pt>
                <c:pt idx="1965">
                  <c:v>-27.522600385460638</c:v>
                </c:pt>
                <c:pt idx="1966">
                  <c:v>-27.524014626900982</c:v>
                </c:pt>
                <c:pt idx="1967">
                  <c:v>-27.525424957275387</c:v>
                </c:pt>
                <c:pt idx="1968">
                  <c:v>-27.526832158797053</c:v>
                </c:pt>
                <c:pt idx="1969">
                  <c:v>-27.528236231465979</c:v>
                </c:pt>
                <c:pt idx="1970">
                  <c:v>-27.529637175282158</c:v>
                </c:pt>
                <c:pt idx="1971">
                  <c:v>-27.53103499024559</c:v>
                </c:pt>
                <c:pt idx="1972">
                  <c:v>-27.532428111929907</c:v>
                </c:pt>
                <c:pt idx="1973">
                  <c:v>-27.533818886974661</c:v>
                </c:pt>
                <c:pt idx="1974">
                  <c:v>-27.535205750953491</c:v>
                </c:pt>
                <c:pt idx="1975">
                  <c:v>-27.536589486079581</c:v>
                </c:pt>
                <c:pt idx="1976">
                  <c:v>-27.537969310139733</c:v>
                </c:pt>
                <c:pt idx="1977">
                  <c:v>-27.539346005347145</c:v>
                </c:pt>
                <c:pt idx="1978">
                  <c:v>-27.540719571701811</c:v>
                </c:pt>
                <c:pt idx="1979">
                  <c:v>-27.542090009203729</c:v>
                </c:pt>
                <c:pt idx="1980">
                  <c:v>-27.543457317852909</c:v>
                </c:pt>
                <c:pt idx="1981">
                  <c:v>-27.544821497649341</c:v>
                </c:pt>
                <c:pt idx="1982">
                  <c:v>-27.546183330806219</c:v>
                </c:pt>
                <c:pt idx="1983">
                  <c:v>-27.54754203511035</c:v>
                </c:pt>
                <c:pt idx="1984">
                  <c:v>-27.548897610561742</c:v>
                </c:pt>
                <c:pt idx="1985">
                  <c:v>-27.550251621586757</c:v>
                </c:pt>
                <c:pt idx="1986">
                  <c:v>-27.551602503759025</c:v>
                </c:pt>
                <c:pt idx="1987">
                  <c:v>-27.552951039291738</c:v>
                </c:pt>
                <c:pt idx="1988">
                  <c:v>-27.554298010398082</c:v>
                </c:pt>
                <c:pt idx="1989">
                  <c:v>-27.555642634864864</c:v>
                </c:pt>
                <c:pt idx="1990">
                  <c:v>-27.556985694905276</c:v>
                </c:pt>
                <c:pt idx="1991">
                  <c:v>-27.558326408306133</c:v>
                </c:pt>
                <c:pt idx="1992">
                  <c:v>-27.559665557280614</c:v>
                </c:pt>
                <c:pt idx="1993">
                  <c:v>-27.561003924041909</c:v>
                </c:pt>
                <c:pt idx="1994">
                  <c:v>-27.562339944163643</c:v>
                </c:pt>
                <c:pt idx="1995">
                  <c:v>-27.563675182072192</c:v>
                </c:pt>
                <c:pt idx="1996">
                  <c:v>-27.565008855554371</c:v>
                </c:pt>
                <c:pt idx="1997">
                  <c:v>-27.566341746823365</c:v>
                </c:pt>
                <c:pt idx="1998">
                  <c:v>-27.567673855879175</c:v>
                </c:pt>
                <c:pt idx="1999">
                  <c:v>-27.569005182721792</c:v>
                </c:pt>
                <c:pt idx="2000">
                  <c:v>-27.570334945138047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'Stroke-Stress'!$G$3</c:f>
              <c:strCache>
                <c:ptCount val="1"/>
                <c:pt idx="0">
                  <c:v>Vessel Heave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'Stroke-Stress'!$G$4:$G$2004</c:f>
              <c:numCache>
                <c:formatCode>0.00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-0.46868962565744954</c:v>
                </c:pt>
                <c:pt idx="1002">
                  <c:v>-1.1248601077422695</c:v>
                </c:pt>
                <c:pt idx="1003">
                  <c:v>-1.7810243321216013</c:v>
                </c:pt>
                <c:pt idx="1004">
                  <c:v>-2.4371948142064213</c:v>
                </c:pt>
                <c:pt idx="1005">
                  <c:v>-3.0933652962912412</c:v>
                </c:pt>
                <c:pt idx="1006">
                  <c:v>-3.7495295206705728</c:v>
                </c:pt>
                <c:pt idx="1007">
                  <c:v>-4.4057000027553928</c:v>
                </c:pt>
                <c:pt idx="1008">
                  <c:v>-5.0618642271347243</c:v>
                </c:pt>
                <c:pt idx="1009">
                  <c:v>-5.7180347092195447</c:v>
                </c:pt>
                <c:pt idx="1010">
                  <c:v>-6.3742051913043642</c:v>
                </c:pt>
                <c:pt idx="1011">
                  <c:v>-7.0303694156836958</c:v>
                </c:pt>
                <c:pt idx="1012">
                  <c:v>-7.6865398977685162</c:v>
                </c:pt>
                <c:pt idx="1013">
                  <c:v>-8.3427041221478468</c:v>
                </c:pt>
                <c:pt idx="1014">
                  <c:v>-8.9988746042326682</c:v>
                </c:pt>
                <c:pt idx="1015">
                  <c:v>-9.6550450863174877</c:v>
                </c:pt>
                <c:pt idx="1016">
                  <c:v>-10.311209310696819</c:v>
                </c:pt>
                <c:pt idx="1017">
                  <c:v>-10.967379792781639</c:v>
                </c:pt>
                <c:pt idx="1018">
                  <c:v>-11.62354401716097</c:v>
                </c:pt>
                <c:pt idx="1019">
                  <c:v>-12.27971449924579</c:v>
                </c:pt>
                <c:pt idx="1020">
                  <c:v>-12.935884981330611</c:v>
                </c:pt>
                <c:pt idx="1021">
                  <c:v>-13.592052334562686</c:v>
                </c:pt>
                <c:pt idx="1022">
                  <c:v>-14.248219687794762</c:v>
                </c:pt>
                <c:pt idx="1023">
                  <c:v>-14.904387041026839</c:v>
                </c:pt>
                <c:pt idx="1024">
                  <c:v>-15.560554394258913</c:v>
                </c:pt>
                <c:pt idx="1025">
                  <c:v>-16.21672174749099</c:v>
                </c:pt>
                <c:pt idx="1026">
                  <c:v>-16.872892229575811</c:v>
                </c:pt>
                <c:pt idx="1027">
                  <c:v>-17.529059582807886</c:v>
                </c:pt>
                <c:pt idx="1028">
                  <c:v>-18.18522693603996</c:v>
                </c:pt>
                <c:pt idx="1029">
                  <c:v>-18.841394289272039</c:v>
                </c:pt>
                <c:pt idx="1030">
                  <c:v>-19.497561642504113</c:v>
                </c:pt>
                <c:pt idx="1031">
                  <c:v>-20.153732124588934</c:v>
                </c:pt>
                <c:pt idx="1032">
                  <c:v>-20.809899477821009</c:v>
                </c:pt>
                <c:pt idx="1033">
                  <c:v>-21.466066831053084</c:v>
                </c:pt>
                <c:pt idx="1034">
                  <c:v>-22.122234184285162</c:v>
                </c:pt>
                <c:pt idx="1035">
                  <c:v>-22.778401537517237</c:v>
                </c:pt>
                <c:pt idx="1036">
                  <c:v>-23.434572019602054</c:v>
                </c:pt>
                <c:pt idx="1037">
                  <c:v>-24.090739372834133</c:v>
                </c:pt>
                <c:pt idx="1038">
                  <c:v>-24.746906726066207</c:v>
                </c:pt>
                <c:pt idx="1039">
                  <c:v>-25.403074079298282</c:v>
                </c:pt>
                <c:pt idx="1040">
                  <c:v>-26.05924143253036</c:v>
                </c:pt>
                <c:pt idx="1041">
                  <c:v>-26.715411914615178</c:v>
                </c:pt>
                <c:pt idx="1042">
                  <c:v>-27.371579267847256</c:v>
                </c:pt>
                <c:pt idx="1043">
                  <c:v>-28.027746621079331</c:v>
                </c:pt>
                <c:pt idx="1044">
                  <c:v>-28.683913974311405</c:v>
                </c:pt>
                <c:pt idx="1045">
                  <c:v>-29.340081327543484</c:v>
                </c:pt>
                <c:pt idx="1046">
                  <c:v>-29.996251809628301</c:v>
                </c:pt>
                <c:pt idx="1047">
                  <c:v>-30.652419162860379</c:v>
                </c:pt>
                <c:pt idx="1048">
                  <c:v>-31.308586516092454</c:v>
                </c:pt>
                <c:pt idx="1049">
                  <c:v>-31.964753869324529</c:v>
                </c:pt>
                <c:pt idx="1050">
                  <c:v>-32.620921222556603</c:v>
                </c:pt>
                <c:pt idx="1051">
                  <c:v>-33.277091704641428</c:v>
                </c:pt>
                <c:pt idx="1052">
                  <c:v>-33.933259057873499</c:v>
                </c:pt>
                <c:pt idx="1053">
                  <c:v>-34.589426411105578</c:v>
                </c:pt>
                <c:pt idx="1054">
                  <c:v>-35.245593764337656</c:v>
                </c:pt>
                <c:pt idx="1055">
                  <c:v>-35.901761117569727</c:v>
                </c:pt>
                <c:pt idx="1056">
                  <c:v>-36.557931599654552</c:v>
                </c:pt>
                <c:pt idx="1057">
                  <c:v>-37.214098952886623</c:v>
                </c:pt>
                <c:pt idx="1058">
                  <c:v>-37.870266306118701</c:v>
                </c:pt>
                <c:pt idx="1059">
                  <c:v>-38.526433659350779</c:v>
                </c:pt>
                <c:pt idx="1060">
                  <c:v>-39.18260101258285</c:v>
                </c:pt>
                <c:pt idx="1061">
                  <c:v>-39.838769930241298</c:v>
                </c:pt>
                <c:pt idx="1062">
                  <c:v>-40.494938847899746</c:v>
                </c:pt>
                <c:pt idx="1063">
                  <c:v>-41.151106201131824</c:v>
                </c:pt>
                <c:pt idx="1064">
                  <c:v>-41.807273554363903</c:v>
                </c:pt>
                <c:pt idx="1065">
                  <c:v>-42.463442472022351</c:v>
                </c:pt>
                <c:pt idx="1066">
                  <c:v>-43.119609825254422</c:v>
                </c:pt>
                <c:pt idx="1067">
                  <c:v>-43.77577874291287</c:v>
                </c:pt>
                <c:pt idx="1068">
                  <c:v>-44.431946096144948</c:v>
                </c:pt>
                <c:pt idx="1069">
                  <c:v>-45.088113449377026</c:v>
                </c:pt>
                <c:pt idx="1070">
                  <c:v>-45.744282367035467</c:v>
                </c:pt>
                <c:pt idx="1071">
                  <c:v>-46.400449720267545</c:v>
                </c:pt>
                <c:pt idx="1072">
                  <c:v>-47.056618637925993</c:v>
                </c:pt>
                <c:pt idx="1073">
                  <c:v>-47.712785991158071</c:v>
                </c:pt>
                <c:pt idx="1074">
                  <c:v>-48.368953344390142</c:v>
                </c:pt>
                <c:pt idx="1075">
                  <c:v>-49.02512226204859</c:v>
                </c:pt>
                <c:pt idx="1076">
                  <c:v>-49.681289615280669</c:v>
                </c:pt>
                <c:pt idx="1077">
                  <c:v>-50.337458532939117</c:v>
                </c:pt>
                <c:pt idx="1078">
                  <c:v>-50.993625886171195</c:v>
                </c:pt>
                <c:pt idx="1079">
                  <c:v>-51.649793239403266</c:v>
                </c:pt>
                <c:pt idx="1080">
                  <c:v>-52.305962157061714</c:v>
                </c:pt>
                <c:pt idx="1081">
                  <c:v>-52.962129510293792</c:v>
                </c:pt>
                <c:pt idx="1082">
                  <c:v>-53.618297645739055</c:v>
                </c:pt>
                <c:pt idx="1083">
                  <c:v>-54.274465781184318</c:v>
                </c:pt>
                <c:pt idx="1084">
                  <c:v>-54.930633916629581</c:v>
                </c:pt>
                <c:pt idx="1085">
                  <c:v>-55.586801269861652</c:v>
                </c:pt>
                <c:pt idx="1086">
                  <c:v>-56.242969405306916</c:v>
                </c:pt>
                <c:pt idx="1087">
                  <c:v>-56.899137540752179</c:v>
                </c:pt>
                <c:pt idx="1088">
                  <c:v>-57.555305676197442</c:v>
                </c:pt>
                <c:pt idx="1089">
                  <c:v>-58.211473811642705</c:v>
                </c:pt>
                <c:pt idx="1090">
                  <c:v>-58.867641164874776</c:v>
                </c:pt>
                <c:pt idx="1091">
                  <c:v>-59.523809691426635</c:v>
                </c:pt>
                <c:pt idx="1092">
                  <c:v>-60.179977435765302</c:v>
                </c:pt>
                <c:pt idx="1093">
                  <c:v>-60.836145571210565</c:v>
                </c:pt>
                <c:pt idx="1094">
                  <c:v>-61.492313315549232</c:v>
                </c:pt>
                <c:pt idx="1095">
                  <c:v>-62.148481450994495</c:v>
                </c:pt>
                <c:pt idx="1096">
                  <c:v>-62.80464939088646</c:v>
                </c:pt>
                <c:pt idx="1097">
                  <c:v>-63.460817330778426</c:v>
                </c:pt>
                <c:pt idx="1098">
                  <c:v>-64.116985368447033</c:v>
                </c:pt>
                <c:pt idx="1099">
                  <c:v>-64.773153308339005</c:v>
                </c:pt>
                <c:pt idx="1100">
                  <c:v>-65.429321333785538</c:v>
                </c:pt>
                <c:pt idx="1101">
                  <c:v>-65.616797900262469</c:v>
                </c:pt>
                <c:pt idx="1102">
                  <c:v>-65.616797900262469</c:v>
                </c:pt>
                <c:pt idx="1103">
                  <c:v>-65.616797900262469</c:v>
                </c:pt>
                <c:pt idx="1104">
                  <c:v>-65.616797900262469</c:v>
                </c:pt>
                <c:pt idx="1105">
                  <c:v>-65.616797900262469</c:v>
                </c:pt>
                <c:pt idx="1106">
                  <c:v>-65.616797900262469</c:v>
                </c:pt>
                <c:pt idx="1107">
                  <c:v>-65.616797900262469</c:v>
                </c:pt>
                <c:pt idx="1108">
                  <c:v>-65.616797900262469</c:v>
                </c:pt>
                <c:pt idx="1109">
                  <c:v>-65.616797900262469</c:v>
                </c:pt>
                <c:pt idx="1110">
                  <c:v>-65.616797900262469</c:v>
                </c:pt>
                <c:pt idx="1111">
                  <c:v>-65.616797900262469</c:v>
                </c:pt>
                <c:pt idx="1112">
                  <c:v>-65.616797900262469</c:v>
                </c:pt>
                <c:pt idx="1113">
                  <c:v>-65.616797900262469</c:v>
                </c:pt>
                <c:pt idx="1114">
                  <c:v>-65.616797900262469</c:v>
                </c:pt>
                <c:pt idx="1115">
                  <c:v>-65.616797900262469</c:v>
                </c:pt>
                <c:pt idx="1116">
                  <c:v>-65.616797900262469</c:v>
                </c:pt>
                <c:pt idx="1117">
                  <c:v>-65.616797900262469</c:v>
                </c:pt>
                <c:pt idx="1118">
                  <c:v>-65.616797900262469</c:v>
                </c:pt>
                <c:pt idx="1119">
                  <c:v>-65.616797900262469</c:v>
                </c:pt>
                <c:pt idx="1120">
                  <c:v>-65.616797900262469</c:v>
                </c:pt>
                <c:pt idx="1121">
                  <c:v>-65.616797900262469</c:v>
                </c:pt>
                <c:pt idx="1122">
                  <c:v>-65.616797900262469</c:v>
                </c:pt>
                <c:pt idx="1123">
                  <c:v>-65.616797900262469</c:v>
                </c:pt>
                <c:pt idx="1124">
                  <c:v>-65.616797900262469</c:v>
                </c:pt>
                <c:pt idx="1125">
                  <c:v>-65.616797900262469</c:v>
                </c:pt>
                <c:pt idx="1126">
                  <c:v>-65.616797900262469</c:v>
                </c:pt>
                <c:pt idx="1127">
                  <c:v>-65.616797900262469</c:v>
                </c:pt>
                <c:pt idx="1128">
                  <c:v>-65.616797900262469</c:v>
                </c:pt>
                <c:pt idx="1129">
                  <c:v>-65.616797900262469</c:v>
                </c:pt>
                <c:pt idx="1130">
                  <c:v>-65.616797900262469</c:v>
                </c:pt>
                <c:pt idx="1131">
                  <c:v>-65.616797900262469</c:v>
                </c:pt>
                <c:pt idx="1132">
                  <c:v>-65.616797900262469</c:v>
                </c:pt>
                <c:pt idx="1133">
                  <c:v>-65.616797900262469</c:v>
                </c:pt>
                <c:pt idx="1134">
                  <c:v>-65.616797900262469</c:v>
                </c:pt>
                <c:pt idx="1135">
                  <c:v>-65.616797900262469</c:v>
                </c:pt>
                <c:pt idx="1136">
                  <c:v>-65.616797900262469</c:v>
                </c:pt>
                <c:pt idx="1137">
                  <c:v>-65.616797900262469</c:v>
                </c:pt>
                <c:pt idx="1138">
                  <c:v>-65.616797900262469</c:v>
                </c:pt>
                <c:pt idx="1139">
                  <c:v>-65.616797900262469</c:v>
                </c:pt>
                <c:pt idx="1140">
                  <c:v>-65.616797900262469</c:v>
                </c:pt>
                <c:pt idx="1141">
                  <c:v>-65.616797900262469</c:v>
                </c:pt>
                <c:pt idx="1142">
                  <c:v>-65.616797900262469</c:v>
                </c:pt>
                <c:pt idx="1143">
                  <c:v>-65.616797900262469</c:v>
                </c:pt>
                <c:pt idx="1144">
                  <c:v>-65.616797900262469</c:v>
                </c:pt>
                <c:pt idx="1145">
                  <c:v>-65.616797900262469</c:v>
                </c:pt>
                <c:pt idx="1146">
                  <c:v>-65.616797900262469</c:v>
                </c:pt>
                <c:pt idx="1147">
                  <c:v>-65.616797900262469</c:v>
                </c:pt>
                <c:pt idx="1148">
                  <c:v>-65.616797900262469</c:v>
                </c:pt>
                <c:pt idx="1149">
                  <c:v>-65.616797900262469</c:v>
                </c:pt>
                <c:pt idx="1150">
                  <c:v>-65.616797900262469</c:v>
                </c:pt>
                <c:pt idx="1151">
                  <c:v>-65.616797900262469</c:v>
                </c:pt>
                <c:pt idx="1152">
                  <c:v>-65.616797900262469</c:v>
                </c:pt>
                <c:pt idx="1153">
                  <c:v>-65.616797900262469</c:v>
                </c:pt>
                <c:pt idx="1154">
                  <c:v>-65.616797900262469</c:v>
                </c:pt>
                <c:pt idx="1155">
                  <c:v>-65.616797900262469</c:v>
                </c:pt>
                <c:pt idx="1156">
                  <c:v>-65.616797900262469</c:v>
                </c:pt>
                <c:pt idx="1157">
                  <c:v>-65.616797900262469</c:v>
                </c:pt>
                <c:pt idx="1158">
                  <c:v>-65.616797900262469</c:v>
                </c:pt>
                <c:pt idx="1159">
                  <c:v>-65.616797900262469</c:v>
                </c:pt>
                <c:pt idx="1160">
                  <c:v>-65.616797900262469</c:v>
                </c:pt>
                <c:pt idx="1161">
                  <c:v>-65.616797900262469</c:v>
                </c:pt>
                <c:pt idx="1162">
                  <c:v>-65.616797900262469</c:v>
                </c:pt>
                <c:pt idx="1163">
                  <c:v>-65.616797900262469</c:v>
                </c:pt>
                <c:pt idx="1164">
                  <c:v>-65.616797900262469</c:v>
                </c:pt>
                <c:pt idx="1165">
                  <c:v>-65.616797900262469</c:v>
                </c:pt>
                <c:pt idx="1166">
                  <c:v>-65.616797900262469</c:v>
                </c:pt>
                <c:pt idx="1167">
                  <c:v>-65.616797900262469</c:v>
                </c:pt>
                <c:pt idx="1168">
                  <c:v>-65.616797900262469</c:v>
                </c:pt>
                <c:pt idx="1169">
                  <c:v>-65.616797900262469</c:v>
                </c:pt>
                <c:pt idx="1170">
                  <c:v>-65.616797900262469</c:v>
                </c:pt>
                <c:pt idx="1171">
                  <c:v>-65.616797900262469</c:v>
                </c:pt>
                <c:pt idx="1172">
                  <c:v>-65.616797900262469</c:v>
                </c:pt>
                <c:pt idx="1173">
                  <c:v>-65.616797900262469</c:v>
                </c:pt>
                <c:pt idx="1174">
                  <c:v>-65.616797900262469</c:v>
                </c:pt>
                <c:pt idx="1175">
                  <c:v>-65.616797900262469</c:v>
                </c:pt>
                <c:pt idx="1176">
                  <c:v>-65.616797900262469</c:v>
                </c:pt>
                <c:pt idx="1177">
                  <c:v>-65.616797900262469</c:v>
                </c:pt>
                <c:pt idx="1178">
                  <c:v>-65.616797900262469</c:v>
                </c:pt>
                <c:pt idx="1179">
                  <c:v>-65.616797900262469</c:v>
                </c:pt>
                <c:pt idx="1180">
                  <c:v>-65.616797900262469</c:v>
                </c:pt>
                <c:pt idx="1181">
                  <c:v>-65.616797900262469</c:v>
                </c:pt>
                <c:pt idx="1182">
                  <c:v>-65.616797900262469</c:v>
                </c:pt>
                <c:pt idx="1183">
                  <c:v>-65.616797900262469</c:v>
                </c:pt>
                <c:pt idx="1184">
                  <c:v>-65.616797900262469</c:v>
                </c:pt>
                <c:pt idx="1185">
                  <c:v>-65.616797900262469</c:v>
                </c:pt>
                <c:pt idx="1186">
                  <c:v>-65.616797900262469</c:v>
                </c:pt>
                <c:pt idx="1187">
                  <c:v>-65.616797900262469</c:v>
                </c:pt>
                <c:pt idx="1188">
                  <c:v>-65.616797900262469</c:v>
                </c:pt>
                <c:pt idx="1189">
                  <c:v>-65.616797900262469</c:v>
                </c:pt>
                <c:pt idx="1190">
                  <c:v>-65.616797900262469</c:v>
                </c:pt>
                <c:pt idx="1191">
                  <c:v>-65.616797900262469</c:v>
                </c:pt>
                <c:pt idx="1192">
                  <c:v>-65.616797900262469</c:v>
                </c:pt>
                <c:pt idx="1193">
                  <c:v>-65.616797900262469</c:v>
                </c:pt>
                <c:pt idx="1194">
                  <c:v>-65.616797900262469</c:v>
                </c:pt>
                <c:pt idx="1195">
                  <c:v>-65.616797900262469</c:v>
                </c:pt>
                <c:pt idx="1196">
                  <c:v>-65.616797900262469</c:v>
                </c:pt>
                <c:pt idx="1197">
                  <c:v>-65.616797900262469</c:v>
                </c:pt>
                <c:pt idx="1198">
                  <c:v>-65.616797900262469</c:v>
                </c:pt>
                <c:pt idx="1199">
                  <c:v>-65.616797900262469</c:v>
                </c:pt>
                <c:pt idx="1200">
                  <c:v>-65.616797900262469</c:v>
                </c:pt>
                <c:pt idx="1201">
                  <c:v>-65.616797900262469</c:v>
                </c:pt>
                <c:pt idx="1202">
                  <c:v>-65.616797900262469</c:v>
                </c:pt>
                <c:pt idx="1203">
                  <c:v>-65.616797900262469</c:v>
                </c:pt>
                <c:pt idx="1204">
                  <c:v>-65.616797900262469</c:v>
                </c:pt>
                <c:pt idx="1205">
                  <c:v>-65.616797900262469</c:v>
                </c:pt>
                <c:pt idx="1206">
                  <c:v>-65.616797900262469</c:v>
                </c:pt>
                <c:pt idx="1207">
                  <c:v>-65.616797900262469</c:v>
                </c:pt>
                <c:pt idx="1208">
                  <c:v>-65.616797900262469</c:v>
                </c:pt>
                <c:pt idx="1209">
                  <c:v>-65.616797900262469</c:v>
                </c:pt>
                <c:pt idx="1210">
                  <c:v>-65.616797900262469</c:v>
                </c:pt>
                <c:pt idx="1211">
                  <c:v>-65.616797900262469</c:v>
                </c:pt>
                <c:pt idx="1212">
                  <c:v>-65.616797900262469</c:v>
                </c:pt>
                <c:pt idx="1213">
                  <c:v>-65.616797900262469</c:v>
                </c:pt>
                <c:pt idx="1214">
                  <c:v>-65.616797900262469</c:v>
                </c:pt>
                <c:pt idx="1215">
                  <c:v>-65.616797900262469</c:v>
                </c:pt>
                <c:pt idx="1216">
                  <c:v>-65.616797900262469</c:v>
                </c:pt>
                <c:pt idx="1217">
                  <c:v>-65.616797900262469</c:v>
                </c:pt>
                <c:pt idx="1218">
                  <c:v>-65.616797900262469</c:v>
                </c:pt>
                <c:pt idx="1219">
                  <c:v>-65.616797900262469</c:v>
                </c:pt>
                <c:pt idx="1220">
                  <c:v>-65.616797900262469</c:v>
                </c:pt>
                <c:pt idx="1221">
                  <c:v>-65.616797900262469</c:v>
                </c:pt>
                <c:pt idx="1222">
                  <c:v>-65.616797900262469</c:v>
                </c:pt>
                <c:pt idx="1223">
                  <c:v>-65.616797900262469</c:v>
                </c:pt>
                <c:pt idx="1224">
                  <c:v>-65.616797900262469</c:v>
                </c:pt>
                <c:pt idx="1225">
                  <c:v>-65.616797900262469</c:v>
                </c:pt>
                <c:pt idx="1226">
                  <c:v>-65.616797900262469</c:v>
                </c:pt>
                <c:pt idx="1227">
                  <c:v>-65.616797900262469</c:v>
                </c:pt>
                <c:pt idx="1228">
                  <c:v>-65.616797900262469</c:v>
                </c:pt>
                <c:pt idx="1229">
                  <c:v>-65.616797900262469</c:v>
                </c:pt>
                <c:pt idx="1230">
                  <c:v>-65.616797900262469</c:v>
                </c:pt>
                <c:pt idx="1231">
                  <c:v>-65.616797900262469</c:v>
                </c:pt>
                <c:pt idx="1232">
                  <c:v>-65.616797900262469</c:v>
                </c:pt>
                <c:pt idx="1233">
                  <c:v>-65.616797900262469</c:v>
                </c:pt>
                <c:pt idx="1234">
                  <c:v>-65.616797900262469</c:v>
                </c:pt>
                <c:pt idx="1235">
                  <c:v>-65.616797900262469</c:v>
                </c:pt>
                <c:pt idx="1236">
                  <c:v>-65.616797900262469</c:v>
                </c:pt>
                <c:pt idx="1237">
                  <c:v>-65.616797900262469</c:v>
                </c:pt>
                <c:pt idx="1238">
                  <c:v>-65.616797900262469</c:v>
                </c:pt>
                <c:pt idx="1239">
                  <c:v>-65.616797900262469</c:v>
                </c:pt>
                <c:pt idx="1240">
                  <c:v>-65.616797900262469</c:v>
                </c:pt>
                <c:pt idx="1241">
                  <c:v>-65.616797900262469</c:v>
                </c:pt>
                <c:pt idx="1242">
                  <c:v>-65.616797900262469</c:v>
                </c:pt>
                <c:pt idx="1243">
                  <c:v>-65.616797900262469</c:v>
                </c:pt>
                <c:pt idx="1244">
                  <c:v>-65.616797900262469</c:v>
                </c:pt>
                <c:pt idx="1245">
                  <c:v>-65.616797900262469</c:v>
                </c:pt>
                <c:pt idx="1246">
                  <c:v>-65.616797900262469</c:v>
                </c:pt>
                <c:pt idx="1247">
                  <c:v>-65.616797900262469</c:v>
                </c:pt>
                <c:pt idx="1248">
                  <c:v>-65.616797900262469</c:v>
                </c:pt>
                <c:pt idx="1249">
                  <c:v>-65.616797900262469</c:v>
                </c:pt>
                <c:pt idx="1250">
                  <c:v>-65.616797900262469</c:v>
                </c:pt>
                <c:pt idx="1251">
                  <c:v>-65.616797900262469</c:v>
                </c:pt>
                <c:pt idx="1252">
                  <c:v>-65.616797900262469</c:v>
                </c:pt>
                <c:pt idx="1253">
                  <c:v>-65.616797900262469</c:v>
                </c:pt>
                <c:pt idx="1254">
                  <c:v>-65.616797900262469</c:v>
                </c:pt>
                <c:pt idx="1255">
                  <c:v>-65.616797900262469</c:v>
                </c:pt>
                <c:pt idx="1256">
                  <c:v>-65.616797900262469</c:v>
                </c:pt>
                <c:pt idx="1257">
                  <c:v>-65.616797900262469</c:v>
                </c:pt>
                <c:pt idx="1258">
                  <c:v>-65.616797900262469</c:v>
                </c:pt>
                <c:pt idx="1259">
                  <c:v>-65.616797900262469</c:v>
                </c:pt>
                <c:pt idx="1260">
                  <c:v>-65.616797900262469</c:v>
                </c:pt>
                <c:pt idx="1261">
                  <c:v>-65.616797900262469</c:v>
                </c:pt>
                <c:pt idx="1262">
                  <c:v>-65.616797900262469</c:v>
                </c:pt>
                <c:pt idx="1263">
                  <c:v>-65.616797900262469</c:v>
                </c:pt>
                <c:pt idx="1264">
                  <c:v>-65.616797900262469</c:v>
                </c:pt>
                <c:pt idx="1265">
                  <c:v>-65.616797900262469</c:v>
                </c:pt>
                <c:pt idx="1266">
                  <c:v>-65.616797900262469</c:v>
                </c:pt>
                <c:pt idx="1267">
                  <c:v>-65.616797900262469</c:v>
                </c:pt>
                <c:pt idx="1268">
                  <c:v>-65.616797900262469</c:v>
                </c:pt>
                <c:pt idx="1269">
                  <c:v>-65.616797900262469</c:v>
                </c:pt>
                <c:pt idx="1270">
                  <c:v>-65.616797900262469</c:v>
                </c:pt>
                <c:pt idx="1271">
                  <c:v>-65.616797900262469</c:v>
                </c:pt>
                <c:pt idx="1272">
                  <c:v>-65.616797900262469</c:v>
                </c:pt>
                <c:pt idx="1273">
                  <c:v>-65.616797900262469</c:v>
                </c:pt>
                <c:pt idx="1274">
                  <c:v>-65.616797900262469</c:v>
                </c:pt>
                <c:pt idx="1275">
                  <c:v>-65.616797900262469</c:v>
                </c:pt>
                <c:pt idx="1276">
                  <c:v>-65.616797900262469</c:v>
                </c:pt>
                <c:pt idx="1277">
                  <c:v>-65.616797900262469</c:v>
                </c:pt>
                <c:pt idx="1278">
                  <c:v>-65.616797900262469</c:v>
                </c:pt>
                <c:pt idx="1279">
                  <c:v>-65.616797900262469</c:v>
                </c:pt>
                <c:pt idx="1280">
                  <c:v>-65.616797900262469</c:v>
                </c:pt>
                <c:pt idx="1281">
                  <c:v>-65.616797900262469</c:v>
                </c:pt>
                <c:pt idx="1282">
                  <c:v>-65.616797900262469</c:v>
                </c:pt>
                <c:pt idx="1283">
                  <c:v>-65.616797900262469</c:v>
                </c:pt>
                <c:pt idx="1284">
                  <c:v>-65.616797900262469</c:v>
                </c:pt>
                <c:pt idx="1285">
                  <c:v>-65.616797900262469</c:v>
                </c:pt>
                <c:pt idx="1286">
                  <c:v>-65.616797900262469</c:v>
                </c:pt>
                <c:pt idx="1287">
                  <c:v>-65.616797900262469</c:v>
                </c:pt>
                <c:pt idx="1288">
                  <c:v>-65.616797900262469</c:v>
                </c:pt>
                <c:pt idx="1289">
                  <c:v>-65.616797900262469</c:v>
                </c:pt>
                <c:pt idx="1290">
                  <c:v>-65.616797900262469</c:v>
                </c:pt>
                <c:pt idx="1291">
                  <c:v>-65.616797900262469</c:v>
                </c:pt>
                <c:pt idx="1292">
                  <c:v>-65.616797900262469</c:v>
                </c:pt>
                <c:pt idx="1293">
                  <c:v>-65.616797900262469</c:v>
                </c:pt>
                <c:pt idx="1294">
                  <c:v>-65.616797900262469</c:v>
                </c:pt>
                <c:pt idx="1295">
                  <c:v>-65.616797900262469</c:v>
                </c:pt>
                <c:pt idx="1296">
                  <c:v>-65.616797900262469</c:v>
                </c:pt>
                <c:pt idx="1297">
                  <c:v>-65.616797900262469</c:v>
                </c:pt>
                <c:pt idx="1298">
                  <c:v>-65.616797900262469</c:v>
                </c:pt>
                <c:pt idx="1299">
                  <c:v>-65.616797900262469</c:v>
                </c:pt>
                <c:pt idx="1300">
                  <c:v>-65.616797900262469</c:v>
                </c:pt>
                <c:pt idx="1301">
                  <c:v>-65.616797900262469</c:v>
                </c:pt>
                <c:pt idx="1302">
                  <c:v>-65.616797900262469</c:v>
                </c:pt>
                <c:pt idx="1303">
                  <c:v>-65.616797900262469</c:v>
                </c:pt>
                <c:pt idx="1304">
                  <c:v>-65.616797900262469</c:v>
                </c:pt>
                <c:pt idx="1305">
                  <c:v>-65.616797900262469</c:v>
                </c:pt>
                <c:pt idx="1306">
                  <c:v>-65.616797900262469</c:v>
                </c:pt>
                <c:pt idx="1307">
                  <c:v>-65.616797900262469</c:v>
                </c:pt>
                <c:pt idx="1308">
                  <c:v>-65.616797900262469</c:v>
                </c:pt>
                <c:pt idx="1309">
                  <c:v>-65.616797900262469</c:v>
                </c:pt>
                <c:pt idx="1310">
                  <c:v>-65.616797900262469</c:v>
                </c:pt>
                <c:pt idx="1311">
                  <c:v>-65.616797900262469</c:v>
                </c:pt>
                <c:pt idx="1312">
                  <c:v>-65.616797900262469</c:v>
                </c:pt>
                <c:pt idx="1313">
                  <c:v>-65.616797900262469</c:v>
                </c:pt>
                <c:pt idx="1314">
                  <c:v>-65.616797900262469</c:v>
                </c:pt>
                <c:pt idx="1315">
                  <c:v>-65.616797900262469</c:v>
                </c:pt>
                <c:pt idx="1316">
                  <c:v>-65.616797900262469</c:v>
                </c:pt>
                <c:pt idx="1317">
                  <c:v>-65.616797900262469</c:v>
                </c:pt>
                <c:pt idx="1318">
                  <c:v>-65.616797900262469</c:v>
                </c:pt>
                <c:pt idx="1319">
                  <c:v>-65.616797900262469</c:v>
                </c:pt>
                <c:pt idx="1320">
                  <c:v>-65.616797900262469</c:v>
                </c:pt>
                <c:pt idx="1321">
                  <c:v>-65.616797900262469</c:v>
                </c:pt>
                <c:pt idx="1322">
                  <c:v>-65.616797900262469</c:v>
                </c:pt>
                <c:pt idx="1323">
                  <c:v>-65.616797900262469</c:v>
                </c:pt>
                <c:pt idx="1324">
                  <c:v>-65.616797900262469</c:v>
                </c:pt>
                <c:pt idx="1325">
                  <c:v>-65.616797900262469</c:v>
                </c:pt>
                <c:pt idx="1326">
                  <c:v>-65.616797900262469</c:v>
                </c:pt>
                <c:pt idx="1327">
                  <c:v>-65.616797900262469</c:v>
                </c:pt>
                <c:pt idx="1328">
                  <c:v>-65.616797900262469</c:v>
                </c:pt>
                <c:pt idx="1329">
                  <c:v>-65.616797900262469</c:v>
                </c:pt>
                <c:pt idx="1330">
                  <c:v>-65.616797900262469</c:v>
                </c:pt>
                <c:pt idx="1331">
                  <c:v>-65.616797900262469</c:v>
                </c:pt>
                <c:pt idx="1332">
                  <c:v>-65.616797900262469</c:v>
                </c:pt>
                <c:pt idx="1333">
                  <c:v>-65.616797900262469</c:v>
                </c:pt>
                <c:pt idx="1334">
                  <c:v>-65.616797900262469</c:v>
                </c:pt>
                <c:pt idx="1335">
                  <c:v>-65.616797900262469</c:v>
                </c:pt>
                <c:pt idx="1336">
                  <c:v>-65.616797900262469</c:v>
                </c:pt>
                <c:pt idx="1337">
                  <c:v>-65.616797900262469</c:v>
                </c:pt>
                <c:pt idx="1338">
                  <c:v>-65.616797900262469</c:v>
                </c:pt>
                <c:pt idx="1339">
                  <c:v>-65.616797900262469</c:v>
                </c:pt>
                <c:pt idx="1340">
                  <c:v>-65.616797900262469</c:v>
                </c:pt>
                <c:pt idx="1341">
                  <c:v>-65.616797900262469</c:v>
                </c:pt>
                <c:pt idx="1342">
                  <c:v>-65.616797900262469</c:v>
                </c:pt>
                <c:pt idx="1343">
                  <c:v>-65.616797900262469</c:v>
                </c:pt>
                <c:pt idx="1344">
                  <c:v>-65.616797900262469</c:v>
                </c:pt>
                <c:pt idx="1345">
                  <c:v>-65.616797900262469</c:v>
                </c:pt>
                <c:pt idx="1346">
                  <c:v>-65.616797900262469</c:v>
                </c:pt>
                <c:pt idx="1347">
                  <c:v>-65.616797900262469</c:v>
                </c:pt>
                <c:pt idx="1348">
                  <c:v>-65.616797900262469</c:v>
                </c:pt>
                <c:pt idx="1349">
                  <c:v>-65.616797900262469</c:v>
                </c:pt>
                <c:pt idx="1350">
                  <c:v>-65.616797900262469</c:v>
                </c:pt>
                <c:pt idx="1351">
                  <c:v>-65.616797900262469</c:v>
                </c:pt>
                <c:pt idx="1352">
                  <c:v>-65.616797900262469</c:v>
                </c:pt>
                <c:pt idx="1353">
                  <c:v>-65.616797900262469</c:v>
                </c:pt>
                <c:pt idx="1354">
                  <c:v>-65.616797900262469</c:v>
                </c:pt>
                <c:pt idx="1355">
                  <c:v>-65.616797900262469</c:v>
                </c:pt>
                <c:pt idx="1356">
                  <c:v>-65.616797900262469</c:v>
                </c:pt>
                <c:pt idx="1357">
                  <c:v>-65.616797900262469</c:v>
                </c:pt>
                <c:pt idx="1358">
                  <c:v>-65.616797900262469</c:v>
                </c:pt>
                <c:pt idx="1359">
                  <c:v>-65.616797900262469</c:v>
                </c:pt>
                <c:pt idx="1360">
                  <c:v>-65.616797900262469</c:v>
                </c:pt>
                <c:pt idx="1361">
                  <c:v>-65.616797900262469</c:v>
                </c:pt>
                <c:pt idx="1362">
                  <c:v>-65.616797900262469</c:v>
                </c:pt>
                <c:pt idx="1363">
                  <c:v>-65.616797900262469</c:v>
                </c:pt>
                <c:pt idx="1364">
                  <c:v>-65.616797900262469</c:v>
                </c:pt>
                <c:pt idx="1365">
                  <c:v>-65.616797900262469</c:v>
                </c:pt>
                <c:pt idx="1366">
                  <c:v>-65.616797900262469</c:v>
                </c:pt>
                <c:pt idx="1367">
                  <c:v>-65.616797900262469</c:v>
                </c:pt>
                <c:pt idx="1368">
                  <c:v>-65.616797900262469</c:v>
                </c:pt>
                <c:pt idx="1369">
                  <c:v>-65.616797900262469</c:v>
                </c:pt>
                <c:pt idx="1370">
                  <c:v>-65.616797900262469</c:v>
                </c:pt>
                <c:pt idx="1371">
                  <c:v>-65.616797900262469</c:v>
                </c:pt>
                <c:pt idx="1372">
                  <c:v>-65.616797900262469</c:v>
                </c:pt>
                <c:pt idx="1373">
                  <c:v>-65.616797900262469</c:v>
                </c:pt>
                <c:pt idx="1374">
                  <c:v>-65.616797900262469</c:v>
                </c:pt>
                <c:pt idx="1375">
                  <c:v>-65.616797900262469</c:v>
                </c:pt>
                <c:pt idx="1376">
                  <c:v>-65.616797900262469</c:v>
                </c:pt>
                <c:pt idx="1377">
                  <c:v>-65.616797900262469</c:v>
                </c:pt>
                <c:pt idx="1378">
                  <c:v>-65.616797900262469</c:v>
                </c:pt>
                <c:pt idx="1379">
                  <c:v>-65.616797900262469</c:v>
                </c:pt>
                <c:pt idx="1380">
                  <c:v>-65.616797900262469</c:v>
                </c:pt>
                <c:pt idx="1381">
                  <c:v>-65.616797900262469</c:v>
                </c:pt>
                <c:pt idx="1382">
                  <c:v>-65.616797900262469</c:v>
                </c:pt>
                <c:pt idx="1383">
                  <c:v>-65.616797900262469</c:v>
                </c:pt>
                <c:pt idx="1384">
                  <c:v>-65.616797900262469</c:v>
                </c:pt>
                <c:pt idx="1385">
                  <c:v>-65.616797900262469</c:v>
                </c:pt>
                <c:pt idx="1386">
                  <c:v>-65.616797900262469</c:v>
                </c:pt>
                <c:pt idx="1387">
                  <c:v>-65.616797900262469</c:v>
                </c:pt>
                <c:pt idx="1388">
                  <c:v>-65.616797900262469</c:v>
                </c:pt>
                <c:pt idx="1389">
                  <c:v>-65.616797900262469</c:v>
                </c:pt>
                <c:pt idx="1390">
                  <c:v>-65.616797900262469</c:v>
                </c:pt>
                <c:pt idx="1391">
                  <c:v>-65.616797900262469</c:v>
                </c:pt>
                <c:pt idx="1392">
                  <c:v>-65.616797900262469</c:v>
                </c:pt>
                <c:pt idx="1393">
                  <c:v>-65.616797900262469</c:v>
                </c:pt>
                <c:pt idx="1394">
                  <c:v>-65.616797900262469</c:v>
                </c:pt>
                <c:pt idx="1395">
                  <c:v>-65.616797900262469</c:v>
                </c:pt>
                <c:pt idx="1396">
                  <c:v>-65.616797900262469</c:v>
                </c:pt>
                <c:pt idx="1397">
                  <c:v>-65.616797900262469</c:v>
                </c:pt>
                <c:pt idx="1398">
                  <c:v>-65.616797900262469</c:v>
                </c:pt>
                <c:pt idx="1399">
                  <c:v>-65.616797900262469</c:v>
                </c:pt>
                <c:pt idx="1400">
                  <c:v>-65.616797900262469</c:v>
                </c:pt>
                <c:pt idx="1401">
                  <c:v>-65.616797900262469</c:v>
                </c:pt>
                <c:pt idx="1402">
                  <c:v>-65.616797900262469</c:v>
                </c:pt>
                <c:pt idx="1403">
                  <c:v>-65.616797900262469</c:v>
                </c:pt>
                <c:pt idx="1404">
                  <c:v>-65.616797900262469</c:v>
                </c:pt>
                <c:pt idx="1405">
                  <c:v>-65.616797900262469</c:v>
                </c:pt>
                <c:pt idx="1406">
                  <c:v>-65.616797900262469</c:v>
                </c:pt>
                <c:pt idx="1407">
                  <c:v>-65.616797900262469</c:v>
                </c:pt>
                <c:pt idx="1408">
                  <c:v>-65.616797900262469</c:v>
                </c:pt>
                <c:pt idx="1409">
                  <c:v>-65.616797900262469</c:v>
                </c:pt>
                <c:pt idx="1410">
                  <c:v>-65.616797900262469</c:v>
                </c:pt>
                <c:pt idx="1411">
                  <c:v>-65.616797900262469</c:v>
                </c:pt>
                <c:pt idx="1412">
                  <c:v>-65.616797900262469</c:v>
                </c:pt>
                <c:pt idx="1413">
                  <c:v>-65.616797900262469</c:v>
                </c:pt>
                <c:pt idx="1414">
                  <c:v>-65.616797900262469</c:v>
                </c:pt>
                <c:pt idx="1415">
                  <c:v>-65.616797900262469</c:v>
                </c:pt>
                <c:pt idx="1416">
                  <c:v>-65.616797900262469</c:v>
                </c:pt>
                <c:pt idx="1417">
                  <c:v>-65.616797900262469</c:v>
                </c:pt>
                <c:pt idx="1418">
                  <c:v>-65.616797900262469</c:v>
                </c:pt>
                <c:pt idx="1419">
                  <c:v>-65.616797900262469</c:v>
                </c:pt>
                <c:pt idx="1420">
                  <c:v>-65.616797900262469</c:v>
                </c:pt>
                <c:pt idx="1421">
                  <c:v>-65.616797900262469</c:v>
                </c:pt>
                <c:pt idx="1422">
                  <c:v>-65.616797900262469</c:v>
                </c:pt>
                <c:pt idx="1423">
                  <c:v>-65.616797900262469</c:v>
                </c:pt>
                <c:pt idx="1424">
                  <c:v>-65.616797900262469</c:v>
                </c:pt>
                <c:pt idx="1425">
                  <c:v>-65.616797900262469</c:v>
                </c:pt>
                <c:pt idx="1426">
                  <c:v>-65.616797900262469</c:v>
                </c:pt>
                <c:pt idx="1427">
                  <c:v>-65.616797900262469</c:v>
                </c:pt>
                <c:pt idx="1428">
                  <c:v>-65.616797900262469</c:v>
                </c:pt>
                <c:pt idx="1429">
                  <c:v>-65.616797900262469</c:v>
                </c:pt>
                <c:pt idx="1430">
                  <c:v>-65.616797900262469</c:v>
                </c:pt>
                <c:pt idx="1431">
                  <c:v>-65.616797900262469</c:v>
                </c:pt>
                <c:pt idx="1432">
                  <c:v>-65.616797900262469</c:v>
                </c:pt>
                <c:pt idx="1433">
                  <c:v>-65.616797900262469</c:v>
                </c:pt>
                <c:pt idx="1434">
                  <c:v>-65.616797900262469</c:v>
                </c:pt>
                <c:pt idx="1435">
                  <c:v>-65.616797900262469</c:v>
                </c:pt>
                <c:pt idx="1436">
                  <c:v>-65.616797900262469</c:v>
                </c:pt>
                <c:pt idx="1437">
                  <c:v>-65.616797900262469</c:v>
                </c:pt>
                <c:pt idx="1438">
                  <c:v>-65.616797900262469</c:v>
                </c:pt>
                <c:pt idx="1439">
                  <c:v>-65.616797900262469</c:v>
                </c:pt>
                <c:pt idx="1440">
                  <c:v>-65.616797900262469</c:v>
                </c:pt>
                <c:pt idx="1441">
                  <c:v>-65.616797900262469</c:v>
                </c:pt>
                <c:pt idx="1442">
                  <c:v>-65.616797900262469</c:v>
                </c:pt>
                <c:pt idx="1443">
                  <c:v>-65.616797900262469</c:v>
                </c:pt>
                <c:pt idx="1444">
                  <c:v>-65.616797900262469</c:v>
                </c:pt>
                <c:pt idx="1445">
                  <c:v>-65.616797900262469</c:v>
                </c:pt>
                <c:pt idx="1446">
                  <c:v>-65.616797900262469</c:v>
                </c:pt>
                <c:pt idx="1447">
                  <c:v>-65.616797900262469</c:v>
                </c:pt>
                <c:pt idx="1448">
                  <c:v>-65.616797900262469</c:v>
                </c:pt>
                <c:pt idx="1449">
                  <c:v>-65.616797900262469</c:v>
                </c:pt>
                <c:pt idx="1450">
                  <c:v>-65.616797900262469</c:v>
                </c:pt>
                <c:pt idx="1451">
                  <c:v>-65.616797900262469</c:v>
                </c:pt>
                <c:pt idx="1452">
                  <c:v>-65.616797900262469</c:v>
                </c:pt>
                <c:pt idx="1453">
                  <c:v>-65.616797900262469</c:v>
                </c:pt>
                <c:pt idx="1454">
                  <c:v>-65.616797900262469</c:v>
                </c:pt>
                <c:pt idx="1455">
                  <c:v>-65.616797900262469</c:v>
                </c:pt>
                <c:pt idx="1456">
                  <c:v>-65.616797900262469</c:v>
                </c:pt>
                <c:pt idx="1457">
                  <c:v>-65.616797900262469</c:v>
                </c:pt>
                <c:pt idx="1458">
                  <c:v>-65.616797900262469</c:v>
                </c:pt>
                <c:pt idx="1459">
                  <c:v>-65.616797900262469</c:v>
                </c:pt>
                <c:pt idx="1460">
                  <c:v>-65.616797900262469</c:v>
                </c:pt>
                <c:pt idx="1461">
                  <c:v>-65.616797900262469</c:v>
                </c:pt>
                <c:pt idx="1462">
                  <c:v>-65.616797900262469</c:v>
                </c:pt>
                <c:pt idx="1463">
                  <c:v>-65.616797900262469</c:v>
                </c:pt>
                <c:pt idx="1464">
                  <c:v>-65.616797900262469</c:v>
                </c:pt>
                <c:pt idx="1465">
                  <c:v>-65.616797900262469</c:v>
                </c:pt>
                <c:pt idx="1466">
                  <c:v>-65.616797900262469</c:v>
                </c:pt>
                <c:pt idx="1467">
                  <c:v>-65.616797900262469</c:v>
                </c:pt>
                <c:pt idx="1468">
                  <c:v>-65.616797900262469</c:v>
                </c:pt>
                <c:pt idx="1469">
                  <c:v>-65.616797900262469</c:v>
                </c:pt>
                <c:pt idx="1470">
                  <c:v>-65.616797900262469</c:v>
                </c:pt>
                <c:pt idx="1471">
                  <c:v>-65.616797900262469</c:v>
                </c:pt>
                <c:pt idx="1472">
                  <c:v>-65.616797900262469</c:v>
                </c:pt>
                <c:pt idx="1473">
                  <c:v>-65.616797900262469</c:v>
                </c:pt>
                <c:pt idx="1474">
                  <c:v>-65.616797900262469</c:v>
                </c:pt>
                <c:pt idx="1475">
                  <c:v>-65.616797900262469</c:v>
                </c:pt>
                <c:pt idx="1476">
                  <c:v>-65.616797900262469</c:v>
                </c:pt>
                <c:pt idx="1477">
                  <c:v>-65.616797900262469</c:v>
                </c:pt>
                <c:pt idx="1478">
                  <c:v>-65.616797900262469</c:v>
                </c:pt>
                <c:pt idx="1479">
                  <c:v>-65.616797900262469</c:v>
                </c:pt>
                <c:pt idx="1480">
                  <c:v>-65.616797900262469</c:v>
                </c:pt>
                <c:pt idx="1481">
                  <c:v>-65.616797900262469</c:v>
                </c:pt>
                <c:pt idx="1482">
                  <c:v>-65.616797900262469</c:v>
                </c:pt>
                <c:pt idx="1483">
                  <c:v>-65.616797900262469</c:v>
                </c:pt>
                <c:pt idx="1484">
                  <c:v>-65.616797900262469</c:v>
                </c:pt>
                <c:pt idx="1485">
                  <c:v>-65.616797900262469</c:v>
                </c:pt>
                <c:pt idx="1486">
                  <c:v>-65.616797900262469</c:v>
                </c:pt>
                <c:pt idx="1487">
                  <c:v>-65.616797900262469</c:v>
                </c:pt>
                <c:pt idx="1488">
                  <c:v>-65.616797900262469</c:v>
                </c:pt>
                <c:pt idx="1489">
                  <c:v>-65.616797900262469</c:v>
                </c:pt>
                <c:pt idx="1490">
                  <c:v>-65.616797900262469</c:v>
                </c:pt>
                <c:pt idx="1491">
                  <c:v>-65.616797900262469</c:v>
                </c:pt>
                <c:pt idx="1492">
                  <c:v>-65.616797900262469</c:v>
                </c:pt>
                <c:pt idx="1493">
                  <c:v>-65.616797900262469</c:v>
                </c:pt>
                <c:pt idx="1494">
                  <c:v>-65.616797900262469</c:v>
                </c:pt>
                <c:pt idx="1495">
                  <c:v>-65.616797900262469</c:v>
                </c:pt>
                <c:pt idx="1496">
                  <c:v>-65.616797900262469</c:v>
                </c:pt>
                <c:pt idx="1497">
                  <c:v>-65.616797900262469</c:v>
                </c:pt>
                <c:pt idx="1498">
                  <c:v>-65.616797900262469</c:v>
                </c:pt>
                <c:pt idx="1499">
                  <c:v>-65.616797900262469</c:v>
                </c:pt>
                <c:pt idx="1500">
                  <c:v>-65.616797900262469</c:v>
                </c:pt>
                <c:pt idx="1501">
                  <c:v>-65.616797900262469</c:v>
                </c:pt>
                <c:pt idx="1502">
                  <c:v>-65.616797900262469</c:v>
                </c:pt>
                <c:pt idx="1503">
                  <c:v>-65.616797900262469</c:v>
                </c:pt>
                <c:pt idx="1504">
                  <c:v>-65.616797900262469</c:v>
                </c:pt>
                <c:pt idx="1505">
                  <c:v>-65.616797900262469</c:v>
                </c:pt>
                <c:pt idx="1506">
                  <c:v>-65.616797900262469</c:v>
                </c:pt>
                <c:pt idx="1507">
                  <c:v>-65.616797900262469</c:v>
                </c:pt>
                <c:pt idx="1508">
                  <c:v>-65.616797900262469</c:v>
                </c:pt>
                <c:pt idx="1509">
                  <c:v>-65.616797900262469</c:v>
                </c:pt>
                <c:pt idx="1510">
                  <c:v>-65.616797900262469</c:v>
                </c:pt>
                <c:pt idx="1511">
                  <c:v>-65.616797900262469</c:v>
                </c:pt>
                <c:pt idx="1512">
                  <c:v>-65.616797900262469</c:v>
                </c:pt>
                <c:pt idx="1513">
                  <c:v>-65.616797900262469</c:v>
                </c:pt>
                <c:pt idx="1514">
                  <c:v>-65.616797900262469</c:v>
                </c:pt>
                <c:pt idx="1515">
                  <c:v>-65.616797900262469</c:v>
                </c:pt>
                <c:pt idx="1516">
                  <c:v>-65.616797900262469</c:v>
                </c:pt>
                <c:pt idx="1517">
                  <c:v>-65.616797900262469</c:v>
                </c:pt>
                <c:pt idx="1518">
                  <c:v>-65.616797900262469</c:v>
                </c:pt>
                <c:pt idx="1519">
                  <c:v>-65.616797900262469</c:v>
                </c:pt>
                <c:pt idx="1520">
                  <c:v>-65.616797900262469</c:v>
                </c:pt>
                <c:pt idx="1521">
                  <c:v>-65.616797900262469</c:v>
                </c:pt>
                <c:pt idx="1522">
                  <c:v>-65.616797900262469</c:v>
                </c:pt>
                <c:pt idx="1523">
                  <c:v>-65.616797900262469</c:v>
                </c:pt>
                <c:pt idx="1524">
                  <c:v>-65.616797900262469</c:v>
                </c:pt>
                <c:pt idx="1525">
                  <c:v>-65.616797900262469</c:v>
                </c:pt>
                <c:pt idx="1526">
                  <c:v>-65.616797900262469</c:v>
                </c:pt>
                <c:pt idx="1527">
                  <c:v>-65.616797900262469</c:v>
                </c:pt>
                <c:pt idx="1528">
                  <c:v>-65.616797900262469</c:v>
                </c:pt>
                <c:pt idx="1529">
                  <c:v>-65.616797900262469</c:v>
                </c:pt>
                <c:pt idx="1530">
                  <c:v>-65.616797900262469</c:v>
                </c:pt>
                <c:pt idx="1531">
                  <c:v>-65.616797900262469</c:v>
                </c:pt>
                <c:pt idx="1532">
                  <c:v>-65.616797900262469</c:v>
                </c:pt>
                <c:pt idx="1533">
                  <c:v>-65.616797900262469</c:v>
                </c:pt>
                <c:pt idx="1534">
                  <c:v>-65.616797900262469</c:v>
                </c:pt>
                <c:pt idx="1535">
                  <c:v>-65.616797900262469</c:v>
                </c:pt>
                <c:pt idx="1536">
                  <c:v>-65.616797900262469</c:v>
                </c:pt>
                <c:pt idx="1537">
                  <c:v>-65.616797900262469</c:v>
                </c:pt>
                <c:pt idx="1538">
                  <c:v>-65.616797900262469</c:v>
                </c:pt>
                <c:pt idx="1539">
                  <c:v>-65.616797900262469</c:v>
                </c:pt>
                <c:pt idx="1540">
                  <c:v>-65.616797900262469</c:v>
                </c:pt>
                <c:pt idx="1541">
                  <c:v>-65.616797900262469</c:v>
                </c:pt>
                <c:pt idx="1542">
                  <c:v>-65.616797900262469</c:v>
                </c:pt>
                <c:pt idx="1543">
                  <c:v>-65.616797900262469</c:v>
                </c:pt>
                <c:pt idx="1544">
                  <c:v>-65.616797900262469</c:v>
                </c:pt>
                <c:pt idx="1545">
                  <c:v>-65.616797900262469</c:v>
                </c:pt>
                <c:pt idx="1546">
                  <c:v>-65.616797900262469</c:v>
                </c:pt>
                <c:pt idx="1547">
                  <c:v>-65.616797900262469</c:v>
                </c:pt>
                <c:pt idx="1548">
                  <c:v>-65.616797900262469</c:v>
                </c:pt>
                <c:pt idx="1549">
                  <c:v>-65.616797900262469</c:v>
                </c:pt>
                <c:pt idx="1550">
                  <c:v>-65.616797900262469</c:v>
                </c:pt>
                <c:pt idx="1551">
                  <c:v>-65.616797900262469</c:v>
                </c:pt>
                <c:pt idx="1552">
                  <c:v>-65.616797900262469</c:v>
                </c:pt>
                <c:pt idx="1553">
                  <c:v>-65.616797900262469</c:v>
                </c:pt>
                <c:pt idx="1554">
                  <c:v>-65.616797900262469</c:v>
                </c:pt>
                <c:pt idx="1555">
                  <c:v>-65.616797900262469</c:v>
                </c:pt>
                <c:pt idx="1556">
                  <c:v>-65.616797900262469</c:v>
                </c:pt>
                <c:pt idx="1557">
                  <c:v>-65.616797900262469</c:v>
                </c:pt>
                <c:pt idx="1558">
                  <c:v>-65.616797900262469</c:v>
                </c:pt>
                <c:pt idx="1559">
                  <c:v>-65.616797900262469</c:v>
                </c:pt>
                <c:pt idx="1560">
                  <c:v>-65.616797900262469</c:v>
                </c:pt>
                <c:pt idx="1561">
                  <c:v>-65.616797900262469</c:v>
                </c:pt>
                <c:pt idx="1562">
                  <c:v>-65.616797900262469</c:v>
                </c:pt>
                <c:pt idx="1563">
                  <c:v>-65.616797900262469</c:v>
                </c:pt>
                <c:pt idx="1564">
                  <c:v>-65.616797900262469</c:v>
                </c:pt>
                <c:pt idx="1565">
                  <c:v>-65.616797900262469</c:v>
                </c:pt>
                <c:pt idx="1566">
                  <c:v>-65.616797900262469</c:v>
                </c:pt>
                <c:pt idx="1567">
                  <c:v>-65.616797900262469</c:v>
                </c:pt>
                <c:pt idx="1568">
                  <c:v>-65.616797900262469</c:v>
                </c:pt>
                <c:pt idx="1569">
                  <c:v>-65.616797900262469</c:v>
                </c:pt>
                <c:pt idx="1570">
                  <c:v>-65.616797900262469</c:v>
                </c:pt>
                <c:pt idx="1571">
                  <c:v>-65.616797900262469</c:v>
                </c:pt>
                <c:pt idx="1572">
                  <c:v>-65.616797900262469</c:v>
                </c:pt>
                <c:pt idx="1573">
                  <c:v>-65.616797900262469</c:v>
                </c:pt>
                <c:pt idx="1574">
                  <c:v>-65.616797900262469</c:v>
                </c:pt>
                <c:pt idx="1575">
                  <c:v>-65.616797900262469</c:v>
                </c:pt>
                <c:pt idx="1576">
                  <c:v>-65.616797900262469</c:v>
                </c:pt>
                <c:pt idx="1577">
                  <c:v>-65.616797900262469</c:v>
                </c:pt>
                <c:pt idx="1578">
                  <c:v>-65.616797900262469</c:v>
                </c:pt>
                <c:pt idx="1579">
                  <c:v>-65.616797900262469</c:v>
                </c:pt>
                <c:pt idx="1580">
                  <c:v>-65.616797900262469</c:v>
                </c:pt>
                <c:pt idx="1581">
                  <c:v>-65.616797900262469</c:v>
                </c:pt>
                <c:pt idx="1582">
                  <c:v>-65.616797900262469</c:v>
                </c:pt>
                <c:pt idx="1583">
                  <c:v>-65.616797900262469</c:v>
                </c:pt>
                <c:pt idx="1584">
                  <c:v>-65.616797900262469</c:v>
                </c:pt>
                <c:pt idx="1585">
                  <c:v>-65.616797900262469</c:v>
                </c:pt>
                <c:pt idx="1586">
                  <c:v>-65.616797900262469</c:v>
                </c:pt>
                <c:pt idx="1587">
                  <c:v>-65.616797900262469</c:v>
                </c:pt>
                <c:pt idx="1588">
                  <c:v>-65.616797900262469</c:v>
                </c:pt>
                <c:pt idx="1589">
                  <c:v>-65.616797900262469</c:v>
                </c:pt>
                <c:pt idx="1590">
                  <c:v>-65.616797900262469</c:v>
                </c:pt>
                <c:pt idx="1591">
                  <c:v>-65.616797900262469</c:v>
                </c:pt>
                <c:pt idx="1592">
                  <c:v>-65.616797900262469</c:v>
                </c:pt>
                <c:pt idx="1593">
                  <c:v>-65.616797900262469</c:v>
                </c:pt>
                <c:pt idx="1594">
                  <c:v>-65.616797900262469</c:v>
                </c:pt>
                <c:pt idx="1595">
                  <c:v>-65.616797900262469</c:v>
                </c:pt>
                <c:pt idx="1596">
                  <c:v>-65.616797900262469</c:v>
                </c:pt>
                <c:pt idx="1597">
                  <c:v>-65.616797900262469</c:v>
                </c:pt>
                <c:pt idx="1598">
                  <c:v>-65.616797900262469</c:v>
                </c:pt>
                <c:pt idx="1599">
                  <c:v>-65.616797900262469</c:v>
                </c:pt>
                <c:pt idx="1600">
                  <c:v>-65.616797900262469</c:v>
                </c:pt>
                <c:pt idx="1601">
                  <c:v>-65.616797900262469</c:v>
                </c:pt>
                <c:pt idx="1602">
                  <c:v>-65.616797900262469</c:v>
                </c:pt>
                <c:pt idx="1603">
                  <c:v>-65.616797900262469</c:v>
                </c:pt>
                <c:pt idx="1604">
                  <c:v>-65.616797900262469</c:v>
                </c:pt>
                <c:pt idx="1605">
                  <c:v>-65.616797900262469</c:v>
                </c:pt>
                <c:pt idx="1606">
                  <c:v>-65.616797900262469</c:v>
                </c:pt>
                <c:pt idx="1607">
                  <c:v>-65.616797900262469</c:v>
                </c:pt>
                <c:pt idx="1608">
                  <c:v>-65.616797900262469</c:v>
                </c:pt>
                <c:pt idx="1609">
                  <c:v>-65.616797900262469</c:v>
                </c:pt>
                <c:pt idx="1610">
                  <c:v>-65.616797900262469</c:v>
                </c:pt>
                <c:pt idx="1611">
                  <c:v>-65.616797900262469</c:v>
                </c:pt>
                <c:pt idx="1612">
                  <c:v>-65.616797900262469</c:v>
                </c:pt>
                <c:pt idx="1613">
                  <c:v>-65.616797900262469</c:v>
                </c:pt>
                <c:pt idx="1614">
                  <c:v>-65.616797900262469</c:v>
                </c:pt>
                <c:pt idx="1615">
                  <c:v>-65.616797900262469</c:v>
                </c:pt>
                <c:pt idx="1616">
                  <c:v>-65.616797900262469</c:v>
                </c:pt>
                <c:pt idx="1617">
                  <c:v>-65.616797900262469</c:v>
                </c:pt>
                <c:pt idx="1618">
                  <c:v>-65.616797900262469</c:v>
                </c:pt>
                <c:pt idx="1619">
                  <c:v>-65.616797900262469</c:v>
                </c:pt>
                <c:pt idx="1620">
                  <c:v>-65.616797900262469</c:v>
                </c:pt>
                <c:pt idx="1621">
                  <c:v>-65.616797900262469</c:v>
                </c:pt>
                <c:pt idx="1622">
                  <c:v>-65.616797900262469</c:v>
                </c:pt>
                <c:pt idx="1623">
                  <c:v>-65.616797900262469</c:v>
                </c:pt>
                <c:pt idx="1624">
                  <c:v>-65.616797900262469</c:v>
                </c:pt>
                <c:pt idx="1625">
                  <c:v>-65.616797900262469</c:v>
                </c:pt>
                <c:pt idx="1626">
                  <c:v>-65.616797900262469</c:v>
                </c:pt>
                <c:pt idx="1627">
                  <c:v>-65.616797900262469</c:v>
                </c:pt>
                <c:pt idx="1628">
                  <c:v>-65.616797900262469</c:v>
                </c:pt>
                <c:pt idx="1629">
                  <c:v>-65.616797900262469</c:v>
                </c:pt>
                <c:pt idx="1630">
                  <c:v>-65.616797900262469</c:v>
                </c:pt>
                <c:pt idx="1631">
                  <c:v>-65.616797900262469</c:v>
                </c:pt>
                <c:pt idx="1632">
                  <c:v>-65.616797900262469</c:v>
                </c:pt>
                <c:pt idx="1633">
                  <c:v>-65.616797900262469</c:v>
                </c:pt>
                <c:pt idx="1634">
                  <c:v>-65.616797900262469</c:v>
                </c:pt>
                <c:pt idx="1635">
                  <c:v>-65.616797900262469</c:v>
                </c:pt>
                <c:pt idx="1636">
                  <c:v>-65.616797900262469</c:v>
                </c:pt>
                <c:pt idx="1637">
                  <c:v>-65.616797900262469</c:v>
                </c:pt>
                <c:pt idx="1638">
                  <c:v>-65.616797900262469</c:v>
                </c:pt>
                <c:pt idx="1639">
                  <c:v>-65.616797900262469</c:v>
                </c:pt>
                <c:pt idx="1640">
                  <c:v>-65.616797900262469</c:v>
                </c:pt>
                <c:pt idx="1641">
                  <c:v>-65.616797900262469</c:v>
                </c:pt>
                <c:pt idx="1642">
                  <c:v>-65.616797900262469</c:v>
                </c:pt>
                <c:pt idx="1643">
                  <c:v>-65.616797900262469</c:v>
                </c:pt>
                <c:pt idx="1644">
                  <c:v>-65.616797900262469</c:v>
                </c:pt>
                <c:pt idx="1645">
                  <c:v>-65.616797900262469</c:v>
                </c:pt>
                <c:pt idx="1646">
                  <c:v>-65.616797900262469</c:v>
                </c:pt>
                <c:pt idx="1647">
                  <c:v>-65.616797900262469</c:v>
                </c:pt>
                <c:pt idx="1648">
                  <c:v>-65.616797900262469</c:v>
                </c:pt>
                <c:pt idx="1649">
                  <c:v>-65.616797900262469</c:v>
                </c:pt>
                <c:pt idx="1650">
                  <c:v>-65.616797900262469</c:v>
                </c:pt>
                <c:pt idx="1651">
                  <c:v>-65.616797900262469</c:v>
                </c:pt>
                <c:pt idx="1652">
                  <c:v>-65.616797900262469</c:v>
                </c:pt>
                <c:pt idx="1653">
                  <c:v>-65.616797900262469</c:v>
                </c:pt>
                <c:pt idx="1654">
                  <c:v>-65.616797900262469</c:v>
                </c:pt>
                <c:pt idx="1655">
                  <c:v>-65.616797900262469</c:v>
                </c:pt>
                <c:pt idx="1656">
                  <c:v>-65.616797900262469</c:v>
                </c:pt>
                <c:pt idx="1657">
                  <c:v>-65.616797900262469</c:v>
                </c:pt>
                <c:pt idx="1658">
                  <c:v>-65.616797900262469</c:v>
                </c:pt>
                <c:pt idx="1659">
                  <c:v>-65.616797900262469</c:v>
                </c:pt>
                <c:pt idx="1660">
                  <c:v>-65.616797900262469</c:v>
                </c:pt>
                <c:pt idx="1661">
                  <c:v>-65.616797900262469</c:v>
                </c:pt>
                <c:pt idx="1662">
                  <c:v>-65.616797900262469</c:v>
                </c:pt>
                <c:pt idx="1663">
                  <c:v>-65.616797900262469</c:v>
                </c:pt>
                <c:pt idx="1664">
                  <c:v>-65.616797900262469</c:v>
                </c:pt>
                <c:pt idx="1665">
                  <c:v>-65.616797900262469</c:v>
                </c:pt>
                <c:pt idx="1666">
                  <c:v>-65.616797900262469</c:v>
                </c:pt>
                <c:pt idx="1667">
                  <c:v>-65.616797900262469</c:v>
                </c:pt>
                <c:pt idx="1668">
                  <c:v>-65.616797900262469</c:v>
                </c:pt>
                <c:pt idx="1669">
                  <c:v>-65.616797900262469</c:v>
                </c:pt>
                <c:pt idx="1670">
                  <c:v>-65.616797900262469</c:v>
                </c:pt>
                <c:pt idx="1671">
                  <c:v>-65.616797900262469</c:v>
                </c:pt>
                <c:pt idx="1672">
                  <c:v>-65.616797900262469</c:v>
                </c:pt>
                <c:pt idx="1673">
                  <c:v>-65.616797900262469</c:v>
                </c:pt>
                <c:pt idx="1674">
                  <c:v>-65.616797900262469</c:v>
                </c:pt>
                <c:pt idx="1675">
                  <c:v>-65.616797900262469</c:v>
                </c:pt>
                <c:pt idx="1676">
                  <c:v>-65.616797900262469</c:v>
                </c:pt>
                <c:pt idx="1677">
                  <c:v>-65.616797900262469</c:v>
                </c:pt>
                <c:pt idx="1678">
                  <c:v>-65.616797900262469</c:v>
                </c:pt>
                <c:pt idx="1679">
                  <c:v>-65.616797900262469</c:v>
                </c:pt>
                <c:pt idx="1680">
                  <c:v>-65.616797900262469</c:v>
                </c:pt>
                <c:pt idx="1681">
                  <c:v>-65.616797900262469</c:v>
                </c:pt>
                <c:pt idx="1682">
                  <c:v>-65.616797900262469</c:v>
                </c:pt>
                <c:pt idx="1683">
                  <c:v>-65.616797900262469</c:v>
                </c:pt>
                <c:pt idx="1684">
                  <c:v>-65.616797900262469</c:v>
                </c:pt>
                <c:pt idx="1685">
                  <c:v>-65.616797900262469</c:v>
                </c:pt>
                <c:pt idx="1686">
                  <c:v>-65.616797900262469</c:v>
                </c:pt>
                <c:pt idx="1687">
                  <c:v>-65.616797900262469</c:v>
                </c:pt>
                <c:pt idx="1688">
                  <c:v>-65.616797900262469</c:v>
                </c:pt>
                <c:pt idx="1689">
                  <c:v>-65.616797900262469</c:v>
                </c:pt>
                <c:pt idx="1690">
                  <c:v>-65.616797900262469</c:v>
                </c:pt>
                <c:pt idx="1691">
                  <c:v>-65.616797900262469</c:v>
                </c:pt>
                <c:pt idx="1692">
                  <c:v>-65.616797900262469</c:v>
                </c:pt>
                <c:pt idx="1693">
                  <c:v>-65.616797900262469</c:v>
                </c:pt>
                <c:pt idx="1694">
                  <c:v>-65.616797900262469</c:v>
                </c:pt>
                <c:pt idx="1695">
                  <c:v>-65.616797900262469</c:v>
                </c:pt>
                <c:pt idx="1696">
                  <c:v>-65.616797900262469</c:v>
                </c:pt>
                <c:pt idx="1697">
                  <c:v>-65.616797900262469</c:v>
                </c:pt>
                <c:pt idx="1698">
                  <c:v>-65.616797900262469</c:v>
                </c:pt>
                <c:pt idx="1699">
                  <c:v>-65.616797900262469</c:v>
                </c:pt>
                <c:pt idx="1700">
                  <c:v>-65.616797900262469</c:v>
                </c:pt>
                <c:pt idx="1701">
                  <c:v>-65.616797900262469</c:v>
                </c:pt>
                <c:pt idx="1702">
                  <c:v>-65.616797900262469</c:v>
                </c:pt>
                <c:pt idx="1703">
                  <c:v>-65.616797900262469</c:v>
                </c:pt>
                <c:pt idx="1704">
                  <c:v>-65.616797900262469</c:v>
                </c:pt>
                <c:pt idx="1705">
                  <c:v>-65.616797900262469</c:v>
                </c:pt>
                <c:pt idx="1706">
                  <c:v>-65.616797900262469</c:v>
                </c:pt>
                <c:pt idx="1707">
                  <c:v>-65.616797900262469</c:v>
                </c:pt>
                <c:pt idx="1708">
                  <c:v>-65.616797900262469</c:v>
                </c:pt>
                <c:pt idx="1709">
                  <c:v>-65.616797900262469</c:v>
                </c:pt>
                <c:pt idx="1710">
                  <c:v>-65.616797900262469</c:v>
                </c:pt>
                <c:pt idx="1711">
                  <c:v>-65.616797900262469</c:v>
                </c:pt>
                <c:pt idx="1712">
                  <c:v>-65.616797900262469</c:v>
                </c:pt>
                <c:pt idx="1713">
                  <c:v>-65.616797900262469</c:v>
                </c:pt>
                <c:pt idx="1714">
                  <c:v>-65.616797900262469</c:v>
                </c:pt>
                <c:pt idx="1715">
                  <c:v>-65.616797900262469</c:v>
                </c:pt>
                <c:pt idx="1716">
                  <c:v>-65.616797900262469</c:v>
                </c:pt>
                <c:pt idx="1717">
                  <c:v>-65.616797900262469</c:v>
                </c:pt>
                <c:pt idx="1718">
                  <c:v>-65.616797900262469</c:v>
                </c:pt>
                <c:pt idx="1719">
                  <c:v>-65.616797900262469</c:v>
                </c:pt>
                <c:pt idx="1720">
                  <c:v>-65.616797900262469</c:v>
                </c:pt>
                <c:pt idx="1721">
                  <c:v>-65.616797900262469</c:v>
                </c:pt>
                <c:pt idx="1722">
                  <c:v>-65.616797900262469</c:v>
                </c:pt>
                <c:pt idx="1723">
                  <c:v>-65.616797900262469</c:v>
                </c:pt>
                <c:pt idx="1724">
                  <c:v>-65.616797900262469</c:v>
                </c:pt>
                <c:pt idx="1725">
                  <c:v>-65.616797900262469</c:v>
                </c:pt>
                <c:pt idx="1726">
                  <c:v>-65.616797900262469</c:v>
                </c:pt>
                <c:pt idx="1727">
                  <c:v>-65.616797900262469</c:v>
                </c:pt>
                <c:pt idx="1728">
                  <c:v>-65.616797900262469</c:v>
                </c:pt>
                <c:pt idx="1729">
                  <c:v>-65.616797900262469</c:v>
                </c:pt>
                <c:pt idx="1730">
                  <c:v>-65.616797900262469</c:v>
                </c:pt>
                <c:pt idx="1731">
                  <c:v>-65.616797900262469</c:v>
                </c:pt>
                <c:pt idx="1732">
                  <c:v>-65.616797900262469</c:v>
                </c:pt>
                <c:pt idx="1733">
                  <c:v>-65.616797900262469</c:v>
                </c:pt>
                <c:pt idx="1734">
                  <c:v>-65.616797900262469</c:v>
                </c:pt>
                <c:pt idx="1735">
                  <c:v>-65.616797900262469</c:v>
                </c:pt>
                <c:pt idx="1736">
                  <c:v>-65.616797900262469</c:v>
                </c:pt>
                <c:pt idx="1737">
                  <c:v>-65.616797900262469</c:v>
                </c:pt>
                <c:pt idx="1738">
                  <c:v>-65.616797900262469</c:v>
                </c:pt>
                <c:pt idx="1739">
                  <c:v>-65.616797900262469</c:v>
                </c:pt>
                <c:pt idx="1740">
                  <c:v>-65.616797900262469</c:v>
                </c:pt>
                <c:pt idx="1741">
                  <c:v>-65.616797900262469</c:v>
                </c:pt>
                <c:pt idx="1742">
                  <c:v>-65.616797900262469</c:v>
                </c:pt>
                <c:pt idx="1743">
                  <c:v>-65.616797900262469</c:v>
                </c:pt>
                <c:pt idx="1744">
                  <c:v>-65.616797900262469</c:v>
                </c:pt>
                <c:pt idx="1745">
                  <c:v>-65.616797900262469</c:v>
                </c:pt>
                <c:pt idx="1746">
                  <c:v>-65.616797900262469</c:v>
                </c:pt>
                <c:pt idx="1747">
                  <c:v>-65.616797900262469</c:v>
                </c:pt>
                <c:pt idx="1748">
                  <c:v>-65.616797900262469</c:v>
                </c:pt>
                <c:pt idx="1749">
                  <c:v>-65.616797900262469</c:v>
                </c:pt>
                <c:pt idx="1750">
                  <c:v>-65.616797900262469</c:v>
                </c:pt>
                <c:pt idx="1751">
                  <c:v>-65.616797900262469</c:v>
                </c:pt>
                <c:pt idx="1752">
                  <c:v>-65.616797900262469</c:v>
                </c:pt>
                <c:pt idx="1753">
                  <c:v>-65.616797900262469</c:v>
                </c:pt>
                <c:pt idx="1754">
                  <c:v>-65.616797900262469</c:v>
                </c:pt>
                <c:pt idx="1755">
                  <c:v>-65.616797900262469</c:v>
                </c:pt>
                <c:pt idx="1756">
                  <c:v>-65.616797900262469</c:v>
                </c:pt>
                <c:pt idx="1757">
                  <c:v>-65.616797900262469</c:v>
                </c:pt>
                <c:pt idx="1758">
                  <c:v>-65.616797900262469</c:v>
                </c:pt>
                <c:pt idx="1759">
                  <c:v>-65.616797900262469</c:v>
                </c:pt>
                <c:pt idx="1760">
                  <c:v>-65.616797900262469</c:v>
                </c:pt>
                <c:pt idx="1761">
                  <c:v>-65.616797900262469</c:v>
                </c:pt>
                <c:pt idx="1762">
                  <c:v>-65.616797900262469</c:v>
                </c:pt>
                <c:pt idx="1763">
                  <c:v>-65.616797900262469</c:v>
                </c:pt>
                <c:pt idx="1764">
                  <c:v>-65.616797900262469</c:v>
                </c:pt>
                <c:pt idx="1765">
                  <c:v>-65.616797900262469</c:v>
                </c:pt>
                <c:pt idx="1766">
                  <c:v>-65.616797900262469</c:v>
                </c:pt>
                <c:pt idx="1767">
                  <c:v>-65.616797900262469</c:v>
                </c:pt>
                <c:pt idx="1768">
                  <c:v>-65.616797900262469</c:v>
                </c:pt>
                <c:pt idx="1769">
                  <c:v>-65.616797900262469</c:v>
                </c:pt>
                <c:pt idx="1770">
                  <c:v>-65.616797900262469</c:v>
                </c:pt>
                <c:pt idx="1771">
                  <c:v>-65.616797900262469</c:v>
                </c:pt>
                <c:pt idx="1772">
                  <c:v>-65.616797900262469</c:v>
                </c:pt>
                <c:pt idx="1773">
                  <c:v>-65.616797900262469</c:v>
                </c:pt>
                <c:pt idx="1774">
                  <c:v>-65.616797900262469</c:v>
                </c:pt>
                <c:pt idx="1775">
                  <c:v>-65.616797900262469</c:v>
                </c:pt>
                <c:pt idx="1776">
                  <c:v>-65.616797900262469</c:v>
                </c:pt>
                <c:pt idx="1777">
                  <c:v>-65.616797900262469</c:v>
                </c:pt>
                <c:pt idx="1778">
                  <c:v>-65.616797900262469</c:v>
                </c:pt>
                <c:pt idx="1779">
                  <c:v>-65.616797900262469</c:v>
                </c:pt>
                <c:pt idx="1780">
                  <c:v>-65.616797900262469</c:v>
                </c:pt>
                <c:pt idx="1781">
                  <c:v>-65.616797900262469</c:v>
                </c:pt>
                <c:pt idx="1782">
                  <c:v>-65.616797900262469</c:v>
                </c:pt>
                <c:pt idx="1783">
                  <c:v>-65.616797900262469</c:v>
                </c:pt>
                <c:pt idx="1784">
                  <c:v>-65.616797900262469</c:v>
                </c:pt>
                <c:pt idx="1785">
                  <c:v>-65.616797900262469</c:v>
                </c:pt>
                <c:pt idx="1786">
                  <c:v>-65.616797900262469</c:v>
                </c:pt>
                <c:pt idx="1787">
                  <c:v>-65.616797900262469</c:v>
                </c:pt>
                <c:pt idx="1788">
                  <c:v>-65.616797900262469</c:v>
                </c:pt>
                <c:pt idx="1789">
                  <c:v>-65.616797900262469</c:v>
                </c:pt>
                <c:pt idx="1790">
                  <c:v>-65.616797900262469</c:v>
                </c:pt>
                <c:pt idx="1791">
                  <c:v>-65.616797900262469</c:v>
                </c:pt>
                <c:pt idx="1792">
                  <c:v>-65.616797900262469</c:v>
                </c:pt>
                <c:pt idx="1793">
                  <c:v>-65.616797900262469</c:v>
                </c:pt>
                <c:pt idx="1794">
                  <c:v>-65.616797900262469</c:v>
                </c:pt>
                <c:pt idx="1795">
                  <c:v>-65.616797900262469</c:v>
                </c:pt>
                <c:pt idx="1796">
                  <c:v>-65.616797900262469</c:v>
                </c:pt>
                <c:pt idx="1797">
                  <c:v>-65.616797900262469</c:v>
                </c:pt>
                <c:pt idx="1798">
                  <c:v>-65.616797900262469</c:v>
                </c:pt>
                <c:pt idx="1799">
                  <c:v>-65.616797900262469</c:v>
                </c:pt>
                <c:pt idx="1800">
                  <c:v>-65.616797900262469</c:v>
                </c:pt>
                <c:pt idx="1801">
                  <c:v>-65.616797900262469</c:v>
                </c:pt>
                <c:pt idx="1802">
                  <c:v>-65.616797900262469</c:v>
                </c:pt>
                <c:pt idx="1803">
                  <c:v>-65.616797900262469</c:v>
                </c:pt>
                <c:pt idx="1804">
                  <c:v>-65.616797900262469</c:v>
                </c:pt>
                <c:pt idx="1805">
                  <c:v>-65.616797900262469</c:v>
                </c:pt>
                <c:pt idx="1806">
                  <c:v>-65.616797900262469</c:v>
                </c:pt>
                <c:pt idx="1807">
                  <c:v>-65.616797900262469</c:v>
                </c:pt>
                <c:pt idx="1808">
                  <c:v>-65.616797900262469</c:v>
                </c:pt>
                <c:pt idx="1809">
                  <c:v>-65.616797900262469</c:v>
                </c:pt>
                <c:pt idx="1810">
                  <c:v>-65.616797900262469</c:v>
                </c:pt>
                <c:pt idx="1811">
                  <c:v>-65.616797900262469</c:v>
                </c:pt>
                <c:pt idx="1812">
                  <c:v>-65.616797900262469</c:v>
                </c:pt>
                <c:pt idx="1813">
                  <c:v>-65.616797900262469</c:v>
                </c:pt>
                <c:pt idx="1814">
                  <c:v>-65.616797900262469</c:v>
                </c:pt>
                <c:pt idx="1815">
                  <c:v>-65.616797900262469</c:v>
                </c:pt>
                <c:pt idx="1816">
                  <c:v>-65.616797900262469</c:v>
                </c:pt>
                <c:pt idx="1817">
                  <c:v>-65.616797900262469</c:v>
                </c:pt>
                <c:pt idx="1818">
                  <c:v>-65.616797900262469</c:v>
                </c:pt>
                <c:pt idx="1819">
                  <c:v>-65.616797900262469</c:v>
                </c:pt>
                <c:pt idx="1820">
                  <c:v>-65.616797900262469</c:v>
                </c:pt>
                <c:pt idx="1821">
                  <c:v>-65.616797900262469</c:v>
                </c:pt>
                <c:pt idx="1822">
                  <c:v>-65.616797900262469</c:v>
                </c:pt>
                <c:pt idx="1823">
                  <c:v>-65.616797900262469</c:v>
                </c:pt>
                <c:pt idx="1824">
                  <c:v>-65.616797900262469</c:v>
                </c:pt>
                <c:pt idx="1825">
                  <c:v>-65.616797900262469</c:v>
                </c:pt>
                <c:pt idx="1826">
                  <c:v>-65.616797900262469</c:v>
                </c:pt>
                <c:pt idx="1827">
                  <c:v>-65.616797900262469</c:v>
                </c:pt>
                <c:pt idx="1828">
                  <c:v>-65.616797900262469</c:v>
                </c:pt>
                <c:pt idx="1829">
                  <c:v>-65.616797900262469</c:v>
                </c:pt>
                <c:pt idx="1830">
                  <c:v>-65.616797900262469</c:v>
                </c:pt>
                <c:pt idx="1831">
                  <c:v>-65.616797900262469</c:v>
                </c:pt>
                <c:pt idx="1832">
                  <c:v>-65.616797900262469</c:v>
                </c:pt>
                <c:pt idx="1833">
                  <c:v>-65.616797900262469</c:v>
                </c:pt>
                <c:pt idx="1834">
                  <c:v>-65.616797900262469</c:v>
                </c:pt>
                <c:pt idx="1835">
                  <c:v>-65.616797900262469</c:v>
                </c:pt>
                <c:pt idx="1836">
                  <c:v>-65.616797900262469</c:v>
                </c:pt>
                <c:pt idx="1837">
                  <c:v>-65.616797900262469</c:v>
                </c:pt>
                <c:pt idx="1838">
                  <c:v>-65.616797900262469</c:v>
                </c:pt>
                <c:pt idx="1839">
                  <c:v>-65.616797900262469</c:v>
                </c:pt>
                <c:pt idx="1840">
                  <c:v>-65.616797900262469</c:v>
                </c:pt>
                <c:pt idx="1841">
                  <c:v>-65.616797900262469</c:v>
                </c:pt>
                <c:pt idx="1842">
                  <c:v>-65.616797900262469</c:v>
                </c:pt>
                <c:pt idx="1843">
                  <c:v>-65.616797900262469</c:v>
                </c:pt>
                <c:pt idx="1844">
                  <c:v>-65.616797900262469</c:v>
                </c:pt>
                <c:pt idx="1845">
                  <c:v>-65.616797900262469</c:v>
                </c:pt>
                <c:pt idx="1846">
                  <c:v>-65.616797900262469</c:v>
                </c:pt>
                <c:pt idx="1847">
                  <c:v>-65.616797900262469</c:v>
                </c:pt>
                <c:pt idx="1848">
                  <c:v>-65.616797900262469</c:v>
                </c:pt>
                <c:pt idx="1849">
                  <c:v>-65.616797900262469</c:v>
                </c:pt>
                <c:pt idx="1850">
                  <c:v>-65.616797900262469</c:v>
                </c:pt>
                <c:pt idx="1851">
                  <c:v>-65.616797900262469</c:v>
                </c:pt>
                <c:pt idx="1852">
                  <c:v>-65.616797900262469</c:v>
                </c:pt>
                <c:pt idx="1853">
                  <c:v>-65.616797900262469</c:v>
                </c:pt>
                <c:pt idx="1854">
                  <c:v>-65.616797900262469</c:v>
                </c:pt>
                <c:pt idx="1855">
                  <c:v>-65.616797900262469</c:v>
                </c:pt>
                <c:pt idx="1856">
                  <c:v>-65.616797900262469</c:v>
                </c:pt>
                <c:pt idx="1857">
                  <c:v>-65.616797900262469</c:v>
                </c:pt>
                <c:pt idx="1858">
                  <c:v>-65.616797900262469</c:v>
                </c:pt>
                <c:pt idx="1859">
                  <c:v>-65.616797900262469</c:v>
                </c:pt>
                <c:pt idx="1860">
                  <c:v>-65.616797900262469</c:v>
                </c:pt>
                <c:pt idx="1861">
                  <c:v>-65.616797900262469</c:v>
                </c:pt>
                <c:pt idx="1862">
                  <c:v>-65.616797900262469</c:v>
                </c:pt>
                <c:pt idx="1863">
                  <c:v>-65.616797900262469</c:v>
                </c:pt>
                <c:pt idx="1864">
                  <c:v>-65.616797900262469</c:v>
                </c:pt>
                <c:pt idx="1865">
                  <c:v>-65.616797900262469</c:v>
                </c:pt>
                <c:pt idx="1866">
                  <c:v>-65.616797900262469</c:v>
                </c:pt>
                <c:pt idx="1867">
                  <c:v>-65.616797900262469</c:v>
                </c:pt>
                <c:pt idx="1868">
                  <c:v>-65.616797900262469</c:v>
                </c:pt>
                <c:pt idx="1869">
                  <c:v>-65.616797900262469</c:v>
                </c:pt>
                <c:pt idx="1870">
                  <c:v>-65.616797900262469</c:v>
                </c:pt>
                <c:pt idx="1871">
                  <c:v>-65.616797900262469</c:v>
                </c:pt>
                <c:pt idx="1872">
                  <c:v>-65.616797900262469</c:v>
                </c:pt>
                <c:pt idx="1873">
                  <c:v>-65.616797900262469</c:v>
                </c:pt>
                <c:pt idx="1874">
                  <c:v>-65.616797900262469</c:v>
                </c:pt>
                <c:pt idx="1875">
                  <c:v>-65.616797900262469</c:v>
                </c:pt>
                <c:pt idx="1876">
                  <c:v>-65.616797900262469</c:v>
                </c:pt>
                <c:pt idx="1877">
                  <c:v>-65.616797900262469</c:v>
                </c:pt>
                <c:pt idx="1878">
                  <c:v>-65.616797900262469</c:v>
                </c:pt>
                <c:pt idx="1879">
                  <c:v>-65.616797900262469</c:v>
                </c:pt>
                <c:pt idx="1880">
                  <c:v>-65.616797900262469</c:v>
                </c:pt>
                <c:pt idx="1881">
                  <c:v>-65.616797900262469</c:v>
                </c:pt>
                <c:pt idx="1882">
                  <c:v>-65.616797900262469</c:v>
                </c:pt>
                <c:pt idx="1883">
                  <c:v>-65.616797900262469</c:v>
                </c:pt>
                <c:pt idx="1884">
                  <c:v>-65.616797900262469</c:v>
                </c:pt>
                <c:pt idx="1885">
                  <c:v>-65.616797900262469</c:v>
                </c:pt>
                <c:pt idx="1886">
                  <c:v>-65.616797900262469</c:v>
                </c:pt>
                <c:pt idx="1887">
                  <c:v>-65.616797900262469</c:v>
                </c:pt>
                <c:pt idx="1888">
                  <c:v>-65.616797900262469</c:v>
                </c:pt>
                <c:pt idx="1889">
                  <c:v>-65.616797900262469</c:v>
                </c:pt>
                <c:pt idx="1890">
                  <c:v>-65.616797900262469</c:v>
                </c:pt>
                <c:pt idx="1891">
                  <c:v>-65.616797900262469</c:v>
                </c:pt>
                <c:pt idx="1892">
                  <c:v>-65.616797900262469</c:v>
                </c:pt>
                <c:pt idx="1893">
                  <c:v>-65.616797900262469</c:v>
                </c:pt>
                <c:pt idx="1894">
                  <c:v>-65.616797900262469</c:v>
                </c:pt>
                <c:pt idx="1895">
                  <c:v>-65.616797900262469</c:v>
                </c:pt>
                <c:pt idx="1896">
                  <c:v>-65.616797900262469</c:v>
                </c:pt>
                <c:pt idx="1897">
                  <c:v>-65.616797900262469</c:v>
                </c:pt>
                <c:pt idx="1898">
                  <c:v>-65.616797900262469</c:v>
                </c:pt>
                <c:pt idx="1899">
                  <c:v>-65.616797900262469</c:v>
                </c:pt>
                <c:pt idx="1900">
                  <c:v>-65.616797900262469</c:v>
                </c:pt>
                <c:pt idx="1901">
                  <c:v>-65.616797900262469</c:v>
                </c:pt>
                <c:pt idx="1902">
                  <c:v>-65.616797900262469</c:v>
                </c:pt>
                <c:pt idx="1903">
                  <c:v>-65.616797900262469</c:v>
                </c:pt>
                <c:pt idx="1904">
                  <c:v>-65.616797900262469</c:v>
                </c:pt>
                <c:pt idx="1905">
                  <c:v>-65.616797900262469</c:v>
                </c:pt>
                <c:pt idx="1906">
                  <c:v>-65.616797900262469</c:v>
                </c:pt>
                <c:pt idx="1907">
                  <c:v>-65.616797900262469</c:v>
                </c:pt>
                <c:pt idx="1908">
                  <c:v>-65.616797900262469</c:v>
                </c:pt>
                <c:pt idx="1909">
                  <c:v>-65.616797900262469</c:v>
                </c:pt>
                <c:pt idx="1910">
                  <c:v>-65.616797900262469</c:v>
                </c:pt>
                <c:pt idx="1911">
                  <c:v>-65.616797900262469</c:v>
                </c:pt>
                <c:pt idx="1912">
                  <c:v>-65.616797900262469</c:v>
                </c:pt>
                <c:pt idx="1913">
                  <c:v>-65.616797900262469</c:v>
                </c:pt>
                <c:pt idx="1914">
                  <c:v>-65.616797900262469</c:v>
                </c:pt>
                <c:pt idx="1915">
                  <c:v>-65.616797900262469</c:v>
                </c:pt>
                <c:pt idx="1916">
                  <c:v>-65.616797900262469</c:v>
                </c:pt>
                <c:pt idx="1917">
                  <c:v>-65.616797900262469</c:v>
                </c:pt>
                <c:pt idx="1918">
                  <c:v>-65.616797900262469</c:v>
                </c:pt>
                <c:pt idx="1919">
                  <c:v>-65.616797900262469</c:v>
                </c:pt>
                <c:pt idx="1920">
                  <c:v>-65.616797900262469</c:v>
                </c:pt>
                <c:pt idx="1921">
                  <c:v>-65.616797900262469</c:v>
                </c:pt>
                <c:pt idx="1922">
                  <c:v>-65.616797900262469</c:v>
                </c:pt>
                <c:pt idx="1923">
                  <c:v>-65.616797900262469</c:v>
                </c:pt>
                <c:pt idx="1924">
                  <c:v>-65.616797900262469</c:v>
                </c:pt>
                <c:pt idx="1925">
                  <c:v>-65.616797900262469</c:v>
                </c:pt>
                <c:pt idx="1926">
                  <c:v>-65.616797900262469</c:v>
                </c:pt>
                <c:pt idx="1927">
                  <c:v>-65.616797900262469</c:v>
                </c:pt>
                <c:pt idx="1928">
                  <c:v>-65.616797900262469</c:v>
                </c:pt>
                <c:pt idx="1929">
                  <c:v>-65.616797900262469</c:v>
                </c:pt>
                <c:pt idx="1930">
                  <c:v>-65.616797900262469</c:v>
                </c:pt>
                <c:pt idx="1931">
                  <c:v>-65.616797900262469</c:v>
                </c:pt>
                <c:pt idx="1932">
                  <c:v>-65.616797900262469</c:v>
                </c:pt>
                <c:pt idx="1933">
                  <c:v>-65.616797900262469</c:v>
                </c:pt>
                <c:pt idx="1934">
                  <c:v>-65.616797900262469</c:v>
                </c:pt>
                <c:pt idx="1935">
                  <c:v>-65.616797900262469</c:v>
                </c:pt>
                <c:pt idx="1936">
                  <c:v>-65.616797900262469</c:v>
                </c:pt>
                <c:pt idx="1937">
                  <c:v>-65.616797900262469</c:v>
                </c:pt>
                <c:pt idx="1938">
                  <c:v>-65.616797900262469</c:v>
                </c:pt>
                <c:pt idx="1939">
                  <c:v>-65.616797900262469</c:v>
                </c:pt>
                <c:pt idx="1940">
                  <c:v>-65.616797900262469</c:v>
                </c:pt>
                <c:pt idx="1941">
                  <c:v>-65.616797900262469</c:v>
                </c:pt>
                <c:pt idx="1942">
                  <c:v>-65.616797900262469</c:v>
                </c:pt>
                <c:pt idx="1943">
                  <c:v>-65.616797900262469</c:v>
                </c:pt>
                <c:pt idx="1944">
                  <c:v>-65.616797900262469</c:v>
                </c:pt>
                <c:pt idx="1945">
                  <c:v>-65.616797900262469</c:v>
                </c:pt>
                <c:pt idx="1946">
                  <c:v>-65.616797900262469</c:v>
                </c:pt>
                <c:pt idx="1947">
                  <c:v>-65.616797900262469</c:v>
                </c:pt>
                <c:pt idx="1948">
                  <c:v>-65.616797900262469</c:v>
                </c:pt>
                <c:pt idx="1949">
                  <c:v>-65.616797900262469</c:v>
                </c:pt>
                <c:pt idx="1950">
                  <c:v>-65.616797900262469</c:v>
                </c:pt>
                <c:pt idx="1951">
                  <c:v>-65.616797900262469</c:v>
                </c:pt>
                <c:pt idx="1952">
                  <c:v>-65.616797900262469</c:v>
                </c:pt>
                <c:pt idx="1953">
                  <c:v>-65.616797900262469</c:v>
                </c:pt>
                <c:pt idx="1954">
                  <c:v>-65.616797900262469</c:v>
                </c:pt>
                <c:pt idx="1955">
                  <c:v>-65.616797900262469</c:v>
                </c:pt>
                <c:pt idx="1956">
                  <c:v>-65.616797900262469</c:v>
                </c:pt>
                <c:pt idx="1957">
                  <c:v>-65.616797900262469</c:v>
                </c:pt>
                <c:pt idx="1958">
                  <c:v>-65.616797900262469</c:v>
                </c:pt>
                <c:pt idx="1959">
                  <c:v>-65.616797900262469</c:v>
                </c:pt>
                <c:pt idx="1960">
                  <c:v>-65.616797900262469</c:v>
                </c:pt>
                <c:pt idx="1961">
                  <c:v>-65.616797900262469</c:v>
                </c:pt>
                <c:pt idx="1962">
                  <c:v>-65.616797900262469</c:v>
                </c:pt>
                <c:pt idx="1963">
                  <c:v>-65.616797900262469</c:v>
                </c:pt>
                <c:pt idx="1964">
                  <c:v>-65.616797900262469</c:v>
                </c:pt>
                <c:pt idx="1965">
                  <c:v>-65.616797900262469</c:v>
                </c:pt>
                <c:pt idx="1966">
                  <c:v>-65.616797900262469</c:v>
                </c:pt>
                <c:pt idx="1967">
                  <c:v>-65.616797900262469</c:v>
                </c:pt>
                <c:pt idx="1968">
                  <c:v>-65.616797900262469</c:v>
                </c:pt>
                <c:pt idx="1969">
                  <c:v>-65.616797900262469</c:v>
                </c:pt>
                <c:pt idx="1970">
                  <c:v>-65.616797900262469</c:v>
                </c:pt>
                <c:pt idx="1971">
                  <c:v>-65.616797900262469</c:v>
                </c:pt>
                <c:pt idx="1972">
                  <c:v>-65.616797900262469</c:v>
                </c:pt>
                <c:pt idx="1973">
                  <c:v>-65.616797900262469</c:v>
                </c:pt>
                <c:pt idx="1974">
                  <c:v>-65.616797900262469</c:v>
                </c:pt>
                <c:pt idx="1975">
                  <c:v>-65.616797900262469</c:v>
                </c:pt>
                <c:pt idx="1976">
                  <c:v>-65.616797900262469</c:v>
                </c:pt>
                <c:pt idx="1977">
                  <c:v>-65.616797900262469</c:v>
                </c:pt>
                <c:pt idx="1978">
                  <c:v>-65.616797900262469</c:v>
                </c:pt>
                <c:pt idx="1979">
                  <c:v>-65.616797900262469</c:v>
                </c:pt>
                <c:pt idx="1980">
                  <c:v>-65.616797900262469</c:v>
                </c:pt>
                <c:pt idx="1981">
                  <c:v>-65.616797900262469</c:v>
                </c:pt>
                <c:pt idx="1982">
                  <c:v>-65.616797900262469</c:v>
                </c:pt>
                <c:pt idx="1983">
                  <c:v>-65.616797900262469</c:v>
                </c:pt>
                <c:pt idx="1984">
                  <c:v>-65.616797900262469</c:v>
                </c:pt>
                <c:pt idx="1985">
                  <c:v>-65.616797900262469</c:v>
                </c:pt>
                <c:pt idx="1986">
                  <c:v>-65.616797900262469</c:v>
                </c:pt>
                <c:pt idx="1987">
                  <c:v>-65.616797900262469</c:v>
                </c:pt>
                <c:pt idx="1988">
                  <c:v>-65.616797900262469</c:v>
                </c:pt>
                <c:pt idx="1989">
                  <c:v>-65.616797900262469</c:v>
                </c:pt>
                <c:pt idx="1990">
                  <c:v>-65.616797900262469</c:v>
                </c:pt>
                <c:pt idx="1991">
                  <c:v>-65.616797900262469</c:v>
                </c:pt>
                <c:pt idx="1992">
                  <c:v>-65.616797900262469</c:v>
                </c:pt>
                <c:pt idx="1993">
                  <c:v>-65.616797900262469</c:v>
                </c:pt>
                <c:pt idx="1994">
                  <c:v>-65.616797900262469</c:v>
                </c:pt>
                <c:pt idx="1995">
                  <c:v>-65.616797900262469</c:v>
                </c:pt>
                <c:pt idx="1996">
                  <c:v>-65.616797900262469</c:v>
                </c:pt>
                <c:pt idx="1997">
                  <c:v>-65.616797900262469</c:v>
                </c:pt>
                <c:pt idx="1998">
                  <c:v>-65.616797900262469</c:v>
                </c:pt>
                <c:pt idx="1999">
                  <c:v>-65.616797900262469</c:v>
                </c:pt>
                <c:pt idx="2000">
                  <c:v>-65.616797900262469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76016"/>
        <c:axId val="1088064592"/>
      </c:scatterChart>
      <c:valAx>
        <c:axId val="1088076016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4592"/>
        <c:crossesAt val="-70"/>
        <c:crossBetween val="midCat"/>
      </c:valAx>
      <c:valAx>
        <c:axId val="1088064592"/>
        <c:scaling>
          <c:orientation val="minMax"/>
          <c:max val="2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Distance </a:t>
                </a:r>
                <a:r>
                  <a:rPr lang="en-US" sz="1400" baseline="0"/>
                  <a:t>(ft)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Stress Response of Riser</a:t>
            </a:r>
          </a:p>
          <a:p>
            <a:pPr>
              <a:defRPr sz="1800"/>
            </a:pPr>
            <a:r>
              <a:rPr lang="en-US" sz="1800" b="0" i="0" baseline="0">
                <a:effectLst/>
              </a:rPr>
              <a:t>14.75" X 11.75" Riser, Elastic &amp; Elastic-Plastic Materials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'Stroke-Stress'!$E$3</c:f>
              <c:strCache>
                <c:ptCount val="1"/>
                <c:pt idx="0">
                  <c:v>Stress (Elastic)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'Stroke-Stress'!$E$4:$E$2004</c:f>
              <c:numCache>
                <c:formatCode>0.0</c:formatCode>
                <c:ptCount val="2001"/>
                <c:pt idx="0">
                  <c:v>25.911424477339079</c:v>
                </c:pt>
                <c:pt idx="1">
                  <c:v>25.907632279255516</c:v>
                </c:pt>
                <c:pt idx="2">
                  <c:v>25.904486478630762</c:v>
                </c:pt>
                <c:pt idx="3">
                  <c:v>25.902071113975975</c:v>
                </c:pt>
                <c:pt idx="4">
                  <c:v>25.900467174966785</c:v>
                </c:pt>
                <c:pt idx="5">
                  <c:v>25.899752691382464</c:v>
                </c:pt>
                <c:pt idx="6">
                  <c:v>25.899999291930396</c:v>
                </c:pt>
                <c:pt idx="7">
                  <c:v>25.901278077750739</c:v>
                </c:pt>
                <c:pt idx="8">
                  <c:v>25.903660832998508</c:v>
                </c:pt>
                <c:pt idx="9">
                  <c:v>25.90722242538747</c:v>
                </c:pt>
                <c:pt idx="10">
                  <c:v>25.912026874136</c:v>
                </c:pt>
                <c:pt idx="11">
                  <c:v>25.918102455866016</c:v>
                </c:pt>
                <c:pt idx="12">
                  <c:v>25.925421430203169</c:v>
                </c:pt>
                <c:pt idx="13">
                  <c:v>25.933887410633389</c:v>
                </c:pt>
                <c:pt idx="14">
                  <c:v>25.943333385626978</c:v>
                </c:pt>
                <c:pt idx="15">
                  <c:v>25.953527147656423</c:v>
                </c:pt>
                <c:pt idx="16">
                  <c:v>25.964174474940094</c:v>
                </c:pt>
                <c:pt idx="17">
                  <c:v>25.974929771127357</c:v>
                </c:pt>
                <c:pt idx="18">
                  <c:v>25.985407663418705</c:v>
                </c:pt>
                <c:pt idx="19">
                  <c:v>25.995197919880098</c:v>
                </c:pt>
                <c:pt idx="20">
                  <c:v>26.003881505405751</c:v>
                </c:pt>
                <c:pt idx="21">
                  <c:v>26.011053039526988</c:v>
                </c:pt>
                <c:pt idx="22">
                  <c:v>26.016347861058005</c:v>
                </c:pt>
                <c:pt idx="23">
                  <c:v>26.019471342126337</c:v>
                </c:pt>
                <c:pt idx="24">
                  <c:v>26.020222908136994</c:v>
                </c:pt>
                <c:pt idx="25">
                  <c:v>26.018519499852101</c:v>
                </c:pt>
                <c:pt idx="26">
                  <c:v>26.014409178148622</c:v>
                </c:pt>
                <c:pt idx="27">
                  <c:v>26.008075280861153</c:v>
                </c:pt>
                <c:pt idx="28">
                  <c:v>25.999817891576736</c:v>
                </c:pt>
                <c:pt idx="29">
                  <c:v>25.990027618323396</c:v>
                </c:pt>
                <c:pt idx="30">
                  <c:v>25.979159241881845</c:v>
                </c:pt>
                <c:pt idx="31">
                  <c:v>25.967720766100399</c:v>
                </c:pt>
                <c:pt idx="32">
                  <c:v>25.956257317365285</c:v>
                </c:pt>
                <c:pt idx="33">
                  <c:v>25.945322728035098</c:v>
                </c:pt>
                <c:pt idx="34">
                  <c:v>25.935442812680343</c:v>
                </c:pt>
                <c:pt idx="35">
                  <c:v>25.927082191905843</c:v>
                </c:pt>
                <c:pt idx="36">
                  <c:v>25.920616613003773</c:v>
                </c:pt>
                <c:pt idx="37">
                  <c:v>25.916314086988848</c:v>
                </c:pt>
                <c:pt idx="38">
                  <c:v>25.914325001932518</c:v>
                </c:pt>
                <c:pt idx="39">
                  <c:v>25.914682573212389</c:v>
                </c:pt>
                <c:pt idx="40">
                  <c:v>25.917315857846127</c:v>
                </c:pt>
                <c:pt idx="41">
                  <c:v>25.922063886598576</c:v>
                </c:pt>
                <c:pt idx="42">
                  <c:v>25.928689526665064</c:v>
                </c:pt>
                <c:pt idx="43">
                  <c:v>25.936893331074423</c:v>
                </c:pt>
                <c:pt idx="44">
                  <c:v>25.946326006585284</c:v>
                </c:pt>
                <c:pt idx="45">
                  <c:v>25.956610652545063</c:v>
                </c:pt>
                <c:pt idx="46">
                  <c:v>25.967368504993168</c:v>
                </c:pt>
                <c:pt idx="47">
                  <c:v>25.978245552828252</c:v>
                </c:pt>
                <c:pt idx="48">
                  <c:v>25.988933975026779</c:v>
                </c:pt>
                <c:pt idx="49">
                  <c:v>25.999179847681233</c:v>
                </c:pt>
                <c:pt idx="50">
                  <c:v>26.008782899125926</c:v>
                </c:pt>
                <c:pt idx="51">
                  <c:v>26.017593256869301</c:v>
                </c:pt>
                <c:pt idx="52">
                  <c:v>26.025504356523317</c:v>
                </c:pt>
                <c:pt idx="53">
                  <c:v>26.032447507328616</c:v>
                </c:pt>
                <c:pt idx="54">
                  <c:v>26.038385656104708</c:v>
                </c:pt>
                <c:pt idx="55">
                  <c:v>26.043308293928146</c:v>
                </c:pt>
                <c:pt idx="56">
                  <c:v>26.047224346459213</c:v>
                </c:pt>
                <c:pt idx="57">
                  <c:v>26.050150706409735</c:v>
                </c:pt>
                <c:pt idx="58">
                  <c:v>26.052102167791926</c:v>
                </c:pt>
                <c:pt idx="59">
                  <c:v>26.053079625708815</c:v>
                </c:pt>
                <c:pt idx="60">
                  <c:v>26.053069870095232</c:v>
                </c:pt>
                <c:pt idx="61">
                  <c:v>26.052050310072541</c:v>
                </c:pt>
                <c:pt idx="62">
                  <c:v>26.050002692109441</c:v>
                </c:pt>
                <c:pt idx="63">
                  <c:v>26.046933779482021</c:v>
                </c:pt>
                <c:pt idx="64">
                  <c:v>26.042897752445896</c:v>
                </c:pt>
                <c:pt idx="65">
                  <c:v>26.038010316016809</c:v>
                </c:pt>
                <c:pt idx="66">
                  <c:v>26.032427162692649</c:v>
                </c:pt>
                <c:pt idx="67">
                  <c:v>26.026288274151359</c:v>
                </c:pt>
                <c:pt idx="68">
                  <c:v>26.019675173973312</c:v>
                </c:pt>
                <c:pt idx="69">
                  <c:v>26.012642057870675</c:v>
                </c:pt>
                <c:pt idx="70">
                  <c:v>26.00529801627216</c:v>
                </c:pt>
                <c:pt idx="71">
                  <c:v>25.997849405067779</c:v>
                </c:pt>
                <c:pt idx="72">
                  <c:v>25.990561170373901</c:v>
                </c:pt>
                <c:pt idx="73">
                  <c:v>25.983689228629064</c:v>
                </c:pt>
                <c:pt idx="74">
                  <c:v>25.977449707472406</c:v>
                </c:pt>
                <c:pt idx="75">
                  <c:v>25.972018051462662</c:v>
                </c:pt>
                <c:pt idx="76">
                  <c:v>25.967521244119094</c:v>
                </c:pt>
                <c:pt idx="77">
                  <c:v>25.964035448321553</c:v>
                </c:pt>
                <c:pt idx="78">
                  <c:v>25.961602563522082</c:v>
                </c:pt>
                <c:pt idx="79">
                  <c:v>25.960251196883313</c:v>
                </c:pt>
                <c:pt idx="80">
                  <c:v>25.959995458549876</c:v>
                </c:pt>
                <c:pt idx="81">
                  <c:v>25.960804450468682</c:v>
                </c:pt>
                <c:pt idx="82">
                  <c:v>25.962567543466847</c:v>
                </c:pt>
                <c:pt idx="83">
                  <c:v>25.965078204846037</c:v>
                </c:pt>
                <c:pt idx="84">
                  <c:v>25.968059479783733</c:v>
                </c:pt>
                <c:pt idx="85">
                  <c:v>25.971218774482381</c:v>
                </c:pt>
                <c:pt idx="86">
                  <c:v>25.974291299901004</c:v>
                </c:pt>
                <c:pt idx="87">
                  <c:v>25.977054783109573</c:v>
                </c:pt>
                <c:pt idx="88">
                  <c:v>25.979315649397595</c:v>
                </c:pt>
                <c:pt idx="89">
                  <c:v>25.98089138225652</c:v>
                </c:pt>
                <c:pt idx="90">
                  <c:v>25.981610572104181</c:v>
                </c:pt>
                <c:pt idx="91">
                  <c:v>25.98132356498089</c:v>
                </c:pt>
                <c:pt idx="92">
                  <c:v>25.97992463685604</c:v>
                </c:pt>
                <c:pt idx="93">
                  <c:v>25.977373901519112</c:v>
                </c:pt>
                <c:pt idx="94">
                  <c:v>25.973712502122954</c:v>
                </c:pt>
                <c:pt idx="95">
                  <c:v>25.969061823496745</c:v>
                </c:pt>
                <c:pt idx="96">
                  <c:v>25.963598073815824</c:v>
                </c:pt>
                <c:pt idx="97">
                  <c:v>25.957514030891922</c:v>
                </c:pt>
                <c:pt idx="98">
                  <c:v>25.950988835881258</c:v>
                </c:pt>
                <c:pt idx="99">
                  <c:v>25.944186785349768</c:v>
                </c:pt>
                <c:pt idx="100">
                  <c:v>25.93727053872443</c:v>
                </c:pt>
                <c:pt idx="101">
                  <c:v>25.930418684379593</c:v>
                </c:pt>
                <c:pt idx="102">
                  <c:v>25.923820576951609</c:v>
                </c:pt>
                <c:pt idx="103">
                  <c:v>25.917658518035452</c:v>
                </c:pt>
                <c:pt idx="104">
                  <c:v>25.912079546392921</c:v>
                </c:pt>
                <c:pt idx="105">
                  <c:v>25.907178730031053</c:v>
                </c:pt>
                <c:pt idx="106">
                  <c:v>25.902996360554891</c:v>
                </c:pt>
                <c:pt idx="107">
                  <c:v>25.899534275406257</c:v>
                </c:pt>
                <c:pt idx="108">
                  <c:v>25.896778036010069</c:v>
                </c:pt>
                <c:pt idx="109">
                  <c:v>25.894716862347174</c:v>
                </c:pt>
                <c:pt idx="110">
                  <c:v>25.89335230530855</c:v>
                </c:pt>
                <c:pt idx="111">
                  <c:v>25.892690502956519</c:v>
                </c:pt>
                <c:pt idx="112">
                  <c:v>25.89272559928947</c:v>
                </c:pt>
                <c:pt idx="113">
                  <c:v>25.893428816802409</c:v>
                </c:pt>
                <c:pt idx="114">
                  <c:v>25.894749396557668</c:v>
                </c:pt>
                <c:pt idx="115">
                  <c:v>25.896632695807938</c:v>
                </c:pt>
                <c:pt idx="116">
                  <c:v>25.89903680724947</c:v>
                </c:pt>
                <c:pt idx="117">
                  <c:v>25.901939469810429</c:v>
                </c:pt>
                <c:pt idx="118">
                  <c:v>25.905326901398645</c:v>
                </c:pt>
                <c:pt idx="119">
                  <c:v>25.909175870500754</c:v>
                </c:pt>
                <c:pt idx="120">
                  <c:v>25.913435566373707</c:v>
                </c:pt>
                <c:pt idx="121">
                  <c:v>25.918021030544892</c:v>
                </c:pt>
                <c:pt idx="122">
                  <c:v>25.922817133340416</c:v>
                </c:pt>
                <c:pt idx="123">
                  <c:v>25.927695264245532</c:v>
                </c:pt>
                <c:pt idx="124">
                  <c:v>25.932525512408336</c:v>
                </c:pt>
                <c:pt idx="125">
                  <c:v>25.937183594693817</c:v>
                </c:pt>
                <c:pt idx="126">
                  <c:v>25.94154916257774</c:v>
                </c:pt>
                <c:pt idx="127">
                  <c:v>25.945496412069826</c:v>
                </c:pt>
                <c:pt idx="128">
                  <c:v>25.948891035052938</c:v>
                </c:pt>
                <c:pt idx="129">
                  <c:v>25.951598929711601</c:v>
                </c:pt>
                <c:pt idx="130">
                  <c:v>25.953503935757094</c:v>
                </c:pt>
                <c:pt idx="131">
                  <c:v>25.954530930676594</c:v>
                </c:pt>
                <c:pt idx="132">
                  <c:v>25.954657988894432</c:v>
                </c:pt>
                <c:pt idx="133">
                  <c:v>25.953920027530636</c:v>
                </c:pt>
                <c:pt idx="134">
                  <c:v>25.952397686308597</c:v>
                </c:pt>
                <c:pt idx="135">
                  <c:v>25.95020297703886</c:v>
                </c:pt>
                <c:pt idx="136">
                  <c:v>25.947471119774804</c:v>
                </c:pt>
                <c:pt idx="137">
                  <c:v>25.944356658421388</c:v>
                </c:pt>
                <c:pt idx="138">
                  <c:v>25.941034271547913</c:v>
                </c:pt>
                <c:pt idx="139">
                  <c:v>25.937698729002136</c:v>
                </c:pt>
                <c:pt idx="140">
                  <c:v>25.934558195823595</c:v>
                </c:pt>
                <c:pt idx="141">
                  <c:v>25.931815167892935</c:v>
                </c:pt>
                <c:pt idx="142">
                  <c:v>25.929645037837567</c:v>
                </c:pt>
                <c:pt idx="143">
                  <c:v>25.928177457025399</c:v>
                </c:pt>
                <c:pt idx="144">
                  <c:v>25.92748656644201</c:v>
                </c:pt>
                <c:pt idx="145">
                  <c:v>25.927594532256361</c:v>
                </c:pt>
                <c:pt idx="146">
                  <c:v>25.928478664104354</c:v>
                </c:pt>
                <c:pt idx="147">
                  <c:v>25.930084877900292</c:v>
                </c:pt>
                <c:pt idx="148">
                  <c:v>25.932330160448984</c:v>
                </c:pt>
                <c:pt idx="149">
                  <c:v>25.935104885541037</c:v>
                </c:pt>
                <c:pt idx="150">
                  <c:v>25.938271297702979</c:v>
                </c:pt>
                <c:pt idx="151">
                  <c:v>25.941670960213838</c:v>
                </c:pt>
                <c:pt idx="152">
                  <c:v>25.945135330469061</c:v>
                </c:pt>
                <c:pt idx="153">
                  <c:v>25.948505493906111</c:v>
                </c:pt>
                <c:pt idx="154">
                  <c:v>25.951650797103021</c:v>
                </c:pt>
                <c:pt idx="155">
                  <c:v>25.954479549866566</c:v>
                </c:pt>
                <c:pt idx="156">
                  <c:v>25.956941803824115</c:v>
                </c:pt>
                <c:pt idx="157">
                  <c:v>25.959024015271726</c:v>
                </c:pt>
                <c:pt idx="158">
                  <c:v>25.960739592855255</c:v>
                </c:pt>
                <c:pt idx="159">
                  <c:v>25.962121140803102</c:v>
                </c:pt>
                <c:pt idx="160">
                  <c:v>25.963219118382952</c:v>
                </c:pt>
                <c:pt idx="161">
                  <c:v>25.964101977941876</c:v>
                </c:pt>
                <c:pt idx="162">
                  <c:v>25.964852201150666</c:v>
                </c:pt>
                <c:pt idx="163">
                  <c:v>25.965561210198153</c:v>
                </c:pt>
                <c:pt idx="164">
                  <c:v>25.96631463534127</c:v>
                </c:pt>
                <c:pt idx="165">
                  <c:v>25.967180331183002</c:v>
                </c:pt>
                <c:pt idx="166">
                  <c:v>25.968197724696406</c:v>
                </c:pt>
                <c:pt idx="167">
                  <c:v>25.969374942747319</c:v>
                </c:pt>
                <c:pt idx="168">
                  <c:v>25.970694477289832</c:v>
                </c:pt>
                <c:pt idx="169">
                  <c:v>25.972122484508116</c:v>
                </c:pt>
                <c:pt idx="170">
                  <c:v>25.973614182137528</c:v>
                </c:pt>
                <c:pt idx="171">
                  <c:v>25.975122119258501</c:v>
                </c:pt>
                <c:pt idx="172">
                  <c:v>25.976596485938771</c:v>
                </c:pt>
                <c:pt idx="173">
                  <c:v>25.97798918796045</c:v>
                </c:pt>
                <c:pt idx="174">
                  <c:v>25.97925894889044</c:v>
                </c:pt>
                <c:pt idx="175">
                  <c:v>25.980380887194208</c:v>
                </c:pt>
                <c:pt idx="176">
                  <c:v>25.981354851553981</c:v>
                </c:pt>
                <c:pt idx="177">
                  <c:v>25.982214081301208</c:v>
                </c:pt>
                <c:pt idx="178">
                  <c:v>25.983022621682498</c:v>
                </c:pt>
                <c:pt idx="179">
                  <c:v>25.98386880124777</c:v>
                </c:pt>
                <c:pt idx="180">
                  <c:v>25.984854885810616</c:v>
                </c:pt>
                <c:pt idx="181">
                  <c:v>25.986085286402822</c:v>
                </c:pt>
                <c:pt idx="182">
                  <c:v>25.987658925137005</c:v>
                </c:pt>
                <c:pt idx="183">
                  <c:v>25.989663217289419</c:v>
                </c:pt>
                <c:pt idx="184">
                  <c:v>25.992173205432049</c:v>
                </c:pt>
                <c:pt idx="185">
                  <c:v>25.995244690475449</c:v>
                </c:pt>
                <c:pt idx="186">
                  <c:v>25.998909000960392</c:v>
                </c:pt>
                <c:pt idx="187">
                  <c:v>26.003164991938579</c:v>
                </c:pt>
                <c:pt idx="188">
                  <c:v>26.007972226555911</c:v>
                </c:pt>
                <c:pt idx="189">
                  <c:v>26.013250090511736</c:v>
                </c:pt>
                <c:pt idx="190">
                  <c:v>26.018884793560524</c:v>
                </c:pt>
                <c:pt idx="191">
                  <c:v>26.024739425314063</c:v>
                </c:pt>
                <c:pt idx="192">
                  <c:v>26.030666185611743</c:v>
                </c:pt>
                <c:pt idx="193">
                  <c:v>26.03651760521636</c:v>
                </c:pt>
                <c:pt idx="194">
                  <c:v>26.042154174255025</c:v>
                </c:pt>
                <c:pt idx="195">
                  <c:v>26.047447737070772</c:v>
                </c:pt>
                <c:pt idx="196">
                  <c:v>26.052287226871503</c:v>
                </c:pt>
                <c:pt idx="197">
                  <c:v>26.056584208221317</c:v>
                </c:pt>
                <c:pt idx="198">
                  <c:v>26.060278729676849</c:v>
                </c:pt>
                <c:pt idx="199">
                  <c:v>26.063348314738064</c:v>
                </c:pt>
                <c:pt idx="200">
                  <c:v>26.065807913827872</c:v>
                </c:pt>
                <c:pt idx="201">
                  <c:v>26.067711229067932</c:v>
                </c:pt>
                <c:pt idx="202">
                  <c:v>26.069140399941343</c:v>
                </c:pt>
                <c:pt idx="203">
                  <c:v>26.070198292120303</c:v>
                </c:pt>
                <c:pt idx="204">
                  <c:v>26.070996466757567</c:v>
                </c:pt>
                <c:pt idx="205">
                  <c:v>26.07164916508211</c:v>
                </c:pt>
                <c:pt idx="206">
                  <c:v>26.072265268040166</c:v>
                </c:pt>
                <c:pt idx="207">
                  <c:v>26.072945113485893</c:v>
                </c:pt>
                <c:pt idx="208">
                  <c:v>26.073775220305539</c:v>
                </c:pt>
                <c:pt idx="209">
                  <c:v>26.07482179315215</c:v>
                </c:pt>
                <c:pt idx="210">
                  <c:v>26.076124137296269</c:v>
                </c:pt>
                <c:pt idx="211">
                  <c:v>26.077693174467768</c:v>
                </c:pt>
                <c:pt idx="212">
                  <c:v>26.079509128857556</c:v>
                </c:pt>
                <c:pt idx="213">
                  <c:v>26.081530014803494</c:v>
                </c:pt>
                <c:pt idx="214">
                  <c:v>26.083696505776594</c:v>
                </c:pt>
                <c:pt idx="215">
                  <c:v>26.085943811424482</c:v>
                </c:pt>
                <c:pt idx="216">
                  <c:v>26.088207330999328</c:v>
                </c:pt>
                <c:pt idx="217">
                  <c:v>26.090428614326598</c:v>
                </c:pt>
                <c:pt idx="218">
                  <c:v>26.092556510758158</c:v>
                </c:pt>
                <c:pt idx="219">
                  <c:v>26.094553334841756</c:v>
                </c:pt>
                <c:pt idx="220">
                  <c:v>26.096395178530468</c:v>
                </c:pt>
                <c:pt idx="221">
                  <c:v>26.098076289149848</c:v>
                </c:pt>
                <c:pt idx="222">
                  <c:v>26.099613085979875</c:v>
                </c:pt>
                <c:pt idx="223">
                  <c:v>26.101041370911741</c:v>
                </c:pt>
                <c:pt idx="224">
                  <c:v>26.102412440324379</c:v>
                </c:pt>
                <c:pt idx="225">
                  <c:v>26.10378538926992</c:v>
                </c:pt>
                <c:pt idx="226">
                  <c:v>26.105219129454081</c:v>
                </c:pt>
                <c:pt idx="227">
                  <c:v>26.106762210737063</c:v>
                </c:pt>
                <c:pt idx="228">
                  <c:v>26.108450814550075</c:v>
                </c:pt>
                <c:pt idx="229">
                  <c:v>26.110304190729209</c:v>
                </c:pt>
                <c:pt idx="230">
                  <c:v>26.112325573411194</c:v>
                </c:pt>
                <c:pt idx="231">
                  <c:v>26.114500684169251</c:v>
                </c:pt>
                <c:pt idx="232">
                  <c:v>26.116798653046462</c:v>
                </c:pt>
                <c:pt idx="233">
                  <c:v>26.119171099027366</c:v>
                </c:pt>
                <c:pt idx="234">
                  <c:v>26.121553663516952</c:v>
                </c:pt>
                <c:pt idx="235">
                  <c:v>26.123871886174886</c:v>
                </c:pt>
                <c:pt idx="236">
                  <c:v>26.126047186714121</c:v>
                </c:pt>
                <c:pt idx="237">
                  <c:v>26.128009126954989</c:v>
                </c:pt>
                <c:pt idx="238">
                  <c:v>26.129700950350099</c:v>
                </c:pt>
                <c:pt idx="239">
                  <c:v>26.131088338293075</c:v>
                </c:pt>
                <c:pt idx="240">
                  <c:v>26.132161020456454</c:v>
                </c:pt>
                <c:pt idx="241">
                  <c:v>26.132931313095803</c:v>
                </c:pt>
                <c:pt idx="242">
                  <c:v>26.1334324011764</c:v>
                </c:pt>
                <c:pt idx="243">
                  <c:v>26.133716354100478</c:v>
                </c:pt>
                <c:pt idx="244">
                  <c:v>26.133851011412361</c:v>
                </c:pt>
                <c:pt idx="245">
                  <c:v>26.133921555931419</c:v>
                </c:pt>
                <c:pt idx="246">
                  <c:v>26.134026197115986</c:v>
                </c:pt>
                <c:pt idx="247">
                  <c:v>26.134272483014687</c:v>
                </c:pt>
                <c:pt idx="248">
                  <c:v>26.134768085740689</c:v>
                </c:pt>
                <c:pt idx="249">
                  <c:v>26.135609309020442</c:v>
                </c:pt>
                <c:pt idx="250">
                  <c:v>26.136870414597929</c:v>
                </c:pt>
                <c:pt idx="251">
                  <c:v>26.138593863885649</c:v>
                </c:pt>
                <c:pt idx="252">
                  <c:v>26.140787167029966</c:v>
                </c:pt>
                <c:pt idx="253">
                  <c:v>26.143426336574517</c:v>
                </c:pt>
                <c:pt idx="254">
                  <c:v>26.146460191188119</c:v>
                </c:pt>
                <c:pt idx="255">
                  <c:v>26.149822444180518</c:v>
                </c:pt>
                <c:pt idx="256">
                  <c:v>26.153436554158763</c:v>
                </c:pt>
                <c:pt idx="257">
                  <c:v>26.157223609495173</c:v>
                </c:pt>
                <c:pt idx="258">
                  <c:v>26.161103247432347</c:v>
                </c:pt>
                <c:pt idx="259">
                  <c:v>26.16499316925994</c:v>
                </c:pt>
                <c:pt idx="260">
                  <c:v>26.168810538655951</c:v>
                </c:pt>
                <c:pt idx="261">
                  <c:v>26.172472735804682</c:v>
                </c:pt>
                <c:pt idx="262">
                  <c:v>26.175903711341647</c:v>
                </c:pt>
                <c:pt idx="263">
                  <c:v>26.179042082401025</c:v>
                </c:pt>
                <c:pt idx="264">
                  <c:v>26.18184970053267</c:v>
                </c:pt>
                <c:pt idx="265">
                  <c:v>26.184321602460265</c:v>
                </c:pt>
                <c:pt idx="266">
                  <c:v>26.186487454725278</c:v>
                </c:pt>
                <c:pt idx="267">
                  <c:v>26.188410090177747</c:v>
                </c:pt>
                <c:pt idx="268">
                  <c:v>26.190176121110557</c:v>
                </c:pt>
                <c:pt idx="269">
                  <c:v>26.191879916758172</c:v>
                </c:pt>
                <c:pt idx="270">
                  <c:v>26.193606901339063</c:v>
                </c:pt>
                <c:pt idx="271">
                  <c:v>26.195419740534632</c:v>
                </c:pt>
                <c:pt idx="272">
                  <c:v>26.1973495453176</c:v>
                </c:pt>
                <c:pt idx="273">
                  <c:v>26.199395221034077</c:v>
                </c:pt>
                <c:pt idx="274">
                  <c:v>26.201529299520494</c:v>
                </c:pt>
                <c:pt idx="275">
                  <c:v>26.203709148725185</c:v>
                </c:pt>
                <c:pt idx="276">
                  <c:v>26.205888328138009</c:v>
                </c:pt>
                <c:pt idx="277">
                  <c:v>26.208026718459056</c:v>
                </c:pt>
                <c:pt idx="278">
                  <c:v>26.210094458091017</c:v>
                </c:pt>
                <c:pt idx="279">
                  <c:v>26.212073011789126</c:v>
                </c:pt>
                <c:pt idx="280">
                  <c:v>26.213952463637256</c:v>
                </c:pt>
                <c:pt idx="281">
                  <c:v>26.215727773922247</c:v>
                </c:pt>
                <c:pt idx="282">
                  <c:v>26.217394486677758</c:v>
                </c:pt>
                <c:pt idx="283">
                  <c:v>26.218948897441361</c:v>
                </c:pt>
                <c:pt idx="284">
                  <c:v>26.220387043505045</c:v>
                </c:pt>
                <c:pt idx="285">
                  <c:v>26.221708020359706</c:v>
                </c:pt>
                <c:pt idx="286">
                  <c:v>26.222917294055947</c:v>
                </c:pt>
                <c:pt idx="287">
                  <c:v>26.224030634905805</c:v>
                </c:pt>
                <c:pt idx="288">
                  <c:v>26.225078987689887</c:v>
                </c:pt>
                <c:pt idx="289">
                  <c:v>26.226110185209208</c:v>
                </c:pt>
                <c:pt idx="290">
                  <c:v>26.227187776180326</c:v>
                </c:pt>
                <c:pt idx="291">
                  <c:v>26.228387041744025</c:v>
                </c:pt>
                <c:pt idx="292">
                  <c:v>26.22978765276563</c:v>
                </c:pt>
                <c:pt idx="293">
                  <c:v>26.231461287942171</c:v>
                </c:pt>
                <c:pt idx="294">
                  <c:v>26.23346287445705</c:v>
                </c:pt>
                <c:pt idx="295">
                  <c:v>26.235818443223682</c:v>
                </c:pt>
                <c:pt idx="296">
                  <c:v>26.238521746997627</c:v>
                </c:pt>
                <c:pt idx="297">
                  <c:v>26.241529815048782</c:v>
                </c:pt>
                <c:pt idx="298">
                  <c:v>26.244769063270876</c:v>
                </c:pt>
                <c:pt idx="299">
                  <c:v>26.248139095458583</c:v>
                </c:pt>
                <c:pt idx="300">
                  <c:v>26.251523174373748</c:v>
                </c:pt>
                <c:pt idx="301">
                  <c:v>26.254799847178134</c:v>
                </c:pt>
                <c:pt idx="302">
                  <c:v>26.257853128606381</c:v>
                </c:pt>
                <c:pt idx="303">
                  <c:v>26.260583486418295</c:v>
                </c:pt>
                <c:pt idx="304">
                  <c:v>26.262919645916412</c:v>
                </c:pt>
                <c:pt idx="305">
                  <c:v>26.264825131910367</c:v>
                </c:pt>
                <c:pt idx="306">
                  <c:v>26.266301108224713</c:v>
                </c:pt>
                <c:pt idx="307">
                  <c:v>26.267388396477525</c:v>
                </c:pt>
                <c:pt idx="308">
                  <c:v>26.268160391893236</c:v>
                </c:pt>
                <c:pt idx="309">
                  <c:v>26.268715691331177</c:v>
                </c:pt>
                <c:pt idx="310">
                  <c:v>26.269167608650559</c:v>
                </c:pt>
                <c:pt idx="311">
                  <c:v>26.269633633147805</c:v>
                </c:pt>
                <c:pt idx="312">
                  <c:v>26.270224558986804</c:v>
                </c:pt>
                <c:pt idx="313">
                  <c:v>26.271036995699504</c:v>
                </c:pt>
                <c:pt idx="314">
                  <c:v>26.272146555178029</c:v>
                </c:pt>
                <c:pt idx="315">
                  <c:v>26.273603084278523</c:v>
                </c:pt>
                <c:pt idx="316">
                  <c:v>26.27542773232879</c:v>
                </c:pt>
                <c:pt idx="317">
                  <c:v>26.277611794776533</c:v>
                </c:pt>
                <c:pt idx="318">
                  <c:v>26.280118965858762</c:v>
                </c:pt>
                <c:pt idx="319">
                  <c:v>26.282887882647675</c:v>
                </c:pt>
                <c:pt idx="320">
                  <c:v>26.28584045149011</c:v>
                </c:pt>
                <c:pt idx="321">
                  <c:v>26.288888835414738</c:v>
                </c:pt>
                <c:pt idx="322">
                  <c:v>26.291943092922256</c:v>
                </c:pt>
                <c:pt idx="323">
                  <c:v>26.294921547522179</c:v>
                </c:pt>
                <c:pt idx="324">
                  <c:v>26.297754838362945</c:v>
                </c:pt>
                <c:pt idx="325">
                  <c:v>26.300394841611041</c:v>
                </c:pt>
                <c:pt idx="326">
                  <c:v>26.30281412989795</c:v>
                </c:pt>
                <c:pt idx="327">
                  <c:v>26.305010450666323</c:v>
                </c:pt>
                <c:pt idx="328">
                  <c:v>26.307003553567011</c:v>
                </c:pt>
                <c:pt idx="329">
                  <c:v>26.308834632746578</c:v>
                </c:pt>
                <c:pt idx="330">
                  <c:v>26.310558768283794</c:v>
                </c:pt>
                <c:pt idx="331">
                  <c:v>26.312242119286484</c:v>
                </c:pt>
                <c:pt idx="332">
                  <c:v>26.313953834003946</c:v>
                </c:pt>
                <c:pt idx="333">
                  <c:v>26.315759741952377</c:v>
                </c:pt>
                <c:pt idx="334">
                  <c:v>26.317718269396991</c:v>
                </c:pt>
                <c:pt idx="335">
                  <c:v>26.319873949768002</c:v>
                </c:pt>
                <c:pt idx="336">
                  <c:v>26.322254909216429</c:v>
                </c:pt>
                <c:pt idx="337">
                  <c:v>26.324870824689377</c:v>
                </c:pt>
                <c:pt idx="338">
                  <c:v>26.327709306732025</c:v>
                </c:pt>
                <c:pt idx="339">
                  <c:v>26.330738482908977</c:v>
                </c:pt>
                <c:pt idx="340">
                  <c:v>26.333904888787629</c:v>
                </c:pt>
                <c:pt idx="341">
                  <c:v>26.337138833750505</c:v>
                </c:pt>
                <c:pt idx="342">
                  <c:v>26.340358606374103</c:v>
                </c:pt>
                <c:pt idx="343">
                  <c:v>26.343475685261911</c:v>
                </c:pt>
                <c:pt idx="344">
                  <c:v>26.346403094418818</c:v>
                </c:pt>
                <c:pt idx="345">
                  <c:v>26.349061382974796</c:v>
                </c:pt>
                <c:pt idx="346">
                  <c:v>26.351385111806373</c:v>
                </c:pt>
                <c:pt idx="347">
                  <c:v>26.353327915522243</c:v>
                </c:pt>
                <c:pt idx="348">
                  <c:v>26.35486658922807</c:v>
                </c:pt>
                <c:pt idx="349">
                  <c:v>26.356003931722476</c:v>
                </c:pt>
                <c:pt idx="350">
                  <c:v>26.356768742905601</c:v>
                </c:pt>
                <c:pt idx="351">
                  <c:v>26.357214430987234</c:v>
                </c:pt>
                <c:pt idx="352">
                  <c:v>26.35741679246761</c:v>
                </c:pt>
                <c:pt idx="353">
                  <c:v>26.357468234074599</c:v>
                </c:pt>
                <c:pt idx="354">
                  <c:v>26.357471789840858</c:v>
                </c:pt>
                <c:pt idx="355">
                  <c:v>26.357536117962905</c:v>
                </c:pt>
                <c:pt idx="356">
                  <c:v>26.357766580752124</c:v>
                </c:pt>
                <c:pt idx="357">
                  <c:v>26.358262939584119</c:v>
                </c:pt>
                <c:pt idx="358">
                  <c:v>26.35911387495451</c:v>
                </c:pt>
                <c:pt idx="359">
                  <c:v>26.360393639089587</c:v>
                </c:pt>
                <c:pt idx="360">
                  <c:v>26.362160251686877</c:v>
                </c:pt>
                <c:pt idx="361">
                  <c:v>26.364454612319289</c:v>
                </c:pt>
                <c:pt idx="362">
                  <c:v>26.367300086877435</c:v>
                </c:pt>
                <c:pt idx="363">
                  <c:v>26.370704433547687</c:v>
                </c:pt>
                <c:pt idx="364">
                  <c:v>26.37466267712075</c:v>
                </c:pt>
                <c:pt idx="365">
                  <c:v>26.379160809918069</c:v>
                </c:pt>
                <c:pt idx="366">
                  <c:v>26.384183379895472</c:v>
                </c:pt>
                <c:pt idx="367">
                  <c:v>26.389715705291053</c:v>
                </c:pt>
                <c:pt idx="368">
                  <c:v>26.395750425338498</c:v>
                </c:pt>
                <c:pt idx="369">
                  <c:v>26.402290638747257</c:v>
                </c:pt>
                <c:pt idx="370">
                  <c:v>26.40934924843571</c:v>
                </c:pt>
                <c:pt idx="371">
                  <c:v>26.416951868581116</c:v>
                </c:pt>
                <c:pt idx="372">
                  <c:v>26.425134007365447</c:v>
                </c:pt>
                <c:pt idx="373">
                  <c:v>26.433940297910954</c:v>
                </c:pt>
                <c:pt idx="374">
                  <c:v>26.4434217124291</c:v>
                </c:pt>
                <c:pt idx="375">
                  <c:v>26.453633430222517</c:v>
                </c:pt>
                <c:pt idx="376">
                  <c:v>26.464631489181595</c:v>
                </c:pt>
                <c:pt idx="377">
                  <c:v>26.476470032109969</c:v>
                </c:pt>
                <c:pt idx="378">
                  <c:v>26.489195259948648</c:v>
                </c:pt>
                <c:pt idx="379">
                  <c:v>26.502844875394782</c:v>
                </c:pt>
                <c:pt idx="380">
                  <c:v>26.517442066195045</c:v>
                </c:pt>
                <c:pt idx="381">
                  <c:v>26.532993345594512</c:v>
                </c:pt>
                <c:pt idx="382">
                  <c:v>26.549487162327519</c:v>
                </c:pt>
                <c:pt idx="383">
                  <c:v>26.566892478229402</c:v>
                </c:pt>
                <c:pt idx="384">
                  <c:v>26.585159836860925</c:v>
                </c:pt>
                <c:pt idx="385">
                  <c:v>26.604224681705251</c:v>
                </c:pt>
                <c:pt idx="386">
                  <c:v>26.624008478374414</c:v>
                </c:pt>
                <c:pt idx="387">
                  <c:v>26.644426893725221</c:v>
                </c:pt>
                <c:pt idx="388">
                  <c:v>26.665392042790025</c:v>
                </c:pt>
                <c:pt idx="389">
                  <c:v>26.686820132341843</c:v>
                </c:pt>
                <c:pt idx="390">
                  <c:v>26.708634183646801</c:v>
                </c:pt>
                <c:pt idx="391">
                  <c:v>26.730767526137722</c:v>
                </c:pt>
                <c:pt idx="392">
                  <c:v>26.753165814166991</c:v>
                </c:pt>
                <c:pt idx="393">
                  <c:v>26.775785242717465</c:v>
                </c:pt>
                <c:pt idx="394">
                  <c:v>26.798593204419216</c:v>
                </c:pt>
                <c:pt idx="395">
                  <c:v>26.821565323405682</c:v>
                </c:pt>
                <c:pt idx="396">
                  <c:v>26.844684154205414</c:v>
                </c:pt>
                <c:pt idx="397">
                  <c:v>26.867935148345602</c:v>
                </c:pt>
                <c:pt idx="398">
                  <c:v>26.891306303845823</c:v>
                </c:pt>
                <c:pt idx="399">
                  <c:v>26.914784190504577</c:v>
                </c:pt>
                <c:pt idx="400">
                  <c:v>26.938353123725026</c:v>
                </c:pt>
                <c:pt idx="401">
                  <c:v>26.96199279346958</c:v>
                </c:pt>
                <c:pt idx="402">
                  <c:v>26.985676664573841</c:v>
                </c:pt>
                <c:pt idx="403">
                  <c:v>27.009371623307491</c:v>
                </c:pt>
                <c:pt idx="404">
                  <c:v>27.033038216517596</c:v>
                </c:pt>
                <c:pt idx="405">
                  <c:v>27.05662916763805</c:v>
                </c:pt>
                <c:pt idx="406">
                  <c:v>27.080091633470619</c:v>
                </c:pt>
                <c:pt idx="407">
                  <c:v>27.103368744012588</c:v>
                </c:pt>
                <c:pt idx="408">
                  <c:v>27.126401143857041</c:v>
                </c:pt>
                <c:pt idx="409">
                  <c:v>27.149129716771668</c:v>
                </c:pt>
                <c:pt idx="410">
                  <c:v>27.171499260111965</c:v>
                </c:pt>
                <c:pt idx="411">
                  <c:v>27.193461326530528</c:v>
                </c:pt>
                <c:pt idx="412">
                  <c:v>27.214977780456834</c:v>
                </c:pt>
                <c:pt idx="413">
                  <c:v>27.236022808353699</c:v>
                </c:pt>
                <c:pt idx="414">
                  <c:v>27.256584458129264</c:v>
                </c:pt>
                <c:pt idx="415">
                  <c:v>27.276666300796755</c:v>
                </c:pt>
                <c:pt idx="416">
                  <c:v>27.296284581148413</c:v>
                </c:pt>
                <c:pt idx="417">
                  <c:v>27.315466677936932</c:v>
                </c:pt>
                <c:pt idx="418">
                  <c:v>27.3342490910197</c:v>
                </c:pt>
                <c:pt idx="419">
                  <c:v>27.352673056784528</c:v>
                </c:pt>
                <c:pt idx="420">
                  <c:v>27.370780162937557</c:v>
                </c:pt>
                <c:pt idx="421">
                  <c:v>27.388608915224641</c:v>
                </c:pt>
                <c:pt idx="422">
                  <c:v>27.406190588090656</c:v>
                </c:pt>
                <c:pt idx="423">
                  <c:v>27.423548637987025</c:v>
                </c:pt>
                <c:pt idx="424">
                  <c:v>27.440694667494078</c:v>
                </c:pt>
                <c:pt idx="425">
                  <c:v>27.45763032756772</c:v>
                </c:pt>
                <c:pt idx="426">
                  <c:v>27.474348738481982</c:v>
                </c:pt>
                <c:pt idx="427">
                  <c:v>27.490836145621444</c:v>
                </c:pt>
                <c:pt idx="428">
                  <c:v>27.507077492196593</c:v>
                </c:pt>
                <c:pt idx="429">
                  <c:v>27.523058072584007</c:v>
                </c:pt>
                <c:pt idx="430">
                  <c:v>27.538769934375086</c:v>
                </c:pt>
                <c:pt idx="431">
                  <c:v>27.554214957774331</c:v>
                </c:pt>
                <c:pt idx="432">
                  <c:v>27.569407814298575</c:v>
                </c:pt>
                <c:pt idx="433">
                  <c:v>27.584379050204653</c:v>
                </c:pt>
                <c:pt idx="434">
                  <c:v>27.599176626263091</c:v>
                </c:pt>
                <c:pt idx="435">
                  <c:v>27.61386544173855</c:v>
                </c:pt>
                <c:pt idx="436">
                  <c:v>27.628526744258352</c:v>
                </c:pt>
                <c:pt idx="437">
                  <c:v>27.643255523473339</c:v>
                </c:pt>
                <c:pt idx="438">
                  <c:v>27.65815671818121</c:v>
                </c:pt>
                <c:pt idx="439">
                  <c:v>27.673340954539405</c:v>
                </c:pt>
                <c:pt idx="440">
                  <c:v>27.688919805012073</c:v>
                </c:pt>
                <c:pt idx="441">
                  <c:v>27.705000220194176</c:v>
                </c:pt>
                <c:pt idx="442">
                  <c:v>27.721681571205707</c:v>
                </c:pt>
                <c:pt idx="443">
                  <c:v>27.739050196927394</c:v>
                </c:pt>
                <c:pt idx="444">
                  <c:v>27.757179525695722</c:v>
                </c:pt>
                <c:pt idx="445">
                  <c:v>27.776129839767563</c:v>
                </c:pt>
                <c:pt idx="446">
                  <c:v>27.795955388542897</c:v>
                </c:pt>
                <c:pt idx="447">
                  <c:v>27.816703791436598</c:v>
                </c:pt>
                <c:pt idx="448">
                  <c:v>27.838408331199059</c:v>
                </c:pt>
                <c:pt idx="449">
                  <c:v>27.861065786877912</c:v>
                </c:pt>
                <c:pt idx="450">
                  <c:v>27.884627314923446</c:v>
                </c:pt>
                <c:pt idx="451">
                  <c:v>27.909017665616432</c:v>
                </c:pt>
                <c:pt idx="452">
                  <c:v>27.934164810038645</c:v>
                </c:pt>
                <c:pt idx="453">
                  <c:v>27.960016286221297</c:v>
                </c:pt>
                <c:pt idx="454">
                  <c:v>27.986523891941619</c:v>
                </c:pt>
                <c:pt idx="455">
                  <c:v>28.013625435542696</c:v>
                </c:pt>
                <c:pt idx="456">
                  <c:v>28.041242607387993</c:v>
                </c:pt>
                <c:pt idx="457">
                  <c:v>28.069291183658031</c:v>
                </c:pt>
                <c:pt idx="458">
                  <c:v>28.097702832277871</c:v>
                </c:pt>
                <c:pt idx="459">
                  <c:v>28.126443480893027</c:v>
                </c:pt>
                <c:pt idx="460">
                  <c:v>28.155515671732857</c:v>
                </c:pt>
                <c:pt idx="461">
                  <c:v>28.184941727467535</c:v>
                </c:pt>
                <c:pt idx="462">
                  <c:v>28.214737793365174</c:v>
                </c:pt>
                <c:pt idx="463">
                  <c:v>28.244908395579152</c:v>
                </c:pt>
                <c:pt idx="464">
                  <c:v>28.275447637401548</c:v>
                </c:pt>
                <c:pt idx="465">
                  <c:v>28.306335044630927</c:v>
                </c:pt>
                <c:pt idx="466">
                  <c:v>28.337536872471834</c:v>
                </c:pt>
                <c:pt idx="467">
                  <c:v>28.369015588775817</c:v>
                </c:pt>
                <c:pt idx="468">
                  <c:v>28.400735683712544</c:v>
                </c:pt>
                <c:pt idx="469">
                  <c:v>28.432656184729623</c:v>
                </c:pt>
                <c:pt idx="470">
                  <c:v>28.464710754687612</c:v>
                </c:pt>
                <c:pt idx="471">
                  <c:v>28.496801289018666</c:v>
                </c:pt>
                <c:pt idx="472">
                  <c:v>28.528803737625331</c:v>
                </c:pt>
                <c:pt idx="473">
                  <c:v>28.560592045254417</c:v>
                </c:pt>
                <c:pt idx="474">
                  <c:v>28.592051185225788</c:v>
                </c:pt>
                <c:pt idx="475">
                  <c:v>28.623092321044314</c:v>
                </c:pt>
                <c:pt idx="476">
                  <c:v>28.653646162627258</c:v>
                </c:pt>
                <c:pt idx="477">
                  <c:v>28.683661067001921</c:v>
                </c:pt>
                <c:pt idx="478">
                  <c:v>28.713096404497222</c:v>
                </c:pt>
                <c:pt idx="479">
                  <c:v>28.741921731237539</c:v>
                </c:pt>
                <c:pt idx="480">
                  <c:v>28.770122956252568</c:v>
                </c:pt>
                <c:pt idx="481">
                  <c:v>28.797707792798509</c:v>
                </c:pt>
                <c:pt idx="482">
                  <c:v>28.824713224102393</c:v>
                </c:pt>
                <c:pt idx="483">
                  <c:v>28.851202180227503</c:v>
                </c:pt>
                <c:pt idx="484">
                  <c:v>28.877254055693903</c:v>
                </c:pt>
                <c:pt idx="485">
                  <c:v>28.902949183950625</c:v>
                </c:pt>
                <c:pt idx="486">
                  <c:v>28.928351298859752</c:v>
                </c:pt>
                <c:pt idx="487">
                  <c:v>28.953502565894528</c:v>
                </c:pt>
                <c:pt idx="488">
                  <c:v>28.978428331134246</c:v>
                </c:pt>
                <c:pt idx="489">
                  <c:v>29.003145057916122</c:v>
                </c:pt>
                <c:pt idx="490">
                  <c:v>29.027663052384394</c:v>
                </c:pt>
                <c:pt idx="491">
                  <c:v>29.051983968842997</c:v>
                </c:pt>
                <c:pt idx="492">
                  <c:v>29.076094410535553</c:v>
                </c:pt>
                <c:pt idx="493">
                  <c:v>29.099963440697472</c:v>
                </c:pt>
                <c:pt idx="494">
                  <c:v>29.12353997606558</c:v>
                </c:pt>
                <c:pt idx="495">
                  <c:v>29.146764407041456</c:v>
                </c:pt>
                <c:pt idx="496">
                  <c:v>29.169578312905276</c:v>
                </c:pt>
                <c:pt idx="497">
                  <c:v>29.191940577233822</c:v>
                </c:pt>
                <c:pt idx="498">
                  <c:v>29.213834612437378</c:v>
                </c:pt>
                <c:pt idx="499">
                  <c:v>29.235270486964659</c:v>
                </c:pt>
                <c:pt idx="500">
                  <c:v>29.256280065772938</c:v>
                </c:pt>
                <c:pt idx="501">
                  <c:v>29.276910487030129</c:v>
                </c:pt>
                <c:pt idx="502">
                  <c:v>29.297222984701062</c:v>
                </c:pt>
                <c:pt idx="503">
                  <c:v>29.31729703922036</c:v>
                </c:pt>
                <c:pt idx="504">
                  <c:v>29.33723179652824</c:v>
                </c:pt>
                <c:pt idx="505">
                  <c:v>29.357148561788435</c:v>
                </c:pt>
                <c:pt idx="506">
                  <c:v>29.37718533989959</c:v>
                </c:pt>
                <c:pt idx="507">
                  <c:v>29.397482855934154</c:v>
                </c:pt>
                <c:pt idx="508">
                  <c:v>29.418173886935875</c:v>
                </c:pt>
                <c:pt idx="509">
                  <c:v>29.439371299692944</c:v>
                </c:pt>
                <c:pt idx="510">
                  <c:v>29.461167225618802</c:v>
                </c:pt>
                <c:pt idx="511">
                  <c:v>29.483632590590396</c:v>
                </c:pt>
                <c:pt idx="512">
                  <c:v>29.506821620296872</c:v>
                </c:pt>
                <c:pt idx="513">
                  <c:v>29.530776460608173</c:v>
                </c:pt>
                <c:pt idx="514">
                  <c:v>29.55552397461723</c:v>
                </c:pt>
                <c:pt idx="515">
                  <c:v>29.581076692796707</c:v>
                </c:pt>
                <c:pt idx="516">
                  <c:v>29.607425581674317</c:v>
                </c:pt>
                <c:pt idx="517">
                  <c:v>29.634545025553873</c:v>
                </c:pt>
                <c:pt idx="518">
                  <c:v>29.662400530032638</c:v>
                </c:pt>
                <c:pt idx="519">
                  <c:v>29.690955477735105</c:v>
                </c:pt>
                <c:pt idx="520">
                  <c:v>29.720183571485894</c:v>
                </c:pt>
                <c:pt idx="521">
                  <c:v>29.750070603229176</c:v>
                </c:pt>
                <c:pt idx="522">
                  <c:v>29.780614574268402</c:v>
                </c:pt>
                <c:pt idx="523">
                  <c:v>29.811819290989298</c:v>
                </c:pt>
                <c:pt idx="524">
                  <c:v>29.843691402845145</c:v>
                </c:pt>
                <c:pt idx="525">
                  <c:v>29.876238156429494</c:v>
                </c:pt>
                <c:pt idx="526">
                  <c:v>29.909468575313294</c:v>
                </c:pt>
                <c:pt idx="527">
                  <c:v>29.943392992291297</c:v>
                </c:pt>
                <c:pt idx="528">
                  <c:v>29.978023873745332</c:v>
                </c:pt>
                <c:pt idx="529">
                  <c:v>30.013370962750177</c:v>
                </c:pt>
                <c:pt idx="530">
                  <c:v>30.049433096518037</c:v>
                </c:pt>
                <c:pt idx="531">
                  <c:v>30.086190389701596</c:v>
                </c:pt>
                <c:pt idx="532">
                  <c:v>30.123599852852994</c:v>
                </c:pt>
                <c:pt idx="533">
                  <c:v>30.161596573526285</c:v>
                </c:pt>
                <c:pt idx="534">
                  <c:v>30.200096096757854</c:v>
                </c:pt>
                <c:pt idx="535">
                  <c:v>30.239002951475914</c:v>
                </c:pt>
                <c:pt idx="536">
                  <c:v>30.278214320538492</c:v>
                </c:pt>
                <c:pt idx="537">
                  <c:v>30.317622535785556</c:v>
                </c:pt>
                <c:pt idx="538">
                  <c:v>30.357115657823552</c:v>
                </c:pt>
                <c:pt idx="539">
                  <c:v>30.396580561844594</c:v>
                </c:pt>
                <c:pt idx="540">
                  <c:v>30.435906255447907</c:v>
                </c:pt>
                <c:pt idx="541">
                  <c:v>30.474990874427522</c:v>
                </c:pt>
                <c:pt idx="542">
                  <c:v>30.513749023078969</c:v>
                </c:pt>
                <c:pt idx="543">
                  <c:v>30.552120306204934</c:v>
                </c:pt>
                <c:pt idx="544">
                  <c:v>30.590066129649976</c:v>
                </c:pt>
                <c:pt idx="545">
                  <c:v>30.627570522806369</c:v>
                </c:pt>
                <c:pt idx="546">
                  <c:v>30.664635167569426</c:v>
                </c:pt>
                <c:pt idx="547">
                  <c:v>30.701270029850075</c:v>
                </c:pt>
                <c:pt idx="548">
                  <c:v>30.737496805073054</c:v>
                </c:pt>
                <c:pt idx="549">
                  <c:v>30.773341685030761</c:v>
                </c:pt>
                <c:pt idx="550">
                  <c:v>30.808836312288015</c:v>
                </c:pt>
                <c:pt idx="551">
                  <c:v>30.844013985507615</c:v>
                </c:pt>
                <c:pt idx="552">
                  <c:v>30.878903496362138</c:v>
                </c:pt>
                <c:pt idx="553">
                  <c:v>30.913527116699093</c:v>
                </c:pt>
                <c:pt idx="554">
                  <c:v>30.94788981825911</c:v>
                </c:pt>
                <c:pt idx="555">
                  <c:v>30.981981517221431</c:v>
                </c:pt>
                <c:pt idx="556">
                  <c:v>31.015778867547834</c:v>
                </c:pt>
                <c:pt idx="557">
                  <c:v>31.049247737917565</c:v>
                </c:pt>
                <c:pt idx="558">
                  <c:v>31.08235068300575</c:v>
                </c:pt>
                <c:pt idx="559">
                  <c:v>31.115049784851166</c:v>
                </c:pt>
                <c:pt idx="560">
                  <c:v>31.147309852239673</c:v>
                </c:pt>
                <c:pt idx="561">
                  <c:v>31.179097824212938</c:v>
                </c:pt>
                <c:pt idx="562">
                  <c:v>31.210388342925295</c:v>
                </c:pt>
                <c:pt idx="563">
                  <c:v>31.241164222651765</c:v>
                </c:pt>
                <c:pt idx="564">
                  <c:v>31.271421671955881</c:v>
                </c:pt>
                <c:pt idx="565">
                  <c:v>31.301176087987375</c:v>
                </c:pt>
                <c:pt idx="566">
                  <c:v>31.330461476500304</c:v>
                </c:pt>
                <c:pt idx="567">
                  <c:v>31.359331148058136</c:v>
                </c:pt>
                <c:pt idx="568">
                  <c:v>31.387852393212164</c:v>
                </c:pt>
                <c:pt idx="569">
                  <c:v>31.416104227269532</c:v>
                </c:pt>
                <c:pt idx="570">
                  <c:v>31.444170517375529</c:v>
                </c:pt>
                <c:pt idx="571">
                  <c:v>31.472139391067266</c:v>
                </c:pt>
                <c:pt idx="572">
                  <c:v>31.500098027340542</c:v>
                </c:pt>
                <c:pt idx="573">
                  <c:v>31.528132771506261</c:v>
                </c:pt>
                <c:pt idx="574">
                  <c:v>31.556326178199679</c:v>
                </c:pt>
                <c:pt idx="575">
                  <c:v>31.584750961660159</c:v>
                </c:pt>
                <c:pt idx="576">
                  <c:v>31.61346786974044</c:v>
                </c:pt>
                <c:pt idx="577">
                  <c:v>31.642523548783867</c:v>
                </c:pt>
                <c:pt idx="578">
                  <c:v>31.671949007248603</c:v>
                </c:pt>
                <c:pt idx="579">
                  <c:v>31.701764235191895</c:v>
                </c:pt>
                <c:pt idx="580">
                  <c:v>31.731981523122659</c:v>
                </c:pt>
                <c:pt idx="581">
                  <c:v>31.762607958887781</c:v>
                </c:pt>
                <c:pt idx="582">
                  <c:v>31.793651691240459</c:v>
                </c:pt>
                <c:pt idx="583">
                  <c:v>31.82512159249729</c:v>
                </c:pt>
                <c:pt idx="584">
                  <c:v>31.857028780844946</c:v>
                </c:pt>
                <c:pt idx="585">
                  <c:v>31.889388884530426</c:v>
                </c:pt>
                <c:pt idx="586">
                  <c:v>31.922221679649653</c:v>
                </c:pt>
                <c:pt idx="587">
                  <c:v>31.955556660537447</c:v>
                </c:pt>
                <c:pt idx="588">
                  <c:v>31.9894304341714</c:v>
                </c:pt>
                <c:pt idx="589">
                  <c:v>32.023887312162799</c:v>
                </c:pt>
                <c:pt idx="590">
                  <c:v>32.058977650064399</c:v>
                </c:pt>
                <c:pt idx="591">
                  <c:v>32.094750973087685</c:v>
                </c:pt>
                <c:pt idx="592">
                  <c:v>32.131251475929936</c:v>
                </c:pt>
                <c:pt idx="593">
                  <c:v>32.168514940778323</c:v>
                </c:pt>
                <c:pt idx="594">
                  <c:v>32.206562934967735</c:v>
                </c:pt>
                <c:pt idx="595">
                  <c:v>32.245403993027971</c:v>
                </c:pt>
                <c:pt idx="596">
                  <c:v>32.285029829706019</c:v>
                </c:pt>
                <c:pt idx="597">
                  <c:v>32.325416048152967</c:v>
                </c:pt>
                <c:pt idx="598">
                  <c:v>32.366520245527049</c:v>
                </c:pt>
                <c:pt idx="599">
                  <c:v>32.408283077121581</c:v>
                </c:pt>
                <c:pt idx="600">
                  <c:v>32.450627311750274</c:v>
                </c:pt>
                <c:pt idx="601">
                  <c:v>32.493464343723517</c:v>
                </c:pt>
                <c:pt idx="602">
                  <c:v>32.536696568054666</c:v>
                </c:pt>
                <c:pt idx="603">
                  <c:v>32.580222472461976</c:v>
                </c:pt>
                <c:pt idx="604">
                  <c:v>32.623945406877887</c:v>
                </c:pt>
                <c:pt idx="605">
                  <c:v>32.667772275316004</c:v>
                </c:pt>
                <c:pt idx="606">
                  <c:v>32.711621949730855</c:v>
                </c:pt>
                <c:pt idx="607">
                  <c:v>32.75542124179173</c:v>
                </c:pt>
                <c:pt idx="608">
                  <c:v>32.799110938692976</c:v>
                </c:pt>
                <c:pt idx="609">
                  <c:v>32.8426445075497</c:v>
                </c:pt>
                <c:pt idx="610">
                  <c:v>32.885989392640617</c:v>
                </c:pt>
                <c:pt idx="611">
                  <c:v>32.929127256482509</c:v>
                </c:pt>
                <c:pt idx="612">
                  <c:v>32.972051365309476</c:v>
                </c:pt>
                <c:pt idx="613">
                  <c:v>33.014763755122146</c:v>
                </c:pt>
                <c:pt idx="614">
                  <c:v>33.057271666552374</c:v>
                </c:pt>
                <c:pt idx="615">
                  <c:v>33.099580797450685</c:v>
                </c:pt>
                <c:pt idx="616">
                  <c:v>33.141694472183488</c:v>
                </c:pt>
                <c:pt idx="617">
                  <c:v>33.183610919813582</c:v>
                </c:pt>
                <c:pt idx="618">
                  <c:v>33.225320661651054</c:v>
                </c:pt>
                <c:pt idx="619">
                  <c:v>33.266806997038188</c:v>
                </c:pt>
                <c:pt idx="620">
                  <c:v>33.308046110281119</c:v>
                </c:pt>
                <c:pt idx="621">
                  <c:v>33.349005777088671</c:v>
                </c:pt>
                <c:pt idx="622">
                  <c:v>33.389647490658149</c:v>
                </c:pt>
                <c:pt idx="623">
                  <c:v>33.429928480140468</c:v>
                </c:pt>
                <c:pt idx="624">
                  <c:v>33.469802540361158</c:v>
                </c:pt>
                <c:pt idx="625">
                  <c:v>33.509228439975971</c:v>
                </c:pt>
                <c:pt idx="626">
                  <c:v>33.548169217352871</c:v>
                </c:pt>
                <c:pt idx="627">
                  <c:v>33.586598692244294</c:v>
                </c:pt>
                <c:pt idx="628">
                  <c:v>33.624503005643412</c:v>
                </c:pt>
                <c:pt idx="629">
                  <c:v>33.661881686963781</c:v>
                </c:pt>
                <c:pt idx="630">
                  <c:v>33.698748596914633</c:v>
                </c:pt>
                <c:pt idx="631">
                  <c:v>33.735129445066214</c:v>
                </c:pt>
                <c:pt idx="632">
                  <c:v>33.771063326812587</c:v>
                </c:pt>
                <c:pt idx="633">
                  <c:v>33.806600469910791</c:v>
                </c:pt>
                <c:pt idx="634">
                  <c:v>33.841801055084076</c:v>
                </c:pt>
                <c:pt idx="635">
                  <c:v>33.876729759598675</c:v>
                </c:pt>
                <c:pt idx="636">
                  <c:v>33.911455288143706</c:v>
                </c:pt>
                <c:pt idx="637">
                  <c:v>33.946044801428108</c:v>
                </c:pt>
                <c:pt idx="638">
                  <c:v>33.980560953146025</c:v>
                </c:pt>
                <c:pt idx="639">
                  <c:v>34.01505857687026</c:v>
                </c:pt>
                <c:pt idx="640">
                  <c:v>34.04958421240724</c:v>
                </c:pt>
                <c:pt idx="641">
                  <c:v>34.084176106503847</c:v>
                </c:pt>
                <c:pt idx="642">
                  <c:v>34.118865628817723</c:v>
                </c:pt>
                <c:pt idx="643">
                  <c:v>34.153674677433379</c:v>
                </c:pt>
                <c:pt idx="644">
                  <c:v>34.188621475512676</c:v>
                </c:pt>
                <c:pt idx="645">
                  <c:v>34.223720336168711</c:v>
                </c:pt>
                <c:pt idx="646">
                  <c:v>34.258980836266176</c:v>
                </c:pt>
                <c:pt idx="647">
                  <c:v>34.294415397457094</c:v>
                </c:pt>
                <c:pt idx="648">
                  <c:v>34.330040826739577</c:v>
                </c:pt>
                <c:pt idx="649">
                  <c:v>34.365876661568912</c:v>
                </c:pt>
                <c:pt idx="650">
                  <c:v>34.401952505168254</c:v>
                </c:pt>
                <c:pt idx="651">
                  <c:v>34.438307562671149</c:v>
                </c:pt>
                <c:pt idx="652">
                  <c:v>34.474983649855702</c:v>
                </c:pt>
                <c:pt idx="653">
                  <c:v>34.512031344172847</c:v>
                </c:pt>
                <c:pt idx="654">
                  <c:v>34.54950454506632</c:v>
                </c:pt>
                <c:pt idx="655">
                  <c:v>34.587456794799508</c:v>
                </c:pt>
                <c:pt idx="656">
                  <c:v>34.625940576183879</c:v>
                </c:pt>
                <c:pt idx="657">
                  <c:v>34.665004337883211</c:v>
                </c:pt>
                <c:pt idx="658">
                  <c:v>34.704690253381244</c:v>
                </c:pt>
                <c:pt idx="659">
                  <c:v>34.745028766493633</c:v>
                </c:pt>
                <c:pt idx="660">
                  <c:v>34.786038239505352</c:v>
                </c:pt>
                <c:pt idx="661">
                  <c:v>34.827719147688931</c:v>
                </c:pt>
                <c:pt idx="662">
                  <c:v>34.87006177082602</c:v>
                </c:pt>
                <c:pt idx="663">
                  <c:v>34.913035195768501</c:v>
                </c:pt>
                <c:pt idx="664">
                  <c:v>34.95659961855975</c:v>
                </c:pt>
                <c:pt idx="665">
                  <c:v>35.000703389309628</c:v>
                </c:pt>
                <c:pt idx="666">
                  <c:v>35.045285266470572</c:v>
                </c:pt>
                <c:pt idx="667">
                  <c:v>35.090279157722613</c:v>
                </c:pt>
                <c:pt idx="668">
                  <c:v>35.135614702332326</c:v>
                </c:pt>
                <c:pt idx="669">
                  <c:v>35.181225686549361</c:v>
                </c:pt>
                <c:pt idx="670">
                  <c:v>35.227044957057984</c:v>
                </c:pt>
                <c:pt idx="671">
                  <c:v>35.273017438668305</c:v>
                </c:pt>
                <c:pt idx="672">
                  <c:v>35.319090790330044</c:v>
                </c:pt>
                <c:pt idx="673">
                  <c:v>35.365228420060795</c:v>
                </c:pt>
                <c:pt idx="674">
                  <c:v>35.411398363694204</c:v>
                </c:pt>
                <c:pt idx="675">
                  <c:v>35.457582748755222</c:v>
                </c:pt>
                <c:pt idx="676">
                  <c:v>35.503767138306287</c:v>
                </c:pt>
                <c:pt idx="677">
                  <c:v>35.549944204940793</c:v>
                </c:pt>
                <c:pt idx="678">
                  <c:v>35.596109341860462</c:v>
                </c:pt>
                <c:pt idx="679">
                  <c:v>35.642258768708302</c:v>
                </c:pt>
                <c:pt idx="680">
                  <c:v>35.688387405002004</c:v>
                </c:pt>
                <c:pt idx="681">
                  <c:v>35.734488029242996</c:v>
                </c:pt>
                <c:pt idx="682">
                  <c:v>35.780547144066297</c:v>
                </c:pt>
                <c:pt idx="683">
                  <c:v>35.826542837739119</c:v>
                </c:pt>
                <c:pt idx="684">
                  <c:v>35.872448222210778</c:v>
                </c:pt>
                <c:pt idx="685">
                  <c:v>35.918229177689796</c:v>
                </c:pt>
                <c:pt idx="686">
                  <c:v>35.963843651916804</c:v>
                </c:pt>
                <c:pt idx="687">
                  <c:v>36.009250417708706</c:v>
                </c:pt>
                <c:pt idx="688">
                  <c:v>36.054402566884669</c:v>
                </c:pt>
                <c:pt idx="689">
                  <c:v>36.09926029353678</c:v>
                </c:pt>
                <c:pt idx="690">
                  <c:v>36.143782136738977</c:v>
                </c:pt>
                <c:pt idx="691">
                  <c:v>36.187933863411942</c:v>
                </c:pt>
                <c:pt idx="692">
                  <c:v>36.231692137013304</c:v>
                </c:pt>
                <c:pt idx="693">
                  <c:v>36.275039192057108</c:v>
                </c:pt>
                <c:pt idx="694">
                  <c:v>36.317968874325253</c:v>
                </c:pt>
                <c:pt idx="695">
                  <c:v>36.360488763492107</c:v>
                </c:pt>
                <c:pt idx="696">
                  <c:v>36.402614267442118</c:v>
                </c:pt>
                <c:pt idx="697">
                  <c:v>36.444370620216006</c:v>
                </c:pt>
                <c:pt idx="698">
                  <c:v>36.485789452342914</c:v>
                </c:pt>
                <c:pt idx="699">
                  <c:v>36.526911399311693</c:v>
                </c:pt>
                <c:pt idx="700">
                  <c:v>36.567778868730919</c:v>
                </c:pt>
                <c:pt idx="701">
                  <c:v>36.608435218725738</c:v>
                </c:pt>
                <c:pt idx="702">
                  <c:v>36.648920246650988</c:v>
                </c:pt>
                <c:pt idx="703">
                  <c:v>36.689269248513583</c:v>
                </c:pt>
                <c:pt idx="704">
                  <c:v>36.729511593188363</c:v>
                </c:pt>
                <c:pt idx="705">
                  <c:v>36.769669545853453</c:v>
                </c:pt>
                <c:pt idx="706">
                  <c:v>36.809761692790097</c:v>
                </c:pt>
                <c:pt idx="707">
                  <c:v>36.849798921571818</c:v>
                </c:pt>
                <c:pt idx="708">
                  <c:v>36.889788801594563</c:v>
                </c:pt>
                <c:pt idx="709">
                  <c:v>36.929734166388627</c:v>
                </c:pt>
                <c:pt idx="710">
                  <c:v>36.969637727091047</c:v>
                </c:pt>
                <c:pt idx="711">
                  <c:v>37.009500777468297</c:v>
                </c:pt>
                <c:pt idx="712">
                  <c:v>37.049327451967613</c:v>
                </c:pt>
                <c:pt idx="713">
                  <c:v>37.089125327132948</c:v>
                </c:pt>
                <c:pt idx="714">
                  <c:v>37.128908727392286</c:v>
                </c:pt>
                <c:pt idx="715">
                  <c:v>37.168701102092321</c:v>
                </c:pt>
                <c:pt idx="716">
                  <c:v>37.208530171383494</c:v>
                </c:pt>
                <c:pt idx="717">
                  <c:v>37.248433243792938</c:v>
                </c:pt>
                <c:pt idx="718">
                  <c:v>37.288452847277483</c:v>
                </c:pt>
                <c:pt idx="719">
                  <c:v>37.328636950178712</c:v>
                </c:pt>
                <c:pt idx="720">
                  <c:v>37.369034835223502</c:v>
                </c:pt>
                <c:pt idx="721">
                  <c:v>37.409698262267547</c:v>
                </c:pt>
                <c:pt idx="722">
                  <c:v>37.450673077938589</c:v>
                </c:pt>
                <c:pt idx="723">
                  <c:v>37.492003578946751</c:v>
                </c:pt>
                <c:pt idx="724">
                  <c:v>37.533721986535788</c:v>
                </c:pt>
                <c:pt idx="725">
                  <c:v>37.575854356774002</c:v>
                </c:pt>
                <c:pt idx="726">
                  <c:v>37.618414546363923</c:v>
                </c:pt>
                <c:pt idx="727">
                  <c:v>37.661406581734042</c:v>
                </c:pt>
                <c:pt idx="728">
                  <c:v>37.704837332992113</c:v>
                </c:pt>
                <c:pt idx="729">
                  <c:v>37.748708935847262</c:v>
                </c:pt>
                <c:pt idx="730">
                  <c:v>37.793013096826321</c:v>
                </c:pt>
                <c:pt idx="731">
                  <c:v>37.837709046429531</c:v>
                </c:pt>
                <c:pt idx="732">
                  <c:v>37.88271893358192</c:v>
                </c:pt>
                <c:pt idx="733">
                  <c:v>37.927960773719683</c:v>
                </c:pt>
                <c:pt idx="734">
                  <c:v>37.973390165444641</c:v>
                </c:pt>
                <c:pt idx="735">
                  <c:v>38.019008079609051</c:v>
                </c:pt>
                <c:pt idx="736">
                  <c:v>38.064815124281068</c:v>
                </c:pt>
                <c:pt idx="737">
                  <c:v>38.110792693554878</c:v>
                </c:pt>
                <c:pt idx="738">
                  <c:v>38.156909155007234</c:v>
                </c:pt>
                <c:pt idx="739">
                  <c:v>38.203142250728831</c:v>
                </c:pt>
                <c:pt idx="740">
                  <c:v>38.24948121411424</c:v>
                </c:pt>
                <c:pt idx="741">
                  <c:v>38.295920836892378</c:v>
                </c:pt>
                <c:pt idx="742">
                  <c:v>38.342465402440503</c:v>
                </c:pt>
                <c:pt idx="743">
                  <c:v>38.389138384211726</c:v>
                </c:pt>
                <c:pt idx="744">
                  <c:v>38.43596977132524</c:v>
                </c:pt>
                <c:pt idx="745">
                  <c:v>38.482978402593332</c:v>
                </c:pt>
                <c:pt idx="746">
                  <c:v>38.530158350900727</c:v>
                </c:pt>
                <c:pt idx="747">
                  <c:v>38.5774778576871</c:v>
                </c:pt>
                <c:pt idx="748">
                  <c:v>38.624896410797945</c:v>
                </c:pt>
                <c:pt idx="749">
                  <c:v>38.672381199974211</c:v>
                </c:pt>
                <c:pt idx="750">
                  <c:v>38.719911273101637</c:v>
                </c:pt>
                <c:pt idx="751">
                  <c:v>38.767466498031645</c:v>
                </c:pt>
                <c:pt idx="752">
                  <c:v>38.815011215665507</c:v>
                </c:pt>
                <c:pt idx="753">
                  <c:v>38.862494832694736</c:v>
                </c:pt>
                <c:pt idx="754">
                  <c:v>38.909854323533239</c:v>
                </c:pt>
                <c:pt idx="755">
                  <c:v>38.957029392115373</c:v>
                </c:pt>
                <c:pt idx="756">
                  <c:v>39.003971592325861</c:v>
                </c:pt>
                <c:pt idx="757">
                  <c:v>39.050650009445306</c:v>
                </c:pt>
                <c:pt idx="758">
                  <c:v>39.097050091192017</c:v>
                </c:pt>
                <c:pt idx="759">
                  <c:v>39.143178357896801</c:v>
                </c:pt>
                <c:pt idx="760">
                  <c:v>39.189045716078589</c:v>
                </c:pt>
                <c:pt idx="761">
                  <c:v>39.234661170712563</c:v>
                </c:pt>
                <c:pt idx="762">
                  <c:v>39.280030875006645</c:v>
                </c:pt>
                <c:pt idx="763">
                  <c:v>39.325160758233373</c:v>
                </c:pt>
                <c:pt idx="764">
                  <c:v>39.37007676395028</c:v>
                </c:pt>
                <c:pt idx="765">
                  <c:v>39.414812669787985</c:v>
                </c:pt>
                <c:pt idx="766">
                  <c:v>39.459416099848205</c:v>
                </c:pt>
                <c:pt idx="767">
                  <c:v>39.503922594472513</c:v>
                </c:pt>
                <c:pt idx="768">
                  <c:v>39.548355363415553</c:v>
                </c:pt>
                <c:pt idx="769">
                  <c:v>39.592719847855129</c:v>
                </c:pt>
                <c:pt idx="770">
                  <c:v>39.637010941878934</c:v>
                </c:pt>
                <c:pt idx="771">
                  <c:v>39.681218336210577</c:v>
                </c:pt>
                <c:pt idx="772">
                  <c:v>39.725332783031355</c:v>
                </c:pt>
                <c:pt idx="773">
                  <c:v>39.769348482330152</c:v>
                </c:pt>
                <c:pt idx="774">
                  <c:v>39.813262938317337</c:v>
                </c:pt>
                <c:pt idx="775">
                  <c:v>39.857072116881547</c:v>
                </c:pt>
                <c:pt idx="776">
                  <c:v>39.90076155721728</c:v>
                </c:pt>
                <c:pt idx="777">
                  <c:v>39.944315138986433</c:v>
                </c:pt>
                <c:pt idx="778">
                  <c:v>39.98771828337081</c:v>
                </c:pt>
                <c:pt idx="779">
                  <c:v>40.030969921146543</c:v>
                </c:pt>
                <c:pt idx="780">
                  <c:v>40.074086760762711</c:v>
                </c:pt>
                <c:pt idx="781">
                  <c:v>40.117101735671113</c:v>
                </c:pt>
                <c:pt idx="782">
                  <c:v>40.160055597691304</c:v>
                </c:pt>
                <c:pt idx="783">
                  <c:v>40.202991461306645</c:v>
                </c:pt>
                <c:pt idx="784">
                  <c:v>40.245946168292662</c:v>
                </c:pt>
                <c:pt idx="785">
                  <c:v>40.288959868018878</c:v>
                </c:pt>
                <c:pt idx="786">
                  <c:v>40.332069281540939</c:v>
                </c:pt>
                <c:pt idx="787">
                  <c:v>40.375316462954046</c:v>
                </c:pt>
                <c:pt idx="788">
                  <c:v>40.418745717193538</c:v>
                </c:pt>
                <c:pt idx="789">
                  <c:v>40.46240028053689</c:v>
                </c:pt>
                <c:pt idx="790">
                  <c:v>40.506312845272411</c:v>
                </c:pt>
                <c:pt idx="791">
                  <c:v>40.550504602354295</c:v>
                </c:pt>
                <c:pt idx="792">
                  <c:v>40.594976142551175</c:v>
                </c:pt>
                <c:pt idx="793">
                  <c:v>40.639720698117635</c:v>
                </c:pt>
                <c:pt idx="794">
                  <c:v>40.684722865627975</c:v>
                </c:pt>
                <c:pt idx="795">
                  <c:v>40.72996736189976</c:v>
                </c:pt>
                <c:pt idx="796">
                  <c:v>40.775443877477997</c:v>
                </c:pt>
                <c:pt idx="797">
                  <c:v>40.821137841542175</c:v>
                </c:pt>
                <c:pt idx="798">
                  <c:v>40.86703266789943</c:v>
                </c:pt>
                <c:pt idx="799">
                  <c:v>40.91310785809263</c:v>
                </c:pt>
                <c:pt idx="800">
                  <c:v>40.959342085136953</c:v>
                </c:pt>
                <c:pt idx="801">
                  <c:v>41.005715569710866</c:v>
                </c:pt>
                <c:pt idx="802">
                  <c:v>41.052218725101447</c:v>
                </c:pt>
                <c:pt idx="803">
                  <c:v>41.09885427403443</c:v>
                </c:pt>
                <c:pt idx="804">
                  <c:v>41.145632185493433</c:v>
                </c:pt>
                <c:pt idx="805">
                  <c:v>41.192566910315264</c:v>
                </c:pt>
                <c:pt idx="806">
                  <c:v>41.23967065761596</c:v>
                </c:pt>
                <c:pt idx="807">
                  <c:v>41.286951965276153</c:v>
                </c:pt>
                <c:pt idx="808">
                  <c:v>41.334416160052974</c:v>
                </c:pt>
                <c:pt idx="809">
                  <c:v>41.382063483489716</c:v>
                </c:pt>
                <c:pt idx="810">
                  <c:v>41.429897614469823</c:v>
                </c:pt>
                <c:pt idx="811">
                  <c:v>41.477917024085194</c:v>
                </c:pt>
                <c:pt idx="812">
                  <c:v>41.52612028798243</c:v>
                </c:pt>
                <c:pt idx="813">
                  <c:v>41.574495917346084</c:v>
                </c:pt>
                <c:pt idx="814">
                  <c:v>41.623018801084775</c:v>
                </c:pt>
                <c:pt idx="815">
                  <c:v>41.671656712101679</c:v>
                </c:pt>
                <c:pt idx="816">
                  <c:v>41.720370443742091</c:v>
                </c:pt>
                <c:pt idx="817">
                  <c:v>41.769121610915249</c:v>
                </c:pt>
                <c:pt idx="818">
                  <c:v>41.817871245087638</c:v>
                </c:pt>
                <c:pt idx="819">
                  <c:v>41.866586299953596</c:v>
                </c:pt>
                <c:pt idx="820">
                  <c:v>41.915238702954071</c:v>
                </c:pt>
                <c:pt idx="821">
                  <c:v>41.963801089293462</c:v>
                </c:pt>
                <c:pt idx="822">
                  <c:v>42.012248823060773</c:v>
                </c:pt>
                <c:pt idx="823">
                  <c:v>42.0605599935447</c:v>
                </c:pt>
                <c:pt idx="824">
                  <c:v>42.108720151212452</c:v>
                </c:pt>
                <c:pt idx="825">
                  <c:v>42.156724325916237</c:v>
                </c:pt>
                <c:pt idx="826">
                  <c:v>42.204578450134456</c:v>
                </c:pt>
                <c:pt idx="827">
                  <c:v>42.252295202234762</c:v>
                </c:pt>
                <c:pt idx="828">
                  <c:v>42.29989093557397</c:v>
                </c:pt>
                <c:pt idx="829">
                  <c:v>42.347379280215975</c:v>
                </c:pt>
                <c:pt idx="830">
                  <c:v>42.394776575716691</c:v>
                </c:pt>
                <c:pt idx="831">
                  <c:v>42.442087811537888</c:v>
                </c:pt>
                <c:pt idx="832">
                  <c:v>42.489325053740728</c:v>
                </c:pt>
                <c:pt idx="833">
                  <c:v>42.536488557362787</c:v>
                </c:pt>
                <c:pt idx="834">
                  <c:v>42.583588138640742</c:v>
                </c:pt>
                <c:pt idx="835">
                  <c:v>42.630618952557924</c:v>
                </c:pt>
                <c:pt idx="836">
                  <c:v>42.677580749521979</c:v>
                </c:pt>
                <c:pt idx="837">
                  <c:v>42.72445872333931</c:v>
                </c:pt>
                <c:pt idx="838">
                  <c:v>42.771240664656872</c:v>
                </c:pt>
                <c:pt idx="839">
                  <c:v>42.817907616722742</c:v>
                </c:pt>
                <c:pt idx="840">
                  <c:v>42.864445003304482</c:v>
                </c:pt>
                <c:pt idx="841">
                  <c:v>42.910843111145738</c:v>
                </c:pt>
                <c:pt idx="842">
                  <c:v>42.957094474952576</c:v>
                </c:pt>
                <c:pt idx="843">
                  <c:v>43.00320062898578</c:v>
                </c:pt>
                <c:pt idx="844">
                  <c:v>43.049162767756997</c:v>
                </c:pt>
                <c:pt idx="845">
                  <c:v>43.094990355560014</c:v>
                </c:pt>
                <c:pt idx="846">
                  <c:v>43.140695478043199</c:v>
                </c:pt>
                <c:pt idx="847">
                  <c:v>43.186298040779548</c:v>
                </c:pt>
                <c:pt idx="848">
                  <c:v>43.231824332087065</c:v>
                </c:pt>
                <c:pt idx="849">
                  <c:v>43.277305868464076</c:v>
                </c:pt>
                <c:pt idx="850">
                  <c:v>43.322776057261557</c:v>
                </c:pt>
                <c:pt idx="851">
                  <c:v>43.368271028062502</c:v>
                </c:pt>
                <c:pt idx="852">
                  <c:v>43.413819093989162</c:v>
                </c:pt>
                <c:pt idx="853">
                  <c:v>43.459451987551901</c:v>
                </c:pt>
                <c:pt idx="854">
                  <c:v>43.505187129907831</c:v>
                </c:pt>
                <c:pt idx="855">
                  <c:v>43.551045714659111</c:v>
                </c:pt>
                <c:pt idx="856">
                  <c:v>43.597038048910164</c:v>
                </c:pt>
                <c:pt idx="857">
                  <c:v>43.643177036689423</c:v>
                </c:pt>
                <c:pt idx="858">
                  <c:v>43.689463984148631</c:v>
                </c:pt>
                <c:pt idx="859">
                  <c:v>43.735898757367835</c:v>
                </c:pt>
                <c:pt idx="860">
                  <c:v>43.782473660737757</c:v>
                </c:pt>
                <c:pt idx="861">
                  <c:v>43.829178735716297</c:v>
                </c:pt>
                <c:pt idx="862">
                  <c:v>43.87600437928716</c:v>
                </c:pt>
                <c:pt idx="863">
                  <c:v>43.922938982939122</c:v>
                </c:pt>
                <c:pt idx="864">
                  <c:v>43.96997580153117</c:v>
                </c:pt>
                <c:pt idx="865">
                  <c:v>44.017114467163928</c:v>
                </c:pt>
                <c:pt idx="866">
                  <c:v>44.064353806403062</c:v>
                </c:pt>
                <c:pt idx="867">
                  <c:v>44.111696066306351</c:v>
                </c:pt>
                <c:pt idx="868">
                  <c:v>44.159148356156628</c:v>
                </c:pt>
                <c:pt idx="869">
                  <c:v>44.20671884991058</c:v>
                </c:pt>
                <c:pt idx="870">
                  <c:v>44.254415726710278</c:v>
                </c:pt>
                <c:pt idx="871">
                  <c:v>44.302252376890486</c:v>
                </c:pt>
                <c:pt idx="872">
                  <c:v>44.350244436948316</c:v>
                </c:pt>
                <c:pt idx="873">
                  <c:v>44.39840044125183</c:v>
                </c:pt>
                <c:pt idx="874">
                  <c:v>44.446730463824863</c:v>
                </c:pt>
                <c:pt idx="875">
                  <c:v>44.495239357557409</c:v>
                </c:pt>
                <c:pt idx="876">
                  <c:v>44.543925228333286</c:v>
                </c:pt>
                <c:pt idx="877">
                  <c:v>44.592777895078733</c:v>
                </c:pt>
                <c:pt idx="878">
                  <c:v>44.641786099143431</c:v>
                </c:pt>
                <c:pt idx="879">
                  <c:v>44.690933967804554</c:v>
                </c:pt>
                <c:pt idx="880">
                  <c:v>44.740202314225428</c:v>
                </c:pt>
                <c:pt idx="881">
                  <c:v>44.789565196552054</c:v>
                </c:pt>
                <c:pt idx="882">
                  <c:v>44.839000457980539</c:v>
                </c:pt>
                <c:pt idx="883">
                  <c:v>44.888476120712518</c:v>
                </c:pt>
                <c:pt idx="884">
                  <c:v>44.937968488105007</c:v>
                </c:pt>
                <c:pt idx="885">
                  <c:v>44.98745079167945</c:v>
                </c:pt>
                <c:pt idx="886">
                  <c:v>45.03690301347789</c:v>
                </c:pt>
                <c:pt idx="887">
                  <c:v>45.086306207518874</c:v>
                </c:pt>
                <c:pt idx="888">
                  <c:v>45.135653854667964</c:v>
                </c:pt>
                <c:pt idx="889">
                  <c:v>45.184935657830088</c:v>
                </c:pt>
                <c:pt idx="890">
                  <c:v>45.234151498506314</c:v>
                </c:pt>
                <c:pt idx="891">
                  <c:v>45.283300078685059</c:v>
                </c:pt>
                <c:pt idx="892">
                  <c:v>45.332383536797131</c:v>
                </c:pt>
                <c:pt idx="893">
                  <c:v>45.381413003840173</c:v>
                </c:pt>
                <c:pt idx="894">
                  <c:v>45.430388728475506</c:v>
                </c:pt>
                <c:pt idx="895">
                  <c:v>45.479323379940261</c:v>
                </c:pt>
                <c:pt idx="896">
                  <c:v>45.528220996545095</c:v>
                </c:pt>
                <c:pt idx="897">
                  <c:v>45.577084539820341</c:v>
                </c:pt>
                <c:pt idx="898">
                  <c:v>45.625917436600183</c:v>
                </c:pt>
                <c:pt idx="899">
                  <c:v>45.674711048221837</c:v>
                </c:pt>
                <c:pt idx="900">
                  <c:v>45.723461691433563</c:v>
                </c:pt>
                <c:pt idx="901">
                  <c:v>45.772158830747756</c:v>
                </c:pt>
                <c:pt idx="902">
                  <c:v>45.820790143623796</c:v>
                </c:pt>
                <c:pt idx="903">
                  <c:v>45.869344017373905</c:v>
                </c:pt>
                <c:pt idx="904">
                  <c:v>45.917808843183394</c:v>
                </c:pt>
                <c:pt idx="905">
                  <c:v>45.966171584560804</c:v>
                </c:pt>
                <c:pt idx="906">
                  <c:v>46.014422884478378</c:v>
                </c:pt>
                <c:pt idx="907">
                  <c:v>46.062553028651934</c:v>
                </c:pt>
                <c:pt idx="908">
                  <c:v>46.110559763343709</c:v>
                </c:pt>
                <c:pt idx="909">
                  <c:v>46.158442379705704</c:v>
                </c:pt>
                <c:pt idx="910">
                  <c:v>46.206208337846732</c:v>
                </c:pt>
                <c:pt idx="911">
                  <c:v>46.253868894880078</c:v>
                </c:pt>
                <c:pt idx="912">
                  <c:v>46.301436487198828</c:v>
                </c:pt>
                <c:pt idx="913">
                  <c:v>46.348929125251082</c:v>
                </c:pt>
                <c:pt idx="914">
                  <c:v>46.396369781696016</c:v>
                </c:pt>
                <c:pt idx="915">
                  <c:v>46.443773864016855</c:v>
                </c:pt>
                <c:pt idx="916">
                  <c:v>46.491166954779892</c:v>
                </c:pt>
                <c:pt idx="917">
                  <c:v>46.538565643511106</c:v>
                </c:pt>
                <c:pt idx="918">
                  <c:v>46.585994793563543</c:v>
                </c:pt>
                <c:pt idx="919">
                  <c:v>46.633464609067019</c:v>
                </c:pt>
                <c:pt idx="920">
                  <c:v>46.680993667322319</c:v>
                </c:pt>
                <c:pt idx="921">
                  <c:v>46.72858659641097</c:v>
                </c:pt>
                <c:pt idx="922">
                  <c:v>46.776251441292693</c:v>
                </c:pt>
                <c:pt idx="923">
                  <c:v>46.823987968572631</c:v>
                </c:pt>
                <c:pt idx="924">
                  <c:v>46.871798184814381</c:v>
                </c:pt>
                <c:pt idx="925">
                  <c:v>46.919678061674794</c:v>
                </c:pt>
                <c:pt idx="926">
                  <c:v>46.967623571558931</c:v>
                </c:pt>
                <c:pt idx="927">
                  <c:v>47.01564335010162</c:v>
                </c:pt>
                <c:pt idx="928">
                  <c:v>47.063752462239897</c:v>
                </c:pt>
                <c:pt idx="929">
                  <c:v>47.112008018143548</c:v>
                </c:pt>
                <c:pt idx="930">
                  <c:v>47.16049556799787</c:v>
                </c:pt>
                <c:pt idx="931">
                  <c:v>47.209294125383813</c:v>
                </c:pt>
                <c:pt idx="932">
                  <c:v>47.258389436894397</c:v>
                </c:pt>
                <c:pt idx="933">
                  <c:v>47.307636688675565</c:v>
                </c:pt>
                <c:pt idx="934">
                  <c:v>47.356844280084538</c:v>
                </c:pt>
                <c:pt idx="935">
                  <c:v>47.405891160031224</c:v>
                </c:pt>
                <c:pt idx="936">
                  <c:v>47.454802734721284</c:v>
                </c:pt>
                <c:pt idx="937">
                  <c:v>47.50368436210335</c:v>
                </c:pt>
                <c:pt idx="938">
                  <c:v>47.552623939637165</c:v>
                </c:pt>
                <c:pt idx="939">
                  <c:v>47.601630688791161</c:v>
                </c:pt>
                <c:pt idx="940">
                  <c:v>47.650667617266265</c:v>
                </c:pt>
                <c:pt idx="941">
                  <c:v>47.699686750921316</c:v>
                </c:pt>
                <c:pt idx="942">
                  <c:v>47.748662857566693</c:v>
                </c:pt>
                <c:pt idx="943">
                  <c:v>47.797614561226119</c:v>
                </c:pt>
                <c:pt idx="944">
                  <c:v>47.846618293130035</c:v>
                </c:pt>
                <c:pt idx="945">
                  <c:v>47.895792663242702</c:v>
                </c:pt>
                <c:pt idx="946">
                  <c:v>47.945249039031324</c:v>
                </c:pt>
                <c:pt idx="947">
                  <c:v>47.995028745551487</c:v>
                </c:pt>
                <c:pt idx="948">
                  <c:v>48.045081995284242</c:v>
                </c:pt>
                <c:pt idx="949">
                  <c:v>48.095313274736171</c:v>
                </c:pt>
                <c:pt idx="950">
                  <c:v>48.145639548453019</c:v>
                </c:pt>
                <c:pt idx="951">
                  <c:v>48.196048278564959</c:v>
                </c:pt>
                <c:pt idx="952">
                  <c:v>48.24657337380291</c:v>
                </c:pt>
                <c:pt idx="953">
                  <c:v>48.297245997783484</c:v>
                </c:pt>
                <c:pt idx="954">
                  <c:v>48.348046458696473</c:v>
                </c:pt>
                <c:pt idx="955">
                  <c:v>48.398896314165754</c:v>
                </c:pt>
                <c:pt idx="956">
                  <c:v>48.44968395569456</c:v>
                </c:pt>
                <c:pt idx="957">
                  <c:v>48.500313541661626</c:v>
                </c:pt>
                <c:pt idx="958">
                  <c:v>48.550724664202562</c:v>
                </c:pt>
                <c:pt idx="959">
                  <c:v>48.600920316901522</c:v>
                </c:pt>
                <c:pt idx="960">
                  <c:v>48.650951332445558</c:v>
                </c:pt>
                <c:pt idx="961">
                  <c:v>48.700879213824791</c:v>
                </c:pt>
                <c:pt idx="962">
                  <c:v>48.750742338491662</c:v>
                </c:pt>
                <c:pt idx="963">
                  <c:v>48.800533578656299</c:v>
                </c:pt>
                <c:pt idx="964">
                  <c:v>48.850219165735332</c:v>
                </c:pt>
                <c:pt idx="965">
                  <c:v>48.899785598154502</c:v>
                </c:pt>
                <c:pt idx="966">
                  <c:v>48.949264878434562</c:v>
                </c:pt>
                <c:pt idx="967">
                  <c:v>48.998732616417897</c:v>
                </c:pt>
                <c:pt idx="968">
                  <c:v>49.048276362626375</c:v>
                </c:pt>
                <c:pt idx="969">
                  <c:v>49.097950716206249</c:v>
                </c:pt>
                <c:pt idx="970">
                  <c:v>49.147755433866898</c:v>
                </c:pt>
                <c:pt idx="971">
                  <c:v>49.197649734416594</c:v>
                </c:pt>
                <c:pt idx="972">
                  <c:v>49.247570117903521</c:v>
                </c:pt>
                <c:pt idx="973">
                  <c:v>49.297471444359758</c:v>
                </c:pt>
                <c:pt idx="974">
                  <c:v>49.347333701993378</c:v>
                </c:pt>
                <c:pt idx="975">
                  <c:v>49.397166610886138</c:v>
                </c:pt>
                <c:pt idx="976">
                  <c:v>49.446977290250089</c:v>
                </c:pt>
                <c:pt idx="977">
                  <c:v>49.49675730963336</c:v>
                </c:pt>
                <c:pt idx="978">
                  <c:v>49.546460098408112</c:v>
                </c:pt>
                <c:pt idx="979">
                  <c:v>49.596016707368051</c:v>
                </c:pt>
                <c:pt idx="980">
                  <c:v>49.645377130073321</c:v>
                </c:pt>
                <c:pt idx="981">
                  <c:v>49.694526098333931</c:v>
                </c:pt>
                <c:pt idx="982">
                  <c:v>49.743494669452254</c:v>
                </c:pt>
                <c:pt idx="983">
                  <c:v>49.792342803682942</c:v>
                </c:pt>
                <c:pt idx="984">
                  <c:v>49.841133635582523</c:v>
                </c:pt>
                <c:pt idx="985">
                  <c:v>49.889902470577084</c:v>
                </c:pt>
                <c:pt idx="986">
                  <c:v>49.938667414576315</c:v>
                </c:pt>
                <c:pt idx="987">
                  <c:v>49.987429063307012</c:v>
                </c:pt>
                <c:pt idx="988">
                  <c:v>50.036202582515379</c:v>
                </c:pt>
                <c:pt idx="989">
                  <c:v>50.085028128786838</c:v>
                </c:pt>
                <c:pt idx="990">
                  <c:v>50.133957849274765</c:v>
                </c:pt>
                <c:pt idx="991">
                  <c:v>50.183048125285161</c:v>
                </c:pt>
                <c:pt idx="992">
                  <c:v>50.232329759012238</c:v>
                </c:pt>
                <c:pt idx="993">
                  <c:v>50.281797514385552</c:v>
                </c:pt>
                <c:pt idx="994">
                  <c:v>50.331417143949089</c:v>
                </c:pt>
                <c:pt idx="995">
                  <c:v>50.381139362734132</c:v>
                </c:pt>
                <c:pt idx="996">
                  <c:v>50.430929930957063</c:v>
                </c:pt>
                <c:pt idx="997">
                  <c:v>50.480778067851531</c:v>
                </c:pt>
                <c:pt idx="998">
                  <c:v>50.530685796184436</c:v>
                </c:pt>
                <c:pt idx="999">
                  <c:v>50.580650983055143</c:v>
                </c:pt>
                <c:pt idx="1000">
                  <c:v>50.630660833519393</c:v>
                </c:pt>
                <c:pt idx="1001">
                  <c:v>50.680667699353677</c:v>
                </c:pt>
                <c:pt idx="1002">
                  <c:v>50.730387290953672</c:v>
                </c:pt>
                <c:pt idx="1003">
                  <c:v>50.778146453531413</c:v>
                </c:pt>
                <c:pt idx="1004">
                  <c:v>50.817394761898122</c:v>
                </c:pt>
                <c:pt idx="1005">
                  <c:v>50.830966247125481</c:v>
                </c:pt>
                <c:pt idx="1006">
                  <c:v>50.788655687886347</c:v>
                </c:pt>
                <c:pt idx="1007">
                  <c:v>50.657146704205026</c:v>
                </c:pt>
                <c:pt idx="1008">
                  <c:v>50.421672181508711</c:v>
                </c:pt>
                <c:pt idx="1009">
                  <c:v>50.100461458074783</c:v>
                </c:pt>
                <c:pt idx="1010">
                  <c:v>49.732898226193498</c:v>
                </c:pt>
                <c:pt idx="1011">
                  <c:v>49.351121966349524</c:v>
                </c:pt>
                <c:pt idx="1012">
                  <c:v>48.965842166109347</c:v>
                </c:pt>
                <c:pt idx="1013">
                  <c:v>48.577364203004933</c:v>
                </c:pt>
                <c:pt idx="1014">
                  <c:v>48.191259455874906</c:v>
                </c:pt>
                <c:pt idx="1015">
                  <c:v>47.821073752468848</c:v>
                </c:pt>
                <c:pt idx="1016">
                  <c:v>47.484384737947622</c:v>
                </c:pt>
                <c:pt idx="1017">
                  <c:v>47.201809222683949</c:v>
                </c:pt>
                <c:pt idx="1018">
                  <c:v>46.994790695993522</c:v>
                </c:pt>
                <c:pt idx="1019">
                  <c:v>46.876951432323551</c:v>
                </c:pt>
                <c:pt idx="1020">
                  <c:v>46.84490395172655</c:v>
                </c:pt>
                <c:pt idx="1021">
                  <c:v>46.877266743208573</c:v>
                </c:pt>
                <c:pt idx="1022">
                  <c:v>46.9431661799143</c:v>
                </c:pt>
                <c:pt idx="1023">
                  <c:v>47.013873111035835</c:v>
                </c:pt>
                <c:pt idx="1024">
                  <c:v>47.06898902269743</c:v>
                </c:pt>
                <c:pt idx="1025">
                  <c:v>47.093845938844424</c:v>
                </c:pt>
                <c:pt idx="1026">
                  <c:v>47.073987556593153</c:v>
                </c:pt>
                <c:pt idx="1027">
                  <c:v>46.994716473618411</c:v>
                </c:pt>
                <c:pt idx="1028">
                  <c:v>46.844949180557485</c:v>
                </c:pt>
                <c:pt idx="1029">
                  <c:v>46.618832865786281</c:v>
                </c:pt>
                <c:pt idx="1030">
                  <c:v>46.314659286026853</c:v>
                </c:pt>
                <c:pt idx="1031">
                  <c:v>45.936583261060591</c:v>
                </c:pt>
                <c:pt idx="1032">
                  <c:v>45.49907273388358</c:v>
                </c:pt>
                <c:pt idx="1033">
                  <c:v>45.026939082282588</c:v>
                </c:pt>
                <c:pt idx="1034">
                  <c:v>44.548388060727945</c:v>
                </c:pt>
                <c:pt idx="1035">
                  <c:v>44.087140328017028</c:v>
                </c:pt>
                <c:pt idx="1036">
                  <c:v>43.65946857942577</c:v>
                </c:pt>
                <c:pt idx="1037">
                  <c:v>43.276097517950461</c:v>
                </c:pt>
                <c:pt idx="1038">
                  <c:v>42.945666538458376</c:v>
                </c:pt>
                <c:pt idx="1039">
                  <c:v>42.67664655853816</c:v>
                </c:pt>
                <c:pt idx="1040">
                  <c:v>42.476048758848471</c:v>
                </c:pt>
                <c:pt idx="1041">
                  <c:v>42.346006476246252</c:v>
                </c:pt>
                <c:pt idx="1042">
                  <c:v>42.281109429612172</c:v>
                </c:pt>
                <c:pt idx="1043">
                  <c:v>42.26805610041572</c:v>
                </c:pt>
                <c:pt idx="1044">
                  <c:v>42.287151121336514</c:v>
                </c:pt>
                <c:pt idx="1045">
                  <c:v>42.314987768202023</c:v>
                </c:pt>
                <c:pt idx="1046">
                  <c:v>42.328310711593552</c:v>
                </c:pt>
                <c:pt idx="1047">
                  <c:v>42.308065174228929</c:v>
                </c:pt>
                <c:pt idx="1048">
                  <c:v>42.241537155817184</c:v>
                </c:pt>
                <c:pt idx="1049">
                  <c:v>42.121403736178813</c:v>
                </c:pt>
                <c:pt idx="1050">
                  <c:v>41.94301534316137</c:v>
                </c:pt>
                <c:pt idx="1051">
                  <c:v>41.702828412862701</c:v>
                </c:pt>
                <c:pt idx="1052">
                  <c:v>41.399634531766843</c:v>
                </c:pt>
                <c:pt idx="1053">
                  <c:v>41.037328691432378</c:v>
                </c:pt>
                <c:pt idx="1054">
                  <c:v>40.626657358167577</c:v>
                </c:pt>
                <c:pt idx="1055">
                  <c:v>40.184372709776355</c:v>
                </c:pt>
                <c:pt idx="1056">
                  <c:v>39.730324808520294</c:v>
                </c:pt>
                <c:pt idx="1057">
                  <c:v>39.283768956123417</c:v>
                </c:pt>
                <c:pt idx="1058">
                  <c:v>38.857915211000133</c:v>
                </c:pt>
                <c:pt idx="1059">
                  <c:v>38.444097234603127</c:v>
                </c:pt>
                <c:pt idx="1060">
                  <c:v>37.96886742264396</c:v>
                </c:pt>
                <c:pt idx="1061">
                  <c:v>37.225511283346229</c:v>
                </c:pt>
                <c:pt idx="1062">
                  <c:v>35.844235981699001</c:v>
                </c:pt>
                <c:pt idx="1063">
                  <c:v>33.981847778122592</c:v>
                </c:pt>
                <c:pt idx="1064">
                  <c:v>31.752689202476201</c:v>
                </c:pt>
                <c:pt idx="1065">
                  <c:v>28.34536661858316</c:v>
                </c:pt>
                <c:pt idx="1066">
                  <c:v>23.85538876897855</c:v>
                </c:pt>
                <c:pt idx="1067">
                  <c:v>18.55897506127199</c:v>
                </c:pt>
                <c:pt idx="1068">
                  <c:v>12.685689363429306</c:v>
                </c:pt>
                <c:pt idx="1069">
                  <c:v>6.3278070839061602</c:v>
                </c:pt>
                <c:pt idx="1070">
                  <c:v>8.2655999288545789</c:v>
                </c:pt>
                <c:pt idx="1071">
                  <c:v>15.314908362443022</c:v>
                </c:pt>
                <c:pt idx="1072">
                  <c:v>22.027896101904737</c:v>
                </c:pt>
                <c:pt idx="1073">
                  <c:v>28.180680962460126</c:v>
                </c:pt>
                <c:pt idx="1074">
                  <c:v>33.56949361438852</c:v>
                </c:pt>
                <c:pt idx="1075">
                  <c:v>38.014600555720754</c:v>
                </c:pt>
                <c:pt idx="1076">
                  <c:v>41.408323097649991</c:v>
                </c:pt>
                <c:pt idx="1077">
                  <c:v>43.810709765985855</c:v>
                </c:pt>
                <c:pt idx="1078">
                  <c:v>45.498590398527718</c:v>
                </c:pt>
                <c:pt idx="1079">
                  <c:v>46.888136666830441</c:v>
                </c:pt>
                <c:pt idx="1080">
                  <c:v>48.386610838946872</c:v>
                </c:pt>
                <c:pt idx="1081">
                  <c:v>50.263392313927405</c:v>
                </c:pt>
                <c:pt idx="1082">
                  <c:v>52.592815945545397</c:v>
                </c:pt>
                <c:pt idx="1083">
                  <c:v>55.28036215391316</c:v>
                </c:pt>
                <c:pt idx="1084">
                  <c:v>58.146193224489053</c:v>
                </c:pt>
                <c:pt idx="1085">
                  <c:v>61.004355084152756</c:v>
                </c:pt>
                <c:pt idx="1086">
                  <c:v>63.705618213717919</c:v>
                </c:pt>
                <c:pt idx="1087">
                  <c:v>66.142125184295196</c:v>
                </c:pt>
                <c:pt idx="1088">
                  <c:v>68.22561593661878</c:v>
                </c:pt>
                <c:pt idx="1089">
                  <c:v>69.88508342973374</c:v>
                </c:pt>
                <c:pt idx="1090">
                  <c:v>71.115563212040541</c:v>
                </c:pt>
                <c:pt idx="1091">
                  <c:v>72.021953248119189</c:v>
                </c:pt>
                <c:pt idx="1092">
                  <c:v>72.779251557930252</c:v>
                </c:pt>
                <c:pt idx="1093">
                  <c:v>73.530054647009734</c:v>
                </c:pt>
                <c:pt idx="1094">
                  <c:v>74.320103660575285</c:v>
                </c:pt>
                <c:pt idx="1095">
                  <c:v>75.120795494121282</c:v>
                </c:pt>
                <c:pt idx="1096">
                  <c:v>75.887518443527242</c:v>
                </c:pt>
                <c:pt idx="1097">
                  <c:v>76.583428720438221</c:v>
                </c:pt>
                <c:pt idx="1098">
                  <c:v>77.163236233777496</c:v>
                </c:pt>
                <c:pt idx="1099">
                  <c:v>77.567296603195061</c:v>
                </c:pt>
                <c:pt idx="1100">
                  <c:v>77.757464081499791</c:v>
                </c:pt>
                <c:pt idx="1101">
                  <c:v>77.758094050900866</c:v>
                </c:pt>
                <c:pt idx="1102">
                  <c:v>77.644259279258208</c:v>
                </c:pt>
                <c:pt idx="1103">
                  <c:v>77.485865598193428</c:v>
                </c:pt>
                <c:pt idx="1104">
                  <c:v>77.31490442473671</c:v>
                </c:pt>
                <c:pt idx="1105">
                  <c:v>77.13927079713271</c:v>
                </c:pt>
                <c:pt idx="1106">
                  <c:v>76.955566146015386</c:v>
                </c:pt>
                <c:pt idx="1107">
                  <c:v>76.730956162311486</c:v>
                </c:pt>
                <c:pt idx="1108">
                  <c:v>76.391589682756063</c:v>
                </c:pt>
                <c:pt idx="1109">
                  <c:v>75.860036836558237</c:v>
                </c:pt>
                <c:pt idx="1110">
                  <c:v>75.121329622168759</c:v>
                </c:pt>
                <c:pt idx="1111">
                  <c:v>74.247794327239561</c:v>
                </c:pt>
                <c:pt idx="1112">
                  <c:v>73.344040576821399</c:v>
                </c:pt>
                <c:pt idx="1113">
                  <c:v>72.466556642277524</c:v>
                </c:pt>
                <c:pt idx="1114">
                  <c:v>71.607673781236244</c:v>
                </c:pt>
                <c:pt idx="1115">
                  <c:v>70.742621441912121</c:v>
                </c:pt>
                <c:pt idx="1116">
                  <c:v>69.85231436652947</c:v>
                </c:pt>
                <c:pt idx="1117">
                  <c:v>68.897505865714436</c:v>
                </c:pt>
                <c:pt idx="1118">
                  <c:v>67.81943825815209</c:v>
                </c:pt>
                <c:pt idx="1119">
                  <c:v>66.599152239026054</c:v>
                </c:pt>
                <c:pt idx="1120">
                  <c:v>65.298184923639369</c:v>
                </c:pt>
                <c:pt idx="1121">
                  <c:v>64.016351816591353</c:v>
                </c:pt>
                <c:pt idx="1122">
                  <c:v>62.816310439909657</c:v>
                </c:pt>
                <c:pt idx="1123">
                  <c:v>61.703458634902795</c:v>
                </c:pt>
                <c:pt idx="1124">
                  <c:v>60.664706721110491</c:v>
                </c:pt>
                <c:pt idx="1125">
                  <c:v>59.699128569876976</c:v>
                </c:pt>
                <c:pt idx="1126">
                  <c:v>58.811624056310372</c:v>
                </c:pt>
                <c:pt idx="1127">
                  <c:v>58.004821369272435</c:v>
                </c:pt>
                <c:pt idx="1128">
                  <c:v>57.29138297182196</c:v>
                </c:pt>
                <c:pt idx="1129">
                  <c:v>56.703562977110266</c:v>
                </c:pt>
                <c:pt idx="1130">
                  <c:v>56.282437057330235</c:v>
                </c:pt>
                <c:pt idx="1131">
                  <c:v>56.062725626998116</c:v>
                </c:pt>
                <c:pt idx="1132">
                  <c:v>56.067364196335539</c:v>
                </c:pt>
                <c:pt idx="1133">
                  <c:v>56.304127241853955</c:v>
                </c:pt>
                <c:pt idx="1134">
                  <c:v>56.758088693928954</c:v>
                </c:pt>
                <c:pt idx="1135">
                  <c:v>57.38959429964838</c:v>
                </c:pt>
                <c:pt idx="1136">
                  <c:v>58.146439575051332</c:v>
                </c:pt>
                <c:pt idx="1137">
                  <c:v>58.981887104347315</c:v>
                </c:pt>
                <c:pt idx="1138">
                  <c:v>59.862772350363606</c:v>
                </c:pt>
                <c:pt idx="1139">
                  <c:v>60.763130054059516</c:v>
                </c:pt>
                <c:pt idx="1140">
                  <c:v>61.654977007157527</c:v>
                </c:pt>
                <c:pt idx="1141">
                  <c:v>62.507338901114814</c:v>
                </c:pt>
                <c:pt idx="1142">
                  <c:v>63.291674705237959</c:v>
                </c:pt>
                <c:pt idx="1143">
                  <c:v>63.984362076407507</c:v>
                </c:pt>
                <c:pt idx="1144">
                  <c:v>64.563696403755728</c:v>
                </c:pt>
                <c:pt idx="1145">
                  <c:v>65.007344767031483</c:v>
                </c:pt>
                <c:pt idx="1146">
                  <c:v>65.294766755537196</c:v>
                </c:pt>
                <c:pt idx="1147">
                  <c:v>65.412317077881042</c:v>
                </c:pt>
                <c:pt idx="1148">
                  <c:v>65.357112355932614</c:v>
                </c:pt>
                <c:pt idx="1149">
                  <c:v>65.13852768223903</c:v>
                </c:pt>
                <c:pt idx="1150">
                  <c:v>64.775657109792093</c:v>
                </c:pt>
                <c:pt idx="1151">
                  <c:v>64.290586215565085</c:v>
                </c:pt>
                <c:pt idx="1152">
                  <c:v>63.701940533775002</c:v>
                </c:pt>
                <c:pt idx="1153">
                  <c:v>63.022071464000256</c:v>
                </c:pt>
                <c:pt idx="1154">
                  <c:v>62.256769388455055</c:v>
                </c:pt>
                <c:pt idx="1155">
                  <c:v>61.406300211699502</c:v>
                </c:pt>
                <c:pt idx="1156">
                  <c:v>60.467080541150487</c:v>
                </c:pt>
                <c:pt idx="1157">
                  <c:v>59.434387239904254</c:v>
                </c:pt>
                <c:pt idx="1158">
                  <c:v>58.306001166856248</c:v>
                </c:pt>
                <c:pt idx="1159">
                  <c:v>57.085435980629626</c:v>
                </c:pt>
                <c:pt idx="1160">
                  <c:v>55.782582557553198</c:v>
                </c:pt>
                <c:pt idx="1161">
                  <c:v>54.410745316022421</c:v>
                </c:pt>
                <c:pt idx="1162">
                  <c:v>52.981142652395832</c:v>
                </c:pt>
                <c:pt idx="1163">
                  <c:v>51.497743447579637</c:v>
                </c:pt>
                <c:pt idx="1164">
                  <c:v>49.955367135090576</c:v>
                </c:pt>
                <c:pt idx="1165">
                  <c:v>48.342046971077991</c:v>
                </c:pt>
                <c:pt idx="1166">
                  <c:v>46.644493939607884</c:v>
                </c:pt>
                <c:pt idx="1167">
                  <c:v>44.85335617125078</c:v>
                </c:pt>
                <c:pt idx="1168">
                  <c:v>42.966461169105251</c:v>
                </c:pt>
                <c:pt idx="1169">
                  <c:v>40.989731512926994</c:v>
                </c:pt>
                <c:pt idx="1170">
                  <c:v>38.935743620717602</c:v>
                </c:pt>
                <c:pt idx="1171">
                  <c:v>36.820186794805039</c:v>
                </c:pt>
                <c:pt idx="1172">
                  <c:v>34.657539801751767</c:v>
                </c:pt>
                <c:pt idx="1173">
                  <c:v>32.457569880073159</c:v>
                </c:pt>
                <c:pt idx="1174">
                  <c:v>30.223679235232591</c:v>
                </c:pt>
                <c:pt idx="1175">
                  <c:v>27.953667862281208</c:v>
                </c:pt>
                <c:pt idx="1176">
                  <c:v>25.642403079320243</c:v>
                </c:pt>
                <c:pt idx="1177">
                  <c:v>23.285059563589886</c:v>
                </c:pt>
                <c:pt idx="1178">
                  <c:v>20.879334137348213</c:v>
                </c:pt>
                <c:pt idx="1179">
                  <c:v>18.425757074704016</c:v>
                </c:pt>
                <c:pt idx="1180">
                  <c:v>15.926641592372738</c:v>
                </c:pt>
                <c:pt idx="1181">
                  <c:v>13.384735742980231</c:v>
                </c:pt>
                <c:pt idx="1182">
                  <c:v>10.802432055148575</c:v>
                </c:pt>
                <c:pt idx="1183">
                  <c:v>8.181683791345419</c:v>
                </c:pt>
                <c:pt idx="1184">
                  <c:v>5.5248708931950778</c:v>
                </c:pt>
                <c:pt idx="1185">
                  <c:v>2.8394953410963075</c:v>
                </c:pt>
                <c:pt idx="1186">
                  <c:v>2.448057734510273</c:v>
                </c:pt>
                <c:pt idx="1187">
                  <c:v>5.1606580318291382</c:v>
                </c:pt>
                <c:pt idx="1188">
                  <c:v>7.9063748563527634</c:v>
                </c:pt>
                <c:pt idx="1189">
                  <c:v>10.668310045504922</c:v>
                </c:pt>
                <c:pt idx="1190">
                  <c:v>13.437334401066289</c:v>
                </c:pt>
                <c:pt idx="1191">
                  <c:v>16.208831541741681</c:v>
                </c:pt>
                <c:pt idx="1192">
                  <c:v>18.98308263156521</c:v>
                </c:pt>
                <c:pt idx="1193">
                  <c:v>21.76400667056464</c:v>
                </c:pt>
                <c:pt idx="1194">
                  <c:v>24.556215071161024</c:v>
                </c:pt>
                <c:pt idx="1195">
                  <c:v>27.361939067134099</c:v>
                </c:pt>
                <c:pt idx="1196">
                  <c:v>30.179567764551742</c:v>
                </c:pt>
                <c:pt idx="1197">
                  <c:v>33.004087626836174</c:v>
                </c:pt>
                <c:pt idx="1198">
                  <c:v>35.828116808811039</c:v>
                </c:pt>
                <c:pt idx="1199">
                  <c:v>38.642279682520766</c:v>
                </c:pt>
                <c:pt idx="1200">
                  <c:v>41.435391816173414</c:v>
                </c:pt>
                <c:pt idx="1201">
                  <c:v>44.196025501003056</c:v>
                </c:pt>
                <c:pt idx="1202">
                  <c:v>46.915619929351379</c:v>
                </c:pt>
                <c:pt idx="1203">
                  <c:v>49.590551965014036</c:v>
                </c:pt>
                <c:pt idx="1204">
                  <c:v>52.220144708269395</c:v>
                </c:pt>
                <c:pt idx="1205">
                  <c:v>54.801356436884397</c:v>
                </c:pt>
                <c:pt idx="1206">
                  <c:v>57.324618569875511</c:v>
                </c:pt>
                <c:pt idx="1207">
                  <c:v>59.774530201684954</c:v>
                </c:pt>
                <c:pt idx="1208">
                  <c:v>62.134233577998927</c:v>
                </c:pt>
                <c:pt idx="1209">
                  <c:v>64.389523821087664</c:v>
                </c:pt>
                <c:pt idx="1210">
                  <c:v>66.530558198021751</c:v>
                </c:pt>
                <c:pt idx="1211">
                  <c:v>68.55225876033623</c:v>
                </c:pt>
                <c:pt idx="1212">
                  <c:v>70.454454370403056</c:v>
                </c:pt>
                <c:pt idx="1213">
                  <c:v>72.241040038382053</c:v>
                </c:pt>
                <c:pt idx="1214">
                  <c:v>73.91745891099913</c:v>
                </c:pt>
                <c:pt idx="1215">
                  <c:v>75.48805149720539</c:v>
                </c:pt>
                <c:pt idx="1216">
                  <c:v>76.955802888914107</c:v>
                </c:pt>
                <c:pt idx="1217">
                  <c:v>78.324386660196396</c:v>
                </c:pt>
                <c:pt idx="1218">
                  <c:v>79.599736617892731</c:v>
                </c:pt>
                <c:pt idx="1219">
                  <c:v>80.789226499487498</c:v>
                </c:pt>
                <c:pt idx="1220">
                  <c:v>81.899876541935242</c:v>
                </c:pt>
                <c:pt idx="1221">
                  <c:v>82.93775412688565</c:v>
                </c:pt>
                <c:pt idx="1222">
                  <c:v>83.908636133354946</c:v>
                </c:pt>
                <c:pt idx="1223">
                  <c:v>84.818819545539512</c:v>
                </c:pt>
                <c:pt idx="1224">
                  <c:v>85.675992301136233</c:v>
                </c:pt>
                <c:pt idx="1225">
                  <c:v>86.490272680523134</c:v>
                </c:pt>
                <c:pt idx="1226">
                  <c:v>87.274002597689417</c:v>
                </c:pt>
                <c:pt idx="1227">
                  <c:v>88.039200733982</c:v>
                </c:pt>
                <c:pt idx="1228">
                  <c:v>88.79418364968241</c:v>
                </c:pt>
                <c:pt idx="1229">
                  <c:v>89.541800306784552</c:v>
                </c:pt>
                <c:pt idx="1230">
                  <c:v>90.280482411102994</c:v>
                </c:pt>
                <c:pt idx="1231">
                  <c:v>91.006534261001548</c:v>
                </c:pt>
                <c:pt idx="1232">
                  <c:v>91.716037375453055</c:v>
                </c:pt>
                <c:pt idx="1233">
                  <c:v>92.406221907063184</c:v>
                </c:pt>
                <c:pt idx="1234">
                  <c:v>93.076936189251214</c:v>
                </c:pt>
                <c:pt idx="1235">
                  <c:v>93.732030197191946</c:v>
                </c:pt>
                <c:pt idx="1236">
                  <c:v>94.37919944439605</c:v>
                </c:pt>
                <c:pt idx="1237">
                  <c:v>95.027656313753667</c:v>
                </c:pt>
                <c:pt idx="1238">
                  <c:v>95.684397073721115</c:v>
                </c:pt>
                <c:pt idx="1239">
                  <c:v>96.350929131279628</c:v>
                </c:pt>
                <c:pt idx="1240">
                  <c:v>97.022079866058931</c:v>
                </c:pt>
                <c:pt idx="1241">
                  <c:v>97.687603558222563</c:v>
                </c:pt>
                <c:pt idx="1242">
                  <c:v>98.335950341148106</c:v>
                </c:pt>
                <c:pt idx="1243">
                  <c:v>98.95858901704274</c:v>
                </c:pt>
                <c:pt idx="1244">
                  <c:v>99.552787032167629</c:v>
                </c:pt>
                <c:pt idx="1245">
                  <c:v>100.12156271296202</c:v>
                </c:pt>
                <c:pt idx="1246">
                  <c:v>100.67135792602983</c:v>
                </c:pt>
                <c:pt idx="1247">
                  <c:v>101.20908188794107</c:v>
                </c:pt>
                <c:pt idx="1248">
                  <c:v>101.73990037067</c:v>
                </c:pt>
                <c:pt idx="1249">
                  <c:v>102.26615686963012</c:v>
                </c:pt>
                <c:pt idx="1250">
                  <c:v>102.78685361318716</c:v>
                </c:pt>
                <c:pt idx="1251">
                  <c:v>103.29737635085905</c:v>
                </c:pt>
                <c:pt idx="1252">
                  <c:v>103.78986111215568</c:v>
                </c:pt>
                <c:pt idx="1253">
                  <c:v>104.25450150715187</c:v>
                </c:pt>
                <c:pt idx="1254">
                  <c:v>104.68181562726782</c:v>
                </c:pt>
                <c:pt idx="1255">
                  <c:v>105.06528309413844</c:v>
                </c:pt>
                <c:pt idx="1256">
                  <c:v>105.40332655254615</c:v>
                </c:pt>
                <c:pt idx="1257">
                  <c:v>105.70000107761078</c:v>
                </c:pt>
                <c:pt idx="1258">
                  <c:v>105.9638123615393</c:v>
                </c:pt>
                <c:pt idx="1259">
                  <c:v>106.20498142080311</c:v>
                </c:pt>
                <c:pt idx="1260">
                  <c:v>106.43191379932954</c:v>
                </c:pt>
                <c:pt idx="1261">
                  <c:v>106.64809547307154</c:v>
                </c:pt>
                <c:pt idx="1262">
                  <c:v>106.85041702993547</c:v>
                </c:pt>
                <c:pt idx="1263">
                  <c:v>107.02932097525107</c:v>
                </c:pt>
                <c:pt idx="1264">
                  <c:v>107.17076122750825</c:v>
                </c:pt>
                <c:pt idx="1265">
                  <c:v>107.25967940054161</c:v>
                </c:pt>
                <c:pt idx="1266">
                  <c:v>107.28438116122413</c:v>
                </c:pt>
                <c:pt idx="1267">
                  <c:v>107.24048324653239</c:v>
                </c:pt>
                <c:pt idx="1268">
                  <c:v>107.13292342709452</c:v>
                </c:pt>
                <c:pt idx="1269">
                  <c:v>106.97466373534542</c:v>
                </c:pt>
                <c:pt idx="1270">
                  <c:v>106.78250489516327</c:v>
                </c:pt>
                <c:pt idx="1271">
                  <c:v>106.57166442468134</c:v>
                </c:pt>
                <c:pt idx="1272">
                  <c:v>106.35136432271794</c:v>
                </c:pt>
                <c:pt idx="1273">
                  <c:v>106.12259106662857</c:v>
                </c:pt>
                <c:pt idx="1274">
                  <c:v>105.87861133308452</c:v>
                </c:pt>
                <c:pt idx="1275">
                  <c:v>105.60784594907032</c:v>
                </c:pt>
                <c:pt idx="1276">
                  <c:v>105.2982513911121</c:v>
                </c:pt>
                <c:pt idx="1277">
                  <c:v>104.94149448290369</c:v>
                </c:pt>
                <c:pt idx="1278">
                  <c:v>104.53587440276993</c:v>
                </c:pt>
                <c:pt idx="1279">
                  <c:v>104.0869382350492</c:v>
                </c:pt>
                <c:pt idx="1280">
                  <c:v>103.60575452724606</c:v>
                </c:pt>
                <c:pt idx="1281">
                  <c:v>103.10561223111665</c:v>
                </c:pt>
                <c:pt idx="1282">
                  <c:v>102.59821677495171</c:v>
                </c:pt>
                <c:pt idx="1283">
                  <c:v>102.09076578471569</c:v>
                </c:pt>
                <c:pt idx="1284">
                  <c:v>101.58478738093009</c:v>
                </c:pt>
                <c:pt idx="1285">
                  <c:v>101.07716306737913</c:v>
                </c:pt>
                <c:pt idx="1286">
                  <c:v>100.56245586449022</c:v>
                </c:pt>
                <c:pt idx="1287">
                  <c:v>100.03566066775083</c:v>
                </c:pt>
                <c:pt idx="1288">
                  <c:v>99.494325746866878</c:v>
                </c:pt>
                <c:pt idx="1289">
                  <c:v>98.939719123670315</c:v>
                </c:pt>
                <c:pt idx="1290">
                  <c:v>98.376705007152282</c:v>
                </c:pt>
                <c:pt idx="1291">
                  <c:v>97.81254773658857</c:v>
                </c:pt>
                <c:pt idx="1292">
                  <c:v>97.254668519103404</c:v>
                </c:pt>
                <c:pt idx="1293">
                  <c:v>96.708233483496983</c:v>
                </c:pt>
                <c:pt idx="1294">
                  <c:v>96.17446597287443</c:v>
                </c:pt>
                <c:pt idx="1295">
                  <c:v>95.650538550230394</c:v>
                </c:pt>
                <c:pt idx="1296">
                  <c:v>95.131022578536829</c:v>
                </c:pt>
                <c:pt idx="1297">
                  <c:v>94.610332477686427</c:v>
                </c:pt>
                <c:pt idx="1298">
                  <c:v>94.085062087638562</c:v>
                </c:pt>
                <c:pt idx="1299">
                  <c:v>93.555351204997464</c:v>
                </c:pt>
                <c:pt idx="1300">
                  <c:v>93.024788184268331</c:v>
                </c:pt>
                <c:pt idx="1301">
                  <c:v>92.499115257626784</c:v>
                </c:pt>
                <c:pt idx="1302">
                  <c:v>91.984132831245489</c:v>
                </c:pt>
                <c:pt idx="1303">
                  <c:v>91.483789817924901</c:v>
                </c:pt>
                <c:pt idx="1304">
                  <c:v>90.999161218193578</c:v>
                </c:pt>
                <c:pt idx="1305">
                  <c:v>90.528841196600112</c:v>
                </c:pt>
                <c:pt idx="1306">
                  <c:v>90.070466874664078</c:v>
                </c:pt>
                <c:pt idx="1307">
                  <c:v>89.622401289853542</c:v>
                </c:pt>
                <c:pt idx="1308">
                  <c:v>89.184580301456208</c:v>
                </c:pt>
                <c:pt idx="1309">
                  <c:v>88.758181773639706</c:v>
                </c:pt>
                <c:pt idx="1310">
                  <c:v>88.34451412939616</c:v>
                </c:pt>
                <c:pt idx="1311">
                  <c:v>87.944097842242883</c:v>
                </c:pt>
                <c:pt idx="1312">
                  <c:v>87.556378536934304</c:v>
                </c:pt>
                <c:pt idx="1313">
                  <c:v>87.18023963599633</c:v>
                </c:pt>
                <c:pt idx="1314">
                  <c:v>86.81486486564954</c:v>
                </c:pt>
                <c:pt idx="1315">
                  <c:v>86.460699397791771</c:v>
                </c:pt>
                <c:pt idx="1316">
                  <c:v>86.119971564807358</c:v>
                </c:pt>
                <c:pt idx="1317">
                  <c:v>85.796615217394006</c:v>
                </c:pt>
                <c:pt idx="1318">
                  <c:v>85.495520378555412</c:v>
                </c:pt>
                <c:pt idx="1319">
                  <c:v>85.221306317975532</c:v>
                </c:pt>
                <c:pt idx="1320">
                  <c:v>84.976891118821655</c:v>
                </c:pt>
                <c:pt idx="1321">
                  <c:v>84.762334841842701</c:v>
                </c:pt>
                <c:pt idx="1322">
                  <c:v>84.574334041241286</c:v>
                </c:pt>
                <c:pt idx="1323">
                  <c:v>84.406946137109429</c:v>
                </c:pt>
                <c:pt idx="1324">
                  <c:v>84.253783938318961</c:v>
                </c:pt>
                <c:pt idx="1325">
                  <c:v>84.111352706319707</c:v>
                </c:pt>
                <c:pt idx="1326">
                  <c:v>83.982198255004576</c:v>
                </c:pt>
                <c:pt idx="1327">
                  <c:v>83.876141638325038</c:v>
                </c:pt>
                <c:pt idx="1328">
                  <c:v>83.808339965635881</c:v>
                </c:pt>
                <c:pt idx="1329">
                  <c:v>83.794401521469936</c:v>
                </c:pt>
                <c:pt idx="1330">
                  <c:v>83.844320761896498</c:v>
                </c:pt>
                <c:pt idx="1331">
                  <c:v>83.95789494800789</c:v>
                </c:pt>
                <c:pt idx="1332">
                  <c:v>84.123705549313527</c:v>
                </c:pt>
                <c:pt idx="1333">
                  <c:v>84.32277531237068</c:v>
                </c:pt>
                <c:pt idx="1334">
                  <c:v>84.535893641168485</c:v>
                </c:pt>
                <c:pt idx="1335">
                  <c:v>84.751663277181919</c:v>
                </c:pt>
                <c:pt idx="1336">
                  <c:v>84.971237388909273</c:v>
                </c:pt>
                <c:pt idx="1337">
                  <c:v>85.207241026838787</c:v>
                </c:pt>
                <c:pt idx="1338">
                  <c:v>85.477686420377111</c:v>
                </c:pt>
                <c:pt idx="1339">
                  <c:v>85.798429189302382</c:v>
                </c:pt>
                <c:pt idx="1340">
                  <c:v>86.177518063996246</c:v>
                </c:pt>
                <c:pt idx="1341">
                  <c:v>86.613403274194994</c:v>
                </c:pt>
                <c:pt idx="1342">
                  <c:v>87.097168214860119</c:v>
                </c:pt>
                <c:pt idx="1343">
                  <c:v>87.617387913248479</c:v>
                </c:pt>
                <c:pt idx="1344">
                  <c:v>88.165110678384892</c:v>
                </c:pt>
                <c:pt idx="1345">
                  <c:v>88.736563734514931</c:v>
                </c:pt>
                <c:pt idx="1346">
                  <c:v>89.332429562210223</c:v>
                </c:pt>
                <c:pt idx="1347">
                  <c:v>89.954496488111104</c:v>
                </c:pt>
                <c:pt idx="1348">
                  <c:v>90.601762854939579</c:v>
                </c:pt>
                <c:pt idx="1349">
                  <c:v>91.268226449223235</c:v>
                </c:pt>
                <c:pt idx="1350">
                  <c:v>91.943624626481423</c:v>
                </c:pt>
                <c:pt idx="1351">
                  <c:v>92.616719284210276</c:v>
                </c:pt>
                <c:pt idx="1352">
                  <c:v>93.27947378413009</c:v>
                </c:pt>
                <c:pt idx="1353">
                  <c:v>93.930079742078377</c:v>
                </c:pt>
                <c:pt idx="1354">
                  <c:v>94.573455215645126</c:v>
                </c:pt>
                <c:pt idx="1355">
                  <c:v>95.218968553167045</c:v>
                </c:pt>
                <c:pt idx="1356">
                  <c:v>95.876288150136389</c:v>
                </c:pt>
                <c:pt idx="1357">
                  <c:v>96.551028325758622</c:v>
                </c:pt>
                <c:pt idx="1358">
                  <c:v>97.241682120789832</c:v>
                </c:pt>
                <c:pt idx="1359">
                  <c:v>97.938874946278872</c:v>
                </c:pt>
                <c:pt idx="1360">
                  <c:v>98.62716024193908</c:v>
                </c:pt>
                <c:pt idx="1361">
                  <c:v>99.288595496645911</c:v>
                </c:pt>
                <c:pt idx="1362">
                  <c:v>99.906821549799858</c:v>
                </c:pt>
                <c:pt idx="1363">
                  <c:v>100.47048619524081</c:v>
                </c:pt>
                <c:pt idx="1364">
                  <c:v>100.97478551376149</c:v>
                </c:pt>
                <c:pt idx="1365">
                  <c:v>101.42112147205292</c:v>
                </c:pt>
                <c:pt idx="1366">
                  <c:v>101.81512002426882</c:v>
                </c:pt>
                <c:pt idx="1367">
                  <c:v>102.16410679430176</c:v>
                </c:pt>
                <c:pt idx="1368">
                  <c:v>102.47481856700915</c:v>
                </c:pt>
                <c:pt idx="1369">
                  <c:v>102.75204461102808</c:v>
                </c:pt>
                <c:pt idx="1370">
                  <c:v>102.99821370389527</c:v>
                </c:pt>
                <c:pt idx="1371">
                  <c:v>103.21363992819563</c:v>
                </c:pt>
                <c:pt idx="1372">
                  <c:v>103.3971410728242</c:v>
                </c:pt>
                <c:pt idx="1373">
                  <c:v>103.54664589874463</c:v>
                </c:pt>
                <c:pt idx="1374">
                  <c:v>103.65972211593851</c:v>
                </c:pt>
                <c:pt idx="1375">
                  <c:v>103.73388152680313</c:v>
                </c:pt>
                <c:pt idx="1376">
                  <c:v>103.76677217580823</c:v>
                </c:pt>
                <c:pt idx="1377">
                  <c:v>103.75607481153106</c:v>
                </c:pt>
                <c:pt idx="1378">
                  <c:v>103.69928971053668</c:v>
                </c:pt>
                <c:pt idx="1379">
                  <c:v>103.59384006120355</c:v>
                </c:pt>
                <c:pt idx="1380">
                  <c:v>103.43743911363308</c:v>
                </c:pt>
                <c:pt idx="1381">
                  <c:v>103.22867531388076</c:v>
                </c:pt>
                <c:pt idx="1382">
                  <c:v>102.96772132162914</c:v>
                </c:pt>
                <c:pt idx="1383">
                  <c:v>102.65700181064362</c:v>
                </c:pt>
                <c:pt idx="1384">
                  <c:v>102.30151419469644</c:v>
                </c:pt>
                <c:pt idx="1385">
                  <c:v>101.90872760321155</c:v>
                </c:pt>
                <c:pt idx="1386">
                  <c:v>101.48786354872969</c:v>
                </c:pt>
                <c:pt idx="1387">
                  <c:v>101.048923743426</c:v>
                </c:pt>
                <c:pt idx="1388">
                  <c:v>100.60149932707834</c:v>
                </c:pt>
                <c:pt idx="1389">
                  <c:v>100.15376232378686</c:v>
                </c:pt>
                <c:pt idx="1390">
                  <c:v>99.71170786650292</c:v>
                </c:pt>
                <c:pt idx="1391">
                  <c:v>99.278749356752797</c:v>
                </c:pt>
                <c:pt idx="1392">
                  <c:v>98.855726927335837</c:v>
                </c:pt>
                <c:pt idx="1393">
                  <c:v>98.441397995865344</c:v>
                </c:pt>
                <c:pt idx="1394">
                  <c:v>98.033055660193867</c:v>
                </c:pt>
                <c:pt idx="1395">
                  <c:v>97.627368558249472</c:v>
                </c:pt>
                <c:pt idx="1396">
                  <c:v>97.220987305564009</c:v>
                </c:pt>
                <c:pt idx="1397">
                  <c:v>96.810966902897235</c:v>
                </c:pt>
                <c:pt idx="1398">
                  <c:v>96.395024673836886</c:v>
                </c:pt>
                <c:pt idx="1399">
                  <c:v>95.97174616902997</c:v>
                </c:pt>
                <c:pt idx="1400">
                  <c:v>95.540796363982437</c:v>
                </c:pt>
                <c:pt idx="1401">
                  <c:v>95.103195697897689</c:v>
                </c:pt>
                <c:pt idx="1402">
                  <c:v>94.661588063684803</c:v>
                </c:pt>
                <c:pt idx="1403">
                  <c:v>94.220288489289914</c:v>
                </c:pt>
                <c:pt idx="1404">
                  <c:v>93.785121778191979</c:v>
                </c:pt>
                <c:pt idx="1405">
                  <c:v>93.362904206132157</c:v>
                </c:pt>
                <c:pt idx="1406">
                  <c:v>92.960678892188042</c:v>
                </c:pt>
                <c:pt idx="1407">
                  <c:v>92.584796340018585</c:v>
                </c:pt>
                <c:pt idx="1408">
                  <c:v>92.240015598808284</c:v>
                </c:pt>
                <c:pt idx="1409">
                  <c:v>91.928861493358056</c:v>
                </c:pt>
                <c:pt idx="1410">
                  <c:v>91.65130726616286</c:v>
                </c:pt>
                <c:pt idx="1411">
                  <c:v>91.40501817956654</c:v>
                </c:pt>
                <c:pt idx="1412">
                  <c:v>91.185991475717444</c:v>
                </c:pt>
                <c:pt idx="1413">
                  <c:v>90.989495332691263</c:v>
                </c:pt>
                <c:pt idx="1414">
                  <c:v>90.811107401090467</c:v>
                </c:pt>
                <c:pt idx="1415">
                  <c:v>90.647482721923538</c:v>
                </c:pt>
                <c:pt idx="1416">
                  <c:v>90.496747664706618</c:v>
                </c:pt>
                <c:pt idx="1417">
                  <c:v>90.358403106910245</c:v>
                </c:pt>
                <c:pt idx="1418">
                  <c:v>90.23287143113194</c:v>
                </c:pt>
                <c:pt idx="1419">
                  <c:v>90.120778488009051</c:v>
                </c:pt>
                <c:pt idx="1420">
                  <c:v>90.022238371283819</c:v>
                </c:pt>
                <c:pt idx="1421">
                  <c:v>89.936450487208916</c:v>
                </c:pt>
                <c:pt idx="1422">
                  <c:v>89.861526475906487</c:v>
                </c:pt>
                <c:pt idx="1423">
                  <c:v>89.794831840508706</c:v>
                </c:pt>
                <c:pt idx="1424">
                  <c:v>89.733545172623479</c:v>
                </c:pt>
                <c:pt idx="1425">
                  <c:v>89.675411354145609</c:v>
                </c:pt>
                <c:pt idx="1426">
                  <c:v>89.61941244758647</c:v>
                </c:pt>
                <c:pt idx="1427">
                  <c:v>89.56616162280929</c:v>
                </c:pt>
                <c:pt idx="1428">
                  <c:v>89.518047033332891</c:v>
                </c:pt>
                <c:pt idx="1429">
                  <c:v>89.478999662681133</c:v>
                </c:pt>
                <c:pt idx="1430">
                  <c:v>89.454046464916274</c:v>
                </c:pt>
                <c:pt idx="1431">
                  <c:v>89.448811816566732</c:v>
                </c:pt>
                <c:pt idx="1432">
                  <c:v>89.468932789804512</c:v>
                </c:pt>
                <c:pt idx="1433">
                  <c:v>89.51959247527104</c:v>
                </c:pt>
                <c:pt idx="1434">
                  <c:v>89.604975489111169</c:v>
                </c:pt>
                <c:pt idx="1435">
                  <c:v>89.72791269934369</c:v>
                </c:pt>
                <c:pt idx="1436">
                  <c:v>89.889472474344402</c:v>
                </c:pt>
                <c:pt idx="1437">
                  <c:v>90.088750765103384</c:v>
                </c:pt>
                <c:pt idx="1438">
                  <c:v>90.322704187311274</c:v>
                </c:pt>
                <c:pt idx="1439">
                  <c:v>90.586154501140356</c:v>
                </c:pt>
                <c:pt idx="1440">
                  <c:v>90.871985632773232</c:v>
                </c:pt>
                <c:pt idx="1441">
                  <c:v>91.171543918199973</c:v>
                </c:pt>
                <c:pt idx="1442">
                  <c:v>91.475237870848261</c:v>
                </c:pt>
                <c:pt idx="1443">
                  <c:v>91.773299280719641</c:v>
                </c:pt>
                <c:pt idx="1444">
                  <c:v>92.056552464419937</c:v>
                </c:pt>
                <c:pt idx="1445">
                  <c:v>92.31725731464887</c:v>
                </c:pt>
                <c:pt idx="1446">
                  <c:v>92.549902035196894</c:v>
                </c:pt>
                <c:pt idx="1447">
                  <c:v>92.751734371373601</c:v>
                </c:pt>
                <c:pt idx="1448">
                  <c:v>92.923130172508849</c:v>
                </c:pt>
                <c:pt idx="1449">
                  <c:v>93.06751699614351</c:v>
                </c:pt>
                <c:pt idx="1450">
                  <c:v>93.19090915642056</c:v>
                </c:pt>
                <c:pt idx="1451">
                  <c:v>93.301179392080243</c:v>
                </c:pt>
                <c:pt idx="1452">
                  <c:v>93.407093492659172</c:v>
                </c:pt>
                <c:pt idx="1453">
                  <c:v>93.5173403809018</c:v>
                </c:pt>
                <c:pt idx="1454">
                  <c:v>93.639670366777366</c:v>
                </c:pt>
                <c:pt idx="1455">
                  <c:v>93.78026615610662</c:v>
                </c:pt>
                <c:pt idx="1456">
                  <c:v>93.943385796542771</c:v>
                </c:pt>
                <c:pt idx="1457">
                  <c:v>94.131272279326311</c:v>
                </c:pt>
                <c:pt idx="1458">
                  <c:v>94.34426713279467</c:v>
                </c:pt>
                <c:pt idx="1459">
                  <c:v>94.580930066869172</c:v>
                </c:pt>
                <c:pt idx="1460">
                  <c:v>94.838261847494309</c:v>
                </c:pt>
                <c:pt idx="1461">
                  <c:v>95.111825648786009</c:v>
                </c:pt>
                <c:pt idx="1462">
                  <c:v>95.395962297189925</c:v>
                </c:pt>
                <c:pt idx="1463">
                  <c:v>95.683946797256439</c:v>
                </c:pt>
                <c:pt idx="1464">
                  <c:v>95.968268130179226</c:v>
                </c:pt>
                <c:pt idx="1465">
                  <c:v>96.240988985437582</c:v>
                </c:pt>
                <c:pt idx="1466">
                  <c:v>96.494226313829699</c:v>
                </c:pt>
                <c:pt idx="1467">
                  <c:v>96.720686906130467</c:v>
                </c:pt>
                <c:pt idx="1468">
                  <c:v>96.914305092721406</c:v>
                </c:pt>
                <c:pt idx="1469">
                  <c:v>97.070719921009655</c:v>
                </c:pt>
                <c:pt idx="1470">
                  <c:v>97.187637711751123</c:v>
                </c:pt>
                <c:pt idx="1471">
                  <c:v>97.264920040896129</c:v>
                </c:pt>
                <c:pt idx="1472">
                  <c:v>97.304500472073954</c:v>
                </c:pt>
                <c:pt idx="1473">
                  <c:v>97.310038254303478</c:v>
                </c:pt>
                <c:pt idx="1474">
                  <c:v>97.286519021377018</c:v>
                </c:pt>
                <c:pt idx="1475">
                  <c:v>97.239733200907779</c:v>
                </c:pt>
                <c:pt idx="1476">
                  <c:v>97.175867332090277</c:v>
                </c:pt>
                <c:pt idx="1477">
                  <c:v>97.101071914168017</c:v>
                </c:pt>
                <c:pt idx="1478">
                  <c:v>97.021140366188419</c:v>
                </c:pt>
                <c:pt idx="1479">
                  <c:v>96.941324492715026</c:v>
                </c:pt>
                <c:pt idx="1480">
                  <c:v>96.866113028819868</c:v>
                </c:pt>
                <c:pt idx="1481">
                  <c:v>96.799107416516605</c:v>
                </c:pt>
                <c:pt idx="1482">
                  <c:v>96.7429502988563</c:v>
                </c:pt>
                <c:pt idx="1483">
                  <c:v>96.699169860204066</c:v>
                </c:pt>
                <c:pt idx="1484">
                  <c:v>96.668204153330862</c:v>
                </c:pt>
                <c:pt idx="1485">
                  <c:v>96.649452562215828</c:v>
                </c:pt>
                <c:pt idx="1486">
                  <c:v>96.641437278535705</c:v>
                </c:pt>
                <c:pt idx="1487">
                  <c:v>96.641985423391617</c:v>
                </c:pt>
                <c:pt idx="1488">
                  <c:v>96.648464029902598</c:v>
                </c:pt>
                <c:pt idx="1489">
                  <c:v>96.657970359933287</c:v>
                </c:pt>
                <c:pt idx="1490">
                  <c:v>96.667575876473265</c:v>
                </c:pt>
                <c:pt idx="1491">
                  <c:v>96.674464815082317</c:v>
                </c:pt>
                <c:pt idx="1492">
                  <c:v>96.676074257962341</c:v>
                </c:pt>
                <c:pt idx="1493">
                  <c:v>96.670213492911614</c:v>
                </c:pt>
                <c:pt idx="1494">
                  <c:v>96.655025746602007</c:v>
                </c:pt>
                <c:pt idx="1495">
                  <c:v>96.629110792584328</c:v>
                </c:pt>
                <c:pt idx="1496">
                  <c:v>96.59145157418051</c:v>
                </c:pt>
                <c:pt idx="1497">
                  <c:v>96.541469564093603</c:v>
                </c:pt>
                <c:pt idx="1498">
                  <c:v>96.47900446506236</c:v>
                </c:pt>
                <c:pt idx="1499">
                  <c:v>96.404315542283868</c:v>
                </c:pt>
                <c:pt idx="1500">
                  <c:v>96.31804402853902</c:v>
                </c:pt>
                <c:pt idx="1501">
                  <c:v>96.221197397374695</c:v>
                </c:pt>
                <c:pt idx="1502">
                  <c:v>96.115065846232909</c:v>
                </c:pt>
                <c:pt idx="1503">
                  <c:v>96.001184505864714</c:v>
                </c:pt>
                <c:pt idx="1504">
                  <c:v>95.881228504392752</c:v>
                </c:pt>
                <c:pt idx="1505">
                  <c:v>95.756953293753526</c:v>
                </c:pt>
                <c:pt idx="1506">
                  <c:v>95.630128026605121</c:v>
                </c:pt>
                <c:pt idx="1507">
                  <c:v>95.502483977380976</c:v>
                </c:pt>
                <c:pt idx="1508">
                  <c:v>95.375716191333709</c:v>
                </c:pt>
                <c:pt idx="1509">
                  <c:v>95.25144716819085</c:v>
                </c:pt>
                <c:pt idx="1510">
                  <c:v>95.131235086656702</c:v>
                </c:pt>
                <c:pt idx="1511">
                  <c:v>95.016505695266815</c:v>
                </c:pt>
                <c:pt idx="1512">
                  <c:v>94.908559024162642</c:v>
                </c:pt>
                <c:pt idx="1513">
                  <c:v>94.808477837338515</c:v>
                </c:pt>
                <c:pt idx="1514">
                  <c:v>94.717074480020869</c:v>
                </c:pt>
                <c:pt idx="1515">
                  <c:v>94.634853364434179</c:v>
                </c:pt>
                <c:pt idx="1516">
                  <c:v>94.561966628034995</c:v>
                </c:pt>
                <c:pt idx="1517">
                  <c:v>94.498238295342588</c:v>
                </c:pt>
                <c:pt idx="1518">
                  <c:v>94.44321864618874</c:v>
                </c:pt>
                <c:pt idx="1519">
                  <c:v>94.396199969578888</c:v>
                </c:pt>
                <c:pt idx="1520">
                  <c:v>94.356367717068707</c:v>
                </c:pt>
                <c:pt idx="1521">
                  <c:v>94.322836538812425</c:v>
                </c:pt>
                <c:pt idx="1522">
                  <c:v>94.294739035164042</c:v>
                </c:pt>
                <c:pt idx="1523">
                  <c:v>94.271252695573992</c:v>
                </c:pt>
                <c:pt idx="1524">
                  <c:v>94.251619580229431</c:v>
                </c:pt>
                <c:pt idx="1525">
                  <c:v>94.235128539493118</c:v>
                </c:pt>
                <c:pt idx="1526">
                  <c:v>94.221114396421342</c:v>
                </c:pt>
                <c:pt idx="1527">
                  <c:v>94.208942804143305</c:v>
                </c:pt>
                <c:pt idx="1528">
                  <c:v>94.197982431801151</c:v>
                </c:pt>
                <c:pt idx="1529">
                  <c:v>94.187638042685251</c:v>
                </c:pt>
                <c:pt idx="1530">
                  <c:v>94.17734586187143</c:v>
                </c:pt>
                <c:pt idx="1531">
                  <c:v>94.166568911428072</c:v>
                </c:pt>
                <c:pt idx="1532">
                  <c:v>94.154835584321972</c:v>
                </c:pt>
                <c:pt idx="1533">
                  <c:v>94.141702056160327</c:v>
                </c:pt>
                <c:pt idx="1534">
                  <c:v>94.126795803927806</c:v>
                </c:pt>
                <c:pt idx="1535">
                  <c:v>94.10977544219169</c:v>
                </c:pt>
                <c:pt idx="1536">
                  <c:v>94.090343114626222</c:v>
                </c:pt>
                <c:pt idx="1537">
                  <c:v>94.06826478803201</c:v>
                </c:pt>
                <c:pt idx="1538">
                  <c:v>94.043414298558361</c:v>
                </c:pt>
                <c:pt idx="1539">
                  <c:v>94.015773119251818</c:v>
                </c:pt>
                <c:pt idx="1540">
                  <c:v>93.985469126672498</c:v>
                </c:pt>
                <c:pt idx="1541">
                  <c:v>93.952808719632941</c:v>
                </c:pt>
                <c:pt idx="1542">
                  <c:v>93.918233339958945</c:v>
                </c:pt>
                <c:pt idx="1543">
                  <c:v>93.882359175761238</c:v>
                </c:pt>
                <c:pt idx="1544">
                  <c:v>93.845864382729175</c:v>
                </c:pt>
                <c:pt idx="1545">
                  <c:v>93.809504519875091</c:v>
                </c:pt>
                <c:pt idx="1546">
                  <c:v>93.77402860080926</c:v>
                </c:pt>
                <c:pt idx="1547">
                  <c:v>93.740163282280051</c:v>
                </c:pt>
                <c:pt idx="1548">
                  <c:v>93.708612055262677</c:v>
                </c:pt>
                <c:pt idx="1549">
                  <c:v>93.680001880904982</c:v>
                </c:pt>
                <c:pt idx="1550">
                  <c:v>93.654966264770962</c:v>
                </c:pt>
                <c:pt idx="1551">
                  <c:v>93.63410783738648</c:v>
                </c:pt>
                <c:pt idx="1552">
                  <c:v>93.618059192910806</c:v>
                </c:pt>
                <c:pt idx="1553">
                  <c:v>93.607467853542119</c:v>
                </c:pt>
                <c:pt idx="1554">
                  <c:v>93.602988981639982</c:v>
                </c:pt>
                <c:pt idx="1555">
                  <c:v>93.605254771674225</c:v>
                </c:pt>
                <c:pt idx="1556">
                  <c:v>93.614859424395377</c:v>
                </c:pt>
                <c:pt idx="1557">
                  <c:v>93.632253632043472</c:v>
                </c:pt>
                <c:pt idx="1558">
                  <c:v>93.657729887861763</c:v>
                </c:pt>
                <c:pt idx="1559">
                  <c:v>93.691378817655277</c:v>
                </c:pt>
                <c:pt idx="1560">
                  <c:v>93.733052893946123</c:v>
                </c:pt>
                <c:pt idx="1561">
                  <c:v>93.782390660652993</c:v>
                </c:pt>
                <c:pt idx="1562">
                  <c:v>93.838817858980875</c:v>
                </c:pt>
                <c:pt idx="1563">
                  <c:v>93.901630862176148</c:v>
                </c:pt>
                <c:pt idx="1564">
                  <c:v>93.969995334802391</c:v>
                </c:pt>
                <c:pt idx="1565">
                  <c:v>94.043027614927965</c:v>
                </c:pt>
                <c:pt idx="1566">
                  <c:v>94.119859970048864</c:v>
                </c:pt>
                <c:pt idx="1567">
                  <c:v>94.199637460680052</c:v>
                </c:pt>
                <c:pt idx="1568">
                  <c:v>94.281591087512638</c:v>
                </c:pt>
                <c:pt idx="1569">
                  <c:v>94.365028681779108</c:v>
                </c:pt>
                <c:pt idx="1570">
                  <c:v>94.449394690487409</c:v>
                </c:pt>
                <c:pt idx="1571">
                  <c:v>94.534232993643599</c:v>
                </c:pt>
                <c:pt idx="1572">
                  <c:v>94.619249214575945</c:v>
                </c:pt>
                <c:pt idx="1573">
                  <c:v>94.704244260817404</c:v>
                </c:pt>
                <c:pt idx="1574">
                  <c:v>94.789131693049811</c:v>
                </c:pt>
                <c:pt idx="1575">
                  <c:v>94.873916457986269</c:v>
                </c:pt>
                <c:pt idx="1576">
                  <c:v>94.958590349861069</c:v>
                </c:pt>
                <c:pt idx="1577">
                  <c:v>95.043162597324937</c:v>
                </c:pt>
                <c:pt idx="1578">
                  <c:v>95.127539032800613</c:v>
                </c:pt>
                <c:pt idx="1579">
                  <c:v>95.211529540645301</c:v>
                </c:pt>
                <c:pt idx="1580">
                  <c:v>95.294832574242278</c:v>
                </c:pt>
                <c:pt idx="1581">
                  <c:v>95.376997797381549</c:v>
                </c:pt>
                <c:pt idx="1582">
                  <c:v>95.457501593387875</c:v>
                </c:pt>
                <c:pt idx="1583">
                  <c:v>95.535709864207362</c:v>
                </c:pt>
                <c:pt idx="1584">
                  <c:v>95.610983910298941</c:v>
                </c:pt>
                <c:pt idx="1585">
                  <c:v>95.682695312161059</c:v>
                </c:pt>
                <c:pt idx="1586">
                  <c:v>95.750255281586547</c:v>
                </c:pt>
                <c:pt idx="1587">
                  <c:v>95.813166277552767</c:v>
                </c:pt>
                <c:pt idx="1588">
                  <c:v>95.871027553817612</c:v>
                </c:pt>
                <c:pt idx="1589">
                  <c:v>95.923563994234541</c:v>
                </c:pt>
                <c:pt idx="1590">
                  <c:v>95.97064669570311</c:v>
                </c:pt>
                <c:pt idx="1591">
                  <c:v>96.012299913466421</c:v>
                </c:pt>
                <c:pt idx="1592">
                  <c:v>96.048700502776981</c:v>
                </c:pt>
                <c:pt idx="1593">
                  <c:v>96.080193526640713</c:v>
                </c:pt>
                <c:pt idx="1594">
                  <c:v>96.107285920599196</c:v>
                </c:pt>
                <c:pt idx="1595">
                  <c:v>96.130595150055925</c:v>
                </c:pt>
                <c:pt idx="1596">
                  <c:v>96.150828440511887</c:v>
                </c:pt>
                <c:pt idx="1597">
                  <c:v>96.168739083936259</c:v>
                </c:pt>
                <c:pt idx="1598">
                  <c:v>96.185037038200818</c:v>
                </c:pt>
                <c:pt idx="1599">
                  <c:v>96.200352064610684</c:v>
                </c:pt>
                <c:pt idx="1600">
                  <c:v>96.215203752390224</c:v>
                </c:pt>
                <c:pt idx="1601">
                  <c:v>96.229941418910641</c:v>
                </c:pt>
                <c:pt idx="1602">
                  <c:v>96.244766440366334</c:v>
                </c:pt>
                <c:pt idx="1603">
                  <c:v>96.259709735631503</c:v>
                </c:pt>
                <c:pt idx="1604">
                  <c:v>96.274654369982997</c:v>
                </c:pt>
                <c:pt idx="1605">
                  <c:v>96.289388345591178</c:v>
                </c:pt>
                <c:pt idx="1606">
                  <c:v>96.303573953295086</c:v>
                </c:pt>
                <c:pt idx="1607">
                  <c:v>96.316823228044427</c:v>
                </c:pt>
                <c:pt idx="1608">
                  <c:v>96.328704533816676</c:v>
                </c:pt>
                <c:pt idx="1609">
                  <c:v>96.338756767401463</c:v>
                </c:pt>
                <c:pt idx="1610">
                  <c:v>96.346533512099796</c:v>
                </c:pt>
                <c:pt idx="1611">
                  <c:v>96.351632159535512</c:v>
                </c:pt>
                <c:pt idx="1612">
                  <c:v>96.353707771779426</c:v>
                </c:pt>
                <c:pt idx="1613">
                  <c:v>96.352517922568097</c:v>
                </c:pt>
                <c:pt idx="1614">
                  <c:v>96.347907013643535</c:v>
                </c:pt>
                <c:pt idx="1615">
                  <c:v>96.339874671042239</c:v>
                </c:pt>
                <c:pt idx="1616">
                  <c:v>96.328507799504308</c:v>
                </c:pt>
                <c:pt idx="1617">
                  <c:v>96.314019326799581</c:v>
                </c:pt>
                <c:pt idx="1618">
                  <c:v>96.2966958486561</c:v>
                </c:pt>
                <c:pt idx="1619">
                  <c:v>96.276875817834252</c:v>
                </c:pt>
                <c:pt idx="1620">
                  <c:v>96.254935086738712</c:v>
                </c:pt>
                <c:pt idx="1621">
                  <c:v>96.231234672151189</c:v>
                </c:pt>
                <c:pt idx="1622">
                  <c:v>96.206128694483397</c:v>
                </c:pt>
                <c:pt idx="1623">
                  <c:v>96.179949761720806</c:v>
                </c:pt>
                <c:pt idx="1624">
                  <c:v>96.15297136627342</c:v>
                </c:pt>
                <c:pt idx="1625">
                  <c:v>96.125438257233512</c:v>
                </c:pt>
                <c:pt idx="1626">
                  <c:v>96.097536360416257</c:v>
                </c:pt>
                <c:pt idx="1627">
                  <c:v>96.069430485856699</c:v>
                </c:pt>
                <c:pt idx="1628">
                  <c:v>96.041203637214736</c:v>
                </c:pt>
                <c:pt idx="1629">
                  <c:v>96.012917475499805</c:v>
                </c:pt>
                <c:pt idx="1630">
                  <c:v>95.984581647619237</c:v>
                </c:pt>
                <c:pt idx="1631">
                  <c:v>95.956168825154904</c:v>
                </c:pt>
                <c:pt idx="1632">
                  <c:v>95.927621896474534</c:v>
                </c:pt>
                <c:pt idx="1633">
                  <c:v>95.898884048175887</c:v>
                </c:pt>
                <c:pt idx="1634">
                  <c:v>95.869890957235029</c:v>
                </c:pt>
                <c:pt idx="1635">
                  <c:v>95.840585729419985</c:v>
                </c:pt>
                <c:pt idx="1636">
                  <c:v>95.810948965242432</c:v>
                </c:pt>
                <c:pt idx="1637">
                  <c:v>95.780983344904314</c:v>
                </c:pt>
                <c:pt idx="1638">
                  <c:v>95.75074387314929</c:v>
                </c:pt>
                <c:pt idx="1639">
                  <c:v>95.720299709329453</c:v>
                </c:pt>
                <c:pt idx="1640">
                  <c:v>95.689764429141974</c:v>
                </c:pt>
                <c:pt idx="1641">
                  <c:v>95.659280809048482</c:v>
                </c:pt>
                <c:pt idx="1642">
                  <c:v>95.629028441173546</c:v>
                </c:pt>
                <c:pt idx="1643">
                  <c:v>95.599208671130526</c:v>
                </c:pt>
                <c:pt idx="1644">
                  <c:v>95.570059936915428</c:v>
                </c:pt>
                <c:pt idx="1645">
                  <c:v>95.541850274117905</c:v>
                </c:pt>
                <c:pt idx="1646">
                  <c:v>95.514854903378918</c:v>
                </c:pt>
                <c:pt idx="1647">
                  <c:v>95.489386524033307</c:v>
                </c:pt>
                <c:pt idx="1648">
                  <c:v>95.465750163470474</c:v>
                </c:pt>
                <c:pt idx="1649">
                  <c:v>95.444243235461883</c:v>
                </c:pt>
                <c:pt idx="1650">
                  <c:v>95.425133020846786</c:v>
                </c:pt>
                <c:pt idx="1651">
                  <c:v>95.408664484982921</c:v>
                </c:pt>
                <c:pt idx="1652">
                  <c:v>95.395045278328539</c:v>
                </c:pt>
                <c:pt idx="1653">
                  <c:v>95.38443089085149</c:v>
                </c:pt>
                <c:pt idx="1654">
                  <c:v>95.376917426179645</c:v>
                </c:pt>
                <c:pt idx="1655">
                  <c:v>95.372579452612428</c:v>
                </c:pt>
                <c:pt idx="1656">
                  <c:v>95.37142467868307</c:v>
                </c:pt>
                <c:pt idx="1657">
                  <c:v>95.373431804968348</c:v>
                </c:pt>
                <c:pt idx="1658">
                  <c:v>95.378550237197288</c:v>
                </c:pt>
                <c:pt idx="1659">
                  <c:v>95.386677056095209</c:v>
                </c:pt>
                <c:pt idx="1660">
                  <c:v>95.397679392264521</c:v>
                </c:pt>
                <c:pt idx="1661">
                  <c:v>95.411394168522904</c:v>
                </c:pt>
                <c:pt idx="1662">
                  <c:v>95.427650561195975</c:v>
                </c:pt>
                <c:pt idx="1663">
                  <c:v>95.44623213075802</c:v>
                </c:pt>
                <c:pt idx="1664">
                  <c:v>95.466937353472446</c:v>
                </c:pt>
                <c:pt idx="1665">
                  <c:v>95.489526800710095</c:v>
                </c:pt>
                <c:pt idx="1666">
                  <c:v>95.513791444896668</c:v>
                </c:pt>
                <c:pt idx="1667">
                  <c:v>95.539514809090718</c:v>
                </c:pt>
                <c:pt idx="1668">
                  <c:v>95.566488159219702</c:v>
                </c:pt>
                <c:pt idx="1669">
                  <c:v>95.59451041966571</c:v>
                </c:pt>
                <c:pt idx="1670">
                  <c:v>95.623403064221861</c:v>
                </c:pt>
                <c:pt idx="1671">
                  <c:v>95.652979637698266</c:v>
                </c:pt>
                <c:pt idx="1672">
                  <c:v>95.683083367633117</c:v>
                </c:pt>
                <c:pt idx="1673">
                  <c:v>95.713564306479753</c:v>
                </c:pt>
                <c:pt idx="1674">
                  <c:v>95.744309529737336</c:v>
                </c:pt>
                <c:pt idx="1675">
                  <c:v>95.775197869397275</c:v>
                </c:pt>
                <c:pt idx="1676">
                  <c:v>95.806152996553053</c:v>
                </c:pt>
                <c:pt idx="1677">
                  <c:v>95.837128405691814</c:v>
                </c:pt>
                <c:pt idx="1678">
                  <c:v>95.868092586375994</c:v>
                </c:pt>
                <c:pt idx="1679">
                  <c:v>95.899013882702306</c:v>
                </c:pt>
                <c:pt idx="1680">
                  <c:v>95.929913711544771</c:v>
                </c:pt>
                <c:pt idx="1681">
                  <c:v>95.960783174673622</c:v>
                </c:pt>
                <c:pt idx="1682">
                  <c:v>95.991628575646388</c:v>
                </c:pt>
                <c:pt idx="1683">
                  <c:v>96.022471453959781</c:v>
                </c:pt>
                <c:pt idx="1684">
                  <c:v>96.053295494313872</c:v>
                </c:pt>
                <c:pt idx="1685">
                  <c:v>96.084114881333562</c:v>
                </c:pt>
                <c:pt idx="1686">
                  <c:v>96.114928805426644</c:v>
                </c:pt>
                <c:pt idx="1687">
                  <c:v>96.145729140867275</c:v>
                </c:pt>
                <c:pt idx="1688">
                  <c:v>96.176530826184504</c:v>
                </c:pt>
                <c:pt idx="1689">
                  <c:v>96.20732625730389</c:v>
                </c:pt>
                <c:pt idx="1690">
                  <c:v>96.238138270946664</c:v>
                </c:pt>
                <c:pt idx="1691">
                  <c:v>96.268967115875057</c:v>
                </c:pt>
                <c:pt idx="1692">
                  <c:v>96.299827989375999</c:v>
                </c:pt>
                <c:pt idx="1693">
                  <c:v>96.330720856617049</c:v>
                </c:pt>
                <c:pt idx="1694">
                  <c:v>96.361645460964397</c:v>
                </c:pt>
                <c:pt idx="1695">
                  <c:v>96.39258629440495</c:v>
                </c:pt>
                <c:pt idx="1696">
                  <c:v>96.423535351895083</c:v>
                </c:pt>
                <c:pt idx="1697">
                  <c:v>96.454462107852436</c:v>
                </c:pt>
                <c:pt idx="1698">
                  <c:v>96.485336358628615</c:v>
                </c:pt>
                <c:pt idx="1699">
                  <c:v>96.516135869067824</c:v>
                </c:pt>
                <c:pt idx="1700">
                  <c:v>96.546808725271376</c:v>
                </c:pt>
                <c:pt idx="1701">
                  <c:v>96.577311022825867</c:v>
                </c:pt>
                <c:pt idx="1702">
                  <c:v>96.607576598256045</c:v>
                </c:pt>
                <c:pt idx="1703">
                  <c:v>96.637547153356977</c:v>
                </c:pt>
                <c:pt idx="1704">
                  <c:v>96.667149403551747</c:v>
                </c:pt>
                <c:pt idx="1705">
                  <c:v>96.696302499547784</c:v>
                </c:pt>
                <c:pt idx="1706">
                  <c:v>96.724932962044605</c:v>
                </c:pt>
                <c:pt idx="1707">
                  <c:v>96.75297464696753</c:v>
                </c:pt>
                <c:pt idx="1708">
                  <c:v>96.780383752009925</c:v>
                </c:pt>
                <c:pt idx="1709">
                  <c:v>96.807116070831995</c:v>
                </c:pt>
                <c:pt idx="1710">
                  <c:v>96.833164735465218</c:v>
                </c:pt>
                <c:pt idx="1711">
                  <c:v>96.858522310799131</c:v>
                </c:pt>
                <c:pt idx="1712">
                  <c:v>96.883233797168415</c:v>
                </c:pt>
                <c:pt idx="1713">
                  <c:v>96.907335955859864</c:v>
                </c:pt>
                <c:pt idx="1714">
                  <c:v>96.930865083936268</c:v>
                </c:pt>
                <c:pt idx="1715">
                  <c:v>96.953902350270113</c:v>
                </c:pt>
                <c:pt idx="1716">
                  <c:v>96.976505926679181</c:v>
                </c:pt>
                <c:pt idx="1717">
                  <c:v>96.998733955660711</c:v>
                </c:pt>
                <c:pt idx="1718">
                  <c:v>97.020637057673184</c:v>
                </c:pt>
                <c:pt idx="1719">
                  <c:v>97.042281436643123</c:v>
                </c:pt>
                <c:pt idx="1720">
                  <c:v>97.063695950948656</c:v>
                </c:pt>
                <c:pt idx="1721">
                  <c:v>97.084902517163442</c:v>
                </c:pt>
                <c:pt idx="1722">
                  <c:v>97.105916169658087</c:v>
                </c:pt>
                <c:pt idx="1723">
                  <c:v>97.126729852860564</c:v>
                </c:pt>
                <c:pt idx="1724">
                  <c:v>97.147314222289111</c:v>
                </c:pt>
                <c:pt idx="1725">
                  <c:v>97.167632751793633</c:v>
                </c:pt>
                <c:pt idx="1726">
                  <c:v>97.187626364069985</c:v>
                </c:pt>
                <c:pt idx="1727">
                  <c:v>97.207235964021564</c:v>
                </c:pt>
                <c:pt idx="1728">
                  <c:v>97.226394898256274</c:v>
                </c:pt>
                <c:pt idx="1729">
                  <c:v>97.245051455915331</c:v>
                </c:pt>
                <c:pt idx="1730">
                  <c:v>97.26313860357736</c:v>
                </c:pt>
                <c:pt idx="1731">
                  <c:v>97.280611827371658</c:v>
                </c:pt>
                <c:pt idx="1732">
                  <c:v>97.29742638846183</c:v>
                </c:pt>
                <c:pt idx="1733">
                  <c:v>97.313560022163642</c:v>
                </c:pt>
                <c:pt idx="1734">
                  <c:v>97.328982594701969</c:v>
                </c:pt>
                <c:pt idx="1735">
                  <c:v>97.343678900909666</c:v>
                </c:pt>
                <c:pt idx="1736">
                  <c:v>97.357648555737313</c:v>
                </c:pt>
                <c:pt idx="1737">
                  <c:v>97.370860722694914</c:v>
                </c:pt>
                <c:pt idx="1738">
                  <c:v>97.383337343521561</c:v>
                </c:pt>
                <c:pt idx="1739">
                  <c:v>97.39506253261132</c:v>
                </c:pt>
                <c:pt idx="1740">
                  <c:v>97.406035512876485</c:v>
                </c:pt>
                <c:pt idx="1741">
                  <c:v>97.416263318841757</c:v>
                </c:pt>
                <c:pt idx="1742">
                  <c:v>97.425738112405185</c:v>
                </c:pt>
                <c:pt idx="1743">
                  <c:v>97.434459935666183</c:v>
                </c:pt>
                <c:pt idx="1744">
                  <c:v>97.44241405916641</c:v>
                </c:pt>
                <c:pt idx="1745">
                  <c:v>97.449608704093819</c:v>
                </c:pt>
                <c:pt idx="1746">
                  <c:v>97.456014561239925</c:v>
                </c:pt>
                <c:pt idx="1747">
                  <c:v>97.461632682456184</c:v>
                </c:pt>
                <c:pt idx="1748">
                  <c:v>97.46644902903212</c:v>
                </c:pt>
                <c:pt idx="1749">
                  <c:v>97.470472158607464</c:v>
                </c:pt>
                <c:pt idx="1750">
                  <c:v>97.473695375030147</c:v>
                </c:pt>
                <c:pt idx="1751">
                  <c:v>97.476149564403812</c:v>
                </c:pt>
                <c:pt idx="1752">
                  <c:v>97.477857751523757</c:v>
                </c:pt>
                <c:pt idx="1753">
                  <c:v>97.478865343076222</c:v>
                </c:pt>
                <c:pt idx="1754">
                  <c:v>97.479232548518183</c:v>
                </c:pt>
                <c:pt idx="1755">
                  <c:v>97.479026765953236</c:v>
                </c:pt>
                <c:pt idx="1756">
                  <c:v>97.478330253288632</c:v>
                </c:pt>
                <c:pt idx="1757">
                  <c:v>97.477232497945096</c:v>
                </c:pt>
                <c:pt idx="1758">
                  <c:v>97.475837855104061</c:v>
                </c:pt>
                <c:pt idx="1759">
                  <c:v>97.474258110030846</c:v>
                </c:pt>
                <c:pt idx="1760">
                  <c:v>97.472589707457843</c:v>
                </c:pt>
                <c:pt idx="1761">
                  <c:v>97.470951775318056</c:v>
                </c:pt>
                <c:pt idx="1762">
                  <c:v>97.469455924261382</c:v>
                </c:pt>
                <c:pt idx="1763">
                  <c:v>97.468206274622233</c:v>
                </c:pt>
                <c:pt idx="1764">
                  <c:v>97.467307126335228</c:v>
                </c:pt>
                <c:pt idx="1765">
                  <c:v>97.46684033742244</c:v>
                </c:pt>
                <c:pt idx="1766">
                  <c:v>97.466895612812451</c:v>
                </c:pt>
                <c:pt idx="1767">
                  <c:v>97.467525103599499</c:v>
                </c:pt>
                <c:pt idx="1768">
                  <c:v>97.468796403524294</c:v>
                </c:pt>
                <c:pt idx="1769">
                  <c:v>97.470754703446843</c:v>
                </c:pt>
                <c:pt idx="1770">
                  <c:v>97.473415210389078</c:v>
                </c:pt>
                <c:pt idx="1771">
                  <c:v>97.476808478942061</c:v>
                </c:pt>
                <c:pt idx="1772">
                  <c:v>97.480942559075089</c:v>
                </c:pt>
                <c:pt idx="1773">
                  <c:v>97.485818075702895</c:v>
                </c:pt>
                <c:pt idx="1774">
                  <c:v>97.491420622335298</c:v>
                </c:pt>
                <c:pt idx="1775">
                  <c:v>97.497750968935208</c:v>
                </c:pt>
                <c:pt idx="1776">
                  <c:v>97.504779651914859</c:v>
                </c:pt>
                <c:pt idx="1777">
                  <c:v>97.512492250301008</c:v>
                </c:pt>
                <c:pt idx="1778">
                  <c:v>97.520874278216525</c:v>
                </c:pt>
                <c:pt idx="1779">
                  <c:v>97.529903574445783</c:v>
                </c:pt>
                <c:pt idx="1780">
                  <c:v>97.539565397864266</c:v>
                </c:pt>
                <c:pt idx="1781">
                  <c:v>97.549844852145085</c:v>
                </c:pt>
                <c:pt idx="1782">
                  <c:v>97.560741958604297</c:v>
                </c:pt>
                <c:pt idx="1783">
                  <c:v>97.572249046502066</c:v>
                </c:pt>
                <c:pt idx="1784">
                  <c:v>97.584358261562045</c:v>
                </c:pt>
                <c:pt idx="1785">
                  <c:v>97.597069248994075</c:v>
                </c:pt>
                <c:pt idx="1786">
                  <c:v>97.610396672298265</c:v>
                </c:pt>
                <c:pt idx="1787">
                  <c:v>97.624324881419099</c:v>
                </c:pt>
                <c:pt idx="1788">
                  <c:v>97.638876119898256</c:v>
                </c:pt>
                <c:pt idx="1789">
                  <c:v>97.654034843582721</c:v>
                </c:pt>
                <c:pt idx="1790">
                  <c:v>97.669808283345375</c:v>
                </c:pt>
                <c:pt idx="1791">
                  <c:v>97.686203774018551</c:v>
                </c:pt>
                <c:pt idx="1792">
                  <c:v>97.703198493641651</c:v>
                </c:pt>
                <c:pt idx="1793">
                  <c:v>97.720807542406334</c:v>
                </c:pt>
                <c:pt idx="1794">
                  <c:v>97.739000690223463</c:v>
                </c:pt>
                <c:pt idx="1795">
                  <c:v>97.757785624487596</c:v>
                </c:pt>
                <c:pt idx="1796">
                  <c:v>97.77713976783447</c:v>
                </c:pt>
                <c:pt idx="1797">
                  <c:v>97.797048168445713</c:v>
                </c:pt>
                <c:pt idx="1798">
                  <c:v>97.817488336952096</c:v>
                </c:pt>
                <c:pt idx="1799">
                  <c:v>97.838445345314057</c:v>
                </c:pt>
                <c:pt idx="1800">
                  <c:v>97.859896763666015</c:v>
                </c:pt>
                <c:pt idx="1801">
                  <c:v>97.881820175817822</c:v>
                </c:pt>
                <c:pt idx="1802">
                  <c:v>97.904200716759576</c:v>
                </c:pt>
                <c:pt idx="1803">
                  <c:v>97.927008450224804</c:v>
                </c:pt>
                <c:pt idx="1804">
                  <c:v>97.950220937826487</c:v>
                </c:pt>
                <c:pt idx="1805">
                  <c:v>97.97383091668307</c:v>
                </c:pt>
                <c:pt idx="1806">
                  <c:v>97.997800775877664</c:v>
                </c:pt>
                <c:pt idx="1807">
                  <c:v>98.022123178809323</c:v>
                </c:pt>
                <c:pt idx="1808">
                  <c:v>98.046768026396848</c:v>
                </c:pt>
                <c:pt idx="1809">
                  <c:v>98.071712767785712</c:v>
                </c:pt>
                <c:pt idx="1810">
                  <c:v>98.096934840826577</c:v>
                </c:pt>
                <c:pt idx="1811">
                  <c:v>98.122411657172421</c:v>
                </c:pt>
                <c:pt idx="1812">
                  <c:v>98.148128152212749</c:v>
                </c:pt>
                <c:pt idx="1813">
                  <c:v>98.1740617738552</c:v>
                </c:pt>
                <c:pt idx="1814">
                  <c:v>98.200174740270299</c:v>
                </c:pt>
                <c:pt idx="1815">
                  <c:v>98.226459608827881</c:v>
                </c:pt>
                <c:pt idx="1816">
                  <c:v>98.252878624026565</c:v>
                </c:pt>
                <c:pt idx="1817">
                  <c:v>98.279409200177327</c:v>
                </c:pt>
                <c:pt idx="1818">
                  <c:v>98.306013633375585</c:v>
                </c:pt>
                <c:pt idx="1819">
                  <c:v>98.332669376343716</c:v>
                </c:pt>
                <c:pt idx="1820">
                  <c:v>98.359323658723426</c:v>
                </c:pt>
                <c:pt idx="1821">
                  <c:v>98.385954058424076</c:v>
                </c:pt>
                <c:pt idx="1822">
                  <c:v>98.412515504360428</c:v>
                </c:pt>
                <c:pt idx="1823">
                  <c:v>98.438962999330684</c:v>
                </c:pt>
                <c:pt idx="1824">
                  <c:v>98.465259189464021</c:v>
                </c:pt>
                <c:pt idx="1825">
                  <c:v>98.491366768313057</c:v>
                </c:pt>
                <c:pt idx="1826">
                  <c:v>98.517233357716663</c:v>
                </c:pt>
                <c:pt idx="1827">
                  <c:v>98.542814150794726</c:v>
                </c:pt>
                <c:pt idx="1828">
                  <c:v>98.568079487601892</c:v>
                </c:pt>
                <c:pt idx="1829">
                  <c:v>98.592969425686007</c:v>
                </c:pt>
                <c:pt idx="1830">
                  <c:v>98.617469340746169</c:v>
                </c:pt>
                <c:pt idx="1831">
                  <c:v>98.641519188976815</c:v>
                </c:pt>
                <c:pt idx="1832">
                  <c:v>98.665104250839335</c:v>
                </c:pt>
                <c:pt idx="1833">
                  <c:v>98.688194588406816</c:v>
                </c:pt>
                <c:pt idx="1834">
                  <c:v>98.710760210533849</c:v>
                </c:pt>
                <c:pt idx="1835">
                  <c:v>98.732793753425227</c:v>
                </c:pt>
                <c:pt idx="1836">
                  <c:v>98.754272649960299</c:v>
                </c:pt>
                <c:pt idx="1837">
                  <c:v>98.775189445466879</c:v>
                </c:pt>
                <c:pt idx="1838">
                  <c:v>98.7955366068974</c:v>
                </c:pt>
                <c:pt idx="1839">
                  <c:v>98.815314134635187</c:v>
                </c:pt>
                <c:pt idx="1840">
                  <c:v>98.834529576061954</c:v>
                </c:pt>
                <c:pt idx="1841">
                  <c:v>98.853175313298109</c:v>
                </c:pt>
                <c:pt idx="1842">
                  <c:v>98.871281520248601</c:v>
                </c:pt>
                <c:pt idx="1843">
                  <c:v>98.888848081604309</c:v>
                </c:pt>
                <c:pt idx="1844">
                  <c:v>98.905905099649559</c:v>
                </c:pt>
                <c:pt idx="1845">
                  <c:v>98.922467463614097</c:v>
                </c:pt>
                <c:pt idx="1846">
                  <c:v>98.938565168277904</c:v>
                </c:pt>
                <c:pt idx="1847">
                  <c:v>98.954228068839072</c:v>
                </c:pt>
                <c:pt idx="1848">
                  <c:v>98.969493547931094</c:v>
                </c:pt>
                <c:pt idx="1849">
                  <c:v>98.984391358590685</c:v>
                </c:pt>
                <c:pt idx="1850">
                  <c:v>98.998958703812733</c:v>
                </c:pt>
                <c:pt idx="1851">
                  <c:v>99.013232828908997</c:v>
                </c:pt>
                <c:pt idx="1852">
                  <c:v>99.027250921459611</c:v>
                </c:pt>
                <c:pt idx="1853">
                  <c:v>99.041057796487053</c:v>
                </c:pt>
                <c:pt idx="1854">
                  <c:v>99.054675616578606</c:v>
                </c:pt>
                <c:pt idx="1855">
                  <c:v>99.068141740204226</c:v>
                </c:pt>
                <c:pt idx="1856">
                  <c:v>99.081493599398968</c:v>
                </c:pt>
                <c:pt idx="1857">
                  <c:v>99.094753639796394</c:v>
                </c:pt>
                <c:pt idx="1858">
                  <c:v>99.107936798597692</c:v>
                </c:pt>
                <c:pt idx="1859">
                  <c:v>99.121073252135915</c:v>
                </c:pt>
                <c:pt idx="1860">
                  <c:v>99.134163033019831</c:v>
                </c:pt>
                <c:pt idx="1861">
                  <c:v>99.147221378043099</c:v>
                </c:pt>
                <c:pt idx="1862">
                  <c:v>99.160248492642253</c:v>
                </c:pt>
                <c:pt idx="1863">
                  <c:v>99.173252210186945</c:v>
                </c:pt>
                <c:pt idx="1864">
                  <c:v>99.186232874796275</c:v>
                </c:pt>
                <c:pt idx="1865">
                  <c:v>99.199183297333548</c:v>
                </c:pt>
                <c:pt idx="1866">
                  <c:v>99.212096327898834</c:v>
                </c:pt>
                <c:pt idx="1867">
                  <c:v>99.22497235174967</c:v>
                </c:pt>
                <c:pt idx="1868">
                  <c:v>99.237804154354691</c:v>
                </c:pt>
                <c:pt idx="1869">
                  <c:v>99.250584504092785</c:v>
                </c:pt>
                <c:pt idx="1870">
                  <c:v>99.263306072853993</c:v>
                </c:pt>
                <c:pt idx="1871">
                  <c:v>99.275976578269564</c:v>
                </c:pt>
                <c:pt idx="1872">
                  <c:v>99.288588574776682</c:v>
                </c:pt>
                <c:pt idx="1873">
                  <c:v>99.301142098277808</c:v>
                </c:pt>
                <c:pt idx="1874">
                  <c:v>99.313644661471869</c:v>
                </c:pt>
                <c:pt idx="1875">
                  <c:v>99.326081075290432</c:v>
                </c:pt>
                <c:pt idx="1876">
                  <c:v>99.338481475884663</c:v>
                </c:pt>
                <c:pt idx="1877">
                  <c:v>99.350830623692787</c:v>
                </c:pt>
                <c:pt idx="1878">
                  <c:v>99.363151052203804</c:v>
                </c:pt>
                <c:pt idx="1879">
                  <c:v>99.375442605917655</c:v>
                </c:pt>
                <c:pt idx="1880">
                  <c:v>99.387712713975361</c:v>
                </c:pt>
                <c:pt idx="1881">
                  <c:v>99.401739208147916</c:v>
                </c:pt>
                <c:pt idx="1882">
                  <c:v>99.416825290286397</c:v>
                </c:pt>
                <c:pt idx="1883">
                  <c:v>99.431925720832638</c:v>
                </c:pt>
                <c:pt idx="1884">
                  <c:v>99.447040657548257</c:v>
                </c:pt>
                <c:pt idx="1885">
                  <c:v>99.462192951557341</c:v>
                </c:pt>
                <c:pt idx="1886">
                  <c:v>99.477375098467078</c:v>
                </c:pt>
                <c:pt idx="1887">
                  <c:v>99.492602329550948</c:v>
                </c:pt>
                <c:pt idx="1888">
                  <c:v>99.507889850297047</c:v>
                </c:pt>
                <c:pt idx="1889">
                  <c:v>99.523252843919153</c:v>
                </c:pt>
                <c:pt idx="1890">
                  <c:v>99.538683847480996</c:v>
                </c:pt>
                <c:pt idx="1891">
                  <c:v>99.554205611707332</c:v>
                </c:pt>
                <c:pt idx="1892">
                  <c:v>99.569833405374226</c:v>
                </c:pt>
                <c:pt idx="1893">
                  <c:v>99.585567366890771</c:v>
                </c:pt>
                <c:pt idx="1894">
                  <c:v>99.601422828146099</c:v>
                </c:pt>
                <c:pt idx="1895">
                  <c:v>99.617415089117486</c:v>
                </c:pt>
                <c:pt idx="1896">
                  <c:v>99.633551945266859</c:v>
                </c:pt>
                <c:pt idx="1897">
                  <c:v>99.649841213849086</c:v>
                </c:pt>
                <c:pt idx="1898">
                  <c:v>99.666298195293834</c:v>
                </c:pt>
                <c:pt idx="1899">
                  <c:v>99.682938265763326</c:v>
                </c:pt>
                <c:pt idx="1900">
                  <c:v>99.69976157407163</c:v>
                </c:pt>
                <c:pt idx="1901">
                  <c:v>99.716783419118471</c:v>
                </c:pt>
                <c:pt idx="1902">
                  <c:v>99.733996331159005</c:v>
                </c:pt>
                <c:pt idx="1903">
                  <c:v>99.751423113594058</c:v>
                </c:pt>
                <c:pt idx="1904">
                  <c:v>99.769056209356577</c:v>
                </c:pt>
                <c:pt idx="1905">
                  <c:v>99.786895642631279</c:v>
                </c:pt>
                <c:pt idx="1906">
                  <c:v>99.804956504292704</c:v>
                </c:pt>
                <c:pt idx="1907">
                  <c:v>99.82321605932745</c:v>
                </c:pt>
                <c:pt idx="1908">
                  <c:v>99.84168933018799</c:v>
                </c:pt>
                <c:pt idx="1909">
                  <c:v>99.86036866220654</c:v>
                </c:pt>
                <c:pt idx="1910">
                  <c:v>99.879246343758311</c:v>
                </c:pt>
                <c:pt idx="1911">
                  <c:v>99.898322261230007</c:v>
                </c:pt>
                <c:pt idx="1912">
                  <c:v>99.917581143893969</c:v>
                </c:pt>
                <c:pt idx="1913">
                  <c:v>99.937030441236743</c:v>
                </c:pt>
                <c:pt idx="1914">
                  <c:v>99.95666250474379</c:v>
                </c:pt>
                <c:pt idx="1915">
                  <c:v>99.976469719864838</c:v>
                </c:pt>
                <c:pt idx="1916">
                  <c:v>99.996452054841242</c:v>
                </c:pt>
                <c:pt idx="1917">
                  <c:v>100.01660199092176</c:v>
                </c:pt>
                <c:pt idx="1918">
                  <c:v>100.03691960677904</c:v>
                </c:pt>
                <c:pt idx="1919">
                  <c:v>100.05739741417655</c:v>
                </c:pt>
                <c:pt idx="1920">
                  <c:v>100.07803558448812</c:v>
                </c:pt>
                <c:pt idx="1921">
                  <c:v>100.09883424371844</c:v>
                </c:pt>
                <c:pt idx="1922">
                  <c:v>100.11979356158093</c:v>
                </c:pt>
                <c:pt idx="1923">
                  <c:v>100.14089852695516</c:v>
                </c:pt>
                <c:pt idx="1924">
                  <c:v>100.16215680923291</c:v>
                </c:pt>
                <c:pt idx="1925">
                  <c:v>100.1835609364215</c:v>
                </c:pt>
                <c:pt idx="1926">
                  <c:v>100.20510337285502</c:v>
                </c:pt>
                <c:pt idx="1927">
                  <c:v>100.22677654004116</c:v>
                </c:pt>
                <c:pt idx="1928">
                  <c:v>100.24857284044326</c:v>
                </c:pt>
                <c:pt idx="1929">
                  <c:v>100.27048460372465</c:v>
                </c:pt>
                <c:pt idx="1930">
                  <c:v>100.29250415141502</c:v>
                </c:pt>
                <c:pt idx="1931">
                  <c:v>100.31461617141144</c:v>
                </c:pt>
                <c:pt idx="1932">
                  <c:v>100.33681292969054</c:v>
                </c:pt>
                <c:pt idx="1933">
                  <c:v>100.35907151597846</c:v>
                </c:pt>
                <c:pt idx="1934">
                  <c:v>100.38139169049259</c:v>
                </c:pt>
                <c:pt idx="1935">
                  <c:v>100.40375809628119</c:v>
                </c:pt>
                <c:pt idx="1936">
                  <c:v>100.42615535905162</c:v>
                </c:pt>
                <c:pt idx="1937">
                  <c:v>100.44856054178361</c:v>
                </c:pt>
                <c:pt idx="1938">
                  <c:v>100.47098094510932</c:v>
                </c:pt>
                <c:pt idx="1939">
                  <c:v>100.49338609817309</c:v>
                </c:pt>
                <c:pt idx="1940">
                  <c:v>100.51578333655561</c:v>
                </c:pt>
                <c:pt idx="1941">
                  <c:v>100.53814219447757</c:v>
                </c:pt>
                <c:pt idx="1942">
                  <c:v>100.5604624823826</c:v>
                </c:pt>
                <c:pt idx="1943">
                  <c:v>100.58274403749891</c:v>
                </c:pt>
                <c:pt idx="1944">
                  <c:v>100.60495646434406</c:v>
                </c:pt>
                <c:pt idx="1945">
                  <c:v>100.62711475076813</c:v>
                </c:pt>
                <c:pt idx="1946">
                  <c:v>100.64920367135549</c:v>
                </c:pt>
                <c:pt idx="1947">
                  <c:v>100.67120801080607</c:v>
                </c:pt>
                <c:pt idx="1948">
                  <c:v>100.69314281252309</c:v>
                </c:pt>
                <c:pt idx="1949">
                  <c:v>100.71498532314126</c:v>
                </c:pt>
                <c:pt idx="1950">
                  <c:v>100.73674303891592</c:v>
                </c:pt>
                <c:pt idx="1951">
                  <c:v>100.75841594059303</c:v>
                </c:pt>
                <c:pt idx="1952">
                  <c:v>100.77998880928786</c:v>
                </c:pt>
                <c:pt idx="1953">
                  <c:v>100.80146165422627</c:v>
                </c:pt>
                <c:pt idx="1954">
                  <c:v>100.8228343771073</c:v>
                </c:pt>
                <c:pt idx="1955">
                  <c:v>100.84410695961627</c:v>
                </c:pt>
                <c:pt idx="1956">
                  <c:v>100.86527934102074</c:v>
                </c:pt>
                <c:pt idx="1957">
                  <c:v>100.88633630337884</c:v>
                </c:pt>
                <c:pt idx="1958">
                  <c:v>100.90728533018006</c:v>
                </c:pt>
                <c:pt idx="1959">
                  <c:v>100.92811877319285</c:v>
                </c:pt>
                <c:pt idx="1960">
                  <c:v>100.94882897730038</c:v>
                </c:pt>
                <c:pt idx="1961">
                  <c:v>100.96942337596234</c:v>
                </c:pt>
                <c:pt idx="1962">
                  <c:v>100.9898943081343</c:v>
                </c:pt>
                <c:pt idx="1963">
                  <c:v>101.01023410672109</c:v>
                </c:pt>
                <c:pt idx="1964">
                  <c:v>101.03043506683136</c:v>
                </c:pt>
                <c:pt idx="1965">
                  <c:v>101.05051225982835</c:v>
                </c:pt>
                <c:pt idx="1966">
                  <c:v>101.07044286656482</c:v>
                </c:pt>
                <c:pt idx="1967">
                  <c:v>101.09022683219294</c:v>
                </c:pt>
                <c:pt idx="1968">
                  <c:v>101.10987165367021</c:v>
                </c:pt>
                <c:pt idx="1969">
                  <c:v>101.12936969972783</c:v>
                </c:pt>
                <c:pt idx="1970">
                  <c:v>101.14872094224005</c:v>
                </c:pt>
                <c:pt idx="1971">
                  <c:v>101.16791774692304</c:v>
                </c:pt>
                <c:pt idx="1972">
                  <c:v>101.1869600866797</c:v>
                </c:pt>
                <c:pt idx="1973">
                  <c:v>101.20584792084378</c:v>
                </c:pt>
                <c:pt idx="1974">
                  <c:v>101.22458120833443</c:v>
                </c:pt>
                <c:pt idx="1975">
                  <c:v>101.24315992347366</c:v>
                </c:pt>
                <c:pt idx="1976">
                  <c:v>101.26158401304444</c:v>
                </c:pt>
                <c:pt idx="1977">
                  <c:v>101.27984588244937</c:v>
                </c:pt>
                <c:pt idx="1978">
                  <c:v>101.2979530863925</c:v>
                </c:pt>
                <c:pt idx="1979">
                  <c:v>101.3159056045376</c:v>
                </c:pt>
                <c:pt idx="1980">
                  <c:v>101.33370343985527</c:v>
                </c:pt>
                <c:pt idx="1981">
                  <c:v>101.35134661896255</c:v>
                </c:pt>
                <c:pt idx="1982">
                  <c:v>101.36885030018775</c:v>
                </c:pt>
                <c:pt idx="1983">
                  <c:v>101.38619940943734</c:v>
                </c:pt>
                <c:pt idx="1984">
                  <c:v>101.40341670690803</c:v>
                </c:pt>
                <c:pt idx="1985">
                  <c:v>101.42049471269739</c:v>
                </c:pt>
                <c:pt idx="1986">
                  <c:v>101.43744862576696</c:v>
                </c:pt>
                <c:pt idx="1987">
                  <c:v>101.45427855841186</c:v>
                </c:pt>
                <c:pt idx="1988">
                  <c:v>101.47098459659492</c:v>
                </c:pt>
                <c:pt idx="1989">
                  <c:v>101.48758953724221</c:v>
                </c:pt>
                <c:pt idx="1990">
                  <c:v>101.50408593463503</c:v>
                </c:pt>
                <c:pt idx="1991">
                  <c:v>101.52048900127863</c:v>
                </c:pt>
                <c:pt idx="1992">
                  <c:v>101.53681399408416</c:v>
                </c:pt>
                <c:pt idx="1993">
                  <c:v>101.55305343504223</c:v>
                </c:pt>
                <c:pt idx="1994">
                  <c:v>101.56922255400482</c:v>
                </c:pt>
                <c:pt idx="1995">
                  <c:v>101.5853366295096</c:v>
                </c:pt>
                <c:pt idx="1996">
                  <c:v>101.60139576380217</c:v>
                </c:pt>
                <c:pt idx="1997">
                  <c:v>101.61740761439935</c:v>
                </c:pt>
                <c:pt idx="1998">
                  <c:v>101.63338745434994</c:v>
                </c:pt>
                <c:pt idx="1999">
                  <c:v>101.6493504990539</c:v>
                </c:pt>
                <c:pt idx="2000">
                  <c:v>101.66528933711852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'Stroke-Stress'!$O$3</c:f>
              <c:strCache>
                <c:ptCount val="1"/>
                <c:pt idx="0">
                  <c:v>Stress (Elastic-Plastic)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'Stroke-Stress'!$O$4:$O$2004</c:f>
              <c:numCache>
                <c:formatCode>0.0</c:formatCode>
                <c:ptCount val="2001"/>
                <c:pt idx="0">
                  <c:v>25.91142603511242</c:v>
                </c:pt>
                <c:pt idx="1">
                  <c:v>25.907638368840015</c:v>
                </c:pt>
                <c:pt idx="2">
                  <c:v>25.904496922340904</c:v>
                </c:pt>
                <c:pt idx="3">
                  <c:v>25.902086267760197</c:v>
                </c:pt>
                <c:pt idx="4">
                  <c:v>25.900486920612138</c:v>
                </c:pt>
                <c:pt idx="5">
                  <c:v>25.899775427945549</c:v>
                </c:pt>
                <c:pt idx="6">
                  <c:v>25.900023123345534</c:v>
                </c:pt>
                <c:pt idx="7">
                  <c:v>25.901299803643063</c:v>
                </c:pt>
                <c:pt idx="8">
                  <c:v>25.903677876193136</c:v>
                </c:pt>
                <c:pt idx="9">
                  <c:v>25.907233602567157</c:v>
                </c:pt>
                <c:pt idx="10">
                  <c:v>25.912030881691749</c:v>
                </c:pt>
                <c:pt idx="11">
                  <c:v>25.918099768926691</c:v>
                </c:pt>
                <c:pt idx="12">
                  <c:v>25.9254127748192</c:v>
                </c:pt>
                <c:pt idx="13">
                  <c:v>25.933873794090925</c:v>
                </c:pt>
                <c:pt idx="14">
                  <c:v>25.943315830172882</c:v>
                </c:pt>
                <c:pt idx="15">
                  <c:v>25.953506304477077</c:v>
                </c:pt>
                <c:pt idx="16">
                  <c:v>25.964151840579362</c:v>
                </c:pt>
                <c:pt idx="17">
                  <c:v>25.974907271284724</c:v>
                </c:pt>
                <c:pt idx="18">
                  <c:v>25.985388053588359</c:v>
                </c:pt>
                <c:pt idx="19">
                  <c:v>25.99518379196121</c:v>
                </c:pt>
                <c:pt idx="20">
                  <c:v>26.003874873339953</c:v>
                </c:pt>
                <c:pt idx="21">
                  <c:v>26.011054924833584</c:v>
                </c:pt>
                <c:pt idx="22">
                  <c:v>26.016358203875306</c:v>
                </c:pt>
                <c:pt idx="23">
                  <c:v>26.019489075171585</c:v>
                </c:pt>
                <c:pt idx="24">
                  <c:v>26.02024690573495</c:v>
                </c:pt>
                <c:pt idx="25">
                  <c:v>26.018548132093787</c:v>
                </c:pt>
                <c:pt idx="26">
                  <c:v>26.014441512634399</c:v>
                </c:pt>
                <c:pt idx="27">
                  <c:v>26.008109643316207</c:v>
                </c:pt>
                <c:pt idx="28">
                  <c:v>25.999852727153652</c:v>
                </c:pt>
                <c:pt idx="29">
                  <c:v>25.99005996351033</c:v>
                </c:pt>
                <c:pt idx="30">
                  <c:v>25.979186964466525</c:v>
                </c:pt>
                <c:pt idx="31">
                  <c:v>25.967741036430695</c:v>
                </c:pt>
                <c:pt idx="32">
                  <c:v>25.956269604072368</c:v>
                </c:pt>
                <c:pt idx="33">
                  <c:v>25.945326616443047</c:v>
                </c:pt>
                <c:pt idx="34">
                  <c:v>25.93543938480888</c:v>
                </c:pt>
                <c:pt idx="35">
                  <c:v>25.927072588239586</c:v>
                </c:pt>
                <c:pt idx="36">
                  <c:v>25.920602018672014</c:v>
                </c:pt>
                <c:pt idx="37">
                  <c:v>25.916295479712815</c:v>
                </c:pt>
                <c:pt idx="38">
                  <c:v>25.914302899824104</c:v>
                </c:pt>
                <c:pt idx="39">
                  <c:v>25.914658131319566</c:v>
                </c:pt>
                <c:pt idx="40">
                  <c:v>25.917291743789946</c:v>
                </c:pt>
                <c:pt idx="41">
                  <c:v>25.922041966087669</c:v>
                </c:pt>
                <c:pt idx="42">
                  <c:v>25.928671547252502</c:v>
                </c:pt>
                <c:pt idx="43">
                  <c:v>25.93688022536675</c:v>
                </c:pt>
                <c:pt idx="44">
                  <c:v>25.94631772959978</c:v>
                </c:pt>
                <c:pt idx="45">
                  <c:v>25.956606685319009</c:v>
                </c:pt>
                <c:pt idx="46">
                  <c:v>25.967368017961427</c:v>
                </c:pt>
                <c:pt idx="47">
                  <c:v>25.978247597722923</c:v>
                </c:pt>
                <c:pt idx="48">
                  <c:v>25.988938033864734</c:v>
                </c:pt>
                <c:pt idx="49">
                  <c:v>25.999185520758445</c:v>
                </c:pt>
                <c:pt idx="50">
                  <c:v>26.008789408634602</c:v>
                </c:pt>
                <c:pt idx="51">
                  <c:v>26.017599305989499</c:v>
                </c:pt>
                <c:pt idx="52">
                  <c:v>26.025509183102656</c:v>
                </c:pt>
                <c:pt idx="53">
                  <c:v>26.03245000771226</c:v>
                </c:pt>
                <c:pt idx="54">
                  <c:v>26.038385386212497</c:v>
                </c:pt>
                <c:pt idx="55">
                  <c:v>26.043305602255849</c:v>
                </c:pt>
                <c:pt idx="56">
                  <c:v>26.047219973817686</c:v>
                </c:pt>
                <c:pt idx="57">
                  <c:v>26.050145949680601</c:v>
                </c:pt>
                <c:pt idx="58">
                  <c:v>26.052097685536104</c:v>
                </c:pt>
                <c:pt idx="59">
                  <c:v>26.053076440111699</c:v>
                </c:pt>
                <c:pt idx="60">
                  <c:v>26.053068977382942</c:v>
                </c:pt>
                <c:pt idx="61">
                  <c:v>26.052052261640924</c:v>
                </c:pt>
                <c:pt idx="62">
                  <c:v>26.050007880246017</c:v>
                </c:pt>
                <c:pt idx="63">
                  <c:v>26.0469420590297</c:v>
                </c:pt>
                <c:pt idx="64">
                  <c:v>26.042909560900739</c:v>
                </c:pt>
                <c:pt idx="65">
                  <c:v>26.038025631239872</c:v>
                </c:pt>
                <c:pt idx="66">
                  <c:v>26.032445788584241</c:v>
                </c:pt>
                <c:pt idx="67">
                  <c:v>26.026308668880265</c:v>
                </c:pt>
                <c:pt idx="68">
                  <c:v>26.019696560621377</c:v>
                </c:pt>
                <c:pt idx="69">
                  <c:v>26.012662784391747</c:v>
                </c:pt>
                <c:pt idx="70">
                  <c:v>26.005316801517662</c:v>
                </c:pt>
                <c:pt idx="71">
                  <c:v>25.997865449707582</c:v>
                </c:pt>
                <c:pt idx="72">
                  <c:v>25.990573481843221</c:v>
                </c:pt>
                <c:pt idx="73">
                  <c:v>25.98369729622425</c:v>
                </c:pt>
                <c:pt idx="74">
                  <c:v>25.977453183313539</c:v>
                </c:pt>
                <c:pt idx="75">
                  <c:v>25.972017106597992</c:v>
                </c:pt>
                <c:pt idx="76">
                  <c:v>25.967515537236192</c:v>
                </c:pt>
                <c:pt idx="77">
                  <c:v>25.964025935729541</c:v>
                </c:pt>
                <c:pt idx="78">
                  <c:v>25.961589362688702</c:v>
                </c:pt>
                <c:pt idx="79">
                  <c:v>25.960236138319534</c:v>
                </c:pt>
                <c:pt idx="80">
                  <c:v>25.959979889964401</c:v>
                </c:pt>
                <c:pt idx="81">
                  <c:v>25.960790164538746</c:v>
                </c:pt>
                <c:pt idx="82">
                  <c:v>25.962555190567222</c:v>
                </c:pt>
                <c:pt idx="83">
                  <c:v>25.965068933045206</c:v>
                </c:pt>
                <c:pt idx="84">
                  <c:v>25.968054541585822</c:v>
                </c:pt>
                <c:pt idx="85">
                  <c:v>25.971217775906339</c:v>
                </c:pt>
                <c:pt idx="86">
                  <c:v>25.974294722860339</c:v>
                </c:pt>
                <c:pt idx="87">
                  <c:v>25.977062234531001</c:v>
                </c:pt>
                <c:pt idx="88">
                  <c:v>25.979326944324107</c:v>
                </c:pt>
                <c:pt idx="89">
                  <c:v>25.980905802023365</c:v>
                </c:pt>
                <c:pt idx="90">
                  <c:v>25.98162722048032</c:v>
                </c:pt>
                <c:pt idx="91">
                  <c:v>25.981341056370198</c:v>
                </c:pt>
                <c:pt idx="92">
                  <c:v>25.979942164635954</c:v>
                </c:pt>
                <c:pt idx="93">
                  <c:v>25.977390265898602</c:v>
                </c:pt>
                <c:pt idx="94">
                  <c:v>25.973726206386345</c:v>
                </c:pt>
                <c:pt idx="95">
                  <c:v>25.969072935956184</c:v>
                </c:pt>
                <c:pt idx="96">
                  <c:v>25.963606135554571</c:v>
                </c:pt>
                <c:pt idx="97">
                  <c:v>25.95751806317266</c:v>
                </c:pt>
                <c:pt idx="98">
                  <c:v>25.950989476906226</c:v>
                </c:pt>
                <c:pt idx="99">
                  <c:v>25.944184183058759</c:v>
                </c:pt>
                <c:pt idx="100">
                  <c:v>25.937265753141613</c:v>
                </c:pt>
                <c:pt idx="101">
                  <c:v>25.93041192921936</c:v>
                </c:pt>
                <c:pt idx="102">
                  <c:v>25.92381294828251</c:v>
                </c:pt>
                <c:pt idx="103">
                  <c:v>25.917651527386173</c:v>
                </c:pt>
                <c:pt idx="104">
                  <c:v>25.912073978256618</c:v>
                </c:pt>
                <c:pt idx="105">
                  <c:v>25.907174909248162</c:v>
                </c:pt>
                <c:pt idx="106">
                  <c:v>25.902995131768883</c:v>
                </c:pt>
                <c:pt idx="107">
                  <c:v>25.899536320340324</c:v>
                </c:pt>
                <c:pt idx="108">
                  <c:v>25.896782731381588</c:v>
                </c:pt>
                <c:pt idx="109">
                  <c:v>25.894723748457711</c:v>
                </c:pt>
                <c:pt idx="110">
                  <c:v>25.893361056590802</c:v>
                </c:pt>
                <c:pt idx="111">
                  <c:v>25.892700616182172</c:v>
                </c:pt>
                <c:pt idx="112">
                  <c:v>25.892736393610072</c:v>
                </c:pt>
                <c:pt idx="113">
                  <c:v>25.893438321101236</c:v>
                </c:pt>
                <c:pt idx="114">
                  <c:v>25.894756693072082</c:v>
                </c:pt>
                <c:pt idx="115">
                  <c:v>25.896636940778798</c:v>
                </c:pt>
                <c:pt idx="116">
                  <c:v>25.899037720255095</c:v>
                </c:pt>
                <c:pt idx="117">
                  <c:v>25.901936354264958</c:v>
                </c:pt>
                <c:pt idx="118">
                  <c:v>25.90532005401078</c:v>
                </c:pt>
                <c:pt idx="119">
                  <c:v>25.90916573620439</c:v>
                </c:pt>
                <c:pt idx="120">
                  <c:v>25.913422455932732</c:v>
                </c:pt>
                <c:pt idx="121">
                  <c:v>25.918005491534821</c:v>
                </c:pt>
                <c:pt idx="122">
                  <c:v>25.922800981530347</c:v>
                </c:pt>
                <c:pt idx="123">
                  <c:v>25.927679046350395</c:v>
                </c:pt>
                <c:pt idx="124">
                  <c:v>25.932511013769677</c:v>
                </c:pt>
                <c:pt idx="125">
                  <c:v>25.937172244504684</c:v>
                </c:pt>
                <c:pt idx="126">
                  <c:v>25.94154195260521</c:v>
                </c:pt>
                <c:pt idx="127">
                  <c:v>25.945494045476202</c:v>
                </c:pt>
                <c:pt idx="128">
                  <c:v>25.94889386723559</c:v>
                </c:pt>
                <c:pt idx="129">
                  <c:v>25.951606278145878</c:v>
                </c:pt>
                <c:pt idx="130">
                  <c:v>25.953515956782649</c:v>
                </c:pt>
                <c:pt idx="131">
                  <c:v>25.954546571686318</c:v>
                </c:pt>
                <c:pt idx="132">
                  <c:v>25.954676731833558</c:v>
                </c:pt>
                <c:pt idx="133">
                  <c:v>25.953940768924991</c:v>
                </c:pt>
                <c:pt idx="134">
                  <c:v>25.952419145010165</c:v>
                </c:pt>
                <c:pt idx="135">
                  <c:v>25.950223731246034</c:v>
                </c:pt>
                <c:pt idx="136">
                  <c:v>25.94748971806229</c:v>
                </c:pt>
                <c:pt idx="137">
                  <c:v>25.944371760317502</c:v>
                </c:pt>
                <c:pt idx="138">
                  <c:v>25.941045099933991</c:v>
                </c:pt>
                <c:pt idx="139">
                  <c:v>25.937705529711689</c:v>
                </c:pt>
                <c:pt idx="140">
                  <c:v>25.934560457224517</c:v>
                </c:pt>
                <c:pt idx="141">
                  <c:v>25.931813037961103</c:v>
                </c:pt>
                <c:pt idx="142">
                  <c:v>25.929639220431859</c:v>
                </c:pt>
                <c:pt idx="143">
                  <c:v>25.928169167628486</c:v>
                </c:pt>
                <c:pt idx="144">
                  <c:v>25.927476463656355</c:v>
                </c:pt>
                <c:pt idx="145">
                  <c:v>25.927583422769704</c:v>
                </c:pt>
                <c:pt idx="146">
                  <c:v>25.928468177783706</c:v>
                </c:pt>
                <c:pt idx="147">
                  <c:v>25.93007634776399</c:v>
                </c:pt>
                <c:pt idx="148">
                  <c:v>25.932324459807397</c:v>
                </c:pt>
                <c:pt idx="149">
                  <c:v>25.935102324456476</c:v>
                </c:pt>
                <c:pt idx="150">
                  <c:v>25.938272631947495</c:v>
                </c:pt>
                <c:pt idx="151">
                  <c:v>25.941675907862962</c:v>
                </c:pt>
                <c:pt idx="152">
                  <c:v>25.945143380030093</c:v>
                </c:pt>
                <c:pt idx="153">
                  <c:v>25.948516253167785</c:v>
                </c:pt>
                <c:pt idx="154">
                  <c:v>25.951663384550034</c:v>
                </c:pt>
                <c:pt idx="155">
                  <c:v>25.954493314225413</c:v>
                </c:pt>
                <c:pt idx="156">
                  <c:v>25.956955678504144</c:v>
                </c:pt>
                <c:pt idx="157">
                  <c:v>25.959037215773911</c:v>
                </c:pt>
                <c:pt idx="158">
                  <c:v>25.960750611408972</c:v>
                </c:pt>
                <c:pt idx="159">
                  <c:v>25.962129615570568</c:v>
                </c:pt>
                <c:pt idx="160">
                  <c:v>25.963224512803627</c:v>
                </c:pt>
                <c:pt idx="161">
                  <c:v>25.964103673037446</c:v>
                </c:pt>
                <c:pt idx="162">
                  <c:v>25.964850927530165</c:v>
                </c:pt>
                <c:pt idx="163">
                  <c:v>25.965557249044679</c:v>
                </c:pt>
                <c:pt idx="164">
                  <c:v>25.966308809018152</c:v>
                </c:pt>
                <c:pt idx="165">
                  <c:v>25.967173573002935</c:v>
                </c:pt>
                <c:pt idx="166">
                  <c:v>25.968190678555327</c:v>
                </c:pt>
                <c:pt idx="167">
                  <c:v>25.969368300575589</c:v>
                </c:pt>
                <c:pt idx="168">
                  <c:v>25.970689646996391</c:v>
                </c:pt>
                <c:pt idx="169">
                  <c:v>25.972119427472975</c:v>
                </c:pt>
                <c:pt idx="170">
                  <c:v>25.973614191445208</c:v>
                </c:pt>
                <c:pt idx="171">
                  <c:v>25.975125242286129</c:v>
                </c:pt>
                <c:pt idx="172">
                  <c:v>25.976603237949231</c:v>
                </c:pt>
                <c:pt idx="173">
                  <c:v>25.977998738462315</c:v>
                </c:pt>
                <c:pt idx="174">
                  <c:v>25.979270560684977</c:v>
                </c:pt>
                <c:pt idx="175">
                  <c:v>25.980393634351696</c:v>
                </c:pt>
                <c:pt idx="176">
                  <c:v>25.981368414911483</c:v>
                </c:pt>
                <c:pt idx="177">
                  <c:v>25.982227049239025</c:v>
                </c:pt>
                <c:pt idx="178">
                  <c:v>25.983033951713555</c:v>
                </c:pt>
                <c:pt idx="179">
                  <c:v>25.983878201830194</c:v>
                </c:pt>
                <c:pt idx="180">
                  <c:v>25.98486139955844</c:v>
                </c:pt>
                <c:pt idx="181">
                  <c:v>25.986088398917396</c:v>
                </c:pt>
                <c:pt idx="182">
                  <c:v>25.987658277391049</c:v>
                </c:pt>
                <c:pt idx="183">
                  <c:v>25.989659026584242</c:v>
                </c:pt>
                <c:pt idx="184">
                  <c:v>25.992165603017426</c:v>
                </c:pt>
                <c:pt idx="185">
                  <c:v>25.995234439444744</c:v>
                </c:pt>
                <c:pt idx="186">
                  <c:v>25.998897091491621</c:v>
                </c:pt>
                <c:pt idx="187">
                  <c:v>26.003152554520764</c:v>
                </c:pt>
                <c:pt idx="188">
                  <c:v>26.007960072966839</c:v>
                </c:pt>
                <c:pt idx="189">
                  <c:v>26.013239335621002</c:v>
                </c:pt>
                <c:pt idx="190">
                  <c:v>26.018876444038284</c:v>
                </c:pt>
                <c:pt idx="191">
                  <c:v>26.024733643577008</c:v>
                </c:pt>
                <c:pt idx="192">
                  <c:v>26.030663707032087</c:v>
                </c:pt>
                <c:pt idx="193">
                  <c:v>26.036518677792966</c:v>
                </c:pt>
                <c:pt idx="194">
                  <c:v>26.042158532610632</c:v>
                </c:pt>
                <c:pt idx="195">
                  <c:v>26.047455305407251</c:v>
                </c:pt>
                <c:pt idx="196">
                  <c:v>26.052297720333584</c:v>
                </c:pt>
                <c:pt idx="197">
                  <c:v>26.056596426208692</c:v>
                </c:pt>
                <c:pt idx="198">
                  <c:v>26.060292009864579</c:v>
                </c:pt>
                <c:pt idx="199">
                  <c:v>26.063361167827448</c:v>
                </c:pt>
                <c:pt idx="200">
                  <c:v>26.065820274921354</c:v>
                </c:pt>
                <c:pt idx="201">
                  <c:v>26.067721341490046</c:v>
                </c:pt>
                <c:pt idx="202">
                  <c:v>26.069148454163109</c:v>
                </c:pt>
                <c:pt idx="203">
                  <c:v>26.070203261407155</c:v>
                </c:pt>
                <c:pt idx="204">
                  <c:v>26.070998959675137</c:v>
                </c:pt>
                <c:pt idx="205">
                  <c:v>26.071648903211837</c:v>
                </c:pt>
                <c:pt idx="206">
                  <c:v>26.072262473338959</c:v>
                </c:pt>
                <c:pt idx="207">
                  <c:v>26.07294083112853</c:v>
                </c:pt>
                <c:pt idx="208">
                  <c:v>26.073769864715761</c:v>
                </c:pt>
                <c:pt idx="209">
                  <c:v>26.074815845331791</c:v>
                </c:pt>
                <c:pt idx="210">
                  <c:v>26.076118834894299</c:v>
                </c:pt>
                <c:pt idx="211">
                  <c:v>26.077688709069456</c:v>
                </c:pt>
                <c:pt idx="212">
                  <c:v>26.079506418993741</c:v>
                </c:pt>
                <c:pt idx="213">
                  <c:v>26.08152922992058</c:v>
                </c:pt>
                <c:pt idx="214">
                  <c:v>26.083698423895171</c:v>
                </c:pt>
                <c:pt idx="215">
                  <c:v>26.08594870642478</c:v>
                </c:pt>
                <c:pt idx="216">
                  <c:v>26.088215239969063</c:v>
                </c:pt>
                <c:pt idx="217">
                  <c:v>26.090438551240517</c:v>
                </c:pt>
                <c:pt idx="218">
                  <c:v>26.092568291496757</c:v>
                </c:pt>
                <c:pt idx="219">
                  <c:v>26.094565499730901</c:v>
                </c:pt>
                <c:pt idx="220">
                  <c:v>26.09640654250525</c:v>
                </c:pt>
                <c:pt idx="221">
                  <c:v>26.098086460862817</c:v>
                </c:pt>
                <c:pt idx="222">
                  <c:v>26.099621183835062</c:v>
                </c:pt>
                <c:pt idx="223">
                  <c:v>26.101047106268759</c:v>
                </c:pt>
                <c:pt idx="224">
                  <c:v>26.102415746598719</c:v>
                </c:pt>
                <c:pt idx="225">
                  <c:v>26.103786325659264</c:v>
                </c:pt>
                <c:pt idx="226">
                  <c:v>26.105217755103613</c:v>
                </c:pt>
                <c:pt idx="227">
                  <c:v>26.106758896503777</c:v>
                </c:pt>
                <c:pt idx="228">
                  <c:v>26.108445901633203</c:v>
                </c:pt>
                <c:pt idx="229">
                  <c:v>26.110297730868403</c:v>
                </c:pt>
                <c:pt idx="230">
                  <c:v>26.11231783295197</c:v>
                </c:pt>
                <c:pt idx="231">
                  <c:v>26.114492967338865</c:v>
                </c:pt>
                <c:pt idx="232">
                  <c:v>26.116791833140741</c:v>
                </c:pt>
                <c:pt idx="233">
                  <c:v>26.119166227090826</c:v>
                </c:pt>
                <c:pt idx="234">
                  <c:v>26.121552102306886</c:v>
                </c:pt>
                <c:pt idx="235">
                  <c:v>26.123873656219949</c:v>
                </c:pt>
                <c:pt idx="236">
                  <c:v>26.126053237165046</c:v>
                </c:pt>
                <c:pt idx="237">
                  <c:v>26.128018456952102</c:v>
                </c:pt>
                <c:pt idx="238">
                  <c:v>26.129712812399404</c:v>
                </c:pt>
                <c:pt idx="239">
                  <c:v>26.131101710991587</c:v>
                </c:pt>
                <c:pt idx="240">
                  <c:v>26.132174511576995</c:v>
                </c:pt>
                <c:pt idx="241">
                  <c:v>26.132943737637831</c:v>
                </c:pt>
                <c:pt idx="242">
                  <c:v>26.133443211473153</c:v>
                </c:pt>
                <c:pt idx="243">
                  <c:v>26.133724660380071</c:v>
                </c:pt>
                <c:pt idx="244">
                  <c:v>26.133857540806854</c:v>
                </c:pt>
                <c:pt idx="245">
                  <c:v>26.133925729519206</c:v>
                </c:pt>
                <c:pt idx="246">
                  <c:v>26.134028459782392</c:v>
                </c:pt>
                <c:pt idx="247">
                  <c:v>26.134272805123551</c:v>
                </c:pt>
                <c:pt idx="248">
                  <c:v>26.134766289564094</c:v>
                </c:pt>
                <c:pt idx="249">
                  <c:v>26.135605513783222</c:v>
                </c:pt>
                <c:pt idx="250">
                  <c:v>26.136864457326293</c:v>
                </c:pt>
                <c:pt idx="251">
                  <c:v>26.138586159824747</c:v>
                </c:pt>
                <c:pt idx="252">
                  <c:v>26.140778397846525</c:v>
                </c:pt>
                <c:pt idx="253">
                  <c:v>26.143417109146565</c:v>
                </c:pt>
                <c:pt idx="254">
                  <c:v>26.146451705319155</c:v>
                </c:pt>
                <c:pt idx="255">
                  <c:v>26.149815305982386</c:v>
                </c:pt>
                <c:pt idx="256">
                  <c:v>26.153432007921534</c:v>
                </c:pt>
                <c:pt idx="257">
                  <c:v>26.157222380561183</c:v>
                </c:pt>
                <c:pt idx="258">
                  <c:v>26.161105705979992</c:v>
                </c:pt>
                <c:pt idx="259">
                  <c:v>26.164998974036298</c:v>
                </c:pt>
                <c:pt idx="260">
                  <c:v>26.168819364001934</c:v>
                </c:pt>
                <c:pt idx="261">
                  <c:v>26.172483574359557</c:v>
                </c:pt>
                <c:pt idx="262">
                  <c:v>26.175915704537065</c:v>
                </c:pt>
                <c:pt idx="263">
                  <c:v>26.179053882443267</c:v>
                </c:pt>
                <c:pt idx="264">
                  <c:v>26.181860716132189</c:v>
                </c:pt>
                <c:pt idx="265">
                  <c:v>26.184330292432357</c:v>
                </c:pt>
                <c:pt idx="266">
                  <c:v>26.186493212198755</c:v>
                </c:pt>
                <c:pt idx="267">
                  <c:v>26.188412975197632</c:v>
                </c:pt>
                <c:pt idx="268">
                  <c:v>26.190176148493709</c:v>
                </c:pt>
                <c:pt idx="269">
                  <c:v>26.19187705600455</c:v>
                </c:pt>
                <c:pt idx="270">
                  <c:v>26.1936020414342</c:v>
                </c:pt>
                <c:pt idx="271">
                  <c:v>26.195413918451639</c:v>
                </c:pt>
                <c:pt idx="272">
                  <c:v>26.197343768516919</c:v>
                </c:pt>
                <c:pt idx="273">
                  <c:v>26.199389755034279</c:v>
                </c:pt>
                <c:pt idx="274">
                  <c:v>26.201525003698201</c:v>
                </c:pt>
                <c:pt idx="275">
                  <c:v>26.203706452224754</c:v>
                </c:pt>
                <c:pt idx="276">
                  <c:v>26.205887467875542</c:v>
                </c:pt>
                <c:pt idx="277">
                  <c:v>26.208028228145537</c:v>
                </c:pt>
                <c:pt idx="278">
                  <c:v>26.210098367288133</c:v>
                </c:pt>
                <c:pt idx="279">
                  <c:v>26.212079187352231</c:v>
                </c:pt>
                <c:pt idx="280">
                  <c:v>26.213960297802018</c:v>
                </c:pt>
                <c:pt idx="281">
                  <c:v>26.215736911495519</c:v>
                </c:pt>
                <c:pt idx="282">
                  <c:v>26.217404142293038</c:v>
                </c:pt>
                <c:pt idx="283">
                  <c:v>26.218958627097926</c:v>
                </c:pt>
                <c:pt idx="284">
                  <c:v>26.220396091496173</c:v>
                </c:pt>
                <c:pt idx="285">
                  <c:v>26.221716046231787</c:v>
                </c:pt>
                <c:pt idx="286">
                  <c:v>26.222923690154175</c:v>
                </c:pt>
                <c:pt idx="287">
                  <c:v>26.224035238427803</c:v>
                </c:pt>
                <c:pt idx="288">
                  <c:v>26.225082095517564</c:v>
                </c:pt>
                <c:pt idx="289">
                  <c:v>26.22611142647358</c:v>
                </c:pt>
                <c:pt idx="290">
                  <c:v>26.227187224817687</c:v>
                </c:pt>
                <c:pt idx="291">
                  <c:v>26.228385142631314</c:v>
                </c:pt>
                <c:pt idx="292">
                  <c:v>26.229784553869653</c:v>
                </c:pt>
                <c:pt idx="293">
                  <c:v>26.231457552558201</c:v>
                </c:pt>
                <c:pt idx="294">
                  <c:v>26.23345876893816</c:v>
                </c:pt>
                <c:pt idx="295">
                  <c:v>26.235814649308036</c:v>
                </c:pt>
                <c:pt idx="296">
                  <c:v>26.238518664260209</c:v>
                </c:pt>
                <c:pt idx="297">
                  <c:v>26.241528169640098</c:v>
                </c:pt>
                <c:pt idx="298">
                  <c:v>26.244768780368766</c:v>
                </c:pt>
                <c:pt idx="299">
                  <c:v>26.248140767965186</c:v>
                </c:pt>
                <c:pt idx="300">
                  <c:v>26.251526846737224</c:v>
                </c:pt>
                <c:pt idx="301">
                  <c:v>26.254805460193964</c:v>
                </c:pt>
                <c:pt idx="302">
                  <c:v>26.257859807284486</c:v>
                </c:pt>
                <c:pt idx="303">
                  <c:v>26.26059129087756</c:v>
                </c:pt>
                <c:pt idx="304">
                  <c:v>26.262928280164932</c:v>
                </c:pt>
                <c:pt idx="305">
                  <c:v>26.26483358770238</c:v>
                </c:pt>
                <c:pt idx="306">
                  <c:v>26.266309356924438</c:v>
                </c:pt>
                <c:pt idx="307">
                  <c:v>26.267395370587618</c:v>
                </c:pt>
                <c:pt idx="308">
                  <c:v>26.268166062755043</c:v>
                </c:pt>
                <c:pt idx="309">
                  <c:v>26.268719436301438</c:v>
                </c:pt>
                <c:pt idx="310">
                  <c:v>26.269169220554183</c:v>
                </c:pt>
                <c:pt idx="311">
                  <c:v>26.269633111896056</c:v>
                </c:pt>
                <c:pt idx="312">
                  <c:v>26.27022234957548</c:v>
                </c:pt>
                <c:pt idx="313">
                  <c:v>26.271033453257118</c:v>
                </c:pt>
                <c:pt idx="314">
                  <c:v>26.272142391091183</c:v>
                </c:pt>
                <c:pt idx="315">
                  <c:v>26.273598712985969</c:v>
                </c:pt>
                <c:pt idx="316">
                  <c:v>26.275423597804362</c:v>
                </c:pt>
                <c:pt idx="317">
                  <c:v>26.277608608380351</c:v>
                </c:pt>
                <c:pt idx="318">
                  <c:v>26.280116994024922</c:v>
                </c:pt>
                <c:pt idx="319">
                  <c:v>26.28288739176687</c:v>
                </c:pt>
                <c:pt idx="320">
                  <c:v>26.285842004900889</c:v>
                </c:pt>
                <c:pt idx="321">
                  <c:v>26.288892225018369</c:v>
                </c:pt>
                <c:pt idx="322">
                  <c:v>26.291948704523435</c:v>
                </c:pt>
                <c:pt idx="323">
                  <c:v>26.29492866887481</c:v>
                </c:pt>
                <c:pt idx="324">
                  <c:v>26.297763974521338</c:v>
                </c:pt>
                <c:pt idx="325">
                  <c:v>26.300404628230112</c:v>
                </c:pt>
                <c:pt idx="326">
                  <c:v>26.302824449464307</c:v>
                </c:pt>
                <c:pt idx="327">
                  <c:v>26.305020384675252</c:v>
                </c:pt>
                <c:pt idx="328">
                  <c:v>26.307012836398386</c:v>
                </c:pt>
                <c:pt idx="329">
                  <c:v>26.308842019249948</c:v>
                </c:pt>
                <c:pt idx="330">
                  <c:v>26.3105640225405</c:v>
                </c:pt>
                <c:pt idx="331">
                  <c:v>26.312244885960112</c:v>
                </c:pt>
                <c:pt idx="332">
                  <c:v>26.313953520101446</c:v>
                </c:pt>
                <c:pt idx="333">
                  <c:v>26.315757030126207</c:v>
                </c:pt>
                <c:pt idx="334">
                  <c:v>26.317712624982086</c:v>
                </c:pt>
                <c:pt idx="335">
                  <c:v>26.319866084113034</c:v>
                </c:pt>
                <c:pt idx="336">
                  <c:v>26.32224603783277</c:v>
                </c:pt>
                <c:pt idx="337">
                  <c:v>26.324861242629922</c:v>
                </c:pt>
                <c:pt idx="338">
                  <c:v>26.327699962255899</c:v>
                </c:pt>
                <c:pt idx="339">
                  <c:v>26.330729968064308</c:v>
                </c:pt>
                <c:pt idx="340">
                  <c:v>26.333897736467321</c:v>
                </c:pt>
                <c:pt idx="341">
                  <c:v>26.337133814536042</c:v>
                </c:pt>
                <c:pt idx="342">
                  <c:v>26.340355719421115</c:v>
                </c:pt>
                <c:pt idx="343">
                  <c:v>26.343475523531133</c:v>
                </c:pt>
                <c:pt idx="344">
                  <c:v>26.346405805990603</c:v>
                </c:pt>
                <c:pt idx="345">
                  <c:v>26.349066671026353</c:v>
                </c:pt>
                <c:pt idx="346">
                  <c:v>26.351392531410156</c:v>
                </c:pt>
                <c:pt idx="347">
                  <c:v>26.353337200323974</c:v>
                </c:pt>
                <c:pt idx="348">
                  <c:v>26.354877324825416</c:v>
                </c:pt>
                <c:pt idx="349">
                  <c:v>26.356015258713381</c:v>
                </c:pt>
                <c:pt idx="350">
                  <c:v>26.356780069219422</c:v>
                </c:pt>
                <c:pt idx="351">
                  <c:v>26.357224838096808</c:v>
                </c:pt>
                <c:pt idx="352">
                  <c:v>26.357426162679776</c:v>
                </c:pt>
                <c:pt idx="353">
                  <c:v>26.357475915275309</c:v>
                </c:pt>
                <c:pt idx="354">
                  <c:v>26.357477990022648</c:v>
                </c:pt>
                <c:pt idx="355">
                  <c:v>26.35754039226217</c:v>
                </c:pt>
                <c:pt idx="356">
                  <c:v>26.357769462782869</c:v>
                </c:pt>
                <c:pt idx="357">
                  <c:v>26.358264874294644</c:v>
                </c:pt>
                <c:pt idx="358">
                  <c:v>26.359115158306071</c:v>
                </c:pt>
                <c:pt idx="359">
                  <c:v>26.360394478343768</c:v>
                </c:pt>
                <c:pt idx="360">
                  <c:v>26.362161387647408</c:v>
                </c:pt>
                <c:pt idx="361">
                  <c:v>26.364456311560211</c:v>
                </c:pt>
                <c:pt idx="362">
                  <c:v>26.367303090204402</c:v>
                </c:pt>
                <c:pt idx="363">
                  <c:v>26.370708621820857</c:v>
                </c:pt>
                <c:pt idx="364">
                  <c:v>26.374668316698216</c:v>
                </c:pt>
                <c:pt idx="365">
                  <c:v>26.379168286670748</c:v>
                </c:pt>
                <c:pt idx="366">
                  <c:v>26.384191951949372</c:v>
                </c:pt>
                <c:pt idx="367">
                  <c:v>26.389725551171935</c:v>
                </c:pt>
                <c:pt idx="368">
                  <c:v>26.395761278583819</c:v>
                </c:pt>
                <c:pt idx="369">
                  <c:v>26.402301372774662</c:v>
                </c:pt>
                <c:pt idx="370">
                  <c:v>26.409359804883447</c:v>
                </c:pt>
                <c:pt idx="371">
                  <c:v>26.416961417739238</c:v>
                </c:pt>
                <c:pt idx="372">
                  <c:v>26.425142045932976</c:v>
                </c:pt>
                <c:pt idx="373">
                  <c:v>26.433946440963499</c:v>
                </c:pt>
                <c:pt idx="374">
                  <c:v>26.443425545537682</c:v>
                </c:pt>
                <c:pt idx="375">
                  <c:v>26.453634360464395</c:v>
                </c:pt>
                <c:pt idx="376">
                  <c:v>26.464630169461635</c:v>
                </c:pt>
                <c:pt idx="377">
                  <c:v>26.476465809387978</c:v>
                </c:pt>
                <c:pt idx="378">
                  <c:v>26.489189083293493</c:v>
                </c:pt>
                <c:pt idx="379">
                  <c:v>26.502837100028273</c:v>
                </c:pt>
                <c:pt idx="380">
                  <c:v>26.51743313613154</c:v>
                </c:pt>
                <c:pt idx="381">
                  <c:v>26.532984061047831</c:v>
                </c:pt>
                <c:pt idx="382">
                  <c:v>26.549477699907825</c:v>
                </c:pt>
                <c:pt idx="383">
                  <c:v>26.566883905615086</c:v>
                </c:pt>
                <c:pt idx="384">
                  <c:v>26.58515227146</c:v>
                </c:pt>
                <c:pt idx="385">
                  <c:v>26.604218478881918</c:v>
                </c:pt>
                <c:pt idx="386">
                  <c:v>26.624003934011508</c:v>
                </c:pt>
                <c:pt idx="387">
                  <c:v>26.64442412655583</c:v>
                </c:pt>
                <c:pt idx="388">
                  <c:v>26.665391230391897</c:v>
                </c:pt>
                <c:pt idx="389">
                  <c:v>26.686820859469599</c:v>
                </c:pt>
                <c:pt idx="390">
                  <c:v>26.708636390996872</c:v>
                </c:pt>
                <c:pt idx="391">
                  <c:v>26.73077079944683</c:v>
                </c:pt>
                <c:pt idx="392">
                  <c:v>26.753169501216174</c:v>
                </c:pt>
                <c:pt idx="393">
                  <c:v>26.775788869894203</c:v>
                </c:pt>
                <c:pt idx="394">
                  <c:v>26.798596001112521</c:v>
                </c:pt>
                <c:pt idx="395">
                  <c:v>26.821567587363528</c:v>
                </c:pt>
                <c:pt idx="396">
                  <c:v>26.844684936220549</c:v>
                </c:pt>
                <c:pt idx="397">
                  <c:v>26.867934745493653</c:v>
                </c:pt>
                <c:pt idx="398">
                  <c:v>26.891304775145127</c:v>
                </c:pt>
                <c:pt idx="399">
                  <c:v>26.914782069777139</c:v>
                </c:pt>
                <c:pt idx="400">
                  <c:v>26.938350647769919</c:v>
                </c:pt>
                <c:pt idx="401">
                  <c:v>26.961990317388064</c:v>
                </c:pt>
                <c:pt idx="402">
                  <c:v>26.985674425355253</c:v>
                </c:pt>
                <c:pt idx="403">
                  <c:v>27.009370332302201</c:v>
                </c:pt>
                <c:pt idx="404">
                  <c:v>27.033038110337788</c:v>
                </c:pt>
                <c:pt idx="405">
                  <c:v>27.056630364861768</c:v>
                </c:pt>
                <c:pt idx="406">
                  <c:v>27.080094252431902</c:v>
                </c:pt>
                <c:pt idx="407">
                  <c:v>27.103372784773363</c:v>
                </c:pt>
                <c:pt idx="408">
                  <c:v>27.126406606397396</c:v>
                </c:pt>
                <c:pt idx="409">
                  <c:v>27.149136601034613</c:v>
                </c:pt>
                <c:pt idx="410">
                  <c:v>27.171507447743501</c:v>
                </c:pt>
                <c:pt idx="411">
                  <c:v>27.19347010639973</c:v>
                </c:pt>
                <c:pt idx="412">
                  <c:v>27.214987152255052</c:v>
                </c:pt>
                <c:pt idx="413">
                  <c:v>27.236032179204461</c:v>
                </c:pt>
                <c:pt idx="414">
                  <c:v>27.256593829360824</c:v>
                </c:pt>
                <c:pt idx="415">
                  <c:v>27.276675079227619</c:v>
                </c:pt>
                <c:pt idx="416">
                  <c:v>27.296292292265928</c:v>
                </c:pt>
                <c:pt idx="417">
                  <c:v>27.315473915558265</c:v>
                </c:pt>
                <c:pt idx="418">
                  <c:v>27.334255498733054</c:v>
                </c:pt>
                <c:pt idx="419">
                  <c:v>27.352678397995884</c:v>
                </c:pt>
                <c:pt idx="420">
                  <c:v>27.370784556020226</c:v>
                </c:pt>
                <c:pt idx="421">
                  <c:v>27.38861247867521</c:v>
                </c:pt>
                <c:pt idx="422">
                  <c:v>27.406194270838824</c:v>
                </c:pt>
                <c:pt idx="423">
                  <c:v>27.42355232054275</c:v>
                </c:pt>
                <c:pt idx="424">
                  <c:v>27.440698705103244</c:v>
                </c:pt>
                <c:pt idx="425">
                  <c:v>27.457635195005611</c:v>
                </c:pt>
                <c:pt idx="426">
                  <c:v>27.474354672551705</c:v>
                </c:pt>
                <c:pt idx="427">
                  <c:v>27.490843501389367</c:v>
                </c:pt>
                <c:pt idx="428">
                  <c:v>27.507086388128847</c:v>
                </c:pt>
                <c:pt idx="429">
                  <c:v>27.523068508644464</c:v>
                </c:pt>
                <c:pt idx="430">
                  <c:v>27.538781674066655</c:v>
                </c:pt>
                <c:pt idx="431">
                  <c:v>27.554227644717937</c:v>
                </c:pt>
                <c:pt idx="432">
                  <c:v>27.569421211645469</c:v>
                </c:pt>
                <c:pt idx="433">
                  <c:v>27.584393040652319</c:v>
                </c:pt>
                <c:pt idx="434">
                  <c:v>27.59919026068615</c:v>
                </c:pt>
                <c:pt idx="435">
                  <c:v>27.613878246214579</c:v>
                </c:pt>
                <c:pt idx="436">
                  <c:v>27.628538719965579</c:v>
                </c:pt>
                <c:pt idx="437">
                  <c:v>27.643265958932677</c:v>
                </c:pt>
                <c:pt idx="438">
                  <c:v>27.658165258312575</c:v>
                </c:pt>
                <c:pt idx="439">
                  <c:v>27.673347480857252</c:v>
                </c:pt>
                <c:pt idx="440">
                  <c:v>27.688924317017893</c:v>
                </c:pt>
                <c:pt idx="441">
                  <c:v>27.70500295608797</c:v>
                </c:pt>
                <c:pt idx="442">
                  <c:v>27.721682174693473</c:v>
                </c:pt>
                <c:pt idx="443">
                  <c:v>27.739049260973648</c:v>
                </c:pt>
                <c:pt idx="444">
                  <c:v>27.757177286841365</c:v>
                </c:pt>
                <c:pt idx="445">
                  <c:v>27.776126891337714</c:v>
                </c:pt>
                <c:pt idx="446">
                  <c:v>27.795951611100023</c:v>
                </c:pt>
                <c:pt idx="447">
                  <c:v>27.816699896167318</c:v>
                </c:pt>
                <c:pt idx="448">
                  <c:v>27.838404555034252</c:v>
                </c:pt>
                <c:pt idx="449">
                  <c:v>27.86106212877058</c:v>
                </c:pt>
                <c:pt idx="450">
                  <c:v>27.884624487447347</c:v>
                </c:pt>
                <c:pt idx="451">
                  <c:v>27.909015074929698</c:v>
                </c:pt>
                <c:pt idx="452">
                  <c:v>27.934162930667913</c:v>
                </c:pt>
                <c:pt idx="453">
                  <c:v>27.960014761940261</c:v>
                </c:pt>
                <c:pt idx="454">
                  <c:v>27.986522486210283</c:v>
                </c:pt>
                <c:pt idx="455">
                  <c:v>28.013624148142693</c:v>
                </c:pt>
                <c:pt idx="456">
                  <c:v>28.041240727157618</c:v>
                </c:pt>
                <c:pt idx="457">
                  <c:v>28.069289066420676</c:v>
                </c:pt>
                <c:pt idx="458">
                  <c:v>28.09769988556253</c:v>
                </c:pt>
                <c:pt idx="459">
                  <c:v>28.126439467589922</c:v>
                </c:pt>
                <c:pt idx="460">
                  <c:v>28.15551094788368</c:v>
                </c:pt>
                <c:pt idx="461">
                  <c:v>28.18493593733945</c:v>
                </c:pt>
                <c:pt idx="462">
                  <c:v>28.214730817291581</c:v>
                </c:pt>
                <c:pt idx="463">
                  <c:v>28.244900946036228</c:v>
                </c:pt>
                <c:pt idx="464">
                  <c:v>28.275439951091457</c:v>
                </c:pt>
                <c:pt idx="465">
                  <c:v>28.306327595158393</c:v>
                </c:pt>
                <c:pt idx="466">
                  <c:v>28.337530133011821</c:v>
                </c:pt>
                <c:pt idx="467">
                  <c:v>28.369009679906355</c:v>
                </c:pt>
                <c:pt idx="468">
                  <c:v>28.400731195215968</c:v>
                </c:pt>
                <c:pt idx="469">
                  <c:v>28.432653236865654</c:v>
                </c:pt>
                <c:pt idx="470">
                  <c:v>28.464710057148199</c:v>
                </c:pt>
                <c:pt idx="471">
                  <c:v>28.496802012806615</c:v>
                </c:pt>
                <c:pt idx="472">
                  <c:v>28.528807067898335</c:v>
                </c:pt>
                <c:pt idx="473">
                  <c:v>28.560596796534714</c:v>
                </c:pt>
                <c:pt idx="474">
                  <c:v>28.5920577136901</c:v>
                </c:pt>
                <c:pt idx="475">
                  <c:v>28.623099797378423</c:v>
                </c:pt>
                <c:pt idx="476">
                  <c:v>28.653654586171854</c:v>
                </c:pt>
                <c:pt idx="477">
                  <c:v>28.683670200824967</c:v>
                </c:pt>
                <c:pt idx="478">
                  <c:v>28.713105655603492</c:v>
                </c:pt>
                <c:pt idx="479">
                  <c:v>28.74193038993846</c:v>
                </c:pt>
                <c:pt idx="480">
                  <c:v>28.770131022275269</c:v>
                </c:pt>
                <c:pt idx="481">
                  <c:v>28.797715385092744</c:v>
                </c:pt>
                <c:pt idx="482">
                  <c:v>28.824719986242538</c:v>
                </c:pt>
                <c:pt idx="483">
                  <c:v>28.85120787598537</c:v>
                </c:pt>
                <c:pt idx="484">
                  <c:v>28.877259041517355</c:v>
                </c:pt>
                <c:pt idx="485">
                  <c:v>28.902953695588948</c:v>
                </c:pt>
                <c:pt idx="486">
                  <c:v>28.928355217581611</c:v>
                </c:pt>
                <c:pt idx="487">
                  <c:v>28.953506247759968</c:v>
                </c:pt>
                <c:pt idx="488">
                  <c:v>28.97843260585261</c:v>
                </c:pt>
                <c:pt idx="489">
                  <c:v>29.003149806389228</c:v>
                </c:pt>
                <c:pt idx="490">
                  <c:v>29.027668867199186</c:v>
                </c:pt>
                <c:pt idx="491">
                  <c:v>29.051990731014939</c:v>
                </c:pt>
                <c:pt idx="492">
                  <c:v>29.076103069135254</c:v>
                </c:pt>
                <c:pt idx="493">
                  <c:v>29.099973283434061</c:v>
                </c:pt>
                <c:pt idx="494">
                  <c:v>29.123551359159325</c:v>
                </c:pt>
                <c:pt idx="495">
                  <c:v>29.146776737595204</c:v>
                </c:pt>
                <c:pt idx="496">
                  <c:v>29.169591946683123</c:v>
                </c:pt>
                <c:pt idx="497">
                  <c:v>29.191954921442807</c:v>
                </c:pt>
                <c:pt idx="498">
                  <c:v>29.213849193610979</c:v>
                </c:pt>
                <c:pt idx="499">
                  <c:v>29.235285068523545</c:v>
                </c:pt>
                <c:pt idx="500">
                  <c:v>29.256293817455706</c:v>
                </c:pt>
                <c:pt idx="501">
                  <c:v>29.276923172346713</c:v>
                </c:pt>
                <c:pt idx="502">
                  <c:v>29.297234722656768</c:v>
                </c:pt>
                <c:pt idx="503">
                  <c:v>29.317307117213719</c:v>
                </c:pt>
                <c:pt idx="504">
                  <c:v>29.337240097716929</c:v>
                </c:pt>
                <c:pt idx="505">
                  <c:v>29.357155441921055</c:v>
                </c:pt>
                <c:pt idx="506">
                  <c:v>29.377190798918619</c:v>
                </c:pt>
                <c:pt idx="507">
                  <c:v>29.397487130915266</c:v>
                </c:pt>
                <c:pt idx="508">
                  <c:v>29.418176621414801</c:v>
                </c:pt>
                <c:pt idx="509">
                  <c:v>29.439373442556331</c:v>
                </c:pt>
                <c:pt idx="510">
                  <c:v>29.461168658273333</c:v>
                </c:pt>
                <c:pt idx="511">
                  <c:v>29.483633312919988</c:v>
                </c:pt>
                <c:pt idx="512">
                  <c:v>29.506822461687133</c:v>
                </c:pt>
                <c:pt idx="513">
                  <c:v>29.530777064963068</c:v>
                </c:pt>
                <c:pt idx="514">
                  <c:v>29.555525527406431</c:v>
                </c:pt>
                <c:pt idx="515">
                  <c:v>29.581078008908065</c:v>
                </c:pt>
                <c:pt idx="516">
                  <c:v>29.607427253691917</c:v>
                </c:pt>
                <c:pt idx="517">
                  <c:v>29.634547053191497</c:v>
                </c:pt>
                <c:pt idx="518">
                  <c:v>29.662401728179258</c:v>
                </c:pt>
                <c:pt idx="519">
                  <c:v>29.690955965754338</c:v>
                </c:pt>
                <c:pt idx="520">
                  <c:v>29.720183585199791</c:v>
                </c:pt>
                <c:pt idx="521">
                  <c:v>29.750069669787621</c:v>
                </c:pt>
                <c:pt idx="522">
                  <c:v>29.780612100533183</c:v>
                </c:pt>
                <c:pt idx="523">
                  <c:v>29.811815276928318</c:v>
                </c:pt>
                <c:pt idx="524">
                  <c:v>29.843686204876679</c:v>
                </c:pt>
                <c:pt idx="525">
                  <c:v>29.876231654624011</c:v>
                </c:pt>
                <c:pt idx="526">
                  <c:v>29.909460889229749</c:v>
                </c:pt>
                <c:pt idx="527">
                  <c:v>29.943384002947418</c:v>
                </c:pt>
                <c:pt idx="528">
                  <c:v>29.978014174360087</c:v>
                </c:pt>
                <c:pt idx="529">
                  <c:v>30.013360789127518</c:v>
                </c:pt>
                <c:pt idx="530">
                  <c:v>30.049422686428315</c:v>
                </c:pt>
                <c:pt idx="531">
                  <c:v>30.086180216664296</c:v>
                </c:pt>
                <c:pt idx="532">
                  <c:v>30.12359074517159</c:v>
                </c:pt>
                <c:pt idx="533">
                  <c:v>30.161587939960683</c:v>
                </c:pt>
                <c:pt idx="534">
                  <c:v>30.200088767073375</c:v>
                </c:pt>
                <c:pt idx="535">
                  <c:v>30.238997042529455</c:v>
                </c:pt>
                <c:pt idx="536">
                  <c:v>30.278210189039424</c:v>
                </c:pt>
                <c:pt idx="537">
                  <c:v>30.317619708084756</c:v>
                </c:pt>
                <c:pt idx="538">
                  <c:v>30.357114723896537</c:v>
                </c:pt>
                <c:pt idx="539">
                  <c:v>30.396581048728478</c:v>
                </c:pt>
                <c:pt idx="540">
                  <c:v>30.435907690240771</c:v>
                </c:pt>
                <c:pt idx="541">
                  <c:v>30.474993257178795</c:v>
                </c:pt>
                <c:pt idx="542">
                  <c:v>30.513752352572396</c:v>
                </c:pt>
                <c:pt idx="543">
                  <c:v>30.552123754001585</c:v>
                </c:pt>
                <c:pt idx="544">
                  <c:v>30.590069695040356</c:v>
                </c:pt>
                <c:pt idx="545">
                  <c:v>30.627574917566985</c:v>
                </c:pt>
                <c:pt idx="546">
                  <c:v>30.664638376665145</c:v>
                </c:pt>
                <c:pt idx="547">
                  <c:v>30.701273712707174</c:v>
                </c:pt>
                <c:pt idx="548">
                  <c:v>30.737500487448646</c:v>
                </c:pt>
                <c:pt idx="549">
                  <c:v>30.77334453843925</c:v>
                </c:pt>
                <c:pt idx="550">
                  <c:v>30.808839165722812</c:v>
                </c:pt>
                <c:pt idx="551">
                  <c:v>30.844016839063553</c:v>
                </c:pt>
                <c:pt idx="552">
                  <c:v>30.878907653114517</c:v>
                </c:pt>
                <c:pt idx="553">
                  <c:v>30.913531746988248</c:v>
                </c:pt>
                <c:pt idx="554">
                  <c:v>30.947894565917942</c:v>
                </c:pt>
                <c:pt idx="555">
                  <c:v>30.981987924855822</c:v>
                </c:pt>
                <c:pt idx="556">
                  <c:v>31.01578622224406</c:v>
                </c:pt>
                <c:pt idx="557">
                  <c:v>31.04925639586477</c:v>
                </c:pt>
                <c:pt idx="558">
                  <c:v>31.082360762280782</c:v>
                </c:pt>
                <c:pt idx="559">
                  <c:v>31.11506116741548</c:v>
                </c:pt>
                <c:pt idx="560">
                  <c:v>31.147322181914525</c:v>
                </c:pt>
                <c:pt idx="561">
                  <c:v>31.179111101109964</c:v>
                </c:pt>
                <c:pt idx="562">
                  <c:v>31.210402093435391</c:v>
                </c:pt>
                <c:pt idx="563">
                  <c:v>31.241177973273263</c:v>
                </c:pt>
                <c:pt idx="564">
                  <c:v>31.271435067253659</c:v>
                </c:pt>
                <c:pt idx="565">
                  <c:v>31.301189365336622</c:v>
                </c:pt>
                <c:pt idx="566">
                  <c:v>31.330474041620853</c:v>
                </c:pt>
                <c:pt idx="567">
                  <c:v>31.359342766170645</c:v>
                </c:pt>
                <c:pt idx="568">
                  <c:v>31.38786306423248</c:v>
                </c:pt>
                <c:pt idx="569">
                  <c:v>31.416113594410309</c:v>
                </c:pt>
                <c:pt idx="570">
                  <c:v>31.444179410328314</c:v>
                </c:pt>
                <c:pt idx="571">
                  <c:v>31.472146980659577</c:v>
                </c:pt>
                <c:pt idx="572">
                  <c:v>31.500104669689637</c:v>
                </c:pt>
                <c:pt idx="573">
                  <c:v>31.528139296240926</c:v>
                </c:pt>
                <c:pt idx="574">
                  <c:v>31.556331399569267</c:v>
                </c:pt>
                <c:pt idx="575">
                  <c:v>31.584755709281559</c:v>
                </c:pt>
                <c:pt idx="576">
                  <c:v>31.613472973155986</c:v>
                </c:pt>
                <c:pt idx="577">
                  <c:v>31.642528534579128</c:v>
                </c:pt>
                <c:pt idx="578">
                  <c:v>31.671954348922576</c:v>
                </c:pt>
                <c:pt idx="579">
                  <c:v>31.701769576712785</c:v>
                </c:pt>
                <c:pt idx="580">
                  <c:v>31.731986747557848</c:v>
                </c:pt>
                <c:pt idx="581">
                  <c:v>31.762612826481693</c:v>
                </c:pt>
                <c:pt idx="582">
                  <c:v>31.793656441799492</c:v>
                </c:pt>
                <c:pt idx="583">
                  <c:v>31.825125868774816</c:v>
                </c:pt>
                <c:pt idx="584">
                  <c:v>31.857032110523569</c:v>
                </c:pt>
                <c:pt idx="585">
                  <c:v>31.889390910934345</c:v>
                </c:pt>
                <c:pt idx="586">
                  <c:v>31.922223231701732</c:v>
                </c:pt>
                <c:pt idx="587">
                  <c:v>31.955556435707397</c:v>
                </c:pt>
                <c:pt idx="588">
                  <c:v>31.989428787930706</c:v>
                </c:pt>
                <c:pt idx="589">
                  <c:v>32.02388471878178</c:v>
                </c:pt>
                <c:pt idx="590">
                  <c:v>32.058973279231004</c:v>
                </c:pt>
                <c:pt idx="591">
                  <c:v>32.094745181490453</c:v>
                </c:pt>
                <c:pt idx="592">
                  <c:v>32.131244736355349</c:v>
                </c:pt>
                <c:pt idx="593">
                  <c:v>32.168506897930065</c:v>
                </c:pt>
                <c:pt idx="594">
                  <c:v>32.206554418383611</c:v>
                </c:pt>
                <c:pt idx="595">
                  <c:v>32.245395002731129</c:v>
                </c:pt>
                <c:pt idx="596">
                  <c:v>32.285020366343552</c:v>
                </c:pt>
                <c:pt idx="597">
                  <c:v>32.325406940789385</c:v>
                </c:pt>
                <c:pt idx="598">
                  <c:v>32.366511967733018</c:v>
                </c:pt>
                <c:pt idx="599">
                  <c:v>32.408275272802818</c:v>
                </c:pt>
                <c:pt idx="600">
                  <c:v>32.450620337635947</c:v>
                </c:pt>
                <c:pt idx="601">
                  <c:v>32.493458316630253</c:v>
                </c:pt>
                <c:pt idx="602">
                  <c:v>32.536691014563758</c:v>
                </c:pt>
                <c:pt idx="603">
                  <c:v>32.580218222378299</c:v>
                </c:pt>
                <c:pt idx="604">
                  <c:v>32.623941747837257</c:v>
                </c:pt>
                <c:pt idx="605">
                  <c:v>32.667769919634374</c:v>
                </c:pt>
                <c:pt idx="606">
                  <c:v>32.711619711627399</c:v>
                </c:pt>
                <c:pt idx="607">
                  <c:v>32.7554194773479</c:v>
                </c:pt>
                <c:pt idx="608">
                  <c:v>32.799109648051136</c:v>
                </c:pt>
                <c:pt idx="609">
                  <c:v>32.842642861661652</c:v>
                </c:pt>
                <c:pt idx="610">
                  <c:v>32.885988219750764</c:v>
                </c:pt>
                <c:pt idx="611">
                  <c:v>32.929126083814701</c:v>
                </c:pt>
                <c:pt idx="612">
                  <c:v>32.972049837410026</c:v>
                </c:pt>
                <c:pt idx="613">
                  <c:v>33.014762700233248</c:v>
                </c:pt>
                <c:pt idx="614">
                  <c:v>33.057270611768125</c:v>
                </c:pt>
                <c:pt idx="615">
                  <c:v>33.099579860259233</c:v>
                </c:pt>
                <c:pt idx="616">
                  <c:v>33.141694365290881</c:v>
                </c:pt>
                <c:pt idx="617">
                  <c:v>33.183611403310991</c:v>
                </c:pt>
                <c:pt idx="618">
                  <c:v>33.225322448412108</c:v>
                </c:pt>
                <c:pt idx="619">
                  <c:v>33.266809730957334</c:v>
                </c:pt>
                <c:pt idx="620">
                  <c:v>33.30805014812767</c:v>
                </c:pt>
                <c:pt idx="621">
                  <c:v>33.349010762902502</c:v>
                </c:pt>
                <c:pt idx="622">
                  <c:v>33.38965425251682</c:v>
                </c:pt>
                <c:pt idx="623">
                  <c:v>33.429936189796628</c:v>
                </c:pt>
                <c:pt idx="624">
                  <c:v>33.469811553279072</c:v>
                </c:pt>
                <c:pt idx="625">
                  <c:v>33.509238044719659</c:v>
                </c:pt>
                <c:pt idx="626">
                  <c:v>33.548179295648957</c:v>
                </c:pt>
                <c:pt idx="627">
                  <c:v>33.586609244880179</c:v>
                </c:pt>
                <c:pt idx="628">
                  <c:v>33.624514031299611</c:v>
                </c:pt>
                <c:pt idx="629">
                  <c:v>33.661892712873886</c:v>
                </c:pt>
                <c:pt idx="630">
                  <c:v>33.698759266656538</c:v>
                </c:pt>
                <c:pt idx="631">
                  <c:v>33.735139640695529</c:v>
                </c:pt>
                <c:pt idx="632">
                  <c:v>33.771073522672879</c:v>
                </c:pt>
                <c:pt idx="633">
                  <c:v>33.80661019278466</c:v>
                </c:pt>
                <c:pt idx="634">
                  <c:v>33.841809947741666</c:v>
                </c:pt>
                <c:pt idx="635">
                  <c:v>33.876738178010271</c:v>
                </c:pt>
                <c:pt idx="636">
                  <c:v>33.911463233607357</c:v>
                </c:pt>
                <c:pt idx="637">
                  <c:v>33.946052745581206</c:v>
                </c:pt>
                <c:pt idx="638">
                  <c:v>33.980568424228707</c:v>
                </c:pt>
                <c:pt idx="639">
                  <c:v>34.015065574895225</c:v>
                </c:pt>
                <c:pt idx="640">
                  <c:v>34.049591093479791</c:v>
                </c:pt>
                <c:pt idx="641">
                  <c:v>34.084183460400126</c:v>
                </c:pt>
                <c:pt idx="642">
                  <c:v>34.118872509508009</c:v>
                </c:pt>
                <c:pt idx="643">
                  <c:v>34.153682387051127</c:v>
                </c:pt>
                <c:pt idx="644">
                  <c:v>34.188629657914483</c:v>
                </c:pt>
                <c:pt idx="645">
                  <c:v>34.22372757261715</c:v>
                </c:pt>
                <c:pt idx="646">
                  <c:v>34.258988072564911</c:v>
                </c:pt>
                <c:pt idx="647">
                  <c:v>34.294422988583428</c:v>
                </c:pt>
                <c:pt idx="648">
                  <c:v>34.330047115596329</c:v>
                </c:pt>
                <c:pt idx="649">
                  <c:v>34.36588200327094</c:v>
                </c:pt>
                <c:pt idx="650">
                  <c:v>34.401957845554122</c:v>
                </c:pt>
                <c:pt idx="651">
                  <c:v>34.438311010039612</c:v>
                </c:pt>
                <c:pt idx="652">
                  <c:v>34.474985792649498</c:v>
                </c:pt>
                <c:pt idx="653">
                  <c:v>34.512032539787718</c:v>
                </c:pt>
                <c:pt idx="654">
                  <c:v>34.549504435930196</c:v>
                </c:pt>
                <c:pt idx="655">
                  <c:v>34.587455148766722</c:v>
                </c:pt>
                <c:pt idx="656">
                  <c:v>34.625937626704541</c:v>
                </c:pt>
                <c:pt idx="657">
                  <c:v>34.665001385641688</c:v>
                </c:pt>
                <c:pt idx="658">
                  <c:v>34.704685997881548</c:v>
                </c:pt>
                <c:pt idx="659">
                  <c:v>34.745023919655345</c:v>
                </c:pt>
                <c:pt idx="660">
                  <c:v>34.786032446845759</c:v>
                </c:pt>
                <c:pt idx="661">
                  <c:v>34.827713354736829</c:v>
                </c:pt>
                <c:pt idx="662">
                  <c:v>34.870055031901771</c:v>
                </c:pt>
                <c:pt idx="663">
                  <c:v>34.913029758815902</c:v>
                </c:pt>
                <c:pt idx="664">
                  <c:v>34.956594537430007</c:v>
                </c:pt>
                <c:pt idx="665">
                  <c:v>35.000698899069171</c:v>
                </c:pt>
                <c:pt idx="666">
                  <c:v>35.045280186541767</c:v>
                </c:pt>
                <c:pt idx="667">
                  <c:v>35.090275024761098</c:v>
                </c:pt>
                <c:pt idx="668">
                  <c:v>35.135610924354438</c:v>
                </c:pt>
                <c:pt idx="669">
                  <c:v>35.18122155374693</c:v>
                </c:pt>
                <c:pt idx="670">
                  <c:v>35.227041770051223</c:v>
                </c:pt>
                <c:pt idx="671">
                  <c:v>35.273014251785284</c:v>
                </c:pt>
                <c:pt idx="672">
                  <c:v>35.319087604843318</c:v>
                </c:pt>
                <c:pt idx="673">
                  <c:v>35.365225233387328</c:v>
                </c:pt>
                <c:pt idx="674">
                  <c:v>35.411394822313781</c:v>
                </c:pt>
                <c:pt idx="675">
                  <c:v>35.457579207474275</c:v>
                </c:pt>
                <c:pt idx="676">
                  <c:v>35.503763597112055</c:v>
                </c:pt>
                <c:pt idx="677">
                  <c:v>35.549940307755136</c:v>
                </c:pt>
                <c:pt idx="678">
                  <c:v>35.596105443501024</c:v>
                </c:pt>
                <c:pt idx="679">
                  <c:v>35.642254871607491</c:v>
                </c:pt>
                <c:pt idx="680">
                  <c:v>35.688384311949378</c:v>
                </c:pt>
                <c:pt idx="681">
                  <c:v>35.734484477458714</c:v>
                </c:pt>
                <c:pt idx="682">
                  <c:v>35.780543135307447</c:v>
                </c:pt>
                <c:pt idx="683">
                  <c:v>35.826540623497415</c:v>
                </c:pt>
                <c:pt idx="684">
                  <c:v>35.872446147650507</c:v>
                </c:pt>
                <c:pt idx="685">
                  <c:v>35.918227958068741</c:v>
                </c:pt>
                <c:pt idx="686">
                  <c:v>35.963842937714212</c:v>
                </c:pt>
                <c:pt idx="687">
                  <c:v>36.009250215253481</c:v>
                </c:pt>
                <c:pt idx="688">
                  <c:v>36.054404185996873</c:v>
                </c:pt>
                <c:pt idx="689">
                  <c:v>36.099261494016552</c:v>
                </c:pt>
                <c:pt idx="690">
                  <c:v>36.14378387442158</c:v>
                </c:pt>
                <c:pt idx="691">
                  <c:v>36.187937096797192</c:v>
                </c:pt>
                <c:pt idx="692">
                  <c:v>36.231694984822653</c:v>
                </c:pt>
                <c:pt idx="693">
                  <c:v>36.275041666539401</c:v>
                </c:pt>
                <c:pt idx="694">
                  <c:v>36.317971576394179</c:v>
                </c:pt>
                <c:pt idx="695">
                  <c:v>36.360491117105532</c:v>
                </c:pt>
                <c:pt idx="696">
                  <c:v>36.402616284527276</c:v>
                </c:pt>
                <c:pt idx="697">
                  <c:v>36.444371953444559</c:v>
                </c:pt>
                <c:pt idx="698">
                  <c:v>36.485791772663234</c:v>
                </c:pt>
                <c:pt idx="699">
                  <c:v>36.526912110977435</c:v>
                </c:pt>
                <c:pt idx="700">
                  <c:v>36.567779637704326</c:v>
                </c:pt>
                <c:pt idx="701">
                  <c:v>36.608435340968661</c:v>
                </c:pt>
                <c:pt idx="702">
                  <c:v>36.648920082695426</c:v>
                </c:pt>
                <c:pt idx="703">
                  <c:v>36.689268802996835</c:v>
                </c:pt>
                <c:pt idx="704">
                  <c:v>36.729510871146545</c:v>
                </c:pt>
                <c:pt idx="705">
                  <c:v>36.769669494632538</c:v>
                </c:pt>
                <c:pt idx="706">
                  <c:v>36.809761725226409</c:v>
                </c:pt>
                <c:pt idx="707">
                  <c:v>36.849798684627075</c:v>
                </c:pt>
                <c:pt idx="708">
                  <c:v>36.889788653156984</c:v>
                </c:pt>
                <c:pt idx="709">
                  <c:v>36.929734341266688</c:v>
                </c:pt>
                <c:pt idx="710">
                  <c:v>36.969637045993736</c:v>
                </c:pt>
                <c:pt idx="711">
                  <c:v>37.009500776876912</c:v>
                </c:pt>
                <c:pt idx="712">
                  <c:v>37.049326240942221</c:v>
                </c:pt>
                <c:pt idx="713">
                  <c:v>37.089123852303871</c:v>
                </c:pt>
                <c:pt idx="714">
                  <c:v>37.128906988513819</c:v>
                </c:pt>
                <c:pt idx="715">
                  <c:v>37.168698152874285</c:v>
                </c:pt>
                <c:pt idx="716">
                  <c:v>37.208526600042312</c:v>
                </c:pt>
                <c:pt idx="717">
                  <c:v>37.248428456954748</c:v>
                </c:pt>
                <c:pt idx="718">
                  <c:v>37.288446840782782</c:v>
                </c:pt>
                <c:pt idx="719">
                  <c:v>37.328630666165957</c:v>
                </c:pt>
                <c:pt idx="720">
                  <c:v>37.369026963833711</c:v>
                </c:pt>
                <c:pt idx="721">
                  <c:v>37.409689507643058</c:v>
                </c:pt>
                <c:pt idx="722">
                  <c:v>37.450663665338602</c:v>
                </c:pt>
                <c:pt idx="723">
                  <c:v>37.491992907992866</c:v>
                </c:pt>
                <c:pt idx="724">
                  <c:v>37.533711347588095</c:v>
                </c:pt>
                <c:pt idx="725">
                  <c:v>37.575843025010471</c:v>
                </c:pt>
                <c:pt idx="726">
                  <c:v>37.618401919182922</c:v>
                </c:pt>
                <c:pt idx="727">
                  <c:v>37.661393948099608</c:v>
                </c:pt>
                <c:pt idx="728">
                  <c:v>37.704824323489994</c:v>
                </c:pt>
                <c:pt idx="729">
                  <c:v>37.748695538528331</c:v>
                </c:pt>
                <c:pt idx="730">
                  <c:v>37.792999653575514</c:v>
                </c:pt>
                <c:pt idx="731">
                  <c:v>37.837695781294215</c:v>
                </c:pt>
                <c:pt idx="732">
                  <c:v>37.882705599872821</c:v>
                </c:pt>
                <c:pt idx="733">
                  <c:v>37.927947008998387</c:v>
                </c:pt>
                <c:pt idx="734">
                  <c:v>37.973376907584957</c:v>
                </c:pt>
                <c:pt idx="735">
                  <c:v>38.018993432464271</c:v>
                </c:pt>
                <c:pt idx="736">
                  <c:v>38.064800972993055</c:v>
                </c:pt>
                <c:pt idx="737">
                  <c:v>38.110778085699955</c:v>
                </c:pt>
                <c:pt idx="738">
                  <c:v>38.156893140190299</c:v>
                </c:pt>
                <c:pt idx="739">
                  <c:v>38.203125415563171</c:v>
                </c:pt>
                <c:pt idx="740">
                  <c:v>38.249464499488894</c:v>
                </c:pt>
                <c:pt idx="741">
                  <c:v>38.295903650045425</c:v>
                </c:pt>
                <c:pt idx="742">
                  <c:v>38.342447741425893</c:v>
                </c:pt>
                <c:pt idx="743">
                  <c:v>38.389120245387168</c:v>
                </c:pt>
                <c:pt idx="744">
                  <c:v>38.43595114902589</c:v>
                </c:pt>
                <c:pt idx="745">
                  <c:v>38.482959293057007</c:v>
                </c:pt>
                <c:pt idx="746">
                  <c:v>38.530139695050082</c:v>
                </c:pt>
                <c:pt idx="747">
                  <c:v>38.577458705941879</c:v>
                </c:pt>
                <c:pt idx="748">
                  <c:v>38.624877705824836</c:v>
                </c:pt>
                <c:pt idx="749">
                  <c:v>38.672362941489553</c:v>
                </c:pt>
                <c:pt idx="750">
                  <c:v>38.719892868799619</c:v>
                </c:pt>
                <c:pt idx="751">
                  <c:v>38.767448538636536</c:v>
                </c:pt>
                <c:pt idx="752">
                  <c:v>38.814995727286494</c:v>
                </c:pt>
                <c:pt idx="753">
                  <c:v>38.862481105754377</c:v>
                </c:pt>
                <c:pt idx="754">
                  <c:v>38.909843770264303</c:v>
                </c:pt>
                <c:pt idx="755">
                  <c:v>38.957016282664597</c:v>
                </c:pt>
                <c:pt idx="756">
                  <c:v>39.003955948283519</c:v>
                </c:pt>
                <c:pt idx="757">
                  <c:v>39.050630910984097</c:v>
                </c:pt>
                <c:pt idx="758">
                  <c:v>39.097028509225261</c:v>
                </c:pt>
                <c:pt idx="759">
                  <c:v>39.143153019302666</c:v>
                </c:pt>
                <c:pt idx="760">
                  <c:v>39.189017356357127</c:v>
                </c:pt>
                <c:pt idx="761">
                  <c:v>39.234630047212278</c:v>
                </c:pt>
                <c:pt idx="762">
                  <c:v>39.279996420304663</c:v>
                </c:pt>
                <c:pt idx="763">
                  <c:v>39.325123940256027</c:v>
                </c:pt>
                <c:pt idx="764">
                  <c:v>39.370035356751757</c:v>
                </c:pt>
                <c:pt idx="765">
                  <c:v>39.414769293159402</c:v>
                </c:pt>
                <c:pt idx="766">
                  <c:v>39.459369106232053</c:v>
                </c:pt>
                <c:pt idx="767">
                  <c:v>39.503872348942053</c:v>
                </c:pt>
                <c:pt idx="768">
                  <c:v>39.548302817747803</c:v>
                </c:pt>
                <c:pt idx="769">
                  <c:v>39.592664060335771</c:v>
                </c:pt>
                <c:pt idx="770">
                  <c:v>39.636953223126874</c:v>
                </c:pt>
                <c:pt idx="771">
                  <c:v>39.681157389222285</c:v>
                </c:pt>
                <c:pt idx="772">
                  <c:v>39.725268975029152</c:v>
                </c:pt>
                <c:pt idx="773">
                  <c:v>39.769282053053807</c:v>
                </c:pt>
                <c:pt idx="774">
                  <c:v>39.813194255735681</c:v>
                </c:pt>
                <c:pt idx="775">
                  <c:v>39.856999297035252</c:v>
                </c:pt>
                <c:pt idx="776">
                  <c:v>39.900686859944706</c:v>
                </c:pt>
                <c:pt idx="777">
                  <c:v>39.944237274910932</c:v>
                </c:pt>
                <c:pt idx="778">
                  <c:v>39.987637858364565</c:v>
                </c:pt>
                <c:pt idx="779">
                  <c:v>40.030885769567305</c:v>
                </c:pt>
                <c:pt idx="780">
                  <c:v>40.074000431398368</c:v>
                </c:pt>
                <c:pt idx="781">
                  <c:v>40.117010992077361</c:v>
                </c:pt>
                <c:pt idx="782">
                  <c:v>40.159961745309595</c:v>
                </c:pt>
                <c:pt idx="783">
                  <c:v>40.202893201552506</c:v>
                </c:pt>
                <c:pt idx="784">
                  <c:v>40.245845156717614</c:v>
                </c:pt>
                <c:pt idx="785">
                  <c:v>40.28885479771953</c:v>
                </c:pt>
                <c:pt idx="786">
                  <c:v>40.331961089037399</c:v>
                </c:pt>
                <c:pt idx="787">
                  <c:v>40.375204778425427</c:v>
                </c:pt>
                <c:pt idx="788">
                  <c:v>40.418630878940618</c:v>
                </c:pt>
                <c:pt idx="789">
                  <c:v>40.462281321299002</c:v>
                </c:pt>
                <c:pt idx="790">
                  <c:v>40.506191041239681</c:v>
                </c:pt>
                <c:pt idx="791">
                  <c:v>40.550379572265676</c:v>
                </c:pt>
                <c:pt idx="792">
                  <c:v>40.594847859063421</c:v>
                </c:pt>
                <c:pt idx="793">
                  <c:v>40.639589133980927</c:v>
                </c:pt>
                <c:pt idx="794">
                  <c:v>40.684587998263154</c:v>
                </c:pt>
                <c:pt idx="795">
                  <c:v>40.729830112484727</c:v>
                </c:pt>
                <c:pt idx="796">
                  <c:v>40.775303279053382</c:v>
                </c:pt>
                <c:pt idx="797">
                  <c:v>40.820994230861679</c:v>
                </c:pt>
                <c:pt idx="798">
                  <c:v>40.866885670798787</c:v>
                </c:pt>
                <c:pt idx="799">
                  <c:v>40.912957455133515</c:v>
                </c:pt>
                <c:pt idx="800">
                  <c:v>40.959188266476851</c:v>
                </c:pt>
                <c:pt idx="801">
                  <c:v>41.005557018657292</c:v>
                </c:pt>
                <c:pt idx="802">
                  <c:v>41.052057677567376</c:v>
                </c:pt>
                <c:pt idx="803">
                  <c:v>41.098690128188423</c:v>
                </c:pt>
                <c:pt idx="804">
                  <c:v>41.14546421646515</c:v>
                </c:pt>
                <c:pt idx="805">
                  <c:v>41.192394513932577</c:v>
                </c:pt>
                <c:pt idx="806">
                  <c:v>41.239494766617064</c:v>
                </c:pt>
                <c:pt idx="807">
                  <c:v>41.286773504577575</c:v>
                </c:pt>
                <c:pt idx="808">
                  <c:v>41.334233811255409</c:v>
                </c:pt>
                <c:pt idx="809">
                  <c:v>41.381877941547394</c:v>
                </c:pt>
                <c:pt idx="810">
                  <c:v>41.429708151119115</c:v>
                </c:pt>
                <c:pt idx="811">
                  <c:v>41.477724920632738</c:v>
                </c:pt>
                <c:pt idx="812">
                  <c:v>41.525924583437906</c:v>
                </c:pt>
                <c:pt idx="813">
                  <c:v>41.574296948283177</c:v>
                </c:pt>
                <c:pt idx="814">
                  <c:v>41.622817144936747</c:v>
                </c:pt>
                <c:pt idx="815">
                  <c:v>41.671451412854857</c:v>
                </c:pt>
                <c:pt idx="816">
                  <c:v>41.720163740673101</c:v>
                </c:pt>
                <c:pt idx="817">
                  <c:v>41.768910894921838</c:v>
                </c:pt>
                <c:pt idx="818">
                  <c:v>41.81765687514212</c:v>
                </c:pt>
                <c:pt idx="819">
                  <c:v>41.866369225190034</c:v>
                </c:pt>
                <c:pt idx="820">
                  <c:v>41.915019282951945</c:v>
                </c:pt>
                <c:pt idx="821">
                  <c:v>41.963578979506792</c:v>
                </c:pt>
                <c:pt idx="822">
                  <c:v>42.012023089100943</c:v>
                </c:pt>
                <c:pt idx="823">
                  <c:v>42.060330646034963</c:v>
                </c:pt>
                <c:pt idx="824">
                  <c:v>42.10848684914977</c:v>
                </c:pt>
                <c:pt idx="825">
                  <c:v>42.15648838826921</c:v>
                </c:pt>
                <c:pt idx="826">
                  <c:v>42.204338942467786</c:v>
                </c:pt>
                <c:pt idx="827">
                  <c:v>42.252052138197257</c:v>
                </c:pt>
                <c:pt idx="828">
                  <c:v>42.299644328558855</c:v>
                </c:pt>
                <c:pt idx="829">
                  <c:v>42.34713067242884</c:v>
                </c:pt>
                <c:pt idx="830">
                  <c:v>42.394523853179344</c:v>
                </c:pt>
                <c:pt idx="831">
                  <c:v>42.441832155513218</c:v>
                </c:pt>
                <c:pt idx="832">
                  <c:v>42.489065296849851</c:v>
                </c:pt>
                <c:pt idx="833">
                  <c:v>42.536227773600906</c:v>
                </c:pt>
                <c:pt idx="834">
                  <c:v>42.583322909639968</c:v>
                </c:pt>
                <c:pt idx="835">
                  <c:v>42.630351531366557</c:v>
                </c:pt>
                <c:pt idx="836">
                  <c:v>42.677310230119694</c:v>
                </c:pt>
                <c:pt idx="837">
                  <c:v>42.724184524259684</c:v>
                </c:pt>
                <c:pt idx="838">
                  <c:v>42.770962795014754</c:v>
                </c:pt>
                <c:pt idx="839">
                  <c:v>42.817626089786756</c:v>
                </c:pt>
                <c:pt idx="840">
                  <c:v>42.864159834455378</c:v>
                </c:pt>
                <c:pt idx="841">
                  <c:v>42.910554317395913</c:v>
                </c:pt>
                <c:pt idx="842">
                  <c:v>42.956802074140057</c:v>
                </c:pt>
                <c:pt idx="843">
                  <c:v>43.002904996313305</c:v>
                </c:pt>
                <c:pt idx="844">
                  <c:v>43.048863561603639</c:v>
                </c:pt>
                <c:pt idx="845">
                  <c:v>43.094687236698888</c:v>
                </c:pt>
                <c:pt idx="846">
                  <c:v>43.140388816275802</c:v>
                </c:pt>
                <c:pt idx="847">
                  <c:v>43.185987848273925</c:v>
                </c:pt>
                <c:pt idx="848">
                  <c:v>43.231510618746569</c:v>
                </c:pt>
                <c:pt idx="849">
                  <c:v>43.276988638814359</c:v>
                </c:pt>
                <c:pt idx="850">
                  <c:v>43.32245531265189</c:v>
                </c:pt>
                <c:pt idx="851">
                  <c:v>43.367944874800557</c:v>
                </c:pt>
                <c:pt idx="852">
                  <c:v>43.413491307662781</c:v>
                </c:pt>
                <c:pt idx="853">
                  <c:v>43.459118776168928</c:v>
                </c:pt>
                <c:pt idx="854">
                  <c:v>43.504850369763126</c:v>
                </c:pt>
                <c:pt idx="855">
                  <c:v>43.550705396115902</c:v>
                </c:pt>
                <c:pt idx="856">
                  <c:v>43.59669415329126</c:v>
                </c:pt>
                <c:pt idx="857">
                  <c:v>43.642829547000105</c:v>
                </c:pt>
                <c:pt idx="858">
                  <c:v>43.689112882367944</c:v>
                </c:pt>
                <c:pt idx="859">
                  <c:v>43.735544028646558</c:v>
                </c:pt>
                <c:pt idx="860">
                  <c:v>43.782115639801127</c:v>
                </c:pt>
                <c:pt idx="861">
                  <c:v>43.828816696885994</c:v>
                </c:pt>
                <c:pt idx="862">
                  <c:v>43.875639020307752</c:v>
                </c:pt>
                <c:pt idx="863">
                  <c:v>43.922569937950229</c:v>
                </c:pt>
                <c:pt idx="864">
                  <c:v>43.969603055243937</c:v>
                </c:pt>
                <c:pt idx="865">
                  <c:v>44.016738007819562</c:v>
                </c:pt>
                <c:pt idx="866">
                  <c:v>44.063971374861381</c:v>
                </c:pt>
                <c:pt idx="867">
                  <c:v>44.111311788657908</c:v>
                </c:pt>
                <c:pt idx="868">
                  <c:v>44.158758436617276</c:v>
                </c:pt>
                <c:pt idx="869">
                  <c:v>44.206325165945444</c:v>
                </c:pt>
                <c:pt idx="870">
                  <c:v>44.254018265604778</c:v>
                </c:pt>
                <c:pt idx="871">
                  <c:v>44.301851116984217</c:v>
                </c:pt>
                <c:pt idx="872">
                  <c:v>44.349839362499459</c:v>
                </c:pt>
                <c:pt idx="873">
                  <c:v>44.397991535045314</c:v>
                </c:pt>
                <c:pt idx="874">
                  <c:v>44.446317700123323</c:v>
                </c:pt>
                <c:pt idx="875">
                  <c:v>44.494822720580174</c:v>
                </c:pt>
                <c:pt idx="876">
                  <c:v>44.543504694311451</c:v>
                </c:pt>
                <c:pt idx="877">
                  <c:v>44.59235308807699</c:v>
                </c:pt>
                <c:pt idx="878">
                  <c:v>44.641359603896902</c:v>
                </c:pt>
                <c:pt idx="879">
                  <c:v>44.690503878935836</c:v>
                </c:pt>
                <c:pt idx="880">
                  <c:v>44.739767902926516</c:v>
                </c:pt>
                <c:pt idx="881">
                  <c:v>44.789126810392119</c:v>
                </c:pt>
                <c:pt idx="882">
                  <c:v>44.838558082840265</c:v>
                </c:pt>
                <c:pt idx="883">
                  <c:v>44.88803011295829</c:v>
                </c:pt>
                <c:pt idx="884">
                  <c:v>44.937518487765487</c:v>
                </c:pt>
                <c:pt idx="885">
                  <c:v>44.986998693382816</c:v>
                </c:pt>
                <c:pt idx="886">
                  <c:v>45.036444679741543</c:v>
                </c:pt>
                <c:pt idx="887">
                  <c:v>45.085845785202402</c:v>
                </c:pt>
                <c:pt idx="888">
                  <c:v>45.135189456550769</c:v>
                </c:pt>
                <c:pt idx="889">
                  <c:v>45.184467291711627</c:v>
                </c:pt>
                <c:pt idx="890">
                  <c:v>45.23367917266966</c:v>
                </c:pt>
                <c:pt idx="891">
                  <c:v>45.282823800293656</c:v>
                </c:pt>
                <c:pt idx="892">
                  <c:v>45.33190520782361</c:v>
                </c:pt>
                <c:pt idx="893">
                  <c:v>45.380928490202614</c:v>
                </c:pt>
                <c:pt idx="894">
                  <c:v>45.429902529996639</c:v>
                </c:pt>
                <c:pt idx="895">
                  <c:v>45.478831366873564</c:v>
                </c:pt>
                <c:pt idx="896">
                  <c:v>45.527726952270534</c:v>
                </c:pt>
                <c:pt idx="897">
                  <c:v>45.576586577337167</c:v>
                </c:pt>
                <c:pt idx="898">
                  <c:v>45.625415203528085</c:v>
                </c:pt>
                <c:pt idx="899">
                  <c:v>45.674206795867917</c:v>
                </c:pt>
                <c:pt idx="900">
                  <c:v>45.722952002049979</c:v>
                </c:pt>
                <c:pt idx="901">
                  <c:v>45.771645245722986</c:v>
                </c:pt>
                <c:pt idx="902">
                  <c:v>45.820274559129878</c:v>
                </c:pt>
                <c:pt idx="903">
                  <c:v>45.868824908013231</c:v>
                </c:pt>
                <c:pt idx="904">
                  <c:v>45.917285506953178</c:v>
                </c:pt>
                <c:pt idx="905">
                  <c:v>45.96564439203005</c:v>
                </c:pt>
                <c:pt idx="906">
                  <c:v>46.013891847018172</c:v>
                </c:pt>
                <c:pt idx="907">
                  <c:v>46.06201851584764</c:v>
                </c:pt>
                <c:pt idx="908">
                  <c:v>46.110021078610664</c:v>
                </c:pt>
                <c:pt idx="909">
                  <c:v>46.157902140584397</c:v>
                </c:pt>
                <c:pt idx="910">
                  <c:v>46.205664313831811</c:v>
                </c:pt>
                <c:pt idx="911">
                  <c:v>46.25331884819991</c:v>
                </c:pt>
                <c:pt idx="912">
                  <c:v>46.300884567953851</c:v>
                </c:pt>
                <c:pt idx="913">
                  <c:v>46.348373450403074</c:v>
                </c:pt>
                <c:pt idx="914">
                  <c:v>46.395808466853509</c:v>
                </c:pt>
                <c:pt idx="915">
                  <c:v>46.443210698426014</c:v>
                </c:pt>
                <c:pt idx="916">
                  <c:v>46.490598154822791</c:v>
                </c:pt>
                <c:pt idx="917">
                  <c:v>46.537994987880012</c:v>
                </c:pt>
                <c:pt idx="918">
                  <c:v>46.585418502098108</c:v>
                </c:pt>
                <c:pt idx="919">
                  <c:v>46.632886453011629</c:v>
                </c:pt>
                <c:pt idx="920">
                  <c:v>46.680409860801404</c:v>
                </c:pt>
                <c:pt idx="921">
                  <c:v>46.728000916671697</c:v>
                </c:pt>
                <c:pt idx="922">
                  <c:v>46.775661985912528</c:v>
                </c:pt>
                <c:pt idx="923">
                  <c:v>46.823395087907436</c:v>
                </c:pt>
                <c:pt idx="924">
                  <c:v>46.871199617004415</c:v>
                </c:pt>
                <c:pt idx="925">
                  <c:v>46.919075336620494</c:v>
                </c:pt>
                <c:pt idx="926">
                  <c:v>46.967018928584167</c:v>
                </c:pt>
                <c:pt idx="927">
                  <c:v>47.015033001019326</c:v>
                </c:pt>
                <c:pt idx="928">
                  <c:v>47.063138640799068</c:v>
                </c:pt>
                <c:pt idx="929">
                  <c:v>47.111390350792888</c:v>
                </c:pt>
                <c:pt idx="930">
                  <c:v>47.159875918168566</c:v>
                </c:pt>
                <c:pt idx="931">
                  <c:v>47.208670209022237</c:v>
                </c:pt>
                <c:pt idx="932">
                  <c:v>47.257759686036181</c:v>
                </c:pt>
                <c:pt idx="933">
                  <c:v>47.307005221055448</c:v>
                </c:pt>
                <c:pt idx="934">
                  <c:v>47.356206606710558</c:v>
                </c:pt>
                <c:pt idx="935">
                  <c:v>47.405249546613241</c:v>
                </c:pt>
                <c:pt idx="936">
                  <c:v>47.454157194555727</c:v>
                </c:pt>
                <c:pt idx="937">
                  <c:v>47.503034901126846</c:v>
                </c:pt>
                <c:pt idx="938">
                  <c:v>47.551970554674561</c:v>
                </c:pt>
                <c:pt idx="939">
                  <c:v>47.600973368097868</c:v>
                </c:pt>
                <c:pt idx="940">
                  <c:v>47.650006361045769</c:v>
                </c:pt>
                <c:pt idx="941">
                  <c:v>47.699021554694383</c:v>
                </c:pt>
                <c:pt idx="942">
                  <c:v>47.747993732553688</c:v>
                </c:pt>
                <c:pt idx="943">
                  <c:v>47.796943398996454</c:v>
                </c:pt>
                <c:pt idx="944">
                  <c:v>47.84594319602364</c:v>
                </c:pt>
                <c:pt idx="945">
                  <c:v>47.895113613302847</c:v>
                </c:pt>
                <c:pt idx="946">
                  <c:v>47.944566000831344</c:v>
                </c:pt>
                <c:pt idx="947">
                  <c:v>47.99434203618879</c:v>
                </c:pt>
                <c:pt idx="948">
                  <c:v>48.044391229003267</c:v>
                </c:pt>
                <c:pt idx="949">
                  <c:v>48.094618424705821</c:v>
                </c:pt>
                <c:pt idx="950">
                  <c:v>48.144940606217205</c:v>
                </c:pt>
                <c:pt idx="951">
                  <c:v>48.195344881531788</c:v>
                </c:pt>
                <c:pt idx="952">
                  <c:v>48.24586811073965</c:v>
                </c:pt>
                <c:pt idx="953">
                  <c:v>48.296536242404287</c:v>
                </c:pt>
                <c:pt idx="954">
                  <c:v>48.34733255747873</c:v>
                </c:pt>
                <c:pt idx="955">
                  <c:v>48.398178258925476</c:v>
                </c:pt>
                <c:pt idx="956">
                  <c:v>48.44896175610841</c:v>
                </c:pt>
                <c:pt idx="957">
                  <c:v>48.499587210973964</c:v>
                </c:pt>
                <c:pt idx="958">
                  <c:v>48.549994233997744</c:v>
                </c:pt>
                <c:pt idx="959">
                  <c:v>48.600187701444575</c:v>
                </c:pt>
                <c:pt idx="960">
                  <c:v>48.650212768894491</c:v>
                </c:pt>
                <c:pt idx="961">
                  <c:v>48.700138499257775</c:v>
                </c:pt>
                <c:pt idx="962">
                  <c:v>48.749997586817223</c:v>
                </c:pt>
                <c:pt idx="963">
                  <c:v>48.799784798861751</c:v>
                </c:pt>
                <c:pt idx="964">
                  <c:v>48.849466372776114</c:v>
                </c:pt>
                <c:pt idx="965">
                  <c:v>48.899028803347804</c:v>
                </c:pt>
                <c:pt idx="966">
                  <c:v>48.948504095481447</c:v>
                </c:pt>
                <c:pt idx="967">
                  <c:v>48.997967843358957</c:v>
                </c:pt>
                <c:pt idx="968">
                  <c:v>49.047509481418849</c:v>
                </c:pt>
                <c:pt idx="969">
                  <c:v>49.097180179708957</c:v>
                </c:pt>
                <c:pt idx="970">
                  <c:v>49.14698051111683</c:v>
                </c:pt>
                <c:pt idx="971">
                  <c:v>49.196871126875699</c:v>
                </c:pt>
                <c:pt idx="972">
                  <c:v>49.246789001305977</c:v>
                </c:pt>
                <c:pt idx="973">
                  <c:v>49.296686286588844</c:v>
                </c:pt>
                <c:pt idx="974">
                  <c:v>49.346544507182891</c:v>
                </c:pt>
                <c:pt idx="975">
                  <c:v>49.396371850945599</c:v>
                </c:pt>
                <c:pt idx="976">
                  <c:v>49.446180034334596</c:v>
                </c:pt>
                <c:pt idx="977">
                  <c:v>49.49595638252179</c:v>
                </c:pt>
                <c:pt idx="978">
                  <c:v>49.545652909002612</c:v>
                </c:pt>
                <c:pt idx="979">
                  <c:v>49.595207408229697</c:v>
                </c:pt>
                <c:pt idx="980">
                  <c:v>49.644563854113755</c:v>
                </c:pt>
                <c:pt idx="981">
                  <c:v>49.693708870190164</c:v>
                </c:pt>
                <c:pt idx="982">
                  <c:v>49.742671623002444</c:v>
                </c:pt>
                <c:pt idx="983">
                  <c:v>49.791517731255063</c:v>
                </c:pt>
                <c:pt idx="984">
                  <c:v>49.840304653649291</c:v>
                </c:pt>
                <c:pt idx="985">
                  <c:v>49.889069582164339</c:v>
                </c:pt>
                <c:pt idx="986">
                  <c:v>49.937830619701245</c:v>
                </c:pt>
                <c:pt idx="987">
                  <c:v>49.986588362324525</c:v>
                </c:pt>
                <c:pt idx="988">
                  <c:v>50.035357974050825</c:v>
                </c:pt>
                <c:pt idx="989">
                  <c:v>50.084179965552053</c:v>
                </c:pt>
                <c:pt idx="990">
                  <c:v>50.133107294840713</c:v>
                </c:pt>
                <c:pt idx="991">
                  <c:v>50.182191735212939</c:v>
                </c:pt>
                <c:pt idx="992">
                  <c:v>50.231471291933076</c:v>
                </c:pt>
                <c:pt idx="993">
                  <c:v>50.280935060082328</c:v>
                </c:pt>
                <c:pt idx="994">
                  <c:v>50.330549146577553</c:v>
                </c:pt>
                <c:pt idx="995">
                  <c:v>50.380266988965545</c:v>
                </c:pt>
                <c:pt idx="996">
                  <c:v>50.430055420083164</c:v>
                </c:pt>
                <c:pt idx="997">
                  <c:v>50.479899877717791</c:v>
                </c:pt>
                <c:pt idx="998">
                  <c:v>50.529801316636807</c:v>
                </c:pt>
                <c:pt idx="999">
                  <c:v>50.579762457606961</c:v>
                </c:pt>
                <c:pt idx="1000">
                  <c:v>50.629770141533477</c:v>
                </c:pt>
                <c:pt idx="1001">
                  <c:v>50.67977295312884</c:v>
                </c:pt>
                <c:pt idx="1002">
                  <c:v>50.729486636617452</c:v>
                </c:pt>
                <c:pt idx="1003">
                  <c:v>50.777243903257535</c:v>
                </c:pt>
                <c:pt idx="1004">
                  <c:v>50.816489437312768</c:v>
                </c:pt>
                <c:pt idx="1005">
                  <c:v>50.83005931197026</c:v>
                </c:pt>
                <c:pt idx="1006">
                  <c:v>50.787753783901657</c:v>
                </c:pt>
                <c:pt idx="1007">
                  <c:v>50.656258549771728</c:v>
                </c:pt>
                <c:pt idx="1008">
                  <c:v>50.420808241439765</c:v>
                </c:pt>
                <c:pt idx="1009">
                  <c:v>50.099628503803473</c:v>
                </c:pt>
                <c:pt idx="1010">
                  <c:v>49.73209727115799</c:v>
                </c:pt>
                <c:pt idx="1011">
                  <c:v>49.350356942663737</c:v>
                </c:pt>
                <c:pt idx="1012">
                  <c:v>48.965111601504404</c:v>
                </c:pt>
                <c:pt idx="1013">
                  <c:v>48.576666941262026</c:v>
                </c:pt>
                <c:pt idx="1014">
                  <c:v>48.190594860364769</c:v>
                </c:pt>
                <c:pt idx="1015">
                  <c:v>47.820443712734907</c:v>
                </c:pt>
                <c:pt idx="1016">
                  <c:v>47.483781129728932</c:v>
                </c:pt>
                <c:pt idx="1017">
                  <c:v>47.201230107567035</c:v>
                </c:pt>
                <c:pt idx="1018">
                  <c:v>46.994226379350728</c:v>
                </c:pt>
                <c:pt idx="1019">
                  <c:v>46.876397339471254</c:v>
                </c:pt>
                <c:pt idx="1020">
                  <c:v>46.84434988260363</c:v>
                </c:pt>
                <c:pt idx="1021">
                  <c:v>46.876708469730978</c:v>
                </c:pt>
                <c:pt idx="1022">
                  <c:v>46.942601960088965</c:v>
                </c:pt>
                <c:pt idx="1023">
                  <c:v>47.013302374691726</c:v>
                </c:pt>
                <c:pt idx="1024">
                  <c:v>47.068415519294192</c:v>
                </c:pt>
                <c:pt idx="1025">
                  <c:v>47.093271373237279</c:v>
                </c:pt>
                <c:pt idx="1026">
                  <c:v>47.073417245828807</c:v>
                </c:pt>
                <c:pt idx="1027">
                  <c:v>46.994155593417055</c:v>
                </c:pt>
                <c:pt idx="1028">
                  <c:v>46.844402506787311</c:v>
                </c:pt>
                <c:pt idx="1029">
                  <c:v>46.61831136675103</c:v>
                </c:pt>
                <c:pt idx="1030">
                  <c:v>46.314166388803066</c:v>
                </c:pt>
                <c:pt idx="1031">
                  <c:v>45.936124151508196</c:v>
                </c:pt>
                <c:pt idx="1032">
                  <c:v>45.498656365205271</c:v>
                </c:pt>
                <c:pt idx="1033">
                  <c:v>45.026563719301684</c:v>
                </c:pt>
                <c:pt idx="1034">
                  <c:v>44.548056532500034</c:v>
                </c:pt>
                <c:pt idx="1035">
                  <c:v>44.086848509750261</c:v>
                </c:pt>
                <c:pt idx="1036">
                  <c:v>43.659212479113371</c:v>
                </c:pt>
                <c:pt idx="1037">
                  <c:v>43.275871863942939</c:v>
                </c:pt>
                <c:pt idx="1038">
                  <c:v>42.945466928884173</c:v>
                </c:pt>
                <c:pt idx="1039">
                  <c:v>42.676469296379771</c:v>
                </c:pt>
                <c:pt idx="1040">
                  <c:v>42.475885707208448</c:v>
                </c:pt>
                <c:pt idx="1041">
                  <c:v>42.345853031045216</c:v>
                </c:pt>
                <c:pt idx="1042">
                  <c:v>42.280958019807997</c:v>
                </c:pt>
                <c:pt idx="1043">
                  <c:v>42.267905884544632</c:v>
                </c:pt>
                <c:pt idx="1044">
                  <c:v>42.286996563924085</c:v>
                </c:pt>
                <c:pt idx="1045">
                  <c:v>42.314829900310301</c:v>
                </c:pt>
                <c:pt idx="1046">
                  <c:v>42.328152973790218</c:v>
                </c:pt>
                <c:pt idx="1047">
                  <c:v>42.307909843025087</c:v>
                </c:pt>
                <c:pt idx="1048">
                  <c:v>42.241389737505386</c:v>
                </c:pt>
                <c:pt idx="1049">
                  <c:v>42.12127060590813</c:v>
                </c:pt>
                <c:pt idx="1050">
                  <c:v>41.942897929670615</c:v>
                </c:pt>
                <c:pt idx="1051">
                  <c:v>41.702736135416117</c:v>
                </c:pt>
                <c:pt idx="1052">
                  <c:v>41.399568846993631</c:v>
                </c:pt>
                <c:pt idx="1053">
                  <c:v>41.037298882017012</c:v>
                </c:pt>
                <c:pt idx="1054">
                  <c:v>40.626665210269152</c:v>
                </c:pt>
                <c:pt idx="1055">
                  <c:v>40.184418285034262</c:v>
                </c:pt>
                <c:pt idx="1056">
                  <c:v>39.730411308906838</c:v>
                </c:pt>
                <c:pt idx="1057">
                  <c:v>39.283892563833199</c:v>
                </c:pt>
                <c:pt idx="1058">
                  <c:v>38.858068567913151</c:v>
                </c:pt>
                <c:pt idx="1059">
                  <c:v>38.44423542533378</c:v>
                </c:pt>
                <c:pt idx="1060">
                  <c:v>37.968989502040174</c:v>
                </c:pt>
                <c:pt idx="1061">
                  <c:v>37.225603787591041</c:v>
                </c:pt>
                <c:pt idx="1062">
                  <c:v>35.844279802593697</c:v>
                </c:pt>
                <c:pt idx="1063">
                  <c:v>33.981831229439365</c:v>
                </c:pt>
                <c:pt idx="1064">
                  <c:v>31.752701500296116</c:v>
                </c:pt>
                <c:pt idx="1065">
                  <c:v>28.345375395217584</c:v>
                </c:pt>
                <c:pt idx="1066">
                  <c:v>23.85539310673424</c:v>
                </c:pt>
                <c:pt idx="1067">
                  <c:v>18.558976086301929</c:v>
                </c:pt>
                <c:pt idx="1068">
                  <c:v>12.685688317538723</c:v>
                </c:pt>
                <c:pt idx="1069">
                  <c:v>6.3278051167171352</c:v>
                </c:pt>
                <c:pt idx="1070">
                  <c:v>8.2656027519216977</c:v>
                </c:pt>
                <c:pt idx="1071">
                  <c:v>15.314900990418266</c:v>
                </c:pt>
                <c:pt idx="1072">
                  <c:v>22.027848666712636</c:v>
                </c:pt>
                <c:pt idx="1073">
                  <c:v>28.180568584008522</c:v>
                </c:pt>
                <c:pt idx="1074">
                  <c:v>33.56935042214797</c:v>
                </c:pt>
                <c:pt idx="1075">
                  <c:v>38.013914365333264</c:v>
                </c:pt>
                <c:pt idx="1076">
                  <c:v>41.407458989432584</c:v>
                </c:pt>
                <c:pt idx="1077">
                  <c:v>43.809676620625268</c:v>
                </c:pt>
                <c:pt idx="1078">
                  <c:v>45.497443979257874</c:v>
                </c:pt>
                <c:pt idx="1079">
                  <c:v>46.88682767395575</c:v>
                </c:pt>
                <c:pt idx="1080">
                  <c:v>48.38508893579845</c:v>
                </c:pt>
                <c:pt idx="1081">
                  <c:v>50.261589787691676</c:v>
                </c:pt>
                <c:pt idx="1082">
                  <c:v>52.590702214064002</c:v>
                </c:pt>
                <c:pt idx="1083">
                  <c:v>55.277909582866009</c:v>
                </c:pt>
                <c:pt idx="1084">
                  <c:v>58.143359784351468</c:v>
                </c:pt>
                <c:pt idx="1085">
                  <c:v>61.001095586164219</c:v>
                </c:pt>
                <c:pt idx="1086">
                  <c:v>63.702602086327197</c:v>
                </c:pt>
                <c:pt idx="1087">
                  <c:v>66.139291141227091</c:v>
                </c:pt>
                <c:pt idx="1088">
                  <c:v>68.223016549437062</c:v>
                </c:pt>
                <c:pt idx="1089">
                  <c:v>69.882600146691701</c:v>
                </c:pt>
                <c:pt idx="1090">
                  <c:v>71.109000907121242</c:v>
                </c:pt>
                <c:pt idx="1091">
                  <c:v>72.012030899790517</c:v>
                </c:pt>
                <c:pt idx="1092">
                  <c:v>72.765731060276792</c:v>
                </c:pt>
                <c:pt idx="1093">
                  <c:v>73.512553023883314</c:v>
                </c:pt>
                <c:pt idx="1094">
                  <c:v>74.298934741702368</c:v>
                </c:pt>
                <c:pt idx="1095">
                  <c:v>75.09663078880746</c:v>
                </c:pt>
                <c:pt idx="1096">
                  <c:v>75.860863380366865</c:v>
                </c:pt>
                <c:pt idx="1097">
                  <c:v>76.554595920541431</c:v>
                </c:pt>
                <c:pt idx="1098">
                  <c:v>77.132366265559639</c:v>
                </c:pt>
                <c:pt idx="1099">
                  <c:v>77.534375994426298</c:v>
                </c:pt>
                <c:pt idx="1100">
                  <c:v>77.722237615683014</c:v>
                </c:pt>
                <c:pt idx="1101">
                  <c:v>77.719510191843725</c:v>
                </c:pt>
                <c:pt idx="1102">
                  <c:v>77.6001568193617</c:v>
                </c:pt>
                <c:pt idx="1103">
                  <c:v>77.43347377472216</c:v>
                </c:pt>
                <c:pt idx="1104">
                  <c:v>77.251043209860072</c:v>
                </c:pt>
                <c:pt idx="1105">
                  <c:v>77.057724464000216</c:v>
                </c:pt>
                <c:pt idx="1106">
                  <c:v>76.840183829105314</c:v>
                </c:pt>
                <c:pt idx="1107">
                  <c:v>76.549444869489903</c:v>
                </c:pt>
                <c:pt idx="1108">
                  <c:v>76.101512777409596</c:v>
                </c:pt>
                <c:pt idx="1109">
                  <c:v>75.43598470405243</c:v>
                </c:pt>
                <c:pt idx="1110">
                  <c:v>74.593928525092466</c:v>
                </c:pt>
                <c:pt idx="1111">
                  <c:v>73.722753808659661</c:v>
                </c:pt>
                <c:pt idx="1112">
                  <c:v>72.970869211574836</c:v>
                </c:pt>
                <c:pt idx="1113">
                  <c:v>72.368815793792734</c:v>
                </c:pt>
                <c:pt idx="1114">
                  <c:v>71.832803595115138</c:v>
                </c:pt>
                <c:pt idx="1115">
                  <c:v>71.274778107677065</c:v>
                </c:pt>
                <c:pt idx="1116">
                  <c:v>70.670786808075292</c:v>
                </c:pt>
                <c:pt idx="1117">
                  <c:v>70.031506929725268</c:v>
                </c:pt>
                <c:pt idx="1118">
                  <c:v>69.364009496304618</c:v>
                </c:pt>
                <c:pt idx="1119">
                  <c:v>68.691794823781379</c:v>
                </c:pt>
                <c:pt idx="1120">
                  <c:v>68.073822437604747</c:v>
                </c:pt>
                <c:pt idx="1121">
                  <c:v>67.586978402853191</c:v>
                </c:pt>
                <c:pt idx="1122">
                  <c:v>67.290554769369763</c:v>
                </c:pt>
                <c:pt idx="1123">
                  <c:v>67.198873525442124</c:v>
                </c:pt>
                <c:pt idx="1124">
                  <c:v>67.269291605134015</c:v>
                </c:pt>
                <c:pt idx="1125">
                  <c:v>67.412330134022255</c:v>
                </c:pt>
                <c:pt idx="1126">
                  <c:v>67.529810283956564</c:v>
                </c:pt>
                <c:pt idx="1127">
                  <c:v>67.561377042718874</c:v>
                </c:pt>
                <c:pt idx="1128">
                  <c:v>67.504305333327537</c:v>
                </c:pt>
                <c:pt idx="1129">
                  <c:v>67.394110861025553</c:v>
                </c:pt>
                <c:pt idx="1130">
                  <c:v>67.271215735211612</c:v>
                </c:pt>
                <c:pt idx="1131">
                  <c:v>67.163694008136659</c:v>
                </c:pt>
                <c:pt idx="1132">
                  <c:v>67.086714225654632</c:v>
                </c:pt>
                <c:pt idx="1133">
                  <c:v>67.03977812790248</c:v>
                </c:pt>
                <c:pt idx="1134">
                  <c:v>66.997794674132919</c:v>
                </c:pt>
                <c:pt idx="1135">
                  <c:v>66.911945218483126</c:v>
                </c:pt>
                <c:pt idx="1136">
                  <c:v>66.728985071697863</c:v>
                </c:pt>
                <c:pt idx="1137">
                  <c:v>66.417372892148776</c:v>
                </c:pt>
                <c:pt idx="1138">
                  <c:v>65.981618406419273</c:v>
                </c:pt>
                <c:pt idx="1139">
                  <c:v>65.455652280613009</c:v>
                </c:pt>
                <c:pt idx="1140">
                  <c:v>64.880454296437165</c:v>
                </c:pt>
                <c:pt idx="1141">
                  <c:v>64.281937692248334</c:v>
                </c:pt>
                <c:pt idx="1142">
                  <c:v>63.663007087459071</c:v>
                </c:pt>
                <c:pt idx="1143">
                  <c:v>63.008182374406516</c:v>
                </c:pt>
                <c:pt idx="1144">
                  <c:v>62.290900047916381</c:v>
                </c:pt>
                <c:pt idx="1145">
                  <c:v>61.479906722900708</c:v>
                </c:pt>
                <c:pt idx="1146">
                  <c:v>60.549159129042657</c:v>
                </c:pt>
                <c:pt idx="1147">
                  <c:v>59.487556110132608</c:v>
                </c:pt>
                <c:pt idx="1148">
                  <c:v>58.29985536773269</c:v>
                </c:pt>
                <c:pt idx="1149">
                  <c:v>56.999495948127553</c:v>
                </c:pt>
                <c:pt idx="1150">
                  <c:v>55.599443377426169</c:v>
                </c:pt>
                <c:pt idx="1151">
                  <c:v>54.103929649837923</c:v>
                </c:pt>
                <c:pt idx="1152">
                  <c:v>52.504631441723845</c:v>
                </c:pt>
                <c:pt idx="1153">
                  <c:v>50.791582581740336</c:v>
                </c:pt>
                <c:pt idx="1154">
                  <c:v>48.980118125328751</c:v>
                </c:pt>
                <c:pt idx="1155">
                  <c:v>47.131367287084657</c:v>
                </c:pt>
                <c:pt idx="1156">
                  <c:v>45.339240929550392</c:v>
                </c:pt>
                <c:pt idx="1157">
                  <c:v>43.685426494245419</c:v>
                </c:pt>
                <c:pt idx="1158">
                  <c:v>42.199475790141207</c:v>
                </c:pt>
                <c:pt idx="1159">
                  <c:v>40.859657136242525</c:v>
                </c:pt>
                <c:pt idx="1160">
                  <c:v>39.625658800668191</c:v>
                </c:pt>
                <c:pt idx="1161">
                  <c:v>38.460508832964805</c:v>
                </c:pt>
                <c:pt idx="1162">
                  <c:v>37.328264789772575</c:v>
                </c:pt>
                <c:pt idx="1163">
                  <c:v>36.199179696947887</c:v>
                </c:pt>
                <c:pt idx="1164">
                  <c:v>35.073484186686997</c:v>
                </c:pt>
                <c:pt idx="1165">
                  <c:v>33.987657175945571</c:v>
                </c:pt>
                <c:pt idx="1166">
                  <c:v>32.986059988313279</c:v>
                </c:pt>
                <c:pt idx="1167">
                  <c:v>32.091769569080839</c:v>
                </c:pt>
                <c:pt idx="1168">
                  <c:v>31.301975592250074</c:v>
                </c:pt>
                <c:pt idx="1169">
                  <c:v>30.592957107661267</c:v>
                </c:pt>
                <c:pt idx="1170">
                  <c:v>29.922251627615697</c:v>
                </c:pt>
                <c:pt idx="1171">
                  <c:v>29.23900122691137</c:v>
                </c:pt>
                <c:pt idx="1172">
                  <c:v>28.50464093058709</c:v>
                </c:pt>
                <c:pt idx="1173">
                  <c:v>27.706367178050595</c:v>
                </c:pt>
                <c:pt idx="1174">
                  <c:v>26.854394123345926</c:v>
                </c:pt>
                <c:pt idx="1175">
                  <c:v>25.970503126589005</c:v>
                </c:pt>
                <c:pt idx="1176">
                  <c:v>25.075428924162434</c:v>
                </c:pt>
                <c:pt idx="1177">
                  <c:v>24.177764755297183</c:v>
                </c:pt>
                <c:pt idx="1178">
                  <c:v>23.267029810148138</c:v>
                </c:pt>
                <c:pt idx="1179">
                  <c:v>22.313706579035735</c:v>
                </c:pt>
                <c:pt idx="1180">
                  <c:v>21.276911561986456</c:v>
                </c:pt>
                <c:pt idx="1181">
                  <c:v>20.117573153621571</c:v>
                </c:pt>
                <c:pt idx="1182">
                  <c:v>18.811814536941061</c:v>
                </c:pt>
                <c:pt idx="1183">
                  <c:v>17.358395466602282</c:v>
                </c:pt>
                <c:pt idx="1184">
                  <c:v>15.777161007252788</c:v>
                </c:pt>
                <c:pt idx="1185">
                  <c:v>14.099690501088194</c:v>
                </c:pt>
                <c:pt idx="1186">
                  <c:v>12.355986402237418</c:v>
                </c:pt>
                <c:pt idx="1187">
                  <c:v>10.562247395176696</c:v>
                </c:pt>
                <c:pt idx="1188">
                  <c:v>8.7147191533087209</c:v>
                </c:pt>
                <c:pt idx="1189">
                  <c:v>6.7920812088646834</c:v>
                </c:pt>
                <c:pt idx="1190">
                  <c:v>4.765275971385325</c:v>
                </c:pt>
                <c:pt idx="1191">
                  <c:v>2.6140584001940299</c:v>
                </c:pt>
                <c:pt idx="1192">
                  <c:v>2.3438019860617629</c:v>
                </c:pt>
                <c:pt idx="1193">
                  <c:v>4.7449480011586251</c:v>
                </c:pt>
                <c:pt idx="1194">
                  <c:v>7.2916566485150396</c:v>
                </c:pt>
                <c:pt idx="1195">
                  <c:v>9.9367837774226295</c:v>
                </c:pt>
                <c:pt idx="1196">
                  <c:v>12.642393161642021</c:v>
                </c:pt>
                <c:pt idx="1197">
                  <c:v>15.390707753732954</c:v>
                </c:pt>
                <c:pt idx="1198">
                  <c:v>18.191308129195466</c:v>
                </c:pt>
                <c:pt idx="1199">
                  <c:v>21.073830033080867</c:v>
                </c:pt>
                <c:pt idx="1200">
                  <c:v>24.071339290957525</c:v>
                </c:pt>
                <c:pt idx="1201">
                  <c:v>27.203992916286715</c:v>
                </c:pt>
                <c:pt idx="1202">
                  <c:v>30.469112251009008</c:v>
                </c:pt>
                <c:pt idx="1203">
                  <c:v>33.839676049022962</c:v>
                </c:pt>
                <c:pt idx="1204">
                  <c:v>37.270724726534787</c:v>
                </c:pt>
                <c:pt idx="1205">
                  <c:v>40.713222848309485</c:v>
                </c:pt>
                <c:pt idx="1206">
                  <c:v>44.127227747602518</c:v>
                </c:pt>
                <c:pt idx="1207">
                  <c:v>47.49385836327113</c:v>
                </c:pt>
                <c:pt idx="1208">
                  <c:v>50.818629668816605</c:v>
                </c:pt>
                <c:pt idx="1209">
                  <c:v>54.12545364278008</c:v>
                </c:pt>
                <c:pt idx="1210">
                  <c:v>57.44303402305939</c:v>
                </c:pt>
                <c:pt idx="1211">
                  <c:v>60.788721800256219</c:v>
                </c:pt>
                <c:pt idx="1212">
                  <c:v>64.155670581959015</c:v>
                </c:pt>
                <c:pt idx="1213">
                  <c:v>67.509421422074922</c:v>
                </c:pt>
                <c:pt idx="1214">
                  <c:v>70.793727332944115</c:v>
                </c:pt>
                <c:pt idx="1215">
                  <c:v>73.949783875555113</c:v>
                </c:pt>
                <c:pt idx="1216">
                  <c:v>76.946652641120977</c:v>
                </c:pt>
                <c:pt idx="1217">
                  <c:v>79.753064994030098</c:v>
                </c:pt>
                <c:pt idx="1218">
                  <c:v>82.362334248246256</c:v>
                </c:pt>
                <c:pt idx="1219">
                  <c:v>84.839282016541517</c:v>
                </c:pt>
                <c:pt idx="1220">
                  <c:v>87.210369262892641</c:v>
                </c:pt>
                <c:pt idx="1221">
                  <c:v>89.405796493677684</c:v>
                </c:pt>
                <c:pt idx="1222">
                  <c:v>91.466743733253736</c:v>
                </c:pt>
                <c:pt idx="1223">
                  <c:v>93.326288783521392</c:v>
                </c:pt>
                <c:pt idx="1224">
                  <c:v>94.965783131314552</c:v>
                </c:pt>
                <c:pt idx="1225">
                  <c:v>96.430880850151766</c:v>
                </c:pt>
                <c:pt idx="1226">
                  <c:v>97.588195572927376</c:v>
                </c:pt>
                <c:pt idx="1227">
                  <c:v>98.483089513305956</c:v>
                </c:pt>
                <c:pt idx="1228">
                  <c:v>99.218949745628464</c:v>
                </c:pt>
                <c:pt idx="1229">
                  <c:v>99.817259982948272</c:v>
                </c:pt>
                <c:pt idx="1230">
                  <c:v>100.30207633438886</c:v>
                </c:pt>
                <c:pt idx="1231">
                  <c:v>100.72921504574894</c:v>
                </c:pt>
                <c:pt idx="1232">
                  <c:v>101.09639845672685</c:v>
                </c:pt>
                <c:pt idx="1233">
                  <c:v>101.37122934127193</c:v>
                </c:pt>
                <c:pt idx="1234">
                  <c:v>101.54810397260414</c:v>
                </c:pt>
                <c:pt idx="1235">
                  <c:v>101.62028767140073</c:v>
                </c:pt>
                <c:pt idx="1236">
                  <c:v>101.58584880253112</c:v>
                </c:pt>
                <c:pt idx="1237">
                  <c:v>101.45133657668839</c:v>
                </c:pt>
                <c:pt idx="1238">
                  <c:v>101.2316680074089</c:v>
                </c:pt>
                <c:pt idx="1239">
                  <c:v>100.94744079895116</c:v>
                </c:pt>
                <c:pt idx="1240">
                  <c:v>100.65220552141768</c:v>
                </c:pt>
                <c:pt idx="1241">
                  <c:v>100.35613082009885</c:v>
                </c:pt>
                <c:pt idx="1242">
                  <c:v>100.05065574791126</c:v>
                </c:pt>
                <c:pt idx="1243">
                  <c:v>99.738961947003034</c:v>
                </c:pt>
                <c:pt idx="1244">
                  <c:v>99.416316824744811</c:v>
                </c:pt>
                <c:pt idx="1245">
                  <c:v>99.073974178986774</c:v>
                </c:pt>
                <c:pt idx="1246">
                  <c:v>98.706366953966722</c:v>
                </c:pt>
                <c:pt idx="1247">
                  <c:v>98.316761727124671</c:v>
                </c:pt>
                <c:pt idx="1248">
                  <c:v>97.91937636783473</c:v>
                </c:pt>
                <c:pt idx="1249">
                  <c:v>97.535531207221112</c:v>
                </c:pt>
                <c:pt idx="1250">
                  <c:v>97.18434817002003</c:v>
                </c:pt>
                <c:pt idx="1251">
                  <c:v>96.849349981729176</c:v>
                </c:pt>
                <c:pt idx="1252">
                  <c:v>96.524964300106433</c:v>
                </c:pt>
                <c:pt idx="1253">
                  <c:v>96.229057093288105</c:v>
                </c:pt>
                <c:pt idx="1254">
                  <c:v>95.947013964255817</c:v>
                </c:pt>
                <c:pt idx="1255">
                  <c:v>95.672854079030657</c:v>
                </c:pt>
                <c:pt idx="1256">
                  <c:v>95.410888514685979</c:v>
                </c:pt>
                <c:pt idx="1257">
                  <c:v>95.172058159364823</c:v>
                </c:pt>
                <c:pt idx="1258">
                  <c:v>94.96956000089699</c:v>
                </c:pt>
                <c:pt idx="1259">
                  <c:v>94.814231706442143</c:v>
                </c:pt>
                <c:pt idx="1260">
                  <c:v>94.711386792416221</c:v>
                </c:pt>
                <c:pt idx="1261">
                  <c:v>94.659539049351849</c:v>
                </c:pt>
                <c:pt idx="1262">
                  <c:v>94.652152264675124</c:v>
                </c:pt>
                <c:pt idx="1263">
                  <c:v>94.678625667560311</c:v>
                </c:pt>
                <c:pt idx="1264">
                  <c:v>94.72634841167968</c:v>
                </c:pt>
                <c:pt idx="1265">
                  <c:v>94.784904807938432</c:v>
                </c:pt>
                <c:pt idx="1266">
                  <c:v>94.849389432952279</c:v>
                </c:pt>
                <c:pt idx="1267">
                  <c:v>94.921937693707704</c:v>
                </c:pt>
                <c:pt idx="1268">
                  <c:v>95.010106087415281</c:v>
                </c:pt>
                <c:pt idx="1269">
                  <c:v>95.122720557243383</c:v>
                </c:pt>
                <c:pt idx="1270">
                  <c:v>95.265810444115829</c:v>
                </c:pt>
                <c:pt idx="1271">
                  <c:v>95.440549261521198</c:v>
                </c:pt>
                <c:pt idx="1272">
                  <c:v>95.643470720847333</c:v>
                </c:pt>
                <c:pt idx="1273">
                  <c:v>95.867628544178174</c:v>
                </c:pt>
                <c:pt idx="1274">
                  <c:v>96.103717520398618</c:v>
                </c:pt>
                <c:pt idx="1275">
                  <c:v>96.34161928455687</c:v>
                </c:pt>
                <c:pt idx="1276">
                  <c:v>96.572936835063047</c:v>
                </c:pt>
                <c:pt idx="1277">
                  <c:v>96.79242481056167</c:v>
                </c:pt>
                <c:pt idx="1278">
                  <c:v>96.998559494890486</c:v>
                </c:pt>
                <c:pt idx="1279">
                  <c:v>97.164067800528031</c:v>
                </c:pt>
                <c:pt idx="1280">
                  <c:v>97.320851654805693</c:v>
                </c:pt>
                <c:pt idx="1281">
                  <c:v>97.472089811216719</c:v>
                </c:pt>
                <c:pt idx="1282">
                  <c:v>97.617210836420995</c:v>
                </c:pt>
                <c:pt idx="1283">
                  <c:v>97.753205133619048</c:v>
                </c:pt>
                <c:pt idx="1284">
                  <c:v>97.875664226831375</c:v>
                </c:pt>
                <c:pt idx="1285">
                  <c:v>97.980328281190822</c:v>
                </c:pt>
                <c:pt idx="1286">
                  <c:v>98.06438081070138</c:v>
                </c:pt>
                <c:pt idx="1287">
                  <c:v>98.12696345134205</c:v>
                </c:pt>
                <c:pt idx="1288">
                  <c:v>98.168941562174012</c:v>
                </c:pt>
                <c:pt idx="1289">
                  <c:v>98.192338415932866</c:v>
                </c:pt>
                <c:pt idx="1290">
                  <c:v>98.199837047208035</c:v>
                </c:pt>
                <c:pt idx="1291">
                  <c:v>98.19411777594037</c:v>
                </c:pt>
                <c:pt idx="1292">
                  <c:v>98.177020404006882</c:v>
                </c:pt>
                <c:pt idx="1293">
                  <c:v>98.148561546561993</c:v>
                </c:pt>
                <c:pt idx="1294">
                  <c:v>98.106633934817353</c:v>
                </c:pt>
                <c:pt idx="1295">
                  <c:v>98.047646937991743</c:v>
                </c:pt>
                <c:pt idx="1296">
                  <c:v>97.968083222571366</c:v>
                </c:pt>
                <c:pt idx="1297">
                  <c:v>97.866047330421338</c:v>
                </c:pt>
                <c:pt idx="1298">
                  <c:v>97.742041644098634</c:v>
                </c:pt>
                <c:pt idx="1299">
                  <c:v>97.598888548125473</c:v>
                </c:pt>
                <c:pt idx="1300">
                  <c:v>97.440653972057433</c:v>
                </c:pt>
                <c:pt idx="1301">
                  <c:v>97.271867525876146</c:v>
                </c:pt>
                <c:pt idx="1302">
                  <c:v>97.096534217904008</c:v>
                </c:pt>
                <c:pt idx="1303">
                  <c:v>96.899602041392512</c:v>
                </c:pt>
                <c:pt idx="1304">
                  <c:v>96.680826123845108</c:v>
                </c:pt>
                <c:pt idx="1305">
                  <c:v>96.455850182662871</c:v>
                </c:pt>
                <c:pt idx="1306">
                  <c:v>96.224520721627016</c:v>
                </c:pt>
                <c:pt idx="1307">
                  <c:v>95.988263546593245</c:v>
                </c:pt>
                <c:pt idx="1308">
                  <c:v>95.749978945206209</c:v>
                </c:pt>
                <c:pt idx="1309">
                  <c:v>95.512865234244245</c:v>
                </c:pt>
                <c:pt idx="1310">
                  <c:v>95.27793834912228</c:v>
                </c:pt>
                <c:pt idx="1311">
                  <c:v>95.045671064286338</c:v>
                </c:pt>
                <c:pt idx="1312">
                  <c:v>94.813861195611068</c:v>
                </c:pt>
                <c:pt idx="1313">
                  <c:v>94.57825985095171</c:v>
                </c:pt>
                <c:pt idx="1314">
                  <c:v>94.335312170411044</c:v>
                </c:pt>
                <c:pt idx="1315">
                  <c:v>94.083947865318507</c:v>
                </c:pt>
                <c:pt idx="1316">
                  <c:v>93.824766915191574</c:v>
                </c:pt>
                <c:pt idx="1317">
                  <c:v>93.566719405244342</c:v>
                </c:pt>
                <c:pt idx="1318">
                  <c:v>93.31665727565462</c:v>
                </c:pt>
                <c:pt idx="1319">
                  <c:v>93.073774890892921</c:v>
                </c:pt>
                <c:pt idx="1320">
                  <c:v>92.841144165786488</c:v>
                </c:pt>
                <c:pt idx="1321">
                  <c:v>92.615974342611793</c:v>
                </c:pt>
                <c:pt idx="1322">
                  <c:v>92.385132011312848</c:v>
                </c:pt>
                <c:pt idx="1323">
                  <c:v>92.136702451340739</c:v>
                </c:pt>
                <c:pt idx="1324">
                  <c:v>91.878224245897812</c:v>
                </c:pt>
                <c:pt idx="1325">
                  <c:v>91.608009332351401</c:v>
                </c:pt>
                <c:pt idx="1326">
                  <c:v>91.330004912991228</c:v>
                </c:pt>
                <c:pt idx="1327">
                  <c:v>91.053316666648954</c:v>
                </c:pt>
                <c:pt idx="1328">
                  <c:v>90.789469242316414</c:v>
                </c:pt>
                <c:pt idx="1329">
                  <c:v>90.548496245762038</c:v>
                </c:pt>
                <c:pt idx="1330">
                  <c:v>90.335284415643386</c:v>
                </c:pt>
                <c:pt idx="1331">
                  <c:v>90.147608889566882</c:v>
                </c:pt>
                <c:pt idx="1332">
                  <c:v>89.97651768394293</c:v>
                </c:pt>
                <c:pt idx="1333">
                  <c:v>89.809296903235804</c:v>
                </c:pt>
                <c:pt idx="1334">
                  <c:v>89.633906781213071</c:v>
                </c:pt>
                <c:pt idx="1335">
                  <c:v>89.443310725138943</c:v>
                </c:pt>
                <c:pt idx="1336">
                  <c:v>89.238100908633385</c:v>
                </c:pt>
                <c:pt idx="1337">
                  <c:v>89.026333352434577</c:v>
                </c:pt>
                <c:pt idx="1338">
                  <c:v>88.820779020365521</c:v>
                </c:pt>
                <c:pt idx="1339">
                  <c:v>88.634801987287616</c:v>
                </c:pt>
                <c:pt idx="1340">
                  <c:v>88.47844166183971</c:v>
                </c:pt>
                <c:pt idx="1341">
                  <c:v>88.356078071914141</c:v>
                </c:pt>
                <c:pt idx="1342">
                  <c:v>88.266329820664879</c:v>
                </c:pt>
                <c:pt idx="1343">
                  <c:v>88.204020527726669</c:v>
                </c:pt>
                <c:pt idx="1344">
                  <c:v>88.163183683605638</c:v>
                </c:pt>
                <c:pt idx="1345">
                  <c:v>88.139522524079354</c:v>
                </c:pt>
                <c:pt idx="1346">
                  <c:v>88.131377985627651</c:v>
                </c:pt>
                <c:pt idx="1347">
                  <c:v>88.138899382125445</c:v>
                </c:pt>
                <c:pt idx="1348">
                  <c:v>88.162469826600457</c:v>
                </c:pt>
                <c:pt idx="1349">
                  <c:v>88.201459453726542</c:v>
                </c:pt>
                <c:pt idx="1350">
                  <c:v>88.254207589903714</c:v>
                </c:pt>
                <c:pt idx="1351">
                  <c:v>88.319133878927175</c:v>
                </c:pt>
                <c:pt idx="1352">
                  <c:v>88.396531581797035</c:v>
                </c:pt>
                <c:pt idx="1353">
                  <c:v>88.490034320715154</c:v>
                </c:pt>
                <c:pt idx="1354">
                  <c:v>88.607046607467296</c:v>
                </c:pt>
                <c:pt idx="1355">
                  <c:v>88.757496027343223</c:v>
                </c:pt>
                <c:pt idx="1356">
                  <c:v>88.951191804634121</c:v>
                </c:pt>
                <c:pt idx="1357">
                  <c:v>89.194625860326454</c:v>
                </c:pt>
                <c:pt idx="1358">
                  <c:v>89.488380115079707</c:v>
                </c:pt>
                <c:pt idx="1359">
                  <c:v>89.82619490542217</c:v>
                </c:pt>
                <c:pt idx="1360">
                  <c:v>90.195847525539634</c:v>
                </c:pt>
                <c:pt idx="1361">
                  <c:v>90.581843589302551</c:v>
                </c:pt>
                <c:pt idx="1362">
                  <c:v>90.96922621976212</c:v>
                </c:pt>
                <c:pt idx="1363">
                  <c:v>91.347486539180878</c:v>
                </c:pt>
                <c:pt idx="1364">
                  <c:v>91.713156645254131</c:v>
                </c:pt>
                <c:pt idx="1365">
                  <c:v>92.070205811968748</c:v>
                </c:pt>
                <c:pt idx="1366">
                  <c:v>92.427969719886647</c:v>
                </c:pt>
                <c:pt idx="1367">
                  <c:v>92.769473100927513</c:v>
                </c:pt>
                <c:pt idx="1368">
                  <c:v>93.124977851337206</c:v>
                </c:pt>
                <c:pt idx="1369">
                  <c:v>93.500901218696285</c:v>
                </c:pt>
                <c:pt idx="1370">
                  <c:v>93.903975561751309</c:v>
                </c:pt>
                <c:pt idx="1371">
                  <c:v>94.323206093121101</c:v>
                </c:pt>
                <c:pt idx="1372">
                  <c:v>94.74822850055358</c:v>
                </c:pt>
                <c:pt idx="1373">
                  <c:v>95.177735020272692</c:v>
                </c:pt>
                <c:pt idx="1374">
                  <c:v>95.610002802119197</c:v>
                </c:pt>
                <c:pt idx="1375">
                  <c:v>96.045859094461562</c:v>
                </c:pt>
                <c:pt idx="1376">
                  <c:v>96.484903762212312</c:v>
                </c:pt>
                <c:pt idx="1377">
                  <c:v>96.920354894958791</c:v>
                </c:pt>
                <c:pt idx="1378">
                  <c:v>97.290045964770925</c:v>
                </c:pt>
                <c:pt idx="1379">
                  <c:v>97.621373180270567</c:v>
                </c:pt>
                <c:pt idx="1380">
                  <c:v>97.914488903767747</c:v>
                </c:pt>
                <c:pt idx="1381">
                  <c:v>98.195284290763283</c:v>
                </c:pt>
                <c:pt idx="1382">
                  <c:v>98.438206044473574</c:v>
                </c:pt>
                <c:pt idx="1383">
                  <c:v>98.638102204279377</c:v>
                </c:pt>
                <c:pt idx="1384">
                  <c:v>98.813742641395848</c:v>
                </c:pt>
                <c:pt idx="1385">
                  <c:v>98.982188632053621</c:v>
                </c:pt>
                <c:pt idx="1386">
                  <c:v>99.152150385136167</c:v>
                </c:pt>
                <c:pt idx="1387">
                  <c:v>99.321353234976073</c:v>
                </c:pt>
                <c:pt idx="1388">
                  <c:v>99.478939548859884</c:v>
                </c:pt>
                <c:pt idx="1389">
                  <c:v>99.611469401397869</c:v>
                </c:pt>
                <c:pt idx="1390">
                  <c:v>99.709456462186779</c:v>
                </c:pt>
                <c:pt idx="1391">
                  <c:v>99.771110195272612</c:v>
                </c:pt>
                <c:pt idx="1392">
                  <c:v>99.801534580833547</c:v>
                </c:pt>
                <c:pt idx="1393">
                  <c:v>99.808116246501541</c:v>
                </c:pt>
                <c:pt idx="1394">
                  <c:v>99.794774140467979</c:v>
                </c:pt>
                <c:pt idx="1395">
                  <c:v>99.75852461101087</c:v>
                </c:pt>
                <c:pt idx="1396">
                  <c:v>99.690187636086591</c:v>
                </c:pt>
                <c:pt idx="1397">
                  <c:v>99.578764171586073</c:v>
                </c:pt>
                <c:pt idx="1398">
                  <c:v>99.417107707646437</c:v>
                </c:pt>
                <c:pt idx="1399">
                  <c:v>99.205990362178497</c:v>
                </c:pt>
                <c:pt idx="1400">
                  <c:v>98.954802557395212</c:v>
                </c:pt>
                <c:pt idx="1401">
                  <c:v>98.678553856527117</c:v>
                </c:pt>
                <c:pt idx="1402">
                  <c:v>98.392500701694146</c:v>
                </c:pt>
                <c:pt idx="1403">
                  <c:v>98.106810677484802</c:v>
                </c:pt>
                <c:pt idx="1404">
                  <c:v>97.834429796964884</c:v>
                </c:pt>
                <c:pt idx="1405">
                  <c:v>97.594001793429896</c:v>
                </c:pt>
                <c:pt idx="1406">
                  <c:v>97.34163029118146</c:v>
                </c:pt>
                <c:pt idx="1407">
                  <c:v>97.068720258241839</c:v>
                </c:pt>
                <c:pt idx="1408">
                  <c:v>96.726020967977533</c:v>
                </c:pt>
                <c:pt idx="1409">
                  <c:v>96.342761486147552</c:v>
                </c:pt>
                <c:pt idx="1410">
                  <c:v>95.941341216383378</c:v>
                </c:pt>
                <c:pt idx="1411">
                  <c:v>95.537316222342696</c:v>
                </c:pt>
                <c:pt idx="1412">
                  <c:v>95.147674701422389</c:v>
                </c:pt>
                <c:pt idx="1413">
                  <c:v>94.787839971279041</c:v>
                </c:pt>
                <c:pt idx="1414">
                  <c:v>94.468032242458122</c:v>
                </c:pt>
                <c:pt idx="1415">
                  <c:v>94.190606260422527</c:v>
                </c:pt>
                <c:pt idx="1416">
                  <c:v>93.953496126065858</c:v>
                </c:pt>
                <c:pt idx="1417">
                  <c:v>93.748595363751917</c:v>
                </c:pt>
                <c:pt idx="1418">
                  <c:v>93.562890077061851</c:v>
                </c:pt>
                <c:pt idx="1419">
                  <c:v>93.385799925741011</c:v>
                </c:pt>
                <c:pt idx="1420">
                  <c:v>93.199958393549835</c:v>
                </c:pt>
                <c:pt idx="1421">
                  <c:v>92.994014895986098</c:v>
                </c:pt>
                <c:pt idx="1422">
                  <c:v>92.760403723358834</c:v>
                </c:pt>
                <c:pt idx="1423">
                  <c:v>92.495114177366077</c:v>
                </c:pt>
                <c:pt idx="1424">
                  <c:v>92.176679212030578</c:v>
                </c:pt>
                <c:pt idx="1425">
                  <c:v>91.835567308702565</c:v>
                </c:pt>
                <c:pt idx="1426">
                  <c:v>91.487539552053377</c:v>
                </c:pt>
                <c:pt idx="1427">
                  <c:v>91.14971185924054</c:v>
                </c:pt>
                <c:pt idx="1428">
                  <c:v>90.840147319342918</c:v>
                </c:pt>
                <c:pt idx="1429">
                  <c:v>90.575590715748433</c:v>
                </c:pt>
                <c:pt idx="1430">
                  <c:v>90.369264796800678</c:v>
                </c:pt>
                <c:pt idx="1431">
                  <c:v>90.229063038637094</c:v>
                </c:pt>
                <c:pt idx="1432">
                  <c:v>90.156309941030216</c:v>
                </c:pt>
                <c:pt idx="1433">
                  <c:v>90.145455211999135</c:v>
                </c:pt>
                <c:pt idx="1434">
                  <c:v>90.184958449578843</c:v>
                </c:pt>
                <c:pt idx="1435">
                  <c:v>90.259086802802273</c:v>
                </c:pt>
                <c:pt idx="1436">
                  <c:v>90.350578510747695</c:v>
                </c:pt>
                <c:pt idx="1437">
                  <c:v>90.443466876637103</c:v>
                </c:pt>
                <c:pt idx="1438">
                  <c:v>90.525509852246458</c:v>
                </c:pt>
                <c:pt idx="1439">
                  <c:v>90.589658974482589</c:v>
                </c:pt>
                <c:pt idx="1440">
                  <c:v>90.634404570759571</c:v>
                </c:pt>
                <c:pt idx="1441">
                  <c:v>90.662998339496014</c:v>
                </c:pt>
                <c:pt idx="1442">
                  <c:v>90.681944342902426</c:v>
                </c:pt>
                <c:pt idx="1443">
                  <c:v>90.699037925121857</c:v>
                </c:pt>
                <c:pt idx="1444">
                  <c:v>90.721623236776736</c:v>
                </c:pt>
                <c:pt idx="1445">
                  <c:v>90.755247689614663</c:v>
                </c:pt>
                <c:pt idx="1446">
                  <c:v>90.803060046072389</c:v>
                </c:pt>
                <c:pt idx="1447">
                  <c:v>90.865935051932937</c:v>
                </c:pt>
                <c:pt idx="1448">
                  <c:v>90.943070593763139</c:v>
                </c:pt>
                <c:pt idx="1449">
                  <c:v>91.032933842472517</c:v>
                </c:pt>
                <c:pt idx="1450">
                  <c:v>91.134071652877992</c:v>
                </c:pt>
                <c:pt idx="1451">
                  <c:v>91.245617304310414</c:v>
                </c:pt>
                <c:pt idx="1452">
                  <c:v>91.367433519626445</c:v>
                </c:pt>
                <c:pt idx="1453">
                  <c:v>91.49986711286634</c:v>
                </c:pt>
                <c:pt idx="1454">
                  <c:v>91.64345029595043</c:v>
                </c:pt>
                <c:pt idx="1455">
                  <c:v>91.798484292697239</c:v>
                </c:pt>
                <c:pt idx="1456">
                  <c:v>91.964794411026261</c:v>
                </c:pt>
                <c:pt idx="1457">
                  <c:v>92.141737406743147</c:v>
                </c:pt>
                <c:pt idx="1458">
                  <c:v>92.328452375649405</c:v>
                </c:pt>
                <c:pt idx="1459">
                  <c:v>92.520072641002869</c:v>
                </c:pt>
                <c:pt idx="1460">
                  <c:v>92.70599003272072</c:v>
                </c:pt>
                <c:pt idx="1461">
                  <c:v>92.898832840331053</c:v>
                </c:pt>
                <c:pt idx="1462">
                  <c:v>93.099292782129794</c:v>
                </c:pt>
                <c:pt idx="1463">
                  <c:v>93.306354346666822</c:v>
                </c:pt>
                <c:pt idx="1464">
                  <c:v>93.518495669601094</c:v>
                </c:pt>
                <c:pt idx="1465">
                  <c:v>93.737561286297165</c:v>
                </c:pt>
                <c:pt idx="1466">
                  <c:v>93.954617629902003</c:v>
                </c:pt>
                <c:pt idx="1467">
                  <c:v>94.164223273425335</c:v>
                </c:pt>
                <c:pt idx="1468">
                  <c:v>94.360435127353966</c:v>
                </c:pt>
                <c:pt idx="1469">
                  <c:v>94.537639506440001</c:v>
                </c:pt>
                <c:pt idx="1470">
                  <c:v>94.690574188778754</c:v>
                </c:pt>
                <c:pt idx="1471">
                  <c:v>94.81768317192936</c:v>
                </c:pt>
                <c:pt idx="1472">
                  <c:v>94.91843334857063</c:v>
                </c:pt>
                <c:pt idx="1473">
                  <c:v>94.993993420580665</c:v>
                </c:pt>
                <c:pt idx="1474">
                  <c:v>95.047129563848486</c:v>
                </c:pt>
                <c:pt idx="1475">
                  <c:v>95.081435092764025</c:v>
                </c:pt>
                <c:pt idx="1476">
                  <c:v>95.100836606023677</c:v>
                </c:pt>
                <c:pt idx="1477">
                  <c:v>95.109204633260006</c:v>
                </c:pt>
                <c:pt idx="1478">
                  <c:v>95.110207349375855</c:v>
                </c:pt>
                <c:pt idx="1479">
                  <c:v>95.10728161463507</c:v>
                </c:pt>
                <c:pt idx="1480">
                  <c:v>95.103686016138099</c:v>
                </c:pt>
                <c:pt idx="1481">
                  <c:v>95.102427473571765</c:v>
                </c:pt>
                <c:pt idx="1482">
                  <c:v>95.106126064835209</c:v>
                </c:pt>
                <c:pt idx="1483">
                  <c:v>95.116730932494463</c:v>
                </c:pt>
                <c:pt idx="1484">
                  <c:v>95.135317002377164</c:v>
                </c:pt>
                <c:pt idx="1485">
                  <c:v>95.161950085996537</c:v>
                </c:pt>
                <c:pt idx="1486">
                  <c:v>95.195771355534333</c:v>
                </c:pt>
                <c:pt idx="1487">
                  <c:v>95.23519148325353</c:v>
                </c:pt>
                <c:pt idx="1488">
                  <c:v>95.278168625275057</c:v>
                </c:pt>
                <c:pt idx="1489">
                  <c:v>95.322511020301718</c:v>
                </c:pt>
                <c:pt idx="1490">
                  <c:v>95.36605054133345</c:v>
                </c:pt>
                <c:pt idx="1491">
                  <c:v>95.406845686476032</c:v>
                </c:pt>
                <c:pt idx="1492">
                  <c:v>95.443195028754403</c:v>
                </c:pt>
                <c:pt idx="1493">
                  <c:v>95.473633877799472</c:v>
                </c:pt>
                <c:pt idx="1494">
                  <c:v>95.496979728856559</c:v>
                </c:pt>
                <c:pt idx="1495">
                  <c:v>95.512302962313925</c:v>
                </c:pt>
                <c:pt idx="1496">
                  <c:v>95.518977113938874</c:v>
                </c:pt>
                <c:pt idx="1497">
                  <c:v>95.516650456462941</c:v>
                </c:pt>
                <c:pt idx="1498">
                  <c:v>95.505204248777545</c:v>
                </c:pt>
                <c:pt idx="1499">
                  <c:v>95.484635988957535</c:v>
                </c:pt>
                <c:pt idx="1500">
                  <c:v>95.455002148112939</c:v>
                </c:pt>
                <c:pt idx="1501">
                  <c:v>95.416330141202295</c:v>
                </c:pt>
                <c:pt idx="1502">
                  <c:v>95.368695247486741</c:v>
                </c:pt>
                <c:pt idx="1503">
                  <c:v>95.312302306982915</c:v>
                </c:pt>
                <c:pt idx="1504">
                  <c:v>95.247657071827987</c:v>
                </c:pt>
                <c:pt idx="1505">
                  <c:v>95.175655620855153</c:v>
                </c:pt>
                <c:pt idx="1506">
                  <c:v>95.097662921479639</c:v>
                </c:pt>
                <c:pt idx="1507">
                  <c:v>95.015380388349215</c:v>
                </c:pt>
                <c:pt idx="1508">
                  <c:v>94.930681321519288</c:v>
                </c:pt>
                <c:pt idx="1509">
                  <c:v>94.845439174514681</c:v>
                </c:pt>
                <c:pt idx="1510">
                  <c:v>94.761311296034478</c:v>
                </c:pt>
                <c:pt idx="1511">
                  <c:v>94.679669106865816</c:v>
                </c:pt>
                <c:pt idx="1512">
                  <c:v>94.601177744817662</c:v>
                </c:pt>
                <c:pt idx="1513">
                  <c:v>94.527093698727754</c:v>
                </c:pt>
                <c:pt idx="1514">
                  <c:v>94.458239939934941</c:v>
                </c:pt>
                <c:pt idx="1515">
                  <c:v>94.395183002373017</c:v>
                </c:pt>
                <c:pt idx="1516">
                  <c:v>94.338563054198687</c:v>
                </c:pt>
                <c:pt idx="1517">
                  <c:v>94.288977030490713</c:v>
                </c:pt>
                <c:pt idx="1518">
                  <c:v>94.246979704384387</c:v>
                </c:pt>
                <c:pt idx="1519">
                  <c:v>94.212997299577339</c:v>
                </c:pt>
                <c:pt idx="1520">
                  <c:v>94.187266499066226</c:v>
                </c:pt>
                <c:pt idx="1521">
                  <c:v>94.1698601941996</c:v>
                </c:pt>
                <c:pt idx="1522">
                  <c:v>94.160615521593641</c:v>
                </c:pt>
                <c:pt idx="1523">
                  <c:v>94.159200960047585</c:v>
                </c:pt>
                <c:pt idx="1524">
                  <c:v>94.165074253958167</c:v>
                </c:pt>
                <c:pt idx="1525">
                  <c:v>94.177473896937485</c:v>
                </c:pt>
                <c:pt idx="1526">
                  <c:v>94.195423091614757</c:v>
                </c:pt>
                <c:pt idx="1527">
                  <c:v>94.21766008524628</c:v>
                </c:pt>
                <c:pt idx="1528">
                  <c:v>94.242703768742246</c:v>
                </c:pt>
                <c:pt idx="1529">
                  <c:v>94.268838498153698</c:v>
                </c:pt>
                <c:pt idx="1530">
                  <c:v>94.29425876273055</c:v>
                </c:pt>
                <c:pt idx="1531">
                  <c:v>94.317184350701766</c:v>
                </c:pt>
                <c:pt idx="1532">
                  <c:v>94.33602666876439</c:v>
                </c:pt>
                <c:pt idx="1533">
                  <c:v>94.349543530097222</c:v>
                </c:pt>
                <c:pt idx="1534">
                  <c:v>94.356926540030088</c:v>
                </c:pt>
                <c:pt idx="1535">
                  <c:v>94.357840688948116</c:v>
                </c:pt>
                <c:pt idx="1536">
                  <c:v>94.352349302054918</c:v>
                </c:pt>
                <c:pt idx="1537">
                  <c:v>94.340751818066394</c:v>
                </c:pt>
                <c:pt idx="1538">
                  <c:v>94.323461701522703</c:v>
                </c:pt>
                <c:pt idx="1539">
                  <c:v>94.300853304309257</c:v>
                </c:pt>
                <c:pt idx="1540">
                  <c:v>94.273144827868151</c:v>
                </c:pt>
                <c:pt idx="1541">
                  <c:v>94.240408186859696</c:v>
                </c:pt>
                <c:pt idx="1542">
                  <c:v>94.202606369182803</c:v>
                </c:pt>
                <c:pt idx="1543">
                  <c:v>94.159742596519948</c:v>
                </c:pt>
                <c:pt idx="1544">
                  <c:v>94.111969912912983</c:v>
                </c:pt>
                <c:pt idx="1545">
                  <c:v>94.059714111843178</c:v>
                </c:pt>
                <c:pt idx="1546">
                  <c:v>94.003789182000574</c:v>
                </c:pt>
                <c:pt idx="1547">
                  <c:v>93.945351745827253</c:v>
                </c:pt>
                <c:pt idx="1548">
                  <c:v>93.885898364726202</c:v>
                </c:pt>
                <c:pt idx="1549">
                  <c:v>93.827159171222903</c:v>
                </c:pt>
                <c:pt idx="1550">
                  <c:v>93.77093709211502</c:v>
                </c:pt>
                <c:pt idx="1551">
                  <c:v>93.718974775795161</c:v>
                </c:pt>
                <c:pt idx="1552">
                  <c:v>93.672794830447287</c:v>
                </c:pt>
                <c:pt idx="1553">
                  <c:v>93.633610902316192</c:v>
                </c:pt>
                <c:pt idx="1554">
                  <c:v>93.602250218785898</c:v>
                </c:pt>
                <c:pt idx="1555">
                  <c:v>93.579122190881876</c:v>
                </c:pt>
                <c:pt idx="1556">
                  <c:v>93.564223666629616</c:v>
                </c:pt>
                <c:pt idx="1557">
                  <c:v>93.557178683118707</c:v>
                </c:pt>
                <c:pt idx="1558">
                  <c:v>93.557290172723825</c:v>
                </c:pt>
                <c:pt idx="1559">
                  <c:v>93.563604618289347</c:v>
                </c:pt>
                <c:pt idx="1560">
                  <c:v>93.575009792328146</c:v>
                </c:pt>
                <c:pt idx="1561">
                  <c:v>93.59033409092396</c:v>
                </c:pt>
                <c:pt idx="1562">
                  <c:v>93.608449089113293</c:v>
                </c:pt>
                <c:pt idx="1563">
                  <c:v>93.628366991106105</c:v>
                </c:pt>
                <c:pt idx="1564">
                  <c:v>93.649294550491163</c:v>
                </c:pt>
                <c:pt idx="1565">
                  <c:v>93.670686685136161</c:v>
                </c:pt>
                <c:pt idx="1566">
                  <c:v>93.69223531361709</c:v>
                </c:pt>
                <c:pt idx="1567">
                  <c:v>93.713824517352933</c:v>
                </c:pt>
                <c:pt idx="1568">
                  <c:v>93.735453169445876</c:v>
                </c:pt>
                <c:pt idx="1569">
                  <c:v>93.757157775645979</c:v>
                </c:pt>
                <c:pt idx="1570">
                  <c:v>93.778941429295841</c:v>
                </c:pt>
                <c:pt idx="1571">
                  <c:v>93.800734957550532</c:v>
                </c:pt>
                <c:pt idx="1572">
                  <c:v>93.822359235810154</c:v>
                </c:pt>
                <c:pt idx="1573">
                  <c:v>93.84359754123652</c:v>
                </c:pt>
                <c:pt idx="1574">
                  <c:v>93.8641831233532</c:v>
                </c:pt>
                <c:pt idx="1575">
                  <c:v>93.883904489516283</c:v>
                </c:pt>
                <c:pt idx="1576">
                  <c:v>93.902617731944176</c:v>
                </c:pt>
                <c:pt idx="1577">
                  <c:v>93.920278084543696</c:v>
                </c:pt>
                <c:pt idx="1578">
                  <c:v>93.936932458692723</c:v>
                </c:pt>
                <c:pt idx="1579">
                  <c:v>93.952703780181167</c:v>
                </c:pt>
                <c:pt idx="1580">
                  <c:v>93.967750947168383</c:v>
                </c:pt>
                <c:pt idx="1581">
                  <c:v>93.982260438995183</c:v>
                </c:pt>
                <c:pt idx="1582">
                  <c:v>93.996439739266933</c:v>
                </c:pt>
                <c:pt idx="1583">
                  <c:v>94.010511835210821</c:v>
                </c:pt>
                <c:pt idx="1584">
                  <c:v>94.024729182517447</c:v>
                </c:pt>
                <c:pt idx="1585">
                  <c:v>94.039395737377745</c:v>
                </c:pt>
                <c:pt idx="1586">
                  <c:v>94.054862460976182</c:v>
                </c:pt>
                <c:pt idx="1587">
                  <c:v>94.071496202176021</c:v>
                </c:pt>
                <c:pt idx="1588">
                  <c:v>94.089674671095239</c:v>
                </c:pt>
                <c:pt idx="1589">
                  <c:v>94.109740355668904</c:v>
                </c:pt>
                <c:pt idx="1590">
                  <c:v>94.131980188085805</c:v>
                </c:pt>
                <c:pt idx="1591">
                  <c:v>94.156604167396026</c:v>
                </c:pt>
                <c:pt idx="1592">
                  <c:v>94.183749929603394</c:v>
                </c:pt>
                <c:pt idx="1593">
                  <c:v>94.213520268148883</c:v>
                </c:pt>
                <c:pt idx="1594">
                  <c:v>94.245989152138179</c:v>
                </c:pt>
                <c:pt idx="1595">
                  <c:v>94.281253823620077</c:v>
                </c:pt>
                <c:pt idx="1596">
                  <c:v>94.319416780711563</c:v>
                </c:pt>
                <c:pt idx="1597">
                  <c:v>94.360606251539934</c:v>
                </c:pt>
                <c:pt idx="1598">
                  <c:v>94.404932736351796</c:v>
                </c:pt>
                <c:pt idx="1599">
                  <c:v>94.452489711926873</c:v>
                </c:pt>
                <c:pt idx="1600">
                  <c:v>94.503269531935928</c:v>
                </c:pt>
                <c:pt idx="1601">
                  <c:v>94.557189408168597</c:v>
                </c:pt>
                <c:pt idx="1602">
                  <c:v>94.614019284924623</c:v>
                </c:pt>
                <c:pt idx="1603">
                  <c:v>94.673440210901418</c:v>
                </c:pt>
                <c:pt idx="1604">
                  <c:v>94.734992075089409</c:v>
                </c:pt>
                <c:pt idx="1605">
                  <c:v>94.798125688689154</c:v>
                </c:pt>
                <c:pt idx="1606">
                  <c:v>94.862222378001889</c:v>
                </c:pt>
                <c:pt idx="1607">
                  <c:v>94.926563214254401</c:v>
                </c:pt>
                <c:pt idx="1608">
                  <c:v>94.990141949181293</c:v>
                </c:pt>
                <c:pt idx="1609">
                  <c:v>95.052705368315955</c:v>
                </c:pt>
                <c:pt idx="1610">
                  <c:v>95.113509570267723</c:v>
                </c:pt>
                <c:pt idx="1611">
                  <c:v>95.171862697597447</c:v>
                </c:pt>
                <c:pt idx="1612">
                  <c:v>95.227183921440911</c:v>
                </c:pt>
                <c:pt idx="1613">
                  <c:v>95.278940502993038</c:v>
                </c:pt>
                <c:pt idx="1614">
                  <c:v>95.326705093444403</c:v>
                </c:pt>
                <c:pt idx="1615">
                  <c:v>95.370148101631372</c:v>
                </c:pt>
                <c:pt idx="1616">
                  <c:v>95.409038026616088</c:v>
                </c:pt>
                <c:pt idx="1617">
                  <c:v>95.447378182730134</c:v>
                </c:pt>
                <c:pt idx="1618">
                  <c:v>95.482578059341449</c:v>
                </c:pt>
                <c:pt idx="1619">
                  <c:v>95.512608549192052</c:v>
                </c:pt>
                <c:pt idx="1620">
                  <c:v>95.537631111206636</c:v>
                </c:pt>
                <c:pt idx="1621">
                  <c:v>95.557841655674693</c:v>
                </c:pt>
                <c:pt idx="1622">
                  <c:v>95.573463843138043</c:v>
                </c:pt>
                <c:pt idx="1623">
                  <c:v>95.584742499113659</c:v>
                </c:pt>
                <c:pt idx="1624">
                  <c:v>95.59191509945326</c:v>
                </c:pt>
                <c:pt idx="1625">
                  <c:v>95.595217995537794</c:v>
                </c:pt>
                <c:pt idx="1626">
                  <c:v>95.594871897022088</c:v>
                </c:pt>
                <c:pt idx="1627">
                  <c:v>95.591082694997553</c:v>
                </c:pt>
                <c:pt idx="1628">
                  <c:v>95.584042297365656</c:v>
                </c:pt>
                <c:pt idx="1629">
                  <c:v>95.573929048924143</c:v>
                </c:pt>
                <c:pt idx="1630">
                  <c:v>95.560941820048271</c:v>
                </c:pt>
                <c:pt idx="1631">
                  <c:v>95.545264287930067</c:v>
                </c:pt>
                <c:pt idx="1632">
                  <c:v>95.527064992919449</c:v>
                </c:pt>
                <c:pt idx="1633">
                  <c:v>95.506518715405932</c:v>
                </c:pt>
                <c:pt idx="1634">
                  <c:v>95.483764575866559</c:v>
                </c:pt>
                <c:pt idx="1635">
                  <c:v>95.458920070942327</c:v>
                </c:pt>
                <c:pt idx="1636">
                  <c:v>95.432116025959587</c:v>
                </c:pt>
                <c:pt idx="1637">
                  <c:v>95.403469140852366</c:v>
                </c:pt>
                <c:pt idx="1638">
                  <c:v>95.373110344505264</c:v>
                </c:pt>
                <c:pt idx="1639">
                  <c:v>95.341213225938517</c:v>
                </c:pt>
                <c:pt idx="1640">
                  <c:v>95.307980576447193</c:v>
                </c:pt>
                <c:pt idx="1641">
                  <c:v>95.273679892306959</c:v>
                </c:pt>
                <c:pt idx="1642">
                  <c:v>95.238594586293985</c:v>
                </c:pt>
                <c:pt idx="1643">
                  <c:v>95.203072691808558</c:v>
                </c:pt>
                <c:pt idx="1644">
                  <c:v>95.167456208423204</c:v>
                </c:pt>
                <c:pt idx="1645">
                  <c:v>95.132101665414027</c:v>
                </c:pt>
                <c:pt idx="1646">
                  <c:v>95.097358570230696</c:v>
                </c:pt>
                <c:pt idx="1647">
                  <c:v>95.063499713118887</c:v>
                </c:pt>
                <c:pt idx="1648">
                  <c:v>95.030697370593785</c:v>
                </c:pt>
                <c:pt idx="1649">
                  <c:v>94.999440984618872</c:v>
                </c:pt>
                <c:pt idx="1650">
                  <c:v>94.969983672104391</c:v>
                </c:pt>
                <c:pt idx="1651">
                  <c:v>94.942538799421158</c:v>
                </c:pt>
                <c:pt idx="1652">
                  <c:v>94.917291149010595</c:v>
                </c:pt>
                <c:pt idx="1653">
                  <c:v>94.89442558088372</c:v>
                </c:pt>
                <c:pt idx="1654">
                  <c:v>94.874076825702929</c:v>
                </c:pt>
                <c:pt idx="1655">
                  <c:v>94.856366088754498</c:v>
                </c:pt>
                <c:pt idx="1656">
                  <c:v>94.841386960990292</c:v>
                </c:pt>
                <c:pt idx="1657">
                  <c:v>94.829212624430625</c:v>
                </c:pt>
                <c:pt idx="1658">
                  <c:v>94.819909402464972</c:v>
                </c:pt>
                <c:pt idx="1659">
                  <c:v>94.81350797082041</c:v>
                </c:pt>
                <c:pt idx="1660">
                  <c:v>94.81001043550917</c:v>
                </c:pt>
                <c:pt idx="1661">
                  <c:v>94.809382159496408</c:v>
                </c:pt>
                <c:pt idx="1662">
                  <c:v>94.811530886645755</c:v>
                </c:pt>
                <c:pt idx="1663">
                  <c:v>94.816327753063561</c:v>
                </c:pt>
                <c:pt idx="1664">
                  <c:v>94.823599761373202</c:v>
                </c:pt>
                <c:pt idx="1665">
                  <c:v>94.833129691375945</c:v>
                </c:pt>
                <c:pt idx="1666">
                  <c:v>94.844677698002116</c:v>
                </c:pt>
                <c:pt idx="1667">
                  <c:v>94.857989079928544</c:v>
                </c:pt>
                <c:pt idx="1668">
                  <c:v>94.872810196513356</c:v>
                </c:pt>
                <c:pt idx="1669">
                  <c:v>94.888938498518314</c:v>
                </c:pt>
                <c:pt idx="1670">
                  <c:v>94.906187114776174</c:v>
                </c:pt>
                <c:pt idx="1671">
                  <c:v>94.924412812127301</c:v>
                </c:pt>
                <c:pt idx="1672">
                  <c:v>94.943509328580134</c:v>
                </c:pt>
                <c:pt idx="1673">
                  <c:v>94.963385660695536</c:v>
                </c:pt>
                <c:pt idx="1674">
                  <c:v>94.983958328824684</c:v>
                </c:pt>
                <c:pt idx="1675">
                  <c:v>95.00515847293974</c:v>
                </c:pt>
                <c:pt idx="1676">
                  <c:v>95.026909188856621</c:v>
                </c:pt>
                <c:pt idx="1677">
                  <c:v>95.04913295004738</c:v>
                </c:pt>
                <c:pt idx="1678">
                  <c:v>95.071765371020831</c:v>
                </c:pt>
                <c:pt idx="1679">
                  <c:v>95.094748220952653</c:v>
                </c:pt>
                <c:pt idx="1680">
                  <c:v>95.118015807976022</c:v>
                </c:pt>
                <c:pt idx="1681">
                  <c:v>95.141559408618036</c:v>
                </c:pt>
                <c:pt idx="1682">
                  <c:v>95.165342544775015</c:v>
                </c:pt>
                <c:pt idx="1683">
                  <c:v>95.189386690884888</c:v>
                </c:pt>
                <c:pt idx="1684">
                  <c:v>95.213706905504594</c:v>
                </c:pt>
                <c:pt idx="1685">
                  <c:v>95.23832654293075</c:v>
                </c:pt>
                <c:pt idx="1686">
                  <c:v>95.263299346649703</c:v>
                </c:pt>
                <c:pt idx="1687">
                  <c:v>95.288610640676112</c:v>
                </c:pt>
                <c:pt idx="1688">
                  <c:v>95.314345768464548</c:v>
                </c:pt>
                <c:pt idx="1689">
                  <c:v>95.34064239044551</c:v>
                </c:pt>
                <c:pt idx="1690">
                  <c:v>95.367552266757002</c:v>
                </c:pt>
                <c:pt idx="1691">
                  <c:v>95.395132589709007</c:v>
                </c:pt>
                <c:pt idx="1692">
                  <c:v>95.42341241167658</c:v>
                </c:pt>
                <c:pt idx="1693">
                  <c:v>95.452413075790801</c:v>
                </c:pt>
                <c:pt idx="1694">
                  <c:v>95.482099391276819</c:v>
                </c:pt>
                <c:pt idx="1695">
                  <c:v>95.512414751272559</c:v>
                </c:pt>
                <c:pt idx="1696">
                  <c:v>95.54325285630226</c:v>
                </c:pt>
                <c:pt idx="1697">
                  <c:v>95.574485559771531</c:v>
                </c:pt>
                <c:pt idx="1698">
                  <c:v>95.60595549725717</c:v>
                </c:pt>
                <c:pt idx="1699">
                  <c:v>95.63749015310286</c:v>
                </c:pt>
                <c:pt idx="1700">
                  <c:v>95.66892296329172</c:v>
                </c:pt>
                <c:pt idx="1701">
                  <c:v>95.700079814504207</c:v>
                </c:pt>
                <c:pt idx="1702">
                  <c:v>95.730786758749204</c:v>
                </c:pt>
                <c:pt idx="1703">
                  <c:v>95.760905514588032</c:v>
                </c:pt>
                <c:pt idx="1704">
                  <c:v>95.790298836733626</c:v>
                </c:pt>
                <c:pt idx="1705">
                  <c:v>95.818865585567139</c:v>
                </c:pt>
                <c:pt idx="1706">
                  <c:v>95.846513018718269</c:v>
                </c:pt>
                <c:pt idx="1707">
                  <c:v>95.873184827486952</c:v>
                </c:pt>
                <c:pt idx="1708">
                  <c:v>95.898840094529817</c:v>
                </c:pt>
                <c:pt idx="1709">
                  <c:v>95.923480768437187</c:v>
                </c:pt>
                <c:pt idx="1710">
                  <c:v>95.947136926197118</c:v>
                </c:pt>
                <c:pt idx="1711">
                  <c:v>95.969859370431109</c:v>
                </c:pt>
                <c:pt idx="1712">
                  <c:v>95.991726389247674</c:v>
                </c:pt>
                <c:pt idx="1713">
                  <c:v>96.012830004879035</c:v>
                </c:pt>
                <c:pt idx="1714">
                  <c:v>96.033255077486956</c:v>
                </c:pt>
                <c:pt idx="1715">
                  <c:v>96.05309362551769</c:v>
                </c:pt>
                <c:pt idx="1716">
                  <c:v>96.072452041930831</c:v>
                </c:pt>
                <c:pt idx="1717">
                  <c:v>96.091416392106368</c:v>
                </c:pt>
                <c:pt idx="1718">
                  <c:v>96.110080379460186</c:v>
                </c:pt>
                <c:pt idx="1719">
                  <c:v>96.128552221088867</c:v>
                </c:pt>
                <c:pt idx="1720">
                  <c:v>96.146912413941152</c:v>
                </c:pt>
                <c:pt idx="1721">
                  <c:v>96.165290397054932</c:v>
                </c:pt>
                <c:pt idx="1722">
                  <c:v>96.183773314473385</c:v>
                </c:pt>
                <c:pt idx="1723">
                  <c:v>96.202461617283433</c:v>
                </c:pt>
                <c:pt idx="1724">
                  <c:v>96.221440865349237</c:v>
                </c:pt>
                <c:pt idx="1725">
                  <c:v>96.240774812883245</c:v>
                </c:pt>
                <c:pt idx="1726">
                  <c:v>96.260498518960574</c:v>
                </c:pt>
                <c:pt idx="1727">
                  <c:v>96.28063264322607</c:v>
                </c:pt>
                <c:pt idx="1728">
                  <c:v>96.301155576154684</c:v>
                </c:pt>
                <c:pt idx="1729">
                  <c:v>96.322059518680007</c:v>
                </c:pt>
                <c:pt idx="1730">
                  <c:v>96.34328748585699</c:v>
                </c:pt>
                <c:pt idx="1731">
                  <c:v>96.364810371475912</c:v>
                </c:pt>
                <c:pt idx="1732">
                  <c:v>96.386556932028796</c:v>
                </c:pt>
                <c:pt idx="1733">
                  <c:v>96.408483833794463</c:v>
                </c:pt>
                <c:pt idx="1734">
                  <c:v>96.43054067983411</c:v>
                </c:pt>
                <c:pt idx="1735">
                  <c:v>96.452677096175989</c:v>
                </c:pt>
                <c:pt idx="1736">
                  <c:v>96.474842914168718</c:v>
                </c:pt>
                <c:pt idx="1737">
                  <c:v>96.496988152971667</c:v>
                </c:pt>
                <c:pt idx="1738">
                  <c:v>96.519056118121625</c:v>
                </c:pt>
                <c:pt idx="1739">
                  <c:v>96.541004320886941</c:v>
                </c:pt>
                <c:pt idx="1740">
                  <c:v>96.562776473163325</c:v>
                </c:pt>
                <c:pt idx="1741">
                  <c:v>96.584323341571164</c:v>
                </c:pt>
                <c:pt idx="1742">
                  <c:v>96.605595607542384</c:v>
                </c:pt>
                <c:pt idx="1743">
                  <c:v>96.626543618337223</c:v>
                </c:pt>
                <c:pt idx="1744">
                  <c:v>96.647131429223933</c:v>
                </c:pt>
                <c:pt idx="1745">
                  <c:v>96.667301807291082</c:v>
                </c:pt>
                <c:pt idx="1746">
                  <c:v>96.687018230249294</c:v>
                </c:pt>
                <c:pt idx="1747">
                  <c:v>96.70623019029955</c:v>
                </c:pt>
                <c:pt idx="1748">
                  <c:v>96.724908180348194</c:v>
                </c:pt>
                <c:pt idx="1749">
                  <c:v>96.743009041347534</c:v>
                </c:pt>
                <c:pt idx="1750">
                  <c:v>96.760503978405339</c:v>
                </c:pt>
                <c:pt idx="1751">
                  <c:v>96.777378637786384</c:v>
                </c:pt>
                <c:pt idx="1752">
                  <c:v>96.793626123894228</c:v>
                </c:pt>
                <c:pt idx="1753">
                  <c:v>96.809246926361695</c:v>
                </c:pt>
                <c:pt idx="1754">
                  <c:v>96.824276796884519</c:v>
                </c:pt>
                <c:pt idx="1755">
                  <c:v>96.838730701970718</c:v>
                </c:pt>
                <c:pt idx="1756">
                  <c:v>96.852651604204439</c:v>
                </c:pt>
                <c:pt idx="1757">
                  <c:v>96.866089553004514</c:v>
                </c:pt>
                <c:pt idx="1758">
                  <c:v>96.879087532405222</c:v>
                </c:pt>
                <c:pt idx="1759">
                  <c:v>96.891688530218929</c:v>
                </c:pt>
                <c:pt idx="1760">
                  <c:v>96.90393554328314</c:v>
                </c:pt>
                <c:pt idx="1761">
                  <c:v>96.915885544020028</c:v>
                </c:pt>
                <c:pt idx="1762">
                  <c:v>96.927560504960979</c:v>
                </c:pt>
                <c:pt idx="1763">
                  <c:v>96.939017337984453</c:v>
                </c:pt>
                <c:pt idx="1764">
                  <c:v>96.950270876670061</c:v>
                </c:pt>
                <c:pt idx="1765">
                  <c:v>96.961356765368137</c:v>
                </c:pt>
                <c:pt idx="1766">
                  <c:v>96.972289492728521</c:v>
                </c:pt>
                <c:pt idx="1767">
                  <c:v>96.983097247174285</c:v>
                </c:pt>
                <c:pt idx="1768">
                  <c:v>96.993765948344006</c:v>
                </c:pt>
                <c:pt idx="1769">
                  <c:v>97.004302233846374</c:v>
                </c:pt>
                <c:pt idx="1770">
                  <c:v>97.014684449223438</c:v>
                </c:pt>
                <c:pt idx="1771">
                  <c:v>97.024897741523816</c:v>
                </c:pt>
                <c:pt idx="1772">
                  <c:v>97.034920070206667</c:v>
                </c:pt>
                <c:pt idx="1773">
                  <c:v>97.044715328236819</c:v>
                </c:pt>
                <c:pt idx="1774">
                  <c:v>97.054268382031623</c:v>
                </c:pt>
                <c:pt idx="1775">
                  <c:v>97.063557164207666</c:v>
                </c:pt>
                <c:pt idx="1776">
                  <c:v>97.072559730852703</c:v>
                </c:pt>
                <c:pt idx="1777">
                  <c:v>97.08126135404784</c:v>
                </c:pt>
                <c:pt idx="1778">
                  <c:v>97.089668513850015</c:v>
                </c:pt>
                <c:pt idx="1779">
                  <c:v>97.097773990549385</c:v>
                </c:pt>
                <c:pt idx="1780">
                  <c:v>97.105591791937016</c:v>
                </c:pt>
                <c:pt idx="1781">
                  <c:v>97.113136198452523</c:v>
                </c:pt>
                <c:pt idx="1782">
                  <c:v>97.120435680486352</c:v>
                </c:pt>
                <c:pt idx="1783">
                  <c:v>97.127525890626828</c:v>
                </c:pt>
                <c:pt idx="1784">
                  <c:v>97.134442637668812</c:v>
                </c:pt>
                <c:pt idx="1785">
                  <c:v>97.141228763023719</c:v>
                </c:pt>
                <c:pt idx="1786">
                  <c:v>97.147948227306458</c:v>
                </c:pt>
                <c:pt idx="1787">
                  <c:v>97.15464404312398</c:v>
                </c:pt>
                <c:pt idx="1788">
                  <c:v>97.161387257292503</c:v>
                </c:pt>
                <c:pt idx="1789">
                  <c:v>97.168235035452184</c:v>
                </c:pt>
                <c:pt idx="1790">
                  <c:v>97.175265583870328</c:v>
                </c:pt>
                <c:pt idx="1791">
                  <c:v>97.182536255889715</c:v>
                </c:pt>
                <c:pt idx="1792">
                  <c:v>97.190125468842581</c:v>
                </c:pt>
                <c:pt idx="1793">
                  <c:v>97.198090690688701</c:v>
                </c:pt>
                <c:pt idx="1794">
                  <c:v>97.206510361612843</c:v>
                </c:pt>
                <c:pt idx="1795">
                  <c:v>97.215434867359761</c:v>
                </c:pt>
                <c:pt idx="1796">
                  <c:v>97.224935448842558</c:v>
                </c:pt>
                <c:pt idx="1797">
                  <c:v>97.235055116038865</c:v>
                </c:pt>
                <c:pt idx="1798">
                  <c:v>97.245836667679029</c:v>
                </c:pt>
                <c:pt idx="1799">
                  <c:v>97.257322696759843</c:v>
                </c:pt>
                <c:pt idx="1800">
                  <c:v>97.269541523553869</c:v>
                </c:pt>
                <c:pt idx="1801">
                  <c:v>97.282521333230079</c:v>
                </c:pt>
                <c:pt idx="1802">
                  <c:v>97.296276198065314</c:v>
                </c:pt>
                <c:pt idx="1803">
                  <c:v>97.310820084311288</c:v>
                </c:pt>
                <c:pt idx="1804">
                  <c:v>97.326159939305768</c:v>
                </c:pt>
                <c:pt idx="1805">
                  <c:v>97.342295761974782</c:v>
                </c:pt>
                <c:pt idx="1806">
                  <c:v>97.359220467379018</c:v>
                </c:pt>
                <c:pt idx="1807">
                  <c:v>97.376941029526918</c:v>
                </c:pt>
                <c:pt idx="1808">
                  <c:v>97.395443319763842</c:v>
                </c:pt>
                <c:pt idx="1809">
                  <c:v>97.414706185258098</c:v>
                </c:pt>
                <c:pt idx="1810">
                  <c:v>97.434722359199228</c:v>
                </c:pt>
                <c:pt idx="1811">
                  <c:v>97.455456514002435</c:v>
                </c:pt>
                <c:pt idx="1812">
                  <c:v>97.476887259848638</c:v>
                </c:pt>
                <c:pt idx="1813">
                  <c:v>97.498986129630097</c:v>
                </c:pt>
                <c:pt idx="1814">
                  <c:v>97.52172463699408</c:v>
                </c:pt>
                <c:pt idx="1815">
                  <c:v>97.54506023530621</c:v>
                </c:pt>
                <c:pt idx="1816">
                  <c:v>97.568964399476187</c:v>
                </c:pt>
                <c:pt idx="1817">
                  <c:v>97.59338056930072</c:v>
                </c:pt>
                <c:pt idx="1818">
                  <c:v>97.61826607664014</c:v>
                </c:pt>
                <c:pt idx="1819">
                  <c:v>97.643578213910317</c:v>
                </c:pt>
                <c:pt idx="1820">
                  <c:v>97.669260235397331</c:v>
                </c:pt>
                <c:pt idx="1821">
                  <c:v>97.695262246658032</c:v>
                </c:pt>
                <c:pt idx="1822">
                  <c:v>97.721534380819435</c:v>
                </c:pt>
                <c:pt idx="1823">
                  <c:v>97.748019724765868</c:v>
                </c:pt>
                <c:pt idx="1824">
                  <c:v>97.774675441153718</c:v>
                </c:pt>
                <c:pt idx="1825">
                  <c:v>97.801451711351845</c:v>
                </c:pt>
                <c:pt idx="1826">
                  <c:v>97.826015298139978</c:v>
                </c:pt>
                <c:pt idx="1827">
                  <c:v>97.850543810635074</c:v>
                </c:pt>
                <c:pt idx="1828">
                  <c:v>97.875072207479889</c:v>
                </c:pt>
                <c:pt idx="1829">
                  <c:v>97.899548977776362</c:v>
                </c:pt>
                <c:pt idx="1830">
                  <c:v>97.923941746787037</c:v>
                </c:pt>
                <c:pt idx="1831">
                  <c:v>97.948205457849326</c:v>
                </c:pt>
                <c:pt idx="1832">
                  <c:v>97.972314284156852</c:v>
                </c:pt>
                <c:pt idx="1833">
                  <c:v>97.996235859274265</c:v>
                </c:pt>
                <c:pt idx="1834">
                  <c:v>98.01993113040308</c:v>
                </c:pt>
                <c:pt idx="1835">
                  <c:v>98.043379961376459</c:v>
                </c:pt>
                <c:pt idx="1836">
                  <c:v>98.066549533207166</c:v>
                </c:pt>
                <c:pt idx="1837">
                  <c:v>98.089407270164116</c:v>
                </c:pt>
                <c:pt idx="1838">
                  <c:v>98.11194619615631</c:v>
                </c:pt>
                <c:pt idx="1839">
                  <c:v>98.134140279031413</c:v>
                </c:pt>
                <c:pt idx="1840">
                  <c:v>98.155976418737382</c:v>
                </c:pt>
                <c:pt idx="1841">
                  <c:v>98.177448125506558</c:v>
                </c:pt>
                <c:pt idx="1842">
                  <c:v>98.198549138645248</c:v>
                </c:pt>
                <c:pt idx="1843">
                  <c:v>98.21928601208981</c:v>
                </c:pt>
                <c:pt idx="1844">
                  <c:v>98.239659083944133</c:v>
                </c:pt>
                <c:pt idx="1845">
                  <c:v>98.259687922283902</c:v>
                </c:pt>
                <c:pt idx="1846">
                  <c:v>98.279392084760346</c:v>
                </c:pt>
                <c:pt idx="1847">
                  <c:v>98.298778383677828</c:v>
                </c:pt>
                <c:pt idx="1848">
                  <c:v>98.317866367879674</c:v>
                </c:pt>
                <c:pt idx="1849">
                  <c:v>98.336688335191184</c:v>
                </c:pt>
                <c:pt idx="1850">
                  <c:v>98.355251106588398</c:v>
                </c:pt>
                <c:pt idx="1851">
                  <c:v>98.373574354874563</c:v>
                </c:pt>
                <c:pt idx="1852">
                  <c:v>98.391684128986441</c:v>
                </c:pt>
                <c:pt idx="1853">
                  <c:v>98.4095936824543</c:v>
                </c:pt>
                <c:pt idx="1854">
                  <c:v>98.42731621278206</c:v>
                </c:pt>
                <c:pt idx="1855">
                  <c:v>98.444864855957391</c:v>
                </c:pt>
                <c:pt idx="1856">
                  <c:v>98.462252734136399</c:v>
                </c:pt>
                <c:pt idx="1857">
                  <c:v>98.479492860148397</c:v>
                </c:pt>
                <c:pt idx="1858">
                  <c:v>98.496591787628034</c:v>
                </c:pt>
                <c:pt idx="1859">
                  <c:v>98.513555975677889</c:v>
                </c:pt>
                <c:pt idx="1860">
                  <c:v>98.530379038010068</c:v>
                </c:pt>
                <c:pt idx="1861">
                  <c:v>98.547067229104968</c:v>
                </c:pt>
                <c:pt idx="1862">
                  <c:v>98.563607635790049</c:v>
                </c:pt>
                <c:pt idx="1863">
                  <c:v>98.579993613711139</c:v>
                </c:pt>
                <c:pt idx="1864">
                  <c:v>98.5962184996377</c:v>
                </c:pt>
                <c:pt idx="1865">
                  <c:v>98.612269189355331</c:v>
                </c:pt>
                <c:pt idx="1866">
                  <c:v>98.62813890236967</c:v>
                </c:pt>
                <c:pt idx="1867">
                  <c:v>98.643814517440546</c:v>
                </c:pt>
                <c:pt idx="1868">
                  <c:v>98.659295634737887</c:v>
                </c:pt>
                <c:pt idx="1869">
                  <c:v>98.674562792275182</c:v>
                </c:pt>
                <c:pt idx="1870">
                  <c:v>98.689615751602886</c:v>
                </c:pt>
                <c:pt idx="1871">
                  <c:v>98.704460723757705</c:v>
                </c:pt>
                <c:pt idx="1872">
                  <c:v>98.719091323530108</c:v>
                </c:pt>
                <c:pt idx="1873">
                  <c:v>98.733513998980442</c:v>
                </c:pt>
                <c:pt idx="1874">
                  <c:v>98.747735300413126</c:v>
                </c:pt>
                <c:pt idx="1875">
                  <c:v>98.761761891702321</c:v>
                </c:pt>
                <c:pt idx="1876">
                  <c:v>98.77561965683168</c:v>
                </c:pt>
                <c:pt idx="1877">
                  <c:v>98.78930900885581</c:v>
                </c:pt>
                <c:pt idx="1878">
                  <c:v>98.802862297192306</c:v>
                </c:pt>
                <c:pt idx="1879">
                  <c:v>98.816299104895307</c:v>
                </c:pt>
                <c:pt idx="1880">
                  <c:v>98.829632639702041</c:v>
                </c:pt>
                <c:pt idx="1881">
                  <c:v>98.842895272468283</c:v>
                </c:pt>
                <c:pt idx="1882">
                  <c:v>98.856100163527501</c:v>
                </c:pt>
                <c:pt idx="1883">
                  <c:v>98.869279620141242</c:v>
                </c:pt>
                <c:pt idx="1884">
                  <c:v>98.882446782004635</c:v>
                </c:pt>
                <c:pt idx="1885">
                  <c:v>98.895621139433615</c:v>
                </c:pt>
                <c:pt idx="1886">
                  <c:v>98.908828513079058</c:v>
                </c:pt>
                <c:pt idx="1887">
                  <c:v>98.922075570242896</c:v>
                </c:pt>
                <c:pt idx="1888">
                  <c:v>98.935394434217798</c:v>
                </c:pt>
                <c:pt idx="1889">
                  <c:v>98.948791648381828</c:v>
                </c:pt>
                <c:pt idx="1890">
                  <c:v>98.962280119715388</c:v>
                </c:pt>
                <c:pt idx="1891">
                  <c:v>98.975866296195662</c:v>
                </c:pt>
                <c:pt idx="1892">
                  <c:v>98.989575763836413</c:v>
                </c:pt>
                <c:pt idx="1893">
                  <c:v>99.003402156167169</c:v>
                </c:pt>
                <c:pt idx="1894">
                  <c:v>99.017351822367274</c:v>
                </c:pt>
                <c:pt idx="1895">
                  <c:v>99.031437485141936</c:v>
                </c:pt>
                <c:pt idx="1896">
                  <c:v>99.045646286923372</c:v>
                </c:pt>
                <c:pt idx="1897">
                  <c:v>99.05999086053265</c:v>
                </c:pt>
                <c:pt idx="1898">
                  <c:v>99.074464654504851</c:v>
                </c:pt>
                <c:pt idx="1899">
                  <c:v>99.08906109315312</c:v>
                </c:pt>
                <c:pt idx="1900">
                  <c:v>99.103779909891884</c:v>
                </c:pt>
                <c:pt idx="1901">
                  <c:v>99.118608076836267</c:v>
                </c:pt>
                <c:pt idx="1902">
                  <c:v>99.133545285438686</c:v>
                </c:pt>
                <c:pt idx="1903">
                  <c:v>99.148572083002179</c:v>
                </c:pt>
                <c:pt idx="1904">
                  <c:v>99.163688167948607</c:v>
                </c:pt>
                <c:pt idx="1905">
                  <c:v>99.178874080315936</c:v>
                </c:pt>
                <c:pt idx="1906">
                  <c:v>99.194129519490247</c:v>
                </c:pt>
                <c:pt idx="1907">
                  <c:v>99.209447852046225</c:v>
                </c:pt>
                <c:pt idx="1908">
                  <c:v>99.224803300086222</c:v>
                </c:pt>
                <c:pt idx="1909">
                  <c:v>99.240202045416609</c:v>
                </c:pt>
                <c:pt idx="1910">
                  <c:v>99.255631118622873</c:v>
                </c:pt>
                <c:pt idx="1911">
                  <c:v>99.271084032953326</c:v>
                </c:pt>
                <c:pt idx="1912">
                  <c:v>99.286560677152423</c:v>
                </c:pt>
                <c:pt idx="1913">
                  <c:v>99.302061009151686</c:v>
                </c:pt>
                <c:pt idx="1914">
                  <c:v>99.317565880361585</c:v>
                </c:pt>
                <c:pt idx="1915">
                  <c:v>99.33309449027638</c:v>
                </c:pt>
                <c:pt idx="1916">
                  <c:v>99.348640525885401</c:v>
                </c:pt>
                <c:pt idx="1917">
                  <c:v>99.364204127118541</c:v>
                </c:pt>
                <c:pt idx="1918">
                  <c:v>99.379785450499426</c:v>
                </c:pt>
                <c:pt idx="1919">
                  <c:v>99.395397466119718</c:v>
                </c:pt>
                <c:pt idx="1920">
                  <c:v>99.411046762485739</c:v>
                </c:pt>
                <c:pt idx="1921">
                  <c:v>99.426727215420541</c:v>
                </c:pt>
                <c:pt idx="1922">
                  <c:v>99.442458217332941</c:v>
                </c:pt>
                <c:pt idx="1923">
                  <c:v>99.458233618437561</c:v>
                </c:pt>
                <c:pt idx="1924">
                  <c:v>99.474072817191171</c:v>
                </c:pt>
                <c:pt idx="1925">
                  <c:v>99.489969668127998</c:v>
                </c:pt>
                <c:pt idx="1926">
                  <c:v>99.505937137940691</c:v>
                </c:pt>
                <c:pt idx="1927">
                  <c:v>99.521981796634563</c:v>
                </c:pt>
                <c:pt idx="1928">
                  <c:v>99.538103781355645</c:v>
                </c:pt>
                <c:pt idx="1929">
                  <c:v>99.554303216100791</c:v>
                </c:pt>
                <c:pt idx="1930">
                  <c:v>99.570586549129928</c:v>
                </c:pt>
                <c:pt idx="1931">
                  <c:v>99.586953845480849</c:v>
                </c:pt>
                <c:pt idx="1932">
                  <c:v>99.603405096415159</c:v>
                </c:pt>
                <c:pt idx="1933">
                  <c:v>99.619933907417817</c:v>
                </c:pt>
                <c:pt idx="1934">
                  <c:v>99.636553016610037</c:v>
                </c:pt>
                <c:pt idx="1935">
                  <c:v>99.653249605797555</c:v>
                </c:pt>
                <c:pt idx="1936">
                  <c:v>99.670023625657876</c:v>
                </c:pt>
                <c:pt idx="1937">
                  <c:v>99.686868626150215</c:v>
                </c:pt>
                <c:pt idx="1938">
                  <c:v>99.703790932746685</c:v>
                </c:pt>
                <c:pt idx="1939">
                  <c:v>99.720784093958429</c:v>
                </c:pt>
                <c:pt idx="1940">
                  <c:v>99.73784168127743</c:v>
                </c:pt>
                <c:pt idx="1941">
                  <c:v>99.754970036065572</c:v>
                </c:pt>
                <c:pt idx="1942">
                  <c:v>99.772156323018834</c:v>
                </c:pt>
                <c:pt idx="1943">
                  <c:v>99.789406920527284</c:v>
                </c:pt>
                <c:pt idx="1944">
                  <c:v>99.806715418514145</c:v>
                </c:pt>
                <c:pt idx="1945">
                  <c:v>99.824088199831948</c:v>
                </c:pt>
                <c:pt idx="1946">
                  <c:v>99.841512516011889</c:v>
                </c:pt>
                <c:pt idx="1947">
                  <c:v>99.859001175404472</c:v>
                </c:pt>
                <c:pt idx="1948">
                  <c:v>99.876541443262852</c:v>
                </c:pt>
                <c:pt idx="1949">
                  <c:v>99.894146182192486</c:v>
                </c:pt>
                <c:pt idx="1950">
                  <c:v>99.911809073604161</c:v>
                </c:pt>
                <c:pt idx="1951">
                  <c:v>99.929523786236487</c:v>
                </c:pt>
                <c:pt idx="1952">
                  <c:v>99.947303159778528</c:v>
                </c:pt>
                <c:pt idx="1953">
                  <c:v>99.965134440798749</c:v>
                </c:pt>
                <c:pt idx="1954">
                  <c:v>99.983017634318259</c:v>
                </c:pt>
                <c:pt idx="1955">
                  <c:v>100.00094632435288</c:v>
                </c:pt>
                <c:pt idx="1956">
                  <c:v>100.01892682242031</c:v>
                </c:pt>
                <c:pt idx="1957">
                  <c:v>100.03695268291979</c:v>
                </c:pt>
                <c:pt idx="1958">
                  <c:v>100.0550110322136</c:v>
                </c:pt>
                <c:pt idx="1959">
                  <c:v>100.07310175764306</c:v>
                </c:pt>
                <c:pt idx="1960">
                  <c:v>100.09122470922574</c:v>
                </c:pt>
                <c:pt idx="1961">
                  <c:v>100.10936067166853</c:v>
                </c:pt>
                <c:pt idx="1962">
                  <c:v>100.12751589392163</c:v>
                </c:pt>
                <c:pt idx="1963">
                  <c:v>100.14567112049563</c:v>
                </c:pt>
                <c:pt idx="1964">
                  <c:v>100.16382624246737</c:v>
                </c:pt>
                <c:pt idx="1965">
                  <c:v>100.18196836223875</c:v>
                </c:pt>
                <c:pt idx="1966">
                  <c:v>100.20009096721988</c:v>
                </c:pt>
                <c:pt idx="1967">
                  <c:v>100.21818749859401</c:v>
                </c:pt>
                <c:pt idx="1968">
                  <c:v>100.23624495882405</c:v>
                </c:pt>
                <c:pt idx="1969">
                  <c:v>100.25425039492548</c:v>
                </c:pt>
                <c:pt idx="1970">
                  <c:v>100.27219715907705</c:v>
                </c:pt>
                <c:pt idx="1971">
                  <c:v>100.29007860699802</c:v>
                </c:pt>
                <c:pt idx="1972">
                  <c:v>100.30787532526502</c:v>
                </c:pt>
                <c:pt idx="1973">
                  <c:v>100.32558069826831</c:v>
                </c:pt>
                <c:pt idx="1974">
                  <c:v>100.34319448529483</c:v>
                </c:pt>
                <c:pt idx="1975">
                  <c:v>100.36069736405824</c:v>
                </c:pt>
                <c:pt idx="1976">
                  <c:v>100.37808915409245</c:v>
                </c:pt>
                <c:pt idx="1977">
                  <c:v>100.39535698922712</c:v>
                </c:pt>
                <c:pt idx="1978">
                  <c:v>100.4125007733716</c:v>
                </c:pt>
                <c:pt idx="1979">
                  <c:v>100.42951402865735</c:v>
                </c:pt>
                <c:pt idx="1980">
                  <c:v>100.44639032786472</c:v>
                </c:pt>
                <c:pt idx="1981">
                  <c:v>100.46313601073881</c:v>
                </c:pt>
                <c:pt idx="1982">
                  <c:v>100.47973827698759</c:v>
                </c:pt>
                <c:pt idx="1983">
                  <c:v>100.49619708771269</c:v>
                </c:pt>
                <c:pt idx="1984">
                  <c:v>100.51251876858653</c:v>
                </c:pt>
                <c:pt idx="1985">
                  <c:v>100.52870332022809</c:v>
                </c:pt>
                <c:pt idx="1986">
                  <c:v>100.54473793824887</c:v>
                </c:pt>
                <c:pt idx="1987">
                  <c:v>100.56064177104892</c:v>
                </c:pt>
                <c:pt idx="1988">
                  <c:v>100.57640206185285</c:v>
                </c:pt>
                <c:pt idx="1989">
                  <c:v>100.59203801855838</c:v>
                </c:pt>
                <c:pt idx="1990">
                  <c:v>100.60753690938839</c:v>
                </c:pt>
                <c:pt idx="1991">
                  <c:v>100.62291156889039</c:v>
                </c:pt>
                <c:pt idx="1992">
                  <c:v>100.63816207968028</c:v>
                </c:pt>
                <c:pt idx="1993">
                  <c:v>100.65329492379938</c:v>
                </c:pt>
                <c:pt idx="1994">
                  <c:v>100.66831015690556</c:v>
                </c:pt>
                <c:pt idx="1995">
                  <c:v>100.68322064252574</c:v>
                </c:pt>
                <c:pt idx="1996">
                  <c:v>100.69802642720745</c:v>
                </c:pt>
                <c:pt idx="1997">
                  <c:v>100.71274034798981</c:v>
                </c:pt>
                <c:pt idx="1998">
                  <c:v>100.72718866705812</c:v>
                </c:pt>
                <c:pt idx="1999">
                  <c:v>100.74148652882934</c:v>
                </c:pt>
                <c:pt idx="2000">
                  <c:v>100.75577196186804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77104"/>
        <c:axId val="1088072752"/>
      </c:scatterChart>
      <c:scatterChart>
        <c:scatterStyle val="lineMarker"/>
        <c:varyColors val="0"/>
        <c:ser>
          <c:idx val="0"/>
          <c:order val="0"/>
          <c:tx>
            <c:strRef>
              <c:f>'Stroke-Stress'!$H$3</c:f>
              <c:strCache>
                <c:ptCount val="1"/>
                <c:pt idx="0">
                  <c:v>Tension (at Bottom)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'Stroke-Stress'!$H$4:$H$2004</c:f>
              <c:numCache>
                <c:formatCode>0.0</c:formatCode>
                <c:ptCount val="2001"/>
                <c:pt idx="0">
                  <c:v>273.36604229639772</c:v>
                </c:pt>
                <c:pt idx="1">
                  <c:v>273.0948704009615</c:v>
                </c:pt>
                <c:pt idx="2">
                  <c:v>272.83928025935506</c:v>
                </c:pt>
                <c:pt idx="3">
                  <c:v>272.60110986014644</c:v>
                </c:pt>
                <c:pt idx="4">
                  <c:v>272.38222462456872</c:v>
                </c:pt>
                <c:pt idx="5">
                  <c:v>272.18448997385508</c:v>
                </c:pt>
                <c:pt idx="6">
                  <c:v>272.00955186791714</c:v>
                </c:pt>
                <c:pt idx="7">
                  <c:v>271.85924829532274</c:v>
                </c:pt>
                <c:pt idx="8">
                  <c:v>271.73552697530079</c:v>
                </c:pt>
                <c:pt idx="9">
                  <c:v>271.640500223071</c:v>
                </c:pt>
                <c:pt idx="10">
                  <c:v>271.57573170054951</c:v>
                </c:pt>
                <c:pt idx="11">
                  <c:v>271.54127627306667</c:v>
                </c:pt>
                <c:pt idx="12">
                  <c:v>271.53532338471973</c:v>
                </c:pt>
                <c:pt idx="13">
                  <c:v>271.55414219304237</c:v>
                </c:pt>
                <c:pt idx="14">
                  <c:v>271.59230103032627</c:v>
                </c:pt>
                <c:pt idx="15">
                  <c:v>271.64305146093398</c:v>
                </c:pt>
                <c:pt idx="16">
                  <c:v>271.69832828129859</c:v>
                </c:pt>
                <c:pt idx="17">
                  <c:v>271.74916100990185</c:v>
                </c:pt>
                <c:pt idx="18">
                  <c:v>271.78597564659134</c:v>
                </c:pt>
                <c:pt idx="19">
                  <c:v>271.79900616255816</c:v>
                </c:pt>
                <c:pt idx="20">
                  <c:v>271.77867855764993</c:v>
                </c:pt>
                <c:pt idx="21">
                  <c:v>271.71626924433502</c:v>
                </c:pt>
                <c:pt idx="22">
                  <c:v>271.60467316232848</c:v>
                </c:pt>
                <c:pt idx="23">
                  <c:v>271.4391444605518</c:v>
                </c:pt>
                <c:pt idx="24">
                  <c:v>271.21768055444596</c:v>
                </c:pt>
                <c:pt idx="25">
                  <c:v>270.94154334660971</c:v>
                </c:pt>
                <c:pt idx="26">
                  <c:v>270.6153140921304</c:v>
                </c:pt>
                <c:pt idx="27">
                  <c:v>270.2467288025926</c:v>
                </c:pt>
                <c:pt idx="28">
                  <c:v>269.84560837213547</c:v>
                </c:pt>
                <c:pt idx="29">
                  <c:v>269.42303559749718</c:v>
                </c:pt>
                <c:pt idx="30">
                  <c:v>268.99075165938041</c:v>
                </c:pt>
                <c:pt idx="31">
                  <c:v>268.56134815110892</c:v>
                </c:pt>
                <c:pt idx="32">
                  <c:v>268.14785558864958</c:v>
                </c:pt>
                <c:pt idx="33">
                  <c:v>267.76275583466537</c:v>
                </c:pt>
                <c:pt idx="34">
                  <c:v>267.41691222457285</c:v>
                </c:pt>
                <c:pt idx="35">
                  <c:v>267.11891118257751</c:v>
                </c:pt>
                <c:pt idx="36">
                  <c:v>266.87459586636561</c:v>
                </c:pt>
                <c:pt idx="37">
                  <c:v>266.68690157111274</c:v>
                </c:pt>
                <c:pt idx="38">
                  <c:v>266.55593802747967</c:v>
                </c:pt>
                <c:pt idx="39">
                  <c:v>266.47926372826424</c:v>
                </c:pt>
                <c:pt idx="40">
                  <c:v>266.45254431236594</c:v>
                </c:pt>
                <c:pt idx="41">
                  <c:v>266.46993662209849</c:v>
                </c:pt>
                <c:pt idx="42">
                  <c:v>266.52436302984211</c:v>
                </c:pt>
                <c:pt idx="43">
                  <c:v>266.60781319736026</c:v>
                </c:pt>
                <c:pt idx="44">
                  <c:v>266.71153610445634</c:v>
                </c:pt>
                <c:pt idx="45">
                  <c:v>266.82678073093359</c:v>
                </c:pt>
                <c:pt idx="46">
                  <c:v>266.94548187322522</c:v>
                </c:pt>
                <c:pt idx="47">
                  <c:v>267.06083623036324</c:v>
                </c:pt>
                <c:pt idx="48">
                  <c:v>267.16765902862608</c:v>
                </c:pt>
                <c:pt idx="49">
                  <c:v>267.26216456021723</c:v>
                </c:pt>
                <c:pt idx="50">
                  <c:v>267.34166442394752</c:v>
                </c:pt>
                <c:pt idx="51">
                  <c:v>267.40440292924467</c:v>
                </c:pt>
                <c:pt idx="52">
                  <c:v>267.449282769501</c:v>
                </c:pt>
                <c:pt idx="53">
                  <c:v>267.47578272407776</c:v>
                </c:pt>
                <c:pt idx="54">
                  <c:v>267.48382049497945</c:v>
                </c:pt>
                <c:pt idx="55">
                  <c:v>267.47369784152306</c:v>
                </c:pt>
                <c:pt idx="56">
                  <c:v>267.44593598434744</c:v>
                </c:pt>
                <c:pt idx="57">
                  <c:v>267.40089154809993</c:v>
                </c:pt>
                <c:pt idx="58">
                  <c:v>267.33859196544586</c:v>
                </c:pt>
                <c:pt idx="59">
                  <c:v>267.2584062850857</c:v>
                </c:pt>
                <c:pt idx="60">
                  <c:v>267.15934693107255</c:v>
                </c:pt>
                <c:pt idx="61">
                  <c:v>267.04034402946382</c:v>
                </c:pt>
                <c:pt idx="62">
                  <c:v>266.90079406162522</c:v>
                </c:pt>
                <c:pt idx="63">
                  <c:v>266.74127311352595</c:v>
                </c:pt>
                <c:pt idx="64">
                  <c:v>266.56411296170728</c:v>
                </c:pt>
                <c:pt idx="65">
                  <c:v>266.37351080394393</c:v>
                </c:pt>
                <c:pt idx="66">
                  <c:v>266.1740478953231</c:v>
                </c:pt>
                <c:pt idx="67">
                  <c:v>265.96838520436853</c:v>
                </c:pt>
                <c:pt idx="68">
                  <c:v>265.75652273108034</c:v>
                </c:pt>
                <c:pt idx="69">
                  <c:v>265.53857020611918</c:v>
                </c:pt>
                <c:pt idx="70">
                  <c:v>265.31823103928622</c:v>
                </c:pt>
                <c:pt idx="71">
                  <c:v>265.10277488685767</c:v>
                </c:pt>
                <c:pt idx="72">
                  <c:v>264.89982802975726</c:v>
                </c:pt>
                <c:pt idx="73">
                  <c:v>264.71484956835855</c:v>
                </c:pt>
                <c:pt idx="74">
                  <c:v>264.55137831647141</c:v>
                </c:pt>
                <c:pt idx="75">
                  <c:v>264.41196551195878</c:v>
                </c:pt>
                <c:pt idx="76">
                  <c:v>264.29787305741968</c:v>
                </c:pt>
                <c:pt idx="77">
                  <c:v>264.20912838551919</c:v>
                </c:pt>
                <c:pt idx="78">
                  <c:v>264.14545716960544</c:v>
                </c:pt>
                <c:pt idx="79">
                  <c:v>264.10694170767397</c:v>
                </c:pt>
                <c:pt idx="80">
                  <c:v>264.09341740373367</c:v>
                </c:pt>
                <c:pt idx="81">
                  <c:v>264.10290910589055</c:v>
                </c:pt>
                <c:pt idx="82">
                  <c:v>264.13067096306622</c:v>
                </c:pt>
                <c:pt idx="83">
                  <c:v>264.16929615565846</c:v>
                </c:pt>
                <c:pt idx="84">
                  <c:v>264.21044515344846</c:v>
                </c:pt>
                <c:pt idx="85">
                  <c:v>264.24704032881641</c:v>
                </c:pt>
                <c:pt idx="86">
                  <c:v>264.27397920603624</c:v>
                </c:pt>
                <c:pt idx="87">
                  <c:v>264.28761324063737</c:v>
                </c:pt>
                <c:pt idx="88">
                  <c:v>264.28459564746606</c:v>
                </c:pt>
                <c:pt idx="89">
                  <c:v>264.26127788205173</c:v>
                </c:pt>
                <c:pt idx="90">
                  <c:v>264.21420342857994</c:v>
                </c:pt>
                <c:pt idx="91">
                  <c:v>264.14065645319658</c:v>
                </c:pt>
                <c:pt idx="92">
                  <c:v>264.03948478396353</c:v>
                </c:pt>
                <c:pt idx="93">
                  <c:v>263.91164856416253</c:v>
                </c:pt>
                <c:pt idx="94">
                  <c:v>263.76035741562123</c:v>
                </c:pt>
                <c:pt idx="95">
                  <c:v>263.5906040834048</c:v>
                </c:pt>
                <c:pt idx="96">
                  <c:v>263.40790253321711</c:v>
                </c:pt>
                <c:pt idx="97">
                  <c:v>263.21702604880176</c:v>
                </c:pt>
                <c:pt idx="98">
                  <c:v>263.02148601130358</c:v>
                </c:pt>
                <c:pt idx="99">
                  <c:v>262.82435487922419</c:v>
                </c:pt>
                <c:pt idx="100">
                  <c:v>262.62903430304755</c:v>
                </c:pt>
                <c:pt idx="101">
                  <c:v>262.43983121120908</c:v>
                </c:pt>
                <c:pt idx="102">
                  <c:v>262.26121712813517</c:v>
                </c:pt>
                <c:pt idx="103">
                  <c:v>262.09703262695302</c:v>
                </c:pt>
                <c:pt idx="104">
                  <c:v>261.94955461887355</c:v>
                </c:pt>
                <c:pt idx="105">
                  <c:v>261.81941405519632</c:v>
                </c:pt>
                <c:pt idx="106">
                  <c:v>261.70592511929141</c:v>
                </c:pt>
                <c:pt idx="107">
                  <c:v>261.60801793721635</c:v>
                </c:pt>
                <c:pt idx="108">
                  <c:v>261.52495182701091</c:v>
                </c:pt>
                <c:pt idx="109">
                  <c:v>261.45667192334469</c:v>
                </c:pt>
                <c:pt idx="110">
                  <c:v>261.40367201419116</c:v>
                </c:pt>
                <c:pt idx="111">
                  <c:v>261.36633615686299</c:v>
                </c:pt>
                <c:pt idx="112">
                  <c:v>261.34428029404756</c:v>
                </c:pt>
                <c:pt idx="113">
                  <c:v>261.33626995581108</c:v>
                </c:pt>
                <c:pt idx="114">
                  <c:v>261.34057688424645</c:v>
                </c:pt>
                <c:pt idx="115">
                  <c:v>261.35588431142435</c:v>
                </c:pt>
                <c:pt idx="116">
                  <c:v>261.38167101670609</c:v>
                </c:pt>
                <c:pt idx="117">
                  <c:v>261.41807416341766</c:v>
                </c:pt>
                <c:pt idx="118">
                  <c:v>261.46506631889383</c:v>
                </c:pt>
                <c:pt idx="119">
                  <c:v>261.52179707051368</c:v>
                </c:pt>
                <c:pt idx="120">
                  <c:v>261.58618153572246</c:v>
                </c:pt>
                <c:pt idx="121">
                  <c:v>261.65509239068814</c:v>
                </c:pt>
                <c:pt idx="122">
                  <c:v>261.72477136027925</c:v>
                </c:pt>
                <c:pt idx="123">
                  <c:v>261.79165219802064</c:v>
                </c:pt>
                <c:pt idx="124">
                  <c:v>261.8525801474151</c:v>
                </c:pt>
                <c:pt idx="125">
                  <c:v>261.90478450927799</c:v>
                </c:pt>
                <c:pt idx="126">
                  <c:v>261.94563174775089</c:v>
                </c:pt>
                <c:pt idx="127">
                  <c:v>261.97215913499286</c:v>
                </c:pt>
                <c:pt idx="128">
                  <c:v>261.98112961651111</c:v>
                </c:pt>
                <c:pt idx="129">
                  <c:v>261.96958046446468</c:v>
                </c:pt>
                <c:pt idx="130">
                  <c:v>261.93548166162935</c:v>
                </c:pt>
                <c:pt idx="131">
                  <c:v>261.8784217180272</c:v>
                </c:pt>
                <c:pt idx="132">
                  <c:v>261.79955280559631</c:v>
                </c:pt>
                <c:pt idx="133">
                  <c:v>261.70139872953456</c:v>
                </c:pt>
                <c:pt idx="134">
                  <c:v>261.58716911166943</c:v>
                </c:pt>
                <c:pt idx="135">
                  <c:v>261.46023816981983</c:v>
                </c:pt>
                <c:pt idx="136">
                  <c:v>261.3241447177956</c:v>
                </c:pt>
                <c:pt idx="137">
                  <c:v>261.18267446339354</c:v>
                </c:pt>
                <c:pt idx="138">
                  <c:v>261.04002460438812</c:v>
                </c:pt>
                <c:pt idx="139">
                  <c:v>260.90083126119708</c:v>
                </c:pt>
                <c:pt idx="140">
                  <c:v>260.76992258289442</c:v>
                </c:pt>
                <c:pt idx="141">
                  <c:v>260.6515506325851</c:v>
                </c:pt>
                <c:pt idx="142">
                  <c:v>260.54881530143604</c:v>
                </c:pt>
                <c:pt idx="143">
                  <c:v>260.46336254935875</c:v>
                </c:pt>
                <c:pt idx="144">
                  <c:v>260.39543927034003</c:v>
                </c:pt>
                <c:pt idx="145">
                  <c:v>260.34438708041523</c:v>
                </c:pt>
                <c:pt idx="146">
                  <c:v>260.30888921165507</c:v>
                </c:pt>
                <c:pt idx="147">
                  <c:v>260.28746430013905</c:v>
                </c:pt>
                <c:pt idx="148">
                  <c:v>260.27819205930371</c:v>
                </c:pt>
                <c:pt idx="149">
                  <c:v>260.27865841461193</c:v>
                </c:pt>
                <c:pt idx="150">
                  <c:v>260.28573604223186</c:v>
                </c:pt>
                <c:pt idx="151">
                  <c:v>260.29594099368376</c:v>
                </c:pt>
                <c:pt idx="152">
                  <c:v>260.30570702249258</c:v>
                </c:pt>
                <c:pt idx="153">
                  <c:v>260.31201653548709</c:v>
                </c:pt>
                <c:pt idx="154">
                  <c:v>260.31281208277767</c:v>
                </c:pt>
                <c:pt idx="155">
                  <c:v>260.3069689250915</c:v>
                </c:pt>
                <c:pt idx="156">
                  <c:v>260.2941030051158</c:v>
                </c:pt>
                <c:pt idx="157">
                  <c:v>260.27424175551585</c:v>
                </c:pt>
                <c:pt idx="158">
                  <c:v>260.24752233961755</c:v>
                </c:pt>
                <c:pt idx="159">
                  <c:v>260.21408192074682</c:v>
                </c:pt>
                <c:pt idx="160">
                  <c:v>260.17430455621644</c:v>
                </c:pt>
                <c:pt idx="161">
                  <c:v>260.12901322598225</c:v>
                </c:pt>
                <c:pt idx="162">
                  <c:v>260.07933266931713</c:v>
                </c:pt>
                <c:pt idx="163">
                  <c:v>260.02663451948069</c:v>
                </c:pt>
                <c:pt idx="164">
                  <c:v>259.97198865041554</c:v>
                </c:pt>
                <c:pt idx="165">
                  <c:v>259.9159711480907</c:v>
                </c:pt>
                <c:pt idx="166">
                  <c:v>259.85849971451063</c:v>
                </c:pt>
                <c:pt idx="167">
                  <c:v>259.79897083104112</c:v>
                </c:pt>
                <c:pt idx="168">
                  <c:v>259.73667124838698</c:v>
                </c:pt>
                <c:pt idx="169">
                  <c:v>259.67116204390527</c:v>
                </c:pt>
                <c:pt idx="170">
                  <c:v>259.60222375627438</c:v>
                </c:pt>
                <c:pt idx="171">
                  <c:v>259.53004841415071</c:v>
                </c:pt>
                <c:pt idx="172">
                  <c:v>259.45491034418615</c:v>
                </c:pt>
                <c:pt idx="173">
                  <c:v>259.37716617102819</c:v>
                </c:pt>
                <c:pt idx="174">
                  <c:v>259.29728224998519</c:v>
                </c:pt>
                <c:pt idx="175">
                  <c:v>259.21610899367801</c:v>
                </c:pt>
                <c:pt idx="176">
                  <c:v>259.1350180353665</c:v>
                </c:pt>
                <c:pt idx="177">
                  <c:v>259.05617655560081</c:v>
                </c:pt>
                <c:pt idx="178">
                  <c:v>258.98221809023954</c:v>
                </c:pt>
                <c:pt idx="179">
                  <c:v>258.91594077113245</c:v>
                </c:pt>
                <c:pt idx="180">
                  <c:v>258.85997813413798</c:v>
                </c:pt>
                <c:pt idx="181">
                  <c:v>258.81646992714138</c:v>
                </c:pt>
                <c:pt idx="182">
                  <c:v>258.78700724472367</c:v>
                </c:pt>
                <c:pt idx="183">
                  <c:v>258.77257766283196</c:v>
                </c:pt>
                <c:pt idx="184">
                  <c:v>258.77381213276567</c:v>
                </c:pt>
                <c:pt idx="185">
                  <c:v>258.7907655198552</c:v>
                </c:pt>
                <c:pt idx="186">
                  <c:v>258.8228891707966</c:v>
                </c:pt>
                <c:pt idx="187">
                  <c:v>258.86883888499545</c:v>
                </c:pt>
                <c:pt idx="188">
                  <c:v>258.92631031857553</c:v>
                </c:pt>
                <c:pt idx="189">
                  <c:v>258.99212128237434</c:v>
                </c:pt>
                <c:pt idx="190">
                  <c:v>259.06259579925609</c:v>
                </c:pt>
                <c:pt idx="191">
                  <c:v>259.13389329609356</c:v>
                </c:pt>
                <c:pt idx="192">
                  <c:v>259.20233779575096</c:v>
                </c:pt>
                <c:pt idx="193">
                  <c:v>259.26466481107025</c:v>
                </c:pt>
                <c:pt idx="194">
                  <c:v>259.3181036428669</c:v>
                </c:pt>
                <c:pt idx="195">
                  <c:v>259.36026764926908</c:v>
                </c:pt>
                <c:pt idx="196">
                  <c:v>259.38929140904361</c:v>
                </c:pt>
                <c:pt idx="197">
                  <c:v>259.4039404522569</c:v>
                </c:pt>
                <c:pt idx="198">
                  <c:v>259.40369355827016</c:v>
                </c:pt>
                <c:pt idx="199">
                  <c:v>259.38907194772207</c:v>
                </c:pt>
                <c:pt idx="200">
                  <c:v>259.36139238854201</c:v>
                </c:pt>
                <c:pt idx="201">
                  <c:v>259.32284949394534</c:v>
                </c:pt>
                <c:pt idx="202">
                  <c:v>259.27596706912993</c:v>
                </c:pt>
                <c:pt idx="203">
                  <c:v>259.22346094794983</c:v>
                </c:pt>
                <c:pt idx="204">
                  <c:v>259.16785493560297</c:v>
                </c:pt>
                <c:pt idx="205">
                  <c:v>259.11153567396099</c:v>
                </c:pt>
                <c:pt idx="206">
                  <c:v>259.05656061291353</c:v>
                </c:pt>
                <c:pt idx="207">
                  <c:v>259.0047677410285</c:v>
                </c:pt>
                <c:pt idx="208">
                  <c:v>258.95769328755671</c:v>
                </c:pt>
                <c:pt idx="209">
                  <c:v>258.91640712644073</c:v>
                </c:pt>
                <c:pt idx="210">
                  <c:v>258.88132074765844</c:v>
                </c:pt>
                <c:pt idx="211">
                  <c:v>258.85229698788385</c:v>
                </c:pt>
                <c:pt idx="212">
                  <c:v>258.82851286716124</c:v>
                </c:pt>
                <c:pt idx="213">
                  <c:v>258.80892594421317</c:v>
                </c:pt>
                <c:pt idx="214">
                  <c:v>258.79227431644085</c:v>
                </c:pt>
                <c:pt idx="215">
                  <c:v>258.77751554256679</c:v>
                </c:pt>
                <c:pt idx="216">
                  <c:v>258.7637992099701</c:v>
                </c:pt>
                <c:pt idx="217">
                  <c:v>258.75054923268175</c:v>
                </c:pt>
                <c:pt idx="218">
                  <c:v>258.73727182272819</c:v>
                </c:pt>
                <c:pt idx="219">
                  <c:v>258.72380238411824</c:v>
                </c:pt>
                <c:pt idx="220">
                  <c:v>258.71011348418676</c:v>
                </c:pt>
                <c:pt idx="221">
                  <c:v>258.69645201692049</c:v>
                </c:pt>
                <c:pt idx="222">
                  <c:v>258.68350379894923</c:v>
                </c:pt>
                <c:pt idx="223">
                  <c:v>258.67217410822434</c:v>
                </c:pt>
                <c:pt idx="224">
                  <c:v>258.66347795335804</c:v>
                </c:pt>
                <c:pt idx="225">
                  <c:v>258.65832061230174</c:v>
                </c:pt>
                <c:pt idx="226">
                  <c:v>258.65736046901992</c:v>
                </c:pt>
                <c:pt idx="227">
                  <c:v>258.66070725417353</c:v>
                </c:pt>
                <c:pt idx="228">
                  <c:v>258.66814150644092</c:v>
                </c:pt>
                <c:pt idx="229">
                  <c:v>258.67900484185748</c:v>
                </c:pt>
                <c:pt idx="230">
                  <c:v>258.69239198247186</c:v>
                </c:pt>
                <c:pt idx="231">
                  <c:v>258.70709589101551</c:v>
                </c:pt>
                <c:pt idx="232">
                  <c:v>258.72171750156355</c:v>
                </c:pt>
                <c:pt idx="233">
                  <c:v>258.73461085420439</c:v>
                </c:pt>
                <c:pt idx="234">
                  <c:v>258.74393796037015</c:v>
                </c:pt>
                <c:pt idx="235">
                  <c:v>258.74791569682316</c:v>
                </c:pt>
                <c:pt idx="236">
                  <c:v>258.74489810365191</c:v>
                </c:pt>
                <c:pt idx="237">
                  <c:v>258.73381530691381</c:v>
                </c:pt>
                <c:pt idx="238">
                  <c:v>258.71406378797462</c:v>
                </c:pt>
                <c:pt idx="239">
                  <c:v>258.68575327749505</c:v>
                </c:pt>
                <c:pt idx="240">
                  <c:v>258.64959702477023</c:v>
                </c:pt>
                <c:pt idx="241">
                  <c:v>258.60677463440339</c:v>
                </c:pt>
                <c:pt idx="242">
                  <c:v>258.55890463364102</c:v>
                </c:pt>
                <c:pt idx="243">
                  <c:v>258.5080170397074</c:v>
                </c:pt>
                <c:pt idx="244">
                  <c:v>258.45636133114829</c:v>
                </c:pt>
                <c:pt idx="245">
                  <c:v>258.40651617849198</c:v>
                </c:pt>
                <c:pt idx="246">
                  <c:v>258.36106025226661</c:v>
                </c:pt>
                <c:pt idx="247">
                  <c:v>258.32246249233953</c:v>
                </c:pt>
                <c:pt idx="248">
                  <c:v>258.29280778126554</c:v>
                </c:pt>
                <c:pt idx="249">
                  <c:v>258.27360491563019</c:v>
                </c:pt>
                <c:pt idx="250">
                  <c:v>258.26575917338494</c:v>
                </c:pt>
                <c:pt idx="251">
                  <c:v>258.2694900158512</c:v>
                </c:pt>
                <c:pt idx="252">
                  <c:v>258.28441338571639</c:v>
                </c:pt>
                <c:pt idx="253">
                  <c:v>258.30970630302465</c:v>
                </c:pt>
                <c:pt idx="254">
                  <c:v>258.34396970185111</c:v>
                </c:pt>
                <c:pt idx="255">
                  <c:v>258.38553018961903</c:v>
                </c:pt>
                <c:pt idx="256">
                  <c:v>258.43227545110852</c:v>
                </c:pt>
                <c:pt idx="257">
                  <c:v>258.48198344043885</c:v>
                </c:pt>
                <c:pt idx="258">
                  <c:v>258.53240467906426</c:v>
                </c:pt>
                <c:pt idx="259">
                  <c:v>258.58142685176477</c:v>
                </c:pt>
                <c:pt idx="260">
                  <c:v>258.62734913329842</c:v>
                </c:pt>
                <c:pt idx="261">
                  <c:v>258.66888218840114</c:v>
                </c:pt>
                <c:pt idx="262">
                  <c:v>258.7052579024475</c:v>
                </c:pt>
                <c:pt idx="263">
                  <c:v>258.7361745161204</c:v>
                </c:pt>
                <c:pt idx="264">
                  <c:v>258.76165946208505</c:v>
                </c:pt>
                <c:pt idx="265">
                  <c:v>258.78215166298446</c:v>
                </c:pt>
                <c:pt idx="266">
                  <c:v>258.79828207011815</c:v>
                </c:pt>
                <c:pt idx="267">
                  <c:v>258.81092852877231</c:v>
                </c:pt>
                <c:pt idx="268">
                  <c:v>258.82116091288941</c:v>
                </c:pt>
                <c:pt idx="269">
                  <c:v>258.8300490964121</c:v>
                </c:pt>
                <c:pt idx="270">
                  <c:v>258.8385257899568</c:v>
                </c:pt>
                <c:pt idx="271">
                  <c:v>258.84730424281867</c:v>
                </c:pt>
                <c:pt idx="272">
                  <c:v>258.8567685123104</c:v>
                </c:pt>
                <c:pt idx="273">
                  <c:v>258.86697346376229</c:v>
                </c:pt>
                <c:pt idx="274">
                  <c:v>258.87764477052252</c:v>
                </c:pt>
                <c:pt idx="275">
                  <c:v>258.88828864461755</c:v>
                </c:pt>
                <c:pt idx="276">
                  <c:v>258.8982467020827</c:v>
                </c:pt>
                <c:pt idx="277">
                  <c:v>258.90683312628823</c:v>
                </c:pt>
                <c:pt idx="278">
                  <c:v>258.91330723527386</c:v>
                </c:pt>
                <c:pt idx="279">
                  <c:v>258.91698321240978</c:v>
                </c:pt>
                <c:pt idx="280">
                  <c:v>258.91731240439213</c:v>
                </c:pt>
                <c:pt idx="281">
                  <c:v>258.91399305190373</c:v>
                </c:pt>
                <c:pt idx="282">
                  <c:v>258.90699772227941</c:v>
                </c:pt>
                <c:pt idx="283">
                  <c:v>258.89676533816231</c:v>
                </c:pt>
                <c:pt idx="284">
                  <c:v>258.88409144684294</c:v>
                </c:pt>
                <c:pt idx="285">
                  <c:v>258.87012822025957</c:v>
                </c:pt>
                <c:pt idx="286">
                  <c:v>258.85624729167171</c:v>
                </c:pt>
                <c:pt idx="287">
                  <c:v>258.84387515966949</c:v>
                </c:pt>
                <c:pt idx="288">
                  <c:v>258.83446575550818</c:v>
                </c:pt>
                <c:pt idx="289">
                  <c:v>258.82936327978223</c:v>
                </c:pt>
                <c:pt idx="290">
                  <c:v>258.82969247176453</c:v>
                </c:pt>
                <c:pt idx="291">
                  <c:v>258.83630374407613</c:v>
                </c:pt>
                <c:pt idx="292">
                  <c:v>258.84974575002087</c:v>
                </c:pt>
                <c:pt idx="293">
                  <c:v>258.87004592226396</c:v>
                </c:pt>
                <c:pt idx="294">
                  <c:v>258.89684763615787</c:v>
                </c:pt>
                <c:pt idx="295">
                  <c:v>258.92921818108601</c:v>
                </c:pt>
                <c:pt idx="296">
                  <c:v>258.96592308711473</c:v>
                </c:pt>
                <c:pt idx="297">
                  <c:v>259.0053163943324</c:v>
                </c:pt>
                <c:pt idx="298">
                  <c:v>259.04572471016218</c:v>
                </c:pt>
                <c:pt idx="299">
                  <c:v>259.08536491136658</c:v>
                </c:pt>
                <c:pt idx="300">
                  <c:v>259.12253617270352</c:v>
                </c:pt>
                <c:pt idx="301">
                  <c:v>259.15578456291786</c:v>
                </c:pt>
                <c:pt idx="302">
                  <c:v>259.18387561207584</c:v>
                </c:pt>
                <c:pt idx="303">
                  <c:v>259.20584917689575</c:v>
                </c:pt>
                <c:pt idx="304">
                  <c:v>259.22123890206916</c:v>
                </c:pt>
                <c:pt idx="305">
                  <c:v>259.23004478759628</c:v>
                </c:pt>
                <c:pt idx="306">
                  <c:v>259.23265089078961</c:v>
                </c:pt>
                <c:pt idx="307">
                  <c:v>259.22998992226587</c:v>
                </c:pt>
                <c:pt idx="308">
                  <c:v>259.2232689192935</c:v>
                </c:pt>
                <c:pt idx="309">
                  <c:v>259.21394181312775</c:v>
                </c:pt>
                <c:pt idx="310">
                  <c:v>259.20357226568467</c:v>
                </c:pt>
                <c:pt idx="311">
                  <c:v>259.19375137154549</c:v>
                </c:pt>
                <c:pt idx="312">
                  <c:v>259.18593306196533</c:v>
                </c:pt>
                <c:pt idx="313">
                  <c:v>259.18143410487363</c:v>
                </c:pt>
                <c:pt idx="314">
                  <c:v>259.18132437421286</c:v>
                </c:pt>
                <c:pt idx="315">
                  <c:v>259.18637198460846</c:v>
                </c:pt>
                <c:pt idx="316">
                  <c:v>259.19698842603827</c:v>
                </c:pt>
                <c:pt idx="317">
                  <c:v>259.21317369850237</c:v>
                </c:pt>
                <c:pt idx="318">
                  <c:v>259.23459861001834</c:v>
                </c:pt>
                <c:pt idx="319">
                  <c:v>259.26054991129126</c:v>
                </c:pt>
                <c:pt idx="320">
                  <c:v>259.2901771897001</c:v>
                </c:pt>
                <c:pt idx="321">
                  <c:v>259.32252030196304</c:v>
                </c:pt>
                <c:pt idx="322">
                  <c:v>259.35653680680275</c:v>
                </c:pt>
                <c:pt idx="323">
                  <c:v>259.39134885893316</c:v>
                </c:pt>
                <c:pt idx="324">
                  <c:v>259.42607861306794</c:v>
                </c:pt>
                <c:pt idx="325">
                  <c:v>259.46017741590322</c:v>
                </c:pt>
                <c:pt idx="326">
                  <c:v>259.49317891213082</c:v>
                </c:pt>
                <c:pt idx="327">
                  <c:v>259.52497337108991</c:v>
                </c:pt>
                <c:pt idx="328">
                  <c:v>259.55564309077613</c:v>
                </c:pt>
                <c:pt idx="329">
                  <c:v>259.58562699383242</c:v>
                </c:pt>
                <c:pt idx="330">
                  <c:v>259.61541886823238</c:v>
                </c:pt>
                <c:pt idx="331">
                  <c:v>259.64573196327103</c:v>
                </c:pt>
                <c:pt idx="332">
                  <c:v>259.67725209557824</c:v>
                </c:pt>
                <c:pt idx="333">
                  <c:v>259.71055535112293</c:v>
                </c:pt>
                <c:pt idx="334">
                  <c:v>259.74613551787871</c:v>
                </c:pt>
                <c:pt idx="335">
                  <c:v>259.78421205716705</c:v>
                </c:pt>
                <c:pt idx="336">
                  <c:v>259.82478496898801</c:v>
                </c:pt>
                <c:pt idx="337">
                  <c:v>259.86766222468526</c:v>
                </c:pt>
                <c:pt idx="338">
                  <c:v>259.91229517095479</c:v>
                </c:pt>
                <c:pt idx="339">
                  <c:v>259.95802542383211</c:v>
                </c:pt>
                <c:pt idx="340">
                  <c:v>260.0038654073702</c:v>
                </c:pt>
                <c:pt idx="341">
                  <c:v>260.04874524762653</c:v>
                </c:pt>
                <c:pt idx="342">
                  <c:v>260.09156763799336</c:v>
                </c:pt>
                <c:pt idx="343">
                  <c:v>260.13123527186292</c:v>
                </c:pt>
                <c:pt idx="344">
                  <c:v>260.16687030394905</c:v>
                </c:pt>
                <c:pt idx="345">
                  <c:v>260.19781435028716</c:v>
                </c:pt>
                <c:pt idx="346">
                  <c:v>260.22371078622967</c:v>
                </c:pt>
                <c:pt idx="347">
                  <c:v>260.24450474644624</c:v>
                </c:pt>
                <c:pt idx="348">
                  <c:v>260.2604705575888</c:v>
                </c:pt>
                <c:pt idx="349">
                  <c:v>260.27223917095671</c:v>
                </c:pt>
                <c:pt idx="350">
                  <c:v>260.28071586450147</c:v>
                </c:pt>
                <c:pt idx="351">
                  <c:v>260.28702537749592</c:v>
                </c:pt>
                <c:pt idx="352">
                  <c:v>260.29251191053459</c:v>
                </c:pt>
                <c:pt idx="353">
                  <c:v>260.29857452954235</c:v>
                </c:pt>
                <c:pt idx="354">
                  <c:v>260.30655743511358</c:v>
                </c:pt>
                <c:pt idx="355">
                  <c:v>260.31774996251249</c:v>
                </c:pt>
                <c:pt idx="356">
                  <c:v>260.33308482235554</c:v>
                </c:pt>
                <c:pt idx="357">
                  <c:v>260.35327526393786</c:v>
                </c:pt>
                <c:pt idx="358">
                  <c:v>260.3787053445721</c:v>
                </c:pt>
                <c:pt idx="359">
                  <c:v>260.40937506425826</c:v>
                </c:pt>
                <c:pt idx="360">
                  <c:v>260.44495523101403</c:v>
                </c:pt>
                <c:pt idx="361">
                  <c:v>260.48481489353998</c:v>
                </c:pt>
                <c:pt idx="362">
                  <c:v>260.52804877388468</c:v>
                </c:pt>
                <c:pt idx="363">
                  <c:v>260.57355956544041</c:v>
                </c:pt>
                <c:pt idx="364">
                  <c:v>260.62014023093872</c:v>
                </c:pt>
                <c:pt idx="365">
                  <c:v>260.66650143511549</c:v>
                </c:pt>
                <c:pt idx="366">
                  <c:v>260.71157330402815</c:v>
                </c:pt>
                <c:pt idx="367">
                  <c:v>260.75434082906457</c:v>
                </c:pt>
                <c:pt idx="368">
                  <c:v>260.79409076092975</c:v>
                </c:pt>
                <c:pt idx="369">
                  <c:v>260.83043904231096</c:v>
                </c:pt>
                <c:pt idx="370">
                  <c:v>260.86319364455181</c:v>
                </c:pt>
                <c:pt idx="371">
                  <c:v>260.8925465963087</c:v>
                </c:pt>
                <c:pt idx="372">
                  <c:v>260.91890938755949</c:v>
                </c:pt>
                <c:pt idx="373">
                  <c:v>260.9429404022689</c:v>
                </c:pt>
                <c:pt idx="374">
                  <c:v>260.96543518772739</c:v>
                </c:pt>
                <c:pt idx="375">
                  <c:v>260.98729902188654</c:v>
                </c:pt>
                <c:pt idx="376">
                  <c:v>261.00943718269752</c:v>
                </c:pt>
                <c:pt idx="377">
                  <c:v>261.03272751544671</c:v>
                </c:pt>
                <c:pt idx="378">
                  <c:v>261.05777353876823</c:v>
                </c:pt>
                <c:pt idx="379">
                  <c:v>261.08509647330078</c:v>
                </c:pt>
                <c:pt idx="380">
                  <c:v>261.11491578036595</c:v>
                </c:pt>
                <c:pt idx="381">
                  <c:v>261.14720402729853</c:v>
                </c:pt>
                <c:pt idx="382">
                  <c:v>261.18174175277693</c:v>
                </c:pt>
                <c:pt idx="383">
                  <c:v>261.21809003415814</c:v>
                </c:pt>
                <c:pt idx="384">
                  <c:v>261.25567278547305</c:v>
                </c:pt>
                <c:pt idx="385">
                  <c:v>261.29388648808737</c:v>
                </c:pt>
                <c:pt idx="386">
                  <c:v>261.33199046004091</c:v>
                </c:pt>
                <c:pt idx="387">
                  <c:v>261.36940861536465</c:v>
                </c:pt>
                <c:pt idx="388">
                  <c:v>261.40559230075468</c:v>
                </c:pt>
                <c:pt idx="389">
                  <c:v>261.4402397568939</c:v>
                </c:pt>
                <c:pt idx="390">
                  <c:v>261.47324125312144</c:v>
                </c:pt>
                <c:pt idx="391">
                  <c:v>261.50470652009824</c:v>
                </c:pt>
                <c:pt idx="392">
                  <c:v>261.5350470478021</c:v>
                </c:pt>
                <c:pt idx="393">
                  <c:v>261.5647566242065</c:v>
                </c:pt>
                <c:pt idx="394">
                  <c:v>261.59454849860646</c:v>
                </c:pt>
                <c:pt idx="395">
                  <c:v>261.62519078562741</c:v>
                </c:pt>
                <c:pt idx="396">
                  <c:v>261.65753389789035</c:v>
                </c:pt>
                <c:pt idx="397">
                  <c:v>261.69229108469034</c:v>
                </c:pt>
                <c:pt idx="398">
                  <c:v>261.73014816265714</c:v>
                </c:pt>
                <c:pt idx="399">
                  <c:v>261.77154405443395</c:v>
                </c:pt>
                <c:pt idx="400">
                  <c:v>261.81672565400737</c:v>
                </c:pt>
                <c:pt idx="401">
                  <c:v>261.86566552871227</c:v>
                </c:pt>
                <c:pt idx="402">
                  <c:v>261.9180344865664</c:v>
                </c:pt>
                <c:pt idx="403">
                  <c:v>261.9732564416006</c:v>
                </c:pt>
                <c:pt idx="404">
                  <c:v>262.0305907118547</c:v>
                </c:pt>
                <c:pt idx="405">
                  <c:v>262.08904972138168</c:v>
                </c:pt>
                <c:pt idx="406">
                  <c:v>262.14759102890434</c:v>
                </c:pt>
                <c:pt idx="407">
                  <c:v>262.20517219314519</c:v>
                </c:pt>
                <c:pt idx="408">
                  <c:v>262.26080563815731</c:v>
                </c:pt>
                <c:pt idx="409">
                  <c:v>262.31361351865445</c:v>
                </c:pt>
                <c:pt idx="410">
                  <c:v>262.36293745067212</c:v>
                </c:pt>
                <c:pt idx="411">
                  <c:v>262.40833851156708</c:v>
                </c:pt>
                <c:pt idx="412">
                  <c:v>262.44970697067868</c:v>
                </c:pt>
                <c:pt idx="413">
                  <c:v>262.48717999133277</c:v>
                </c:pt>
                <c:pt idx="414">
                  <c:v>262.52114163084212</c:v>
                </c:pt>
                <c:pt idx="415">
                  <c:v>262.55230513850177</c:v>
                </c:pt>
                <c:pt idx="416">
                  <c:v>262.58149349426753</c:v>
                </c:pt>
                <c:pt idx="417">
                  <c:v>262.60961197609066</c:v>
                </c:pt>
                <c:pt idx="418">
                  <c:v>262.63764815991829</c:v>
                </c:pt>
                <c:pt idx="419">
                  <c:v>262.66656218903211</c:v>
                </c:pt>
                <c:pt idx="420">
                  <c:v>262.69717704338785</c:v>
                </c:pt>
                <c:pt idx="421">
                  <c:v>262.73017853961545</c:v>
                </c:pt>
                <c:pt idx="422">
                  <c:v>262.76597816769277</c:v>
                </c:pt>
                <c:pt idx="423">
                  <c:v>262.80487768693695</c:v>
                </c:pt>
                <c:pt idx="424">
                  <c:v>262.84679479935232</c:v>
                </c:pt>
                <c:pt idx="425">
                  <c:v>262.89145517828712</c:v>
                </c:pt>
                <c:pt idx="426">
                  <c:v>262.93841990109814</c:v>
                </c:pt>
                <c:pt idx="427">
                  <c:v>262.98703058382074</c:v>
                </c:pt>
                <c:pt idx="428">
                  <c:v>263.03662884249036</c:v>
                </c:pt>
                <c:pt idx="429">
                  <c:v>263.08641912981625</c:v>
                </c:pt>
                <c:pt idx="430">
                  <c:v>263.13571562916871</c:v>
                </c:pt>
                <c:pt idx="431">
                  <c:v>263.1839422545786</c:v>
                </c:pt>
                <c:pt idx="432">
                  <c:v>263.23060521807247</c:v>
                </c:pt>
                <c:pt idx="433">
                  <c:v>263.27543019299844</c:v>
                </c:pt>
                <c:pt idx="434">
                  <c:v>263.31836231402599</c:v>
                </c:pt>
                <c:pt idx="435">
                  <c:v>263.35951131181599</c:v>
                </c:pt>
                <c:pt idx="436">
                  <c:v>263.39920637835081</c:v>
                </c:pt>
                <c:pt idx="437">
                  <c:v>263.43794130160381</c:v>
                </c:pt>
                <c:pt idx="438">
                  <c:v>263.4762921675441</c:v>
                </c:pt>
                <c:pt idx="439">
                  <c:v>263.51491736013634</c:v>
                </c:pt>
                <c:pt idx="440">
                  <c:v>263.55444783067998</c:v>
                </c:pt>
                <c:pt idx="441">
                  <c:v>263.59540479981365</c:v>
                </c:pt>
                <c:pt idx="442">
                  <c:v>263.63825462284564</c:v>
                </c:pt>
                <c:pt idx="443">
                  <c:v>263.68327162642794</c:v>
                </c:pt>
                <c:pt idx="444">
                  <c:v>263.73064783921683</c:v>
                </c:pt>
                <c:pt idx="445">
                  <c:v>263.78054785720354</c:v>
                </c:pt>
                <c:pt idx="446">
                  <c:v>263.8334106030311</c:v>
                </c:pt>
                <c:pt idx="447">
                  <c:v>263.88975729733824</c:v>
                </c:pt>
                <c:pt idx="448">
                  <c:v>263.94977996878129</c:v>
                </c:pt>
                <c:pt idx="449">
                  <c:v>264.01246360874808</c:v>
                </c:pt>
                <c:pt idx="450">
                  <c:v>264.07566846935356</c:v>
                </c:pt>
                <c:pt idx="451">
                  <c:v>264.13739196603859</c:v>
                </c:pt>
                <c:pt idx="452">
                  <c:v>264.19667395552142</c:v>
                </c:pt>
                <c:pt idx="453">
                  <c:v>264.25356930313239</c:v>
                </c:pt>
                <c:pt idx="454">
                  <c:v>264.30794084554566</c:v>
                </c:pt>
                <c:pt idx="455">
                  <c:v>264.35893817014005</c:v>
                </c:pt>
                <c:pt idx="456">
                  <c:v>264.40532680698203</c:v>
                </c:pt>
                <c:pt idx="457">
                  <c:v>264.44614661278973</c:v>
                </c:pt>
                <c:pt idx="458">
                  <c:v>264.48142502022836</c:v>
                </c:pt>
                <c:pt idx="459">
                  <c:v>264.51256109522279</c:v>
                </c:pt>
                <c:pt idx="460">
                  <c:v>264.54183174898412</c:v>
                </c:pt>
                <c:pt idx="461">
                  <c:v>264.57154132538847</c:v>
                </c:pt>
                <c:pt idx="462">
                  <c:v>264.60317118835644</c:v>
                </c:pt>
                <c:pt idx="463">
                  <c:v>264.63776377916525</c:v>
                </c:pt>
                <c:pt idx="464">
                  <c:v>264.67625180843152</c:v>
                </c:pt>
                <c:pt idx="465">
                  <c:v>264.71915649679391</c:v>
                </c:pt>
                <c:pt idx="466">
                  <c:v>264.76672473823919</c:v>
                </c:pt>
                <c:pt idx="467">
                  <c:v>264.81936802274521</c:v>
                </c:pt>
                <c:pt idx="468">
                  <c:v>264.87774473427663</c:v>
                </c:pt>
                <c:pt idx="469">
                  <c:v>264.94201946882464</c:v>
                </c:pt>
                <c:pt idx="470">
                  <c:v>265.01131438110303</c:v>
                </c:pt>
                <c:pt idx="471">
                  <c:v>265.08365431921789</c:v>
                </c:pt>
                <c:pt idx="472">
                  <c:v>265.1566526412974</c:v>
                </c:pt>
                <c:pt idx="473">
                  <c:v>265.22833419544764</c:v>
                </c:pt>
                <c:pt idx="474">
                  <c:v>265.29729991574368</c:v>
                </c:pt>
                <c:pt idx="475">
                  <c:v>265.36289141822101</c:v>
                </c:pt>
                <c:pt idx="476">
                  <c:v>265.42464234757119</c:v>
                </c:pt>
                <c:pt idx="477">
                  <c:v>265.48216864648168</c:v>
                </c:pt>
                <c:pt idx="478">
                  <c:v>265.53505882497444</c:v>
                </c:pt>
                <c:pt idx="479">
                  <c:v>265.58295625840202</c:v>
                </c:pt>
                <c:pt idx="480">
                  <c:v>265.62594324475998</c:v>
                </c:pt>
                <c:pt idx="481">
                  <c:v>265.66465073534783</c:v>
                </c:pt>
                <c:pt idx="482">
                  <c:v>265.7005052287555</c:v>
                </c:pt>
                <c:pt idx="483">
                  <c:v>265.73539957888147</c:v>
                </c:pt>
                <c:pt idx="484">
                  <c:v>265.77130893761955</c:v>
                </c:pt>
                <c:pt idx="485">
                  <c:v>265.80982439955102</c:v>
                </c:pt>
                <c:pt idx="486">
                  <c:v>265.8517689446316</c:v>
                </c:pt>
                <c:pt idx="487">
                  <c:v>265.89736203418295</c:v>
                </c:pt>
                <c:pt idx="488">
                  <c:v>265.94671339886582</c:v>
                </c:pt>
                <c:pt idx="489">
                  <c:v>265.99996020200609</c:v>
                </c:pt>
                <c:pt idx="490">
                  <c:v>266.05723960692984</c:v>
                </c:pt>
                <c:pt idx="491">
                  <c:v>266.11844188297613</c:v>
                </c:pt>
                <c:pt idx="492">
                  <c:v>266.18293607884573</c:v>
                </c:pt>
                <c:pt idx="493">
                  <c:v>266.24959745526553</c:v>
                </c:pt>
                <c:pt idx="494">
                  <c:v>266.31675261965887</c:v>
                </c:pt>
                <c:pt idx="495">
                  <c:v>266.38272817944886</c:v>
                </c:pt>
                <c:pt idx="496">
                  <c:v>266.44607020338032</c:v>
                </c:pt>
                <c:pt idx="497">
                  <c:v>266.50592827883219</c:v>
                </c:pt>
                <c:pt idx="498">
                  <c:v>266.56202807915258</c:v>
                </c:pt>
                <c:pt idx="499">
                  <c:v>266.61450676766742</c:v>
                </c:pt>
                <c:pt idx="500">
                  <c:v>266.66366610369391</c:v>
                </c:pt>
                <c:pt idx="501">
                  <c:v>266.70972554855354</c:v>
                </c:pt>
                <c:pt idx="502">
                  <c:v>266.7529868615635</c:v>
                </c:pt>
                <c:pt idx="503">
                  <c:v>266.7941358593535</c:v>
                </c:pt>
                <c:pt idx="504">
                  <c:v>266.83418755053577</c:v>
                </c:pt>
                <c:pt idx="505">
                  <c:v>266.87462329903076</c:v>
                </c:pt>
                <c:pt idx="506">
                  <c:v>266.91706163208488</c:v>
                </c:pt>
                <c:pt idx="507">
                  <c:v>266.96287418295776</c:v>
                </c:pt>
                <c:pt idx="508">
                  <c:v>267.01291136427045</c:v>
                </c:pt>
                <c:pt idx="509">
                  <c:v>267.06742007000963</c:v>
                </c:pt>
                <c:pt idx="510">
                  <c:v>267.12623570418418</c:v>
                </c:pt>
                <c:pt idx="511">
                  <c:v>267.18889191148577</c:v>
                </c:pt>
                <c:pt idx="512">
                  <c:v>267.25484003861055</c:v>
                </c:pt>
                <c:pt idx="513">
                  <c:v>267.3235314322547</c:v>
                </c:pt>
                <c:pt idx="514">
                  <c:v>267.39417054512757</c:v>
                </c:pt>
                <c:pt idx="515">
                  <c:v>267.4658246666126</c:v>
                </c:pt>
                <c:pt idx="516">
                  <c:v>267.53712216345014</c:v>
                </c:pt>
                <c:pt idx="517">
                  <c:v>267.60658167171965</c:v>
                </c:pt>
                <c:pt idx="518">
                  <c:v>267.67291385615721</c:v>
                </c:pt>
                <c:pt idx="519">
                  <c:v>267.73515857348087</c:v>
                </c:pt>
                <c:pt idx="520">
                  <c:v>267.79304149703881</c:v>
                </c:pt>
                <c:pt idx="521">
                  <c:v>267.84672722282227</c:v>
                </c:pt>
                <c:pt idx="522">
                  <c:v>267.89679183680005</c:v>
                </c:pt>
                <c:pt idx="523">
                  <c:v>267.94389372293705</c:v>
                </c:pt>
                <c:pt idx="524">
                  <c:v>267.98874613052817</c:v>
                </c:pt>
                <c:pt idx="525">
                  <c:v>268.03219947219446</c:v>
                </c:pt>
                <c:pt idx="526">
                  <c:v>268.07524132388284</c:v>
                </c:pt>
                <c:pt idx="527">
                  <c:v>268.11905129019658</c:v>
                </c:pt>
                <c:pt idx="528">
                  <c:v>268.16491870639987</c:v>
                </c:pt>
                <c:pt idx="529">
                  <c:v>268.21410547509151</c:v>
                </c:pt>
                <c:pt idx="530">
                  <c:v>268.26748944155781</c:v>
                </c:pt>
                <c:pt idx="531">
                  <c:v>268.32545466311137</c:v>
                </c:pt>
                <c:pt idx="532">
                  <c:v>268.38786397642622</c:v>
                </c:pt>
                <c:pt idx="533">
                  <c:v>268.45416872819851</c:v>
                </c:pt>
                <c:pt idx="534">
                  <c:v>268.52362823646808</c:v>
                </c:pt>
                <c:pt idx="535">
                  <c:v>268.59541952127904</c:v>
                </c:pt>
                <c:pt idx="536">
                  <c:v>268.6686647373453</c:v>
                </c:pt>
                <c:pt idx="537">
                  <c:v>268.7425134720458</c:v>
                </c:pt>
                <c:pt idx="538">
                  <c:v>268.81589585143797</c:v>
                </c:pt>
                <c:pt idx="539">
                  <c:v>268.88768713624899</c:v>
                </c:pt>
                <c:pt idx="540">
                  <c:v>268.9568174525362</c:v>
                </c:pt>
                <c:pt idx="541">
                  <c:v>269.0225186856743</c:v>
                </c:pt>
                <c:pt idx="542">
                  <c:v>269.08437934568531</c:v>
                </c:pt>
                <c:pt idx="543">
                  <c:v>269.1425640285604</c:v>
                </c:pt>
                <c:pt idx="544">
                  <c:v>269.19756652227301</c:v>
                </c:pt>
                <c:pt idx="545">
                  <c:v>269.25012750878352</c:v>
                </c:pt>
                <c:pt idx="546">
                  <c:v>269.30117969870832</c:v>
                </c:pt>
                <c:pt idx="547">
                  <c:v>269.3514912066729</c:v>
                </c:pt>
                <c:pt idx="548">
                  <c:v>269.40196731062866</c:v>
                </c:pt>
                <c:pt idx="549">
                  <c:v>269.45345842319659</c:v>
                </c:pt>
                <c:pt idx="550">
                  <c:v>269.50686982232804</c:v>
                </c:pt>
                <c:pt idx="551">
                  <c:v>269.563051920644</c:v>
                </c:pt>
                <c:pt idx="552">
                  <c:v>269.62258080411357</c:v>
                </c:pt>
                <c:pt idx="553">
                  <c:v>269.68578566471905</c:v>
                </c:pt>
                <c:pt idx="554">
                  <c:v>269.75250190646926</c:v>
                </c:pt>
                <c:pt idx="555">
                  <c:v>269.82209857806475</c:v>
                </c:pt>
                <c:pt idx="556">
                  <c:v>269.89383499754541</c:v>
                </c:pt>
                <c:pt idx="557">
                  <c:v>269.9667235889641</c:v>
                </c:pt>
                <c:pt idx="558">
                  <c:v>270.03988650703479</c:v>
                </c:pt>
                <c:pt idx="559">
                  <c:v>270.11244590647118</c:v>
                </c:pt>
                <c:pt idx="560">
                  <c:v>270.18366110531309</c:v>
                </c:pt>
                <c:pt idx="561">
                  <c:v>270.25273655626995</c:v>
                </c:pt>
                <c:pt idx="562">
                  <c:v>270.31906874070745</c:v>
                </c:pt>
                <c:pt idx="563">
                  <c:v>270.38213643798696</c:v>
                </c:pt>
                <c:pt idx="564">
                  <c:v>270.44182991744771</c:v>
                </c:pt>
                <c:pt idx="565">
                  <c:v>270.49831377508076</c:v>
                </c:pt>
                <c:pt idx="566">
                  <c:v>270.5522738275161</c:v>
                </c:pt>
                <c:pt idx="567">
                  <c:v>270.60453305470946</c:v>
                </c:pt>
                <c:pt idx="568">
                  <c:v>270.65607903260775</c:v>
                </c:pt>
                <c:pt idx="569">
                  <c:v>270.70792676982313</c:v>
                </c:pt>
                <c:pt idx="570">
                  <c:v>270.76095411164187</c:v>
                </c:pt>
                <c:pt idx="571">
                  <c:v>270.81592917268938</c:v>
                </c:pt>
                <c:pt idx="572">
                  <c:v>270.87351033693022</c:v>
                </c:pt>
                <c:pt idx="573">
                  <c:v>270.93421882500309</c:v>
                </c:pt>
                <c:pt idx="574">
                  <c:v>270.99846612688589</c:v>
                </c:pt>
                <c:pt idx="575">
                  <c:v>271.06630710790904</c:v>
                </c:pt>
                <c:pt idx="576">
                  <c:v>271.1374948740858</c:v>
                </c:pt>
                <c:pt idx="577">
                  <c:v>271.21142590678187</c:v>
                </c:pt>
                <c:pt idx="578">
                  <c:v>271.28727722604145</c:v>
                </c:pt>
                <c:pt idx="579">
                  <c:v>271.36403382325244</c:v>
                </c:pt>
                <c:pt idx="580">
                  <c:v>271.44070812246787</c:v>
                </c:pt>
                <c:pt idx="581">
                  <c:v>271.51642227840148</c:v>
                </c:pt>
                <c:pt idx="582">
                  <c:v>271.59038074376275</c:v>
                </c:pt>
                <c:pt idx="583">
                  <c:v>271.662062297913</c:v>
                </c:pt>
                <c:pt idx="584">
                  <c:v>271.73097315287868</c:v>
                </c:pt>
                <c:pt idx="585">
                  <c:v>271.79689384733825</c:v>
                </c:pt>
                <c:pt idx="586">
                  <c:v>271.85974208329623</c:v>
                </c:pt>
                <c:pt idx="587">
                  <c:v>271.91981962006969</c:v>
                </c:pt>
                <c:pt idx="588">
                  <c:v>271.97764767829722</c:v>
                </c:pt>
                <c:pt idx="589">
                  <c:v>272.03404923793477</c:v>
                </c:pt>
                <c:pt idx="590">
                  <c:v>272.08998444226398</c:v>
                </c:pt>
                <c:pt idx="591">
                  <c:v>272.14638600190153</c:v>
                </c:pt>
                <c:pt idx="592">
                  <c:v>272.20410432946829</c:v>
                </c:pt>
                <c:pt idx="593">
                  <c:v>272.26385267425945</c:v>
                </c:pt>
                <c:pt idx="594">
                  <c:v>272.32612482424832</c:v>
                </c:pt>
                <c:pt idx="595">
                  <c:v>272.39124997141732</c:v>
                </c:pt>
                <c:pt idx="596">
                  <c:v>272.45939271175763</c:v>
                </c:pt>
                <c:pt idx="597">
                  <c:v>272.53049817993877</c:v>
                </c:pt>
                <c:pt idx="598">
                  <c:v>272.60429204930887</c:v>
                </c:pt>
                <c:pt idx="599">
                  <c:v>272.68025309922928</c:v>
                </c:pt>
                <c:pt idx="600">
                  <c:v>272.75761321507451</c:v>
                </c:pt>
                <c:pt idx="601">
                  <c:v>272.83549455155838</c:v>
                </c:pt>
                <c:pt idx="602">
                  <c:v>272.9130192633948</c:v>
                </c:pt>
                <c:pt idx="603">
                  <c:v>272.98933693796272</c:v>
                </c:pt>
                <c:pt idx="604">
                  <c:v>273.06389892195824</c:v>
                </c:pt>
                <c:pt idx="605">
                  <c:v>273.13621142740789</c:v>
                </c:pt>
                <c:pt idx="606">
                  <c:v>273.20608242565532</c:v>
                </c:pt>
                <c:pt idx="607">
                  <c:v>273.2734570513702</c:v>
                </c:pt>
                <c:pt idx="608">
                  <c:v>273.33844503521323</c:v>
                </c:pt>
                <c:pt idx="609">
                  <c:v>273.40140300183197</c:v>
                </c:pt>
                <c:pt idx="610">
                  <c:v>273.46285217186505</c:v>
                </c:pt>
                <c:pt idx="611">
                  <c:v>273.52353322727276</c:v>
                </c:pt>
                <c:pt idx="612">
                  <c:v>273.58424171534563</c:v>
                </c:pt>
                <c:pt idx="613">
                  <c:v>273.64582804870469</c:v>
                </c:pt>
                <c:pt idx="614">
                  <c:v>273.70903290931017</c:v>
                </c:pt>
                <c:pt idx="615">
                  <c:v>273.77440495046591</c:v>
                </c:pt>
                <c:pt idx="616">
                  <c:v>273.84227336415427</c:v>
                </c:pt>
                <c:pt idx="617">
                  <c:v>273.91283017903157</c:v>
                </c:pt>
                <c:pt idx="618">
                  <c:v>273.985965664437</c:v>
                </c:pt>
                <c:pt idx="619">
                  <c:v>274.06148779171428</c:v>
                </c:pt>
                <c:pt idx="620">
                  <c:v>274.1389850708855</c:v>
                </c:pt>
                <c:pt idx="621">
                  <c:v>274.21790884864674</c:v>
                </c:pt>
                <c:pt idx="622">
                  <c:v>274.29751844303786</c:v>
                </c:pt>
                <c:pt idx="623">
                  <c:v>274.37707317209856</c:v>
                </c:pt>
                <c:pt idx="624">
                  <c:v>274.45575005587307</c:v>
                </c:pt>
                <c:pt idx="625">
                  <c:v>274.53289071039677</c:v>
                </c:pt>
                <c:pt idx="626">
                  <c:v>274.60794648236578</c:v>
                </c:pt>
                <c:pt idx="627">
                  <c:v>274.68061561246293</c:v>
                </c:pt>
                <c:pt idx="628">
                  <c:v>274.75081580269273</c:v>
                </c:pt>
                <c:pt idx="629">
                  <c:v>274.81865678371588</c:v>
                </c:pt>
                <c:pt idx="630">
                  <c:v>274.88444031484954</c:v>
                </c:pt>
                <c:pt idx="631">
                  <c:v>274.94857788607158</c:v>
                </c:pt>
                <c:pt idx="632">
                  <c:v>275.01167301601623</c:v>
                </c:pt>
                <c:pt idx="633">
                  <c:v>275.07438408864823</c:v>
                </c:pt>
                <c:pt idx="634">
                  <c:v>275.13747921859294</c:v>
                </c:pt>
                <c:pt idx="635">
                  <c:v>275.20167165514539</c:v>
                </c:pt>
                <c:pt idx="636">
                  <c:v>275.26761978227017</c:v>
                </c:pt>
                <c:pt idx="637">
                  <c:v>275.33578995527563</c:v>
                </c:pt>
                <c:pt idx="638">
                  <c:v>275.40648393347891</c:v>
                </c:pt>
                <c:pt idx="639">
                  <c:v>275.47972914954516</c:v>
                </c:pt>
                <c:pt idx="640">
                  <c:v>275.55538844014842</c:v>
                </c:pt>
                <c:pt idx="641">
                  <c:v>275.63316004597152</c:v>
                </c:pt>
                <c:pt idx="642">
                  <c:v>275.71257761170631</c:v>
                </c:pt>
                <c:pt idx="643">
                  <c:v>275.79306505138356</c:v>
                </c:pt>
                <c:pt idx="644">
                  <c:v>275.87401884636915</c:v>
                </c:pt>
                <c:pt idx="645">
                  <c:v>275.95475318003315</c:v>
                </c:pt>
                <c:pt idx="646">
                  <c:v>276.0345822357458</c:v>
                </c:pt>
                <c:pt idx="647">
                  <c:v>276.112929927538</c:v>
                </c:pt>
                <c:pt idx="648">
                  <c:v>276.18941219809705</c:v>
                </c:pt>
                <c:pt idx="649">
                  <c:v>276.26378215343618</c:v>
                </c:pt>
                <c:pt idx="650">
                  <c:v>276.33598492822512</c:v>
                </c:pt>
                <c:pt idx="651">
                  <c:v>276.40626741645048</c:v>
                </c:pt>
                <c:pt idx="652">
                  <c:v>276.47493137742941</c:v>
                </c:pt>
                <c:pt idx="653">
                  <c:v>276.54244316647026</c:v>
                </c:pt>
                <c:pt idx="654">
                  <c:v>276.60937886954201</c:v>
                </c:pt>
                <c:pt idx="655">
                  <c:v>276.67628713994856</c:v>
                </c:pt>
                <c:pt idx="656">
                  <c:v>276.74385379431976</c:v>
                </c:pt>
                <c:pt idx="657">
                  <c:v>276.81260005329432</c:v>
                </c:pt>
                <c:pt idx="658">
                  <c:v>276.88307457017601</c:v>
                </c:pt>
                <c:pt idx="659">
                  <c:v>276.95557910428204</c:v>
                </c:pt>
                <c:pt idx="660">
                  <c:v>277.0303605495991</c:v>
                </c:pt>
                <c:pt idx="661">
                  <c:v>277.10730917546647</c:v>
                </c:pt>
                <c:pt idx="662">
                  <c:v>277.18626038589292</c:v>
                </c:pt>
                <c:pt idx="663">
                  <c:v>277.26680269090059</c:v>
                </c:pt>
                <c:pt idx="664">
                  <c:v>277.34849716784635</c:v>
                </c:pt>
                <c:pt idx="665">
                  <c:v>277.43079516342641</c:v>
                </c:pt>
                <c:pt idx="666">
                  <c:v>277.51306572634127</c:v>
                </c:pt>
                <c:pt idx="667">
                  <c:v>277.59481506861744</c:v>
                </c:pt>
                <c:pt idx="668">
                  <c:v>277.67543967162067</c:v>
                </c:pt>
                <c:pt idx="669">
                  <c:v>277.7545829107035</c:v>
                </c:pt>
                <c:pt idx="670">
                  <c:v>277.83188816121833</c:v>
                </c:pt>
                <c:pt idx="671">
                  <c:v>277.90727312516964</c:v>
                </c:pt>
                <c:pt idx="672">
                  <c:v>277.98079266788784</c:v>
                </c:pt>
                <c:pt idx="673">
                  <c:v>278.05269368335962</c:v>
                </c:pt>
                <c:pt idx="674">
                  <c:v>278.12336022889764</c:v>
                </c:pt>
                <c:pt idx="675">
                  <c:v>278.1933135251407</c:v>
                </c:pt>
                <c:pt idx="676">
                  <c:v>278.26304736006216</c:v>
                </c:pt>
                <c:pt idx="677">
                  <c:v>278.3331652522964</c:v>
                </c:pt>
                <c:pt idx="678">
                  <c:v>278.40418842248198</c:v>
                </c:pt>
                <c:pt idx="679">
                  <c:v>278.47655579326198</c:v>
                </c:pt>
                <c:pt idx="680">
                  <c:v>278.55067885461443</c:v>
                </c:pt>
                <c:pt idx="681">
                  <c:v>278.62680450052596</c:v>
                </c:pt>
                <c:pt idx="682">
                  <c:v>278.70498759632699</c:v>
                </c:pt>
                <c:pt idx="683">
                  <c:v>278.78514584402194</c:v>
                </c:pt>
                <c:pt idx="684">
                  <c:v>278.86703234962408</c:v>
                </c:pt>
                <c:pt idx="685">
                  <c:v>278.95020819049034</c:v>
                </c:pt>
                <c:pt idx="686">
                  <c:v>279.03420701131233</c:v>
                </c:pt>
                <c:pt idx="687">
                  <c:v>279.11848015878633</c:v>
                </c:pt>
                <c:pt idx="688">
                  <c:v>279.20247897960837</c:v>
                </c:pt>
                <c:pt idx="689">
                  <c:v>279.28576455113534</c:v>
                </c:pt>
                <c:pt idx="690">
                  <c:v>279.36784308539387</c:v>
                </c:pt>
                <c:pt idx="691">
                  <c:v>279.44841282306669</c:v>
                </c:pt>
                <c:pt idx="692">
                  <c:v>279.52728173549758</c:v>
                </c:pt>
                <c:pt idx="693">
                  <c:v>279.60439495735608</c:v>
                </c:pt>
                <c:pt idx="694">
                  <c:v>279.679862219303</c:v>
                </c:pt>
                <c:pt idx="695">
                  <c:v>279.75390298265984</c:v>
                </c:pt>
                <c:pt idx="696">
                  <c:v>279.82690130473929</c:v>
                </c:pt>
                <c:pt idx="697">
                  <c:v>279.89926867551935</c:v>
                </c:pt>
                <c:pt idx="698">
                  <c:v>279.97147145030823</c:v>
                </c:pt>
                <c:pt idx="699">
                  <c:v>280.04408571507508</c:v>
                </c:pt>
                <c:pt idx="700">
                  <c:v>280.11760525779323</c:v>
                </c:pt>
                <c:pt idx="701">
                  <c:v>280.19252386643626</c:v>
                </c:pt>
                <c:pt idx="702">
                  <c:v>280.26906100232571</c:v>
                </c:pt>
                <c:pt idx="703">
                  <c:v>280.34738126145271</c:v>
                </c:pt>
                <c:pt idx="704">
                  <c:v>280.42748464381731</c:v>
                </c:pt>
                <c:pt idx="705">
                  <c:v>280.50926141875863</c:v>
                </c:pt>
                <c:pt idx="706">
                  <c:v>280.59246469229004</c:v>
                </c:pt>
                <c:pt idx="707">
                  <c:v>280.67676527242924</c:v>
                </c:pt>
                <c:pt idx="708">
                  <c:v>280.76172423653304</c:v>
                </c:pt>
                <c:pt idx="709">
                  <c:v>280.84690266195838</c:v>
                </c:pt>
                <c:pt idx="710">
                  <c:v>280.93177932806663</c:v>
                </c:pt>
                <c:pt idx="711">
                  <c:v>281.01594274487979</c:v>
                </c:pt>
                <c:pt idx="712">
                  <c:v>281.09898142242002</c:v>
                </c:pt>
                <c:pt idx="713">
                  <c:v>281.18067589936584</c:v>
                </c:pt>
                <c:pt idx="714">
                  <c:v>281.26088901239115</c:v>
                </c:pt>
                <c:pt idx="715">
                  <c:v>281.33967562682642</c:v>
                </c:pt>
                <c:pt idx="716">
                  <c:v>281.41720033866289</c:v>
                </c:pt>
                <c:pt idx="717">
                  <c:v>281.49371004188714</c:v>
                </c:pt>
                <c:pt idx="718">
                  <c:v>281.56956136114673</c:v>
                </c:pt>
                <c:pt idx="719">
                  <c:v>281.64516578641957</c:v>
                </c:pt>
                <c:pt idx="720">
                  <c:v>281.7209622403488</c:v>
                </c:pt>
                <c:pt idx="721">
                  <c:v>281.79736221291228</c:v>
                </c:pt>
                <c:pt idx="722">
                  <c:v>281.87483205941828</c:v>
                </c:pt>
                <c:pt idx="723">
                  <c:v>281.95364610651876</c:v>
                </c:pt>
                <c:pt idx="724">
                  <c:v>282.03402381553531</c:v>
                </c:pt>
                <c:pt idx="725">
                  <c:v>282.11607491712857</c:v>
                </c:pt>
                <c:pt idx="726">
                  <c:v>282.19977197863346</c:v>
                </c:pt>
                <c:pt idx="727">
                  <c:v>282.28506013471963</c:v>
                </c:pt>
                <c:pt idx="728">
                  <c:v>282.37210398137813</c:v>
                </c:pt>
                <c:pt idx="729">
                  <c:v>282.46106811460015</c:v>
                </c:pt>
                <c:pt idx="730">
                  <c:v>282.55167820773374</c:v>
                </c:pt>
                <c:pt idx="731">
                  <c:v>282.64261749284964</c:v>
                </c:pt>
                <c:pt idx="732">
                  <c:v>282.73182852005846</c:v>
                </c:pt>
                <c:pt idx="733">
                  <c:v>282.81810425209153</c:v>
                </c:pt>
                <c:pt idx="734">
                  <c:v>282.9019659095876</c:v>
                </c:pt>
                <c:pt idx="735">
                  <c:v>282.98473026047594</c:v>
                </c:pt>
                <c:pt idx="736">
                  <c:v>283.06680879473441</c:v>
                </c:pt>
                <c:pt idx="737">
                  <c:v>283.14757056106362</c:v>
                </c:pt>
                <c:pt idx="738">
                  <c:v>283.22654920415528</c:v>
                </c:pt>
                <c:pt idx="739">
                  <c:v>283.30407391599169</c:v>
                </c:pt>
                <c:pt idx="740">
                  <c:v>283.38055618655073</c:v>
                </c:pt>
                <c:pt idx="741">
                  <c:v>283.45632520781476</c:v>
                </c:pt>
                <c:pt idx="742">
                  <c:v>283.53214909440914</c:v>
                </c:pt>
                <c:pt idx="743">
                  <c:v>283.60918001827207</c:v>
                </c:pt>
                <c:pt idx="744">
                  <c:v>283.68848785334603</c:v>
                </c:pt>
                <c:pt idx="745">
                  <c:v>283.77042922427859</c:v>
                </c:pt>
                <c:pt idx="746">
                  <c:v>283.85462007375702</c:v>
                </c:pt>
                <c:pt idx="747">
                  <c:v>283.94029228715578</c:v>
                </c:pt>
                <c:pt idx="748">
                  <c:v>284.02695207650157</c:v>
                </c:pt>
                <c:pt idx="749">
                  <c:v>284.11462687445947</c:v>
                </c:pt>
                <c:pt idx="750">
                  <c:v>284.20367330567711</c:v>
                </c:pt>
                <c:pt idx="751">
                  <c:v>284.29414623548479</c:v>
                </c:pt>
                <c:pt idx="752">
                  <c:v>284.38541471258304</c:v>
                </c:pt>
                <c:pt idx="753">
                  <c:v>284.47657345902053</c:v>
                </c:pt>
                <c:pt idx="754">
                  <c:v>284.56663489885028</c:v>
                </c:pt>
                <c:pt idx="755">
                  <c:v>284.6549680807729</c:v>
                </c:pt>
                <c:pt idx="756">
                  <c:v>284.74127124547113</c:v>
                </c:pt>
                <c:pt idx="757">
                  <c:v>284.82557182561033</c:v>
                </c:pt>
                <c:pt idx="758">
                  <c:v>284.90828131116825</c:v>
                </c:pt>
                <c:pt idx="759">
                  <c:v>284.98997578811407</c:v>
                </c:pt>
                <c:pt idx="760">
                  <c:v>285.07098444842995</c:v>
                </c:pt>
                <c:pt idx="761">
                  <c:v>285.15141702277691</c:v>
                </c:pt>
                <c:pt idx="762">
                  <c:v>285.23116378049394</c:v>
                </c:pt>
                <c:pt idx="763">
                  <c:v>285.31038931757234</c:v>
                </c:pt>
                <c:pt idx="764">
                  <c:v>285.38977945064187</c:v>
                </c:pt>
                <c:pt idx="765">
                  <c:v>285.47018459232356</c:v>
                </c:pt>
                <c:pt idx="766">
                  <c:v>285.55242772257321</c:v>
                </c:pt>
                <c:pt idx="767">
                  <c:v>285.63683803337318</c:v>
                </c:pt>
                <c:pt idx="768">
                  <c:v>285.72330579406258</c:v>
                </c:pt>
                <c:pt idx="769">
                  <c:v>285.81144694732882</c:v>
                </c:pt>
                <c:pt idx="770">
                  <c:v>285.90079513786355</c:v>
                </c:pt>
                <c:pt idx="771">
                  <c:v>285.99099374101922</c:v>
                </c:pt>
                <c:pt idx="772">
                  <c:v>286.08176843014405</c:v>
                </c:pt>
                <c:pt idx="773">
                  <c:v>286.17303690724236</c:v>
                </c:pt>
                <c:pt idx="774">
                  <c:v>286.26460714365777</c:v>
                </c:pt>
                <c:pt idx="775">
                  <c:v>286.35609508207756</c:v>
                </c:pt>
                <c:pt idx="776">
                  <c:v>286.44689720386754</c:v>
                </c:pt>
                <c:pt idx="777">
                  <c:v>286.53635512506304</c:v>
                </c:pt>
                <c:pt idx="778">
                  <c:v>286.62400249035579</c:v>
                </c:pt>
                <c:pt idx="779">
                  <c:v>286.70975700175018</c:v>
                </c:pt>
                <c:pt idx="780">
                  <c:v>286.79403014922417</c:v>
                </c:pt>
                <c:pt idx="781">
                  <c:v>286.87731572075114</c:v>
                </c:pt>
                <c:pt idx="782">
                  <c:v>286.96005263897428</c:v>
                </c:pt>
                <c:pt idx="783">
                  <c:v>287.04257009587582</c:v>
                </c:pt>
                <c:pt idx="784">
                  <c:v>287.12500525478185</c:v>
                </c:pt>
                <c:pt idx="785">
                  <c:v>287.20760500967907</c:v>
                </c:pt>
                <c:pt idx="786">
                  <c:v>287.2906436872193</c:v>
                </c:pt>
                <c:pt idx="787">
                  <c:v>287.37458764271094</c:v>
                </c:pt>
                <c:pt idx="788">
                  <c:v>287.45993066412746</c:v>
                </c:pt>
                <c:pt idx="789">
                  <c:v>287.54708424144673</c:v>
                </c:pt>
                <c:pt idx="790">
                  <c:v>287.63615810532951</c:v>
                </c:pt>
                <c:pt idx="791">
                  <c:v>287.72696022711943</c:v>
                </c:pt>
                <c:pt idx="792">
                  <c:v>287.81902425150838</c:v>
                </c:pt>
                <c:pt idx="793">
                  <c:v>287.91182895785749</c:v>
                </c:pt>
                <c:pt idx="794">
                  <c:v>288.00499028885406</c:v>
                </c:pt>
                <c:pt idx="795">
                  <c:v>288.09820648518104</c:v>
                </c:pt>
                <c:pt idx="796">
                  <c:v>288.19134038351245</c:v>
                </c:pt>
                <c:pt idx="797">
                  <c:v>288.28414508986157</c:v>
                </c:pt>
                <c:pt idx="798">
                  <c:v>288.37629141224602</c:v>
                </c:pt>
                <c:pt idx="799">
                  <c:v>288.46736786068794</c:v>
                </c:pt>
                <c:pt idx="800">
                  <c:v>288.55704524320498</c:v>
                </c:pt>
                <c:pt idx="801">
                  <c:v>288.64518639647122</c:v>
                </c:pt>
                <c:pt idx="802">
                  <c:v>288.73192848381257</c:v>
                </c:pt>
                <c:pt idx="803">
                  <c:v>288.8176281298766</c:v>
                </c:pt>
                <c:pt idx="804">
                  <c:v>288.90283398796709</c:v>
                </c:pt>
                <c:pt idx="805">
                  <c:v>288.98793011539692</c:v>
                </c:pt>
                <c:pt idx="806">
                  <c:v>289.07327313681338</c:v>
                </c:pt>
                <c:pt idx="807">
                  <c:v>289.15908251353818</c:v>
                </c:pt>
                <c:pt idx="808">
                  <c:v>289.24555027422764</c:v>
                </c:pt>
                <c:pt idx="809">
                  <c:v>289.33284101487288</c:v>
                </c:pt>
                <c:pt idx="810">
                  <c:v>289.42131136012142</c:v>
                </c:pt>
                <c:pt idx="811">
                  <c:v>289.51120820396</c:v>
                </c:pt>
                <c:pt idx="812">
                  <c:v>289.60264127704943</c:v>
                </c:pt>
                <c:pt idx="813">
                  <c:v>289.6955282813941</c:v>
                </c:pt>
                <c:pt idx="814">
                  <c:v>289.78954002501172</c:v>
                </c:pt>
                <c:pt idx="815">
                  <c:v>289.88423758525914</c:v>
                </c:pt>
                <c:pt idx="816">
                  <c:v>289.9791546068281</c:v>
                </c:pt>
                <c:pt idx="817">
                  <c:v>290.07396189773635</c:v>
                </c:pt>
                <c:pt idx="818">
                  <c:v>290.16835769866663</c:v>
                </c:pt>
                <c:pt idx="819">
                  <c:v>290.26220484629306</c:v>
                </c:pt>
                <c:pt idx="820">
                  <c:v>290.35531131195927</c:v>
                </c:pt>
                <c:pt idx="821">
                  <c:v>290.44753993233934</c:v>
                </c:pt>
                <c:pt idx="822">
                  <c:v>290.53867124611162</c:v>
                </c:pt>
                <c:pt idx="823">
                  <c:v>290.6286229552806</c:v>
                </c:pt>
                <c:pt idx="824">
                  <c:v>290.71744992517665</c:v>
                </c:pt>
                <c:pt idx="825">
                  <c:v>290.80542648245176</c:v>
                </c:pt>
                <c:pt idx="826">
                  <c:v>290.89293668441849</c:v>
                </c:pt>
                <c:pt idx="827">
                  <c:v>290.98044688638527</c:v>
                </c:pt>
                <c:pt idx="828">
                  <c:v>291.06834114566482</c:v>
                </c:pt>
                <c:pt idx="829">
                  <c:v>291.15686635624365</c:v>
                </c:pt>
                <c:pt idx="830">
                  <c:v>291.24618711411324</c:v>
                </c:pt>
                <c:pt idx="831">
                  <c:v>291.33646801526453</c:v>
                </c:pt>
                <c:pt idx="832">
                  <c:v>291.42776392502805</c:v>
                </c:pt>
                <c:pt idx="833">
                  <c:v>291.52023943939474</c:v>
                </c:pt>
                <c:pt idx="834">
                  <c:v>291.61392199103005</c:v>
                </c:pt>
                <c:pt idx="835">
                  <c:v>291.70872928193825</c:v>
                </c:pt>
                <c:pt idx="836">
                  <c:v>291.80449671612826</c:v>
                </c:pt>
                <c:pt idx="837">
                  <c:v>291.90081280362205</c:v>
                </c:pt>
                <c:pt idx="838">
                  <c:v>291.99732091977228</c:v>
                </c:pt>
                <c:pt idx="839">
                  <c:v>292.09358214193577</c:v>
                </c:pt>
                <c:pt idx="840">
                  <c:v>292.18934957612572</c:v>
                </c:pt>
                <c:pt idx="841">
                  <c:v>292.28445862635101</c:v>
                </c:pt>
                <c:pt idx="842">
                  <c:v>292.37877212928578</c:v>
                </c:pt>
                <c:pt idx="843">
                  <c:v>292.4722626522647</c:v>
                </c:pt>
                <c:pt idx="844">
                  <c:v>292.56487532995743</c:v>
                </c:pt>
                <c:pt idx="845">
                  <c:v>292.65661016236396</c:v>
                </c:pt>
                <c:pt idx="846">
                  <c:v>292.74752201481476</c:v>
                </c:pt>
                <c:pt idx="847">
                  <c:v>292.83783034863126</c:v>
                </c:pt>
                <c:pt idx="848">
                  <c:v>292.92780949046545</c:v>
                </c:pt>
                <c:pt idx="849">
                  <c:v>293.01784349763</c:v>
                </c:pt>
                <c:pt idx="850">
                  <c:v>293.10831642743767</c:v>
                </c:pt>
                <c:pt idx="851">
                  <c:v>293.19953003920557</c:v>
                </c:pt>
                <c:pt idx="852">
                  <c:v>293.29162149625961</c:v>
                </c:pt>
                <c:pt idx="853">
                  <c:v>293.38470052926061</c:v>
                </c:pt>
                <c:pt idx="854">
                  <c:v>293.47879457087379</c:v>
                </c:pt>
                <c:pt idx="855">
                  <c:v>293.57393105376434</c:v>
                </c:pt>
                <c:pt idx="856">
                  <c:v>293.67002767993665</c:v>
                </c:pt>
                <c:pt idx="857">
                  <c:v>293.76705701672546</c:v>
                </c:pt>
                <c:pt idx="858">
                  <c:v>293.8648270354746</c:v>
                </c:pt>
                <c:pt idx="859">
                  <c:v>293.96303597686676</c:v>
                </c:pt>
                <c:pt idx="860">
                  <c:v>294.06138208158495</c:v>
                </c:pt>
                <c:pt idx="861">
                  <c:v>294.15953615764676</c:v>
                </c:pt>
                <c:pt idx="862">
                  <c:v>294.25719644573502</c:v>
                </c:pt>
                <c:pt idx="863">
                  <c:v>294.35419834985873</c:v>
                </c:pt>
                <c:pt idx="864">
                  <c:v>294.45045957202217</c:v>
                </c:pt>
                <c:pt idx="865">
                  <c:v>294.54595267956023</c:v>
                </c:pt>
                <c:pt idx="866">
                  <c:v>294.64073253780322</c:v>
                </c:pt>
                <c:pt idx="867">
                  <c:v>294.73482657941645</c:v>
                </c:pt>
                <c:pt idx="868">
                  <c:v>294.82834453506052</c:v>
                </c:pt>
                <c:pt idx="869">
                  <c:v>294.92147843339194</c:v>
                </c:pt>
                <c:pt idx="870">
                  <c:v>295.01442030306703</c:v>
                </c:pt>
                <c:pt idx="871">
                  <c:v>295.10747190340282</c:v>
                </c:pt>
                <c:pt idx="872">
                  <c:v>295.20096242638175</c:v>
                </c:pt>
                <c:pt idx="873">
                  <c:v>295.29511133332534</c:v>
                </c:pt>
                <c:pt idx="874">
                  <c:v>295.39011065288992</c:v>
                </c:pt>
                <c:pt idx="875">
                  <c:v>295.48604268307105</c:v>
                </c:pt>
                <c:pt idx="876">
                  <c:v>295.58290742386873</c:v>
                </c:pt>
                <c:pt idx="877">
                  <c:v>295.68065000995267</c:v>
                </c:pt>
                <c:pt idx="878">
                  <c:v>295.77913327799672</c:v>
                </c:pt>
                <c:pt idx="879">
                  <c:v>295.87830236267069</c:v>
                </c:pt>
                <c:pt idx="880">
                  <c:v>295.9779926679833</c:v>
                </c:pt>
                <c:pt idx="881">
                  <c:v>296.07795729994785</c:v>
                </c:pt>
                <c:pt idx="882">
                  <c:v>296.17794936457761</c:v>
                </c:pt>
                <c:pt idx="883">
                  <c:v>296.27769453522063</c:v>
                </c:pt>
                <c:pt idx="884">
                  <c:v>296.37697335055537</c:v>
                </c:pt>
                <c:pt idx="885">
                  <c:v>296.47562121459066</c:v>
                </c:pt>
                <c:pt idx="886">
                  <c:v>296.57355582933093</c:v>
                </c:pt>
                <c:pt idx="887">
                  <c:v>296.67077719477618</c:v>
                </c:pt>
                <c:pt idx="888">
                  <c:v>296.76736760892192</c:v>
                </c:pt>
                <c:pt idx="889">
                  <c:v>296.86340936976381</c:v>
                </c:pt>
                <c:pt idx="890">
                  <c:v>296.95903964062779</c:v>
                </c:pt>
                <c:pt idx="891">
                  <c:v>297.05445045017029</c:v>
                </c:pt>
                <c:pt idx="892">
                  <c:v>297.14980639438232</c:v>
                </c:pt>
                <c:pt idx="893">
                  <c:v>297.24538179991595</c:v>
                </c:pt>
                <c:pt idx="894">
                  <c:v>297.34134126276228</c:v>
                </c:pt>
                <c:pt idx="895">
                  <c:v>297.43793167690808</c:v>
                </c:pt>
                <c:pt idx="896">
                  <c:v>297.53531763834451</c:v>
                </c:pt>
                <c:pt idx="897">
                  <c:v>297.63358144506702</c:v>
                </c:pt>
                <c:pt idx="898">
                  <c:v>297.73269566441064</c:v>
                </c:pt>
                <c:pt idx="899">
                  <c:v>297.83257799837958</c:v>
                </c:pt>
                <c:pt idx="900">
                  <c:v>297.93309128364803</c:v>
                </c:pt>
                <c:pt idx="901">
                  <c:v>298.03415322222025</c:v>
                </c:pt>
                <c:pt idx="902">
                  <c:v>298.1355443527749</c:v>
                </c:pt>
                <c:pt idx="903">
                  <c:v>298.23710007932067</c:v>
                </c:pt>
                <c:pt idx="904">
                  <c:v>298.33865580586644</c:v>
                </c:pt>
                <c:pt idx="905">
                  <c:v>298.43993720576032</c:v>
                </c:pt>
                <c:pt idx="906">
                  <c:v>298.54080711567622</c:v>
                </c:pt>
                <c:pt idx="907">
                  <c:v>298.64110093962307</c:v>
                </c:pt>
                <c:pt idx="908">
                  <c:v>298.74079124493574</c:v>
                </c:pt>
                <c:pt idx="909">
                  <c:v>298.83982316628368</c:v>
                </c:pt>
                <c:pt idx="910">
                  <c:v>298.93833386699299</c:v>
                </c:pt>
                <c:pt idx="911">
                  <c:v>299.03646051038965</c:v>
                </c:pt>
                <c:pt idx="912">
                  <c:v>299.13428539446909</c:v>
                </c:pt>
                <c:pt idx="913">
                  <c:v>299.23202798055297</c:v>
                </c:pt>
                <c:pt idx="914">
                  <c:v>299.32985286463247</c:v>
                </c:pt>
                <c:pt idx="915">
                  <c:v>299.42792464269866</c:v>
                </c:pt>
                <c:pt idx="916">
                  <c:v>299.52646277607317</c:v>
                </c:pt>
                <c:pt idx="917">
                  <c:v>299.62557699541674</c:v>
                </c:pt>
                <c:pt idx="918">
                  <c:v>299.72543189672052</c:v>
                </c:pt>
                <c:pt idx="919">
                  <c:v>299.82608234531489</c:v>
                </c:pt>
                <c:pt idx="920">
                  <c:v>299.92750090853474</c:v>
                </c:pt>
                <c:pt idx="921">
                  <c:v>300.0296052883844</c:v>
                </c:pt>
                <c:pt idx="922">
                  <c:v>300.13228575420305</c:v>
                </c:pt>
                <c:pt idx="923">
                  <c:v>300.23537770999963</c:v>
                </c:pt>
                <c:pt idx="924">
                  <c:v>300.3387439924482</c:v>
                </c:pt>
                <c:pt idx="925">
                  <c:v>300.44222000555749</c:v>
                </c:pt>
                <c:pt idx="926">
                  <c:v>300.54564115333642</c:v>
                </c:pt>
                <c:pt idx="927">
                  <c:v>300.64908973378056</c:v>
                </c:pt>
                <c:pt idx="928">
                  <c:v>300.75314183285889</c:v>
                </c:pt>
                <c:pt idx="929">
                  <c:v>300.85927881449203</c:v>
                </c:pt>
                <c:pt idx="930">
                  <c:v>300.96942096524322</c:v>
                </c:pt>
                <c:pt idx="931">
                  <c:v>301.08425410174266</c:v>
                </c:pt>
                <c:pt idx="932">
                  <c:v>301.20136414945301</c:v>
                </c:pt>
                <c:pt idx="933">
                  <c:v>301.3158680939701</c:v>
                </c:pt>
                <c:pt idx="934">
                  <c:v>301.42395279483185</c:v>
                </c:pt>
                <c:pt idx="935">
                  <c:v>301.52578284802951</c:v>
                </c:pt>
                <c:pt idx="936">
                  <c:v>301.62492450003833</c:v>
                </c:pt>
                <c:pt idx="937">
                  <c:v>301.72453250735532</c:v>
                </c:pt>
                <c:pt idx="938">
                  <c:v>301.82510065795412</c:v>
                </c:pt>
                <c:pt idx="939">
                  <c:v>301.9251475879143</c:v>
                </c:pt>
                <c:pt idx="940">
                  <c:v>302.02313706798492</c:v>
                </c:pt>
                <c:pt idx="941">
                  <c:v>302.11843814686659</c:v>
                </c:pt>
                <c:pt idx="942">
                  <c:v>302.21129771854606</c:v>
                </c:pt>
                <c:pt idx="943">
                  <c:v>302.30300511828744</c:v>
                </c:pt>
                <c:pt idx="944">
                  <c:v>302.39594698796247</c:v>
                </c:pt>
                <c:pt idx="945">
                  <c:v>302.49283916142542</c:v>
                </c:pt>
                <c:pt idx="946">
                  <c:v>302.59510813726627</c:v>
                </c:pt>
                <c:pt idx="947">
                  <c:v>302.70184863753354</c:v>
                </c:pt>
                <c:pt idx="948">
                  <c:v>302.81053685702955</c:v>
                </c:pt>
                <c:pt idx="949">
                  <c:v>302.91892331720851</c:v>
                </c:pt>
                <c:pt idx="950">
                  <c:v>303.0265965280924</c:v>
                </c:pt>
                <c:pt idx="951">
                  <c:v>303.13492812294095</c:v>
                </c:pt>
                <c:pt idx="952">
                  <c:v>303.24550919633526</c:v>
                </c:pt>
                <c:pt idx="953">
                  <c:v>303.35869637292302</c:v>
                </c:pt>
                <c:pt idx="954">
                  <c:v>303.47311801944448</c:v>
                </c:pt>
                <c:pt idx="955">
                  <c:v>303.58652465735378</c:v>
                </c:pt>
                <c:pt idx="956">
                  <c:v>303.69688626942661</c:v>
                </c:pt>
                <c:pt idx="957">
                  <c:v>303.80324271238123</c:v>
                </c:pt>
                <c:pt idx="958">
                  <c:v>303.90575858220876</c:v>
                </c:pt>
                <c:pt idx="959">
                  <c:v>304.00583294483408</c:v>
                </c:pt>
                <c:pt idx="960">
                  <c:v>304.10519405816444</c:v>
                </c:pt>
                <c:pt idx="961">
                  <c:v>304.20507639213344</c:v>
                </c:pt>
                <c:pt idx="962">
                  <c:v>304.30537021608029</c:v>
                </c:pt>
                <c:pt idx="963">
                  <c:v>304.40508795405805</c:v>
                </c:pt>
                <c:pt idx="964">
                  <c:v>304.50337919344582</c:v>
                </c:pt>
                <c:pt idx="965">
                  <c:v>304.60051826089551</c:v>
                </c:pt>
                <c:pt idx="966">
                  <c:v>304.69809625098821</c:v>
                </c:pt>
                <c:pt idx="967">
                  <c:v>304.79814318094839</c:v>
                </c:pt>
                <c:pt idx="968">
                  <c:v>304.90200325137039</c:v>
                </c:pt>
                <c:pt idx="969">
                  <c:v>305.00964902958907</c:v>
                </c:pt>
                <c:pt idx="970">
                  <c:v>305.12003807432711</c:v>
                </c:pt>
                <c:pt idx="971">
                  <c:v>305.23163415633366</c:v>
                </c:pt>
                <c:pt idx="972">
                  <c:v>305.34333996900097</c:v>
                </c:pt>
                <c:pt idx="973">
                  <c:v>305.45474402235112</c:v>
                </c:pt>
                <c:pt idx="974">
                  <c:v>305.56620294103169</c:v>
                </c:pt>
                <c:pt idx="975">
                  <c:v>305.67832024367692</c:v>
                </c:pt>
                <c:pt idx="976">
                  <c:v>305.79120566094753</c:v>
                </c:pt>
                <c:pt idx="977">
                  <c:v>305.90406364555298</c:v>
                </c:pt>
                <c:pt idx="978">
                  <c:v>306.01549513156834</c:v>
                </c:pt>
                <c:pt idx="979">
                  <c:v>306.12412848573399</c:v>
                </c:pt>
                <c:pt idx="980">
                  <c:v>306.22946992007644</c:v>
                </c:pt>
                <c:pt idx="981">
                  <c:v>306.33209552056479</c:v>
                </c:pt>
                <c:pt idx="982">
                  <c:v>306.43337692045861</c:v>
                </c:pt>
                <c:pt idx="983">
                  <c:v>306.53457602235682</c:v>
                </c:pt>
                <c:pt idx="984">
                  <c:v>306.63632377755903</c:v>
                </c:pt>
                <c:pt idx="985">
                  <c:v>306.73856532073461</c:v>
                </c:pt>
                <c:pt idx="986">
                  <c:v>306.84094402723616</c:v>
                </c:pt>
                <c:pt idx="987">
                  <c:v>306.94321300307695</c:v>
                </c:pt>
                <c:pt idx="988">
                  <c:v>307.04581117090009</c:v>
                </c:pt>
                <c:pt idx="989">
                  <c:v>307.14964380865689</c:v>
                </c:pt>
                <c:pt idx="990">
                  <c:v>307.25580822295512</c:v>
                </c:pt>
                <c:pt idx="991">
                  <c:v>307.36485306709875</c:v>
                </c:pt>
                <c:pt idx="992">
                  <c:v>307.47666861042683</c:v>
                </c:pt>
                <c:pt idx="993">
                  <c:v>307.59026727699245</c:v>
                </c:pt>
                <c:pt idx="994">
                  <c:v>307.70446946219238</c:v>
                </c:pt>
                <c:pt idx="995">
                  <c:v>307.81839732074036</c:v>
                </c:pt>
                <c:pt idx="996">
                  <c:v>307.93174909331924</c:v>
                </c:pt>
                <c:pt idx="997">
                  <c:v>308.04471680858546</c:v>
                </c:pt>
                <c:pt idx="998">
                  <c:v>308.15760222585607</c:v>
                </c:pt>
                <c:pt idx="999">
                  <c:v>308.27024074913993</c:v>
                </c:pt>
                <c:pt idx="1000">
                  <c:v>308.38208372513327</c:v>
                </c:pt>
                <c:pt idx="1001">
                  <c:v>308.49164978991547</c:v>
                </c:pt>
                <c:pt idx="1002">
                  <c:v>308.58958440465574</c:v>
                </c:pt>
                <c:pt idx="1003">
                  <c:v>308.62110453696289</c:v>
                </c:pt>
                <c:pt idx="1004">
                  <c:v>308.38521104896529</c:v>
                </c:pt>
                <c:pt idx="1005">
                  <c:v>307.40962317669425</c:v>
                </c:pt>
                <c:pt idx="1006">
                  <c:v>305.00021219276255</c:v>
                </c:pt>
                <c:pt idx="1007">
                  <c:v>300.65701777402143</c:v>
                </c:pt>
                <c:pt idx="1008">
                  <c:v>294.6139308239093</c:v>
                </c:pt>
                <c:pt idx="1009">
                  <c:v>287.83526438930284</c:v>
                </c:pt>
                <c:pt idx="1010">
                  <c:v>281.25850237051935</c:v>
                </c:pt>
                <c:pt idx="1011">
                  <c:v>275.09301086831454</c:v>
                </c:pt>
                <c:pt idx="1012">
                  <c:v>269.01011912100694</c:v>
                </c:pt>
                <c:pt idx="1013">
                  <c:v>262.84130826631372</c:v>
                </c:pt>
                <c:pt idx="1014">
                  <c:v>256.8183843251187</c:v>
                </c:pt>
                <c:pt idx="1015">
                  <c:v>251.28614846623714</c:v>
                </c:pt>
                <c:pt idx="1016">
                  <c:v>246.53596302668751</c:v>
                </c:pt>
                <c:pt idx="1017">
                  <c:v>242.887802613285</c:v>
                </c:pt>
                <c:pt idx="1018">
                  <c:v>240.61958755710347</c:v>
                </c:pt>
                <c:pt idx="1019">
                  <c:v>239.70207463704676</c:v>
                </c:pt>
                <c:pt idx="1020">
                  <c:v>239.69288469420701</c:v>
                </c:pt>
                <c:pt idx="1021">
                  <c:v>239.93344173528746</c:v>
                </c:pt>
                <c:pt idx="1022">
                  <c:v>239.86431141900022</c:v>
                </c:pt>
                <c:pt idx="1023">
                  <c:v>239.21632443446819</c:v>
                </c:pt>
                <c:pt idx="1024">
                  <c:v>237.94248862621509</c:v>
                </c:pt>
                <c:pt idx="1025">
                  <c:v>235.98522283000017</c:v>
                </c:pt>
                <c:pt idx="1026">
                  <c:v>233.16371834953398</c:v>
                </c:pt>
                <c:pt idx="1027">
                  <c:v>229.30184375794272</c:v>
                </c:pt>
                <c:pt idx="1028">
                  <c:v>224.36609005469271</c:v>
                </c:pt>
                <c:pt idx="1029">
                  <c:v>218.41499854730648</c:v>
                </c:pt>
                <c:pt idx="1030">
                  <c:v>211.52550414531885</c:v>
                </c:pt>
                <c:pt idx="1031">
                  <c:v>203.89331148221913</c:v>
                </c:pt>
                <c:pt idx="1032">
                  <c:v>195.94191232692961</c:v>
                </c:pt>
                <c:pt idx="1033">
                  <c:v>188.19776695717584</c:v>
                </c:pt>
                <c:pt idx="1034">
                  <c:v>181.04339645641386</c:v>
                </c:pt>
                <c:pt idx="1035">
                  <c:v>174.62365901319711</c:v>
                </c:pt>
                <c:pt idx="1036">
                  <c:v>168.94098241839521</c:v>
                </c:pt>
                <c:pt idx="1037">
                  <c:v>163.98547719620595</c:v>
                </c:pt>
                <c:pt idx="1038">
                  <c:v>159.79966397767907</c:v>
                </c:pt>
                <c:pt idx="1039">
                  <c:v>156.45733663218462</c:v>
                </c:pt>
                <c:pt idx="1040">
                  <c:v>153.97554456114025</c:v>
                </c:pt>
                <c:pt idx="1041">
                  <c:v>152.23662906353178</c:v>
                </c:pt>
                <c:pt idx="1042">
                  <c:v>150.99018477147425</c:v>
                </c:pt>
                <c:pt idx="1043">
                  <c:v>149.91246508668843</c:v>
                </c:pt>
                <c:pt idx="1044">
                  <c:v>148.66440226738447</c:v>
                </c:pt>
                <c:pt idx="1045">
                  <c:v>146.94368834313175</c:v>
                </c:pt>
                <c:pt idx="1046">
                  <c:v>144.54618313589398</c:v>
                </c:pt>
                <c:pt idx="1047">
                  <c:v>141.40574648988999</c:v>
                </c:pt>
                <c:pt idx="1048">
                  <c:v>137.56447382985891</c:v>
                </c:pt>
                <c:pt idx="1049">
                  <c:v>133.08632441469911</c:v>
                </c:pt>
                <c:pt idx="1050">
                  <c:v>127.99399877485804</c:v>
                </c:pt>
                <c:pt idx="1051">
                  <c:v>122.29056936883738</c:v>
                </c:pt>
                <c:pt idx="1052">
                  <c:v>116.04007775353098</c:v>
                </c:pt>
                <c:pt idx="1053">
                  <c:v>109.42315431290444</c:v>
                </c:pt>
                <c:pt idx="1054">
                  <c:v>102.71602541095589</c:v>
                </c:pt>
                <c:pt idx="1055">
                  <c:v>96.214346596806607</c:v>
                </c:pt>
                <c:pt idx="1056">
                  <c:v>90.1577627754194</c:v>
                </c:pt>
                <c:pt idx="1057">
                  <c:v>84.682360540652127</c:v>
                </c:pt>
                <c:pt idx="1058">
                  <c:v>79.731601169541335</c:v>
                </c:pt>
                <c:pt idx="1059">
                  <c:v>74.658478395335607</c:v>
                </c:pt>
                <c:pt idx="1060">
                  <c:v>67.20177249147774</c:v>
                </c:pt>
                <c:pt idx="1061">
                  <c:v>52.399198938392551</c:v>
                </c:pt>
                <c:pt idx="1062">
                  <c:v>23.667468457522141</c:v>
                </c:pt>
                <c:pt idx="1063">
                  <c:v>-22.326264881720494</c:v>
                </c:pt>
                <c:pt idx="1064">
                  <c:v>-80.514577441323553</c:v>
                </c:pt>
                <c:pt idx="1065">
                  <c:v>-139.12718931893053</c:v>
                </c:pt>
                <c:pt idx="1066">
                  <c:v>-188.69166466131688</c:v>
                </c:pt>
                <c:pt idx="1067">
                  <c:v>-228.16224969681329</c:v>
                </c:pt>
                <c:pt idx="1068">
                  <c:v>-260.70221876519724</c:v>
                </c:pt>
                <c:pt idx="1069">
                  <c:v>-285.97146168340163</c:v>
                </c:pt>
                <c:pt idx="1070">
                  <c:v>-299.48429876967106</c:v>
                </c:pt>
                <c:pt idx="1071">
                  <c:v>-297.79219711521495</c:v>
                </c:pt>
                <c:pt idx="1072">
                  <c:v>-281.7543203612239</c:v>
                </c:pt>
                <c:pt idx="1073">
                  <c:v>-256.46351536817758</c:v>
                </c:pt>
                <c:pt idx="1074">
                  <c:v>-230.15067900068786</c:v>
                </c:pt>
                <c:pt idx="1075">
                  <c:v>-211.16406506506391</c:v>
                </c:pt>
                <c:pt idx="1076">
                  <c:v>-203.40850770658972</c:v>
                </c:pt>
                <c:pt idx="1077">
                  <c:v>-204.73401293973444</c:v>
                </c:pt>
                <c:pt idx="1078">
                  <c:v>-209.65894445656573</c:v>
                </c:pt>
                <c:pt idx="1079">
                  <c:v>-212.88224146778626</c:v>
                </c:pt>
                <c:pt idx="1080">
                  <c:v>-211.72522766425905</c:v>
                </c:pt>
                <c:pt idx="1081">
                  <c:v>-206.53599613462248</c:v>
                </c:pt>
                <c:pt idx="1082">
                  <c:v>-199.49547119441286</c:v>
                </c:pt>
                <c:pt idx="1083">
                  <c:v>-192.6613359107854</c:v>
                </c:pt>
                <c:pt idx="1084">
                  <c:v>-186.94336719221226</c:v>
                </c:pt>
                <c:pt idx="1085">
                  <c:v>-182.1896429388527</c:v>
                </c:pt>
                <c:pt idx="1086">
                  <c:v>-177.86724248032812</c:v>
                </c:pt>
                <c:pt idx="1087">
                  <c:v>-174.05001455133902</c:v>
                </c:pt>
                <c:pt idx="1088">
                  <c:v>-171.6914088633454</c:v>
                </c:pt>
                <c:pt idx="1089">
                  <c:v>-171.41152709671027</c:v>
                </c:pt>
                <c:pt idx="1090">
                  <c:v>-172.22840328450519</c:v>
                </c:pt>
                <c:pt idx="1091">
                  <c:v>-172.20049054767097</c:v>
                </c:pt>
                <c:pt idx="1092">
                  <c:v>-170.27901066320072</c:v>
                </c:pt>
                <c:pt idx="1093">
                  <c:v>-166.98595238439353</c:v>
                </c:pt>
                <c:pt idx="1094">
                  <c:v>-163.3783374501468</c:v>
                </c:pt>
                <c:pt idx="1095">
                  <c:v>-159.951682091848</c:v>
                </c:pt>
                <c:pt idx="1096">
                  <c:v>-156.69830516324299</c:v>
                </c:pt>
                <c:pt idx="1097">
                  <c:v>-153.83161908320338</c:v>
                </c:pt>
                <c:pt idx="1098">
                  <c:v>-152.00966490805462</c:v>
                </c:pt>
                <c:pt idx="1099">
                  <c:v>-151.63088838339746</c:v>
                </c:pt>
                <c:pt idx="1100">
                  <c:v>-152.09946573756503</c:v>
                </c:pt>
                <c:pt idx="1101">
                  <c:v>-152.2373423128268</c:v>
                </c:pt>
                <c:pt idx="1102">
                  <c:v>-151.42543143743188</c:v>
                </c:pt>
                <c:pt idx="1103">
                  <c:v>-149.87187845853484</c:v>
                </c:pt>
                <c:pt idx="1104">
                  <c:v>-147.8181868441653</c:v>
                </c:pt>
                <c:pt idx="1105">
                  <c:v>-145.17633888805034</c:v>
                </c:pt>
                <c:pt idx="1106">
                  <c:v>-142.14790981403078</c:v>
                </c:pt>
                <c:pt idx="1107">
                  <c:v>-139.67250955397651</c:v>
                </c:pt>
                <c:pt idx="1108">
                  <c:v>-138.83146518814627</c:v>
                </c:pt>
                <c:pt idx="1109">
                  <c:v>-139.73947268971347</c:v>
                </c:pt>
                <c:pt idx="1110">
                  <c:v>-141.17444797331225</c:v>
                </c:pt>
                <c:pt idx="1111">
                  <c:v>-141.64354654811851</c:v>
                </c:pt>
                <c:pt idx="1112">
                  <c:v>-140.80838648897225</c:v>
                </c:pt>
                <c:pt idx="1113">
                  <c:v>-139.33913409021434</c:v>
                </c:pt>
                <c:pt idx="1114">
                  <c:v>-137.52277617876501</c:v>
                </c:pt>
                <c:pt idx="1115">
                  <c:v>-135.05367171537262</c:v>
                </c:pt>
                <c:pt idx="1116">
                  <c:v>-132.31259980925333</c:v>
                </c:pt>
                <c:pt idx="1117">
                  <c:v>-130.6497688085586</c:v>
                </c:pt>
                <c:pt idx="1118">
                  <c:v>-130.84592608102361</c:v>
                </c:pt>
                <c:pt idx="1119">
                  <c:v>-132.07864032415188</c:v>
                </c:pt>
                <c:pt idx="1120">
                  <c:v>-132.98692215237102</c:v>
                </c:pt>
                <c:pt idx="1121">
                  <c:v>-133.24965850326029</c:v>
                </c:pt>
                <c:pt idx="1122">
                  <c:v>-133.51550846164901</c:v>
                </c:pt>
                <c:pt idx="1123">
                  <c:v>-134.1535373887159</c:v>
                </c:pt>
                <c:pt idx="1124">
                  <c:v>-134.88823902792413</c:v>
                </c:pt>
                <c:pt idx="1125">
                  <c:v>-135.57283490415671</c:v>
                </c:pt>
                <c:pt idx="1126">
                  <c:v>-136.49815241746091</c:v>
                </c:pt>
                <c:pt idx="1127">
                  <c:v>-137.80080624049961</c:v>
                </c:pt>
                <c:pt idx="1128">
                  <c:v>-139.16324955732719</c:v>
                </c:pt>
                <c:pt idx="1129">
                  <c:v>-140.21643072309757</c:v>
                </c:pt>
                <c:pt idx="1130">
                  <c:v>-140.80443618518439</c:v>
                </c:pt>
                <c:pt idx="1131">
                  <c:v>-140.80333887857665</c:v>
                </c:pt>
                <c:pt idx="1132">
                  <c:v>-140.06970711331095</c:v>
                </c:pt>
                <c:pt idx="1133">
                  <c:v>-138.70284713738724</c:v>
                </c:pt>
                <c:pt idx="1134">
                  <c:v>-137.14903354817085</c:v>
                </c:pt>
                <c:pt idx="1135">
                  <c:v>-135.89162990636859</c:v>
                </c:pt>
                <c:pt idx="1136">
                  <c:v>-135.08140613988309</c:v>
                </c:pt>
                <c:pt idx="1137">
                  <c:v>-134.52501682443162</c:v>
                </c:pt>
                <c:pt idx="1138">
                  <c:v>-133.98309823986963</c:v>
                </c:pt>
                <c:pt idx="1139">
                  <c:v>-133.3939406058447</c:v>
                </c:pt>
                <c:pt idx="1140">
                  <c:v>-132.80845894895569</c:v>
                </c:pt>
                <c:pt idx="1141">
                  <c:v>-132.21909556994183</c:v>
                </c:pt>
                <c:pt idx="1142">
                  <c:v>-131.54891555926832</c:v>
                </c:pt>
                <c:pt idx="1143">
                  <c:v>-130.7809106645154</c:v>
                </c:pt>
                <c:pt idx="1144">
                  <c:v>-130.01588221393592</c:v>
                </c:pt>
                <c:pt idx="1145">
                  <c:v>-129.38509551048008</c:v>
                </c:pt>
                <c:pt idx="1146">
                  <c:v>-128.94190708794898</c:v>
                </c:pt>
                <c:pt idx="1147">
                  <c:v>-128.64416665627297</c:v>
                </c:pt>
                <c:pt idx="1148">
                  <c:v>-128.40312954355161</c:v>
                </c:pt>
                <c:pt idx="1149">
                  <c:v>-128.12387872821594</c:v>
                </c:pt>
                <c:pt idx="1150">
                  <c:v>-127.72872490243839</c:v>
                </c:pt>
                <c:pt idx="1151">
                  <c:v>-127.18398075336148</c:v>
                </c:pt>
                <c:pt idx="1152">
                  <c:v>-126.50769697468247</c:v>
                </c:pt>
                <c:pt idx="1153">
                  <c:v>-125.74220216879473</c:v>
                </c:pt>
                <c:pt idx="1154">
                  <c:v>-124.92617639362082</c:v>
                </c:pt>
                <c:pt idx="1155">
                  <c:v>-124.09680462683035</c:v>
                </c:pt>
                <c:pt idx="1156">
                  <c:v>-123.30138078321664</c:v>
                </c:pt>
                <c:pt idx="1157">
                  <c:v>-122.58525105834431</c:v>
                </c:pt>
                <c:pt idx="1158">
                  <c:v>-121.96004690225534</c:v>
                </c:pt>
                <c:pt idx="1159">
                  <c:v>-121.38433127417514</c:v>
                </c:pt>
                <c:pt idx="1160">
                  <c:v>-120.77819282039555</c:v>
                </c:pt>
                <c:pt idx="1161">
                  <c:v>-120.06476521304477</c:v>
                </c:pt>
                <c:pt idx="1162">
                  <c:v>-119.21322785277806</c:v>
                </c:pt>
                <c:pt idx="1163">
                  <c:v>-118.25921577168162</c:v>
                </c:pt>
                <c:pt idx="1164">
                  <c:v>-117.27471228322277</c:v>
                </c:pt>
                <c:pt idx="1165">
                  <c:v>-116.31181201860367</c:v>
                </c:pt>
                <c:pt idx="1166">
                  <c:v>-115.3914049523691</c:v>
                </c:pt>
                <c:pt idx="1167">
                  <c:v>-114.52691251596484</c:v>
                </c:pt>
                <c:pt idx="1168">
                  <c:v>-113.7258649759865</c:v>
                </c:pt>
                <c:pt idx="1169">
                  <c:v>-112.97639084657165</c:v>
                </c:pt>
                <c:pt idx="1170">
                  <c:v>-112.24603042663028</c:v>
                </c:pt>
                <c:pt idx="1171">
                  <c:v>-111.4884225119856</c:v>
                </c:pt>
                <c:pt idx="1172">
                  <c:v>-110.65334475083492</c:v>
                </c:pt>
                <c:pt idx="1173">
                  <c:v>-109.709551337523</c:v>
                </c:pt>
                <c:pt idx="1174">
                  <c:v>-108.67237027372661</c:v>
                </c:pt>
                <c:pt idx="1175">
                  <c:v>-107.60547277535954</c:v>
                </c:pt>
                <c:pt idx="1176">
                  <c:v>-106.58381860006261</c:v>
                </c:pt>
                <c:pt idx="1177">
                  <c:v>-105.64444870401313</c:v>
                </c:pt>
                <c:pt idx="1178">
                  <c:v>-104.76800248375088</c:v>
                </c:pt>
                <c:pt idx="1179">
                  <c:v>-103.9043947507991</c:v>
                </c:pt>
                <c:pt idx="1180">
                  <c:v>-103.01091970361807</c:v>
                </c:pt>
                <c:pt idx="1181">
                  <c:v>-102.06514428024595</c:v>
                </c:pt>
                <c:pt idx="1182">
                  <c:v>-101.0534070134164</c:v>
                </c:pt>
                <c:pt idx="1183">
                  <c:v>-99.963808984601826</c:v>
                </c:pt>
                <c:pt idx="1184">
                  <c:v>-98.797324053416602</c:v>
                </c:pt>
                <c:pt idx="1185">
                  <c:v>-97.581350594222599</c:v>
                </c:pt>
                <c:pt idx="1186">
                  <c:v>-96.365349702363389</c:v>
                </c:pt>
                <c:pt idx="1187">
                  <c:v>-95.197794897235639</c:v>
                </c:pt>
                <c:pt idx="1188">
                  <c:v>-94.100721467155878</c:v>
                </c:pt>
                <c:pt idx="1189">
                  <c:v>-93.058657388955083</c:v>
                </c:pt>
                <c:pt idx="1190">
                  <c:v>-92.027216610350422</c:v>
                </c:pt>
                <c:pt idx="1191">
                  <c:v>-90.956622560348563</c:v>
                </c:pt>
                <c:pt idx="1192">
                  <c:v>-89.819415141090943</c:v>
                </c:pt>
                <c:pt idx="1193">
                  <c:v>-88.626471404326736</c:v>
                </c:pt>
                <c:pt idx="1194">
                  <c:v>-87.418419127207315</c:v>
                </c:pt>
                <c:pt idx="1195">
                  <c:v>-86.237607486624867</c:v>
                </c:pt>
                <c:pt idx="1196">
                  <c:v>-85.105866025907019</c:v>
                </c:pt>
                <c:pt idx="1197">
                  <c:v>-84.028345227943831</c:v>
                </c:pt>
                <c:pt idx="1198">
                  <c:v>-83.014468213229193</c:v>
                </c:pt>
                <c:pt idx="1199">
                  <c:v>-82.085790198438829</c:v>
                </c:pt>
                <c:pt idx="1200">
                  <c:v>-81.254079796940616</c:v>
                </c:pt>
                <c:pt idx="1201">
                  <c:v>-80.491863194543456</c:v>
                </c:pt>
                <c:pt idx="1202">
                  <c:v>-79.738322172513705</c:v>
                </c:pt>
                <c:pt idx="1203">
                  <c:v>-78.950524609823759</c:v>
                </c:pt>
                <c:pt idx="1204">
                  <c:v>-78.151774555555349</c:v>
                </c:pt>
                <c:pt idx="1205">
                  <c:v>-77.421482717276959</c:v>
                </c:pt>
                <c:pt idx="1206">
                  <c:v>-76.834752874121648</c:v>
                </c:pt>
                <c:pt idx="1207">
                  <c:v>-76.41607553794077</c:v>
                </c:pt>
                <c:pt idx="1208">
                  <c:v>-76.146467304420568</c:v>
                </c:pt>
                <c:pt idx="1209">
                  <c:v>-75.995848256176487</c:v>
                </c:pt>
                <c:pt idx="1210">
                  <c:v>-75.935914740895313</c:v>
                </c:pt>
                <c:pt idx="1211">
                  <c:v>-75.932266196424607</c:v>
                </c:pt>
                <c:pt idx="1212">
                  <c:v>-75.946517465992557</c:v>
                </c:pt>
                <c:pt idx="1213">
                  <c:v>-75.958457533517958</c:v>
                </c:pt>
                <c:pt idx="1214">
                  <c:v>-75.97820905245716</c:v>
                </c:pt>
                <c:pt idx="1215">
                  <c:v>-76.025496109084202</c:v>
                </c:pt>
                <c:pt idx="1216">
                  <c:v>-76.099756333762585</c:v>
                </c:pt>
                <c:pt idx="1217">
                  <c:v>-76.178124600053678</c:v>
                </c:pt>
                <c:pt idx="1218">
                  <c:v>-76.241500914816612</c:v>
                </c:pt>
                <c:pt idx="1219">
                  <c:v>-76.291325492974039</c:v>
                </c:pt>
                <c:pt idx="1220">
                  <c:v>-76.33619161689775</c:v>
                </c:pt>
                <c:pt idx="1221">
                  <c:v>-76.374652213498834</c:v>
                </c:pt>
                <c:pt idx="1222">
                  <c:v>-76.3965914874872</c:v>
                </c:pt>
                <c:pt idx="1223">
                  <c:v>-76.386654004520906</c:v>
                </c:pt>
                <c:pt idx="1224">
                  <c:v>-76.318895321493343</c:v>
                </c:pt>
                <c:pt idx="1225">
                  <c:v>-76.16174729893325</c:v>
                </c:pt>
                <c:pt idx="1226">
                  <c:v>-75.900869511110812</c:v>
                </c:pt>
                <c:pt idx="1227">
                  <c:v>-75.555574554322163</c:v>
                </c:pt>
                <c:pt idx="1228">
                  <c:v>-75.167793257315296</c:v>
                </c:pt>
                <c:pt idx="1229">
                  <c:v>-74.77514952040292</c:v>
                </c:pt>
                <c:pt idx="1230">
                  <c:v>-74.395261972805443</c:v>
                </c:pt>
                <c:pt idx="1231">
                  <c:v>-74.029769716268177</c:v>
                </c:pt>
                <c:pt idx="1232">
                  <c:v>-73.672548408286701</c:v>
                </c:pt>
                <c:pt idx="1233">
                  <c:v>-73.308420926842814</c:v>
                </c:pt>
                <c:pt idx="1234">
                  <c:v>-72.909488251434865</c:v>
                </c:pt>
                <c:pt idx="1235">
                  <c:v>-72.442913481826409</c:v>
                </c:pt>
                <c:pt idx="1236">
                  <c:v>-71.889774937200343</c:v>
                </c:pt>
                <c:pt idx="1237">
                  <c:v>-71.260208987345621</c:v>
                </c:pt>
                <c:pt idx="1238">
                  <c:v>-70.593355187326836</c:v>
                </c:pt>
                <c:pt idx="1239">
                  <c:v>-69.942576929111368</c:v>
                </c:pt>
                <c:pt idx="1240">
                  <c:v>-69.353933657558812</c:v>
                </c:pt>
                <c:pt idx="1241">
                  <c:v>-68.846895706790178</c:v>
                </c:pt>
                <c:pt idx="1242">
                  <c:v>-68.40610078429718</c:v>
                </c:pt>
                <c:pt idx="1243">
                  <c:v>-67.98996782781299</c:v>
                </c:pt>
                <c:pt idx="1244">
                  <c:v>-67.552478541475779</c:v>
                </c:pt>
                <c:pt idx="1245">
                  <c:v>-67.064506293016521</c:v>
                </c:pt>
                <c:pt idx="1246">
                  <c:v>-66.521504118179408</c:v>
                </c:pt>
                <c:pt idx="1247">
                  <c:v>-65.936715136086519</c:v>
                </c:pt>
                <c:pt idx="1248">
                  <c:v>-65.330460093479843</c:v>
                </c:pt>
                <c:pt idx="1249">
                  <c:v>-64.724801711341115</c:v>
                </c:pt>
                <c:pt idx="1250">
                  <c:v>-64.143325223570343</c:v>
                </c:pt>
                <c:pt idx="1251">
                  <c:v>-63.609828467222719</c:v>
                </c:pt>
                <c:pt idx="1252">
                  <c:v>-63.142711902476691</c:v>
                </c:pt>
                <c:pt idx="1253">
                  <c:v>-62.747592367530615</c:v>
                </c:pt>
                <c:pt idx="1254">
                  <c:v>-62.412509220360178</c:v>
                </c:pt>
                <c:pt idx="1255">
                  <c:v>-62.108822758503521</c:v>
                </c:pt>
                <c:pt idx="1256">
                  <c:v>-61.798257555849638</c:v>
                </c:pt>
                <c:pt idx="1257">
                  <c:v>-61.444458472851039</c:v>
                </c:pt>
                <c:pt idx="1258">
                  <c:v>-61.025342214027077</c:v>
                </c:pt>
                <c:pt idx="1259">
                  <c:v>-60.541546588843502</c:v>
                </c:pt>
                <c:pt idx="1260">
                  <c:v>-60.017987315462165</c:v>
                </c:pt>
                <c:pt idx="1261">
                  <c:v>-59.496835258451554</c:v>
                </c:pt>
                <c:pt idx="1262">
                  <c:v>-59.02539119077128</c:v>
                </c:pt>
                <c:pt idx="1263">
                  <c:v>-58.643521633113593</c:v>
                </c:pt>
                <c:pt idx="1264">
                  <c:v>-58.370998678916578</c:v>
                </c:pt>
                <c:pt idx="1265">
                  <c:v>-58.199421074464787</c:v>
                </c:pt>
                <c:pt idx="1266">
                  <c:v>-58.093215511168744</c:v>
                </c:pt>
                <c:pt idx="1267">
                  <c:v>-57.996700536852245</c:v>
                </c:pt>
                <c:pt idx="1268">
                  <c:v>-57.849153947109833</c:v>
                </c:pt>
                <c:pt idx="1269">
                  <c:v>-57.609330729823292</c:v>
                </c:pt>
                <c:pt idx="1270">
                  <c:v>-57.273764081928817</c:v>
                </c:pt>
                <c:pt idx="1271">
                  <c:v>-56.875301190912296</c:v>
                </c:pt>
                <c:pt idx="1272">
                  <c:v>-56.469434909376723</c:v>
                </c:pt>
                <c:pt idx="1273">
                  <c:v>-56.117285215372881</c:v>
                </c:pt>
                <c:pt idx="1274">
                  <c:v>-55.866945000067837</c:v>
                </c:pt>
                <c:pt idx="1275">
                  <c:v>-55.738755584702467</c:v>
                </c:pt>
                <c:pt idx="1276">
                  <c:v>-55.720324262775691</c:v>
                </c:pt>
                <c:pt idx="1277">
                  <c:v>-55.771849666175093</c:v>
                </c:pt>
                <c:pt idx="1278">
                  <c:v>-55.839591203786917</c:v>
                </c:pt>
                <c:pt idx="1279">
                  <c:v>-55.873422538136616</c:v>
                </c:pt>
                <c:pt idx="1280">
                  <c:v>-55.842845403695478</c:v>
                </c:pt>
                <c:pt idx="1281">
                  <c:v>-55.7462961385475</c:v>
                </c:pt>
                <c:pt idx="1282">
                  <c:v>-55.610370711597611</c:v>
                </c:pt>
                <c:pt idx="1283">
                  <c:v>-55.478519035428938</c:v>
                </c:pt>
                <c:pt idx="1284">
                  <c:v>-55.393481202412701</c:v>
                </c:pt>
                <c:pt idx="1285">
                  <c:v>-55.381448549642272</c:v>
                </c:pt>
                <c:pt idx="1286">
                  <c:v>-55.444968885897467</c:v>
                </c:pt>
                <c:pt idx="1287">
                  <c:v>-55.565566311170571</c:v>
                </c:pt>
                <c:pt idx="1288">
                  <c:v>-55.712255630125696</c:v>
                </c:pt>
                <c:pt idx="1289">
                  <c:v>-55.851891325042985</c:v>
                </c:pt>
                <c:pt idx="1290">
                  <c:v>-55.959485667014441</c:v>
                </c:pt>
                <c:pt idx="1291">
                  <c:v>-56.026589395160521</c:v>
                </c:pt>
                <c:pt idx="1292">
                  <c:v>-56.064388178713806</c:v>
                </c:pt>
                <c:pt idx="1293">
                  <c:v>-56.099090500183387</c:v>
                </c:pt>
                <c:pt idx="1294">
                  <c:v>-56.16115690518334</c:v>
                </c:pt>
                <c:pt idx="1295">
                  <c:v>-56.273503956399544</c:v>
                </c:pt>
                <c:pt idx="1296">
                  <c:v>-56.443963679744705</c:v>
                </c:pt>
                <c:pt idx="1297">
                  <c:v>-56.664223977665237</c:v>
                </c:pt>
                <c:pt idx="1298">
                  <c:v>-56.913898950839339</c:v>
                </c:pt>
                <c:pt idx="1299">
                  <c:v>-57.167023581661503</c:v>
                </c:pt>
                <c:pt idx="1300">
                  <c:v>-57.399145078195012</c:v>
                </c:pt>
                <c:pt idx="1301">
                  <c:v>-57.594523948785181</c:v>
                </c:pt>
                <c:pt idx="1302">
                  <c:v>-57.752385220640299</c:v>
                </c:pt>
                <c:pt idx="1303">
                  <c:v>-57.888814722813109</c:v>
                </c:pt>
                <c:pt idx="1304">
                  <c:v>-58.031053091840626</c:v>
                </c:pt>
                <c:pt idx="1305">
                  <c:v>-58.205147643323905</c:v>
                </c:pt>
                <c:pt idx="1306">
                  <c:v>-58.423648821588912</c:v>
                </c:pt>
                <c:pt idx="1307">
                  <c:v>-58.680288262638975</c:v>
                </c:pt>
                <c:pt idx="1308">
                  <c:v>-58.953853658113331</c:v>
                </c:pt>
                <c:pt idx="1309">
                  <c:v>-59.217742180940739</c:v>
                </c:pt>
                <c:pt idx="1310">
                  <c:v>-59.45013114595988</c:v>
                </c:pt>
                <c:pt idx="1311">
                  <c:v>-59.641501418348675</c:v>
                </c:pt>
                <c:pt idx="1312">
                  <c:v>-59.797648148629207</c:v>
                </c:pt>
                <c:pt idx="1313">
                  <c:v>-59.937108960305885</c:v>
                </c:pt>
                <c:pt idx="1314">
                  <c:v>-60.083421080114597</c:v>
                </c:pt>
                <c:pt idx="1315">
                  <c:v>-60.255348451047603</c:v>
                </c:pt>
                <c:pt idx="1316">
                  <c:v>-60.459481770917606</c:v>
                </c:pt>
                <c:pt idx="1317">
                  <c:v>-60.687769552490344</c:v>
                </c:pt>
                <c:pt idx="1318">
                  <c:v>-60.919390402884076</c:v>
                </c:pt>
                <c:pt idx="1319">
                  <c:v>-61.125553739978372</c:v>
                </c:pt>
                <c:pt idx="1320">
                  <c:v>-61.277009484510842</c:v>
                </c:pt>
                <c:pt idx="1321">
                  <c:v>-61.35393753587929</c:v>
                </c:pt>
                <c:pt idx="1322">
                  <c:v>-61.355172005812989</c:v>
                </c:pt>
                <c:pt idx="1323">
                  <c:v>-61.301698883184855</c:v>
                </c:pt>
                <c:pt idx="1324">
                  <c:v>-61.2310254794805</c:v>
                </c:pt>
                <c:pt idx="1325">
                  <c:v>-61.183189769549593</c:v>
                </c:pt>
                <c:pt idx="1326">
                  <c:v>-61.18420477816175</c:v>
                </c:pt>
                <c:pt idx="1327">
                  <c:v>-61.234289966638507</c:v>
                </c:pt>
                <c:pt idx="1328">
                  <c:v>-61.305155398999219</c:v>
                </c:pt>
                <c:pt idx="1329">
                  <c:v>-61.347538866722935</c:v>
                </c:pt>
                <c:pt idx="1330">
                  <c:v>-61.307411735711369</c:v>
                </c:pt>
                <c:pt idx="1331">
                  <c:v>-61.147060949489955</c:v>
                </c:pt>
                <c:pt idx="1332">
                  <c:v>-60.862385324612298</c:v>
                </c:pt>
                <c:pt idx="1333">
                  <c:v>-60.487092748434705</c:v>
                </c:pt>
                <c:pt idx="1334">
                  <c:v>-60.080670955428971</c:v>
                </c:pt>
                <c:pt idx="1335">
                  <c:v>-59.70562527323812</c:v>
                </c:pt>
                <c:pt idx="1336">
                  <c:v>-59.404496907410746</c:v>
                </c:pt>
                <c:pt idx="1337">
                  <c:v>-59.186914723429709</c:v>
                </c:pt>
                <c:pt idx="1338">
                  <c:v>-59.030020453022658</c:v>
                </c:pt>
                <c:pt idx="1339">
                  <c:v>-58.88918114992002</c:v>
                </c:pt>
                <c:pt idx="1340">
                  <c:v>-58.713454354857738</c:v>
                </c:pt>
                <c:pt idx="1341">
                  <c:v>-58.460333153118711</c:v>
                </c:pt>
                <c:pt idx="1342">
                  <c:v>-58.10521730219083</c:v>
                </c:pt>
                <c:pt idx="1343">
                  <c:v>-57.64379301547244</c:v>
                </c:pt>
                <c:pt idx="1344">
                  <c:v>-57.089286266669859</c:v>
                </c:pt>
                <c:pt idx="1345">
                  <c:v>-56.468207297609318</c:v>
                </c:pt>
                <c:pt idx="1346">
                  <c:v>-55.816016257136383</c:v>
                </c:pt>
                <c:pt idx="1347">
                  <c:v>-55.171537224665926</c:v>
                </c:pt>
                <c:pt idx="1348">
                  <c:v>-54.569619972242947</c:v>
                </c:pt>
                <c:pt idx="1349">
                  <c:v>-54.033338800378203</c:v>
                </c:pt>
                <c:pt idx="1350">
                  <c:v>-53.568523150425278</c:v>
                </c:pt>
                <c:pt idx="1351">
                  <c:v>-53.162643152557109</c:v>
                </c:pt>
                <c:pt idx="1352">
                  <c:v>-52.788667344308799</c:v>
                </c:pt>
                <c:pt idx="1353">
                  <c:v>-52.412620369838393</c:v>
                </c:pt>
                <c:pt idx="1354">
                  <c:v>-52.00267690843846</c:v>
                </c:pt>
                <c:pt idx="1355">
                  <c:v>-51.537261168934428</c:v>
                </c:pt>
                <c:pt idx="1356">
                  <c:v>-51.010224805239837</c:v>
                </c:pt>
                <c:pt idx="1357">
                  <c:v>-50.432043666375399</c:v>
                </c:pt>
                <c:pt idx="1358">
                  <c:v>-49.826755625216791</c:v>
                </c:pt>
                <c:pt idx="1359">
                  <c:v>-49.22536302251563</c:v>
                </c:pt>
                <c:pt idx="1360">
                  <c:v>-48.657544572927982</c:v>
                </c:pt>
                <c:pt idx="1361">
                  <c:v>-48.144323985241392</c:v>
                </c:pt>
                <c:pt idx="1362">
                  <c:v>-47.694380268906414</c:v>
                </c:pt>
                <c:pt idx="1363">
                  <c:v>-47.305357643799553</c:v>
                </c:pt>
                <c:pt idx="1364">
                  <c:v>-46.969146328273034</c:v>
                </c:pt>
                <c:pt idx="1365">
                  <c:v>-46.678192052149249</c:v>
                </c:pt>
                <c:pt idx="1366">
                  <c:v>-46.429415498760228</c:v>
                </c:pt>
                <c:pt idx="1367">
                  <c:v>-46.223797385886641</c:v>
                </c:pt>
                <c:pt idx="1368">
                  <c:v>-46.062517318131803</c:v>
                </c:pt>
                <c:pt idx="1369">
                  <c:v>-45.942262801173612</c:v>
                </c:pt>
                <c:pt idx="1370">
                  <c:v>-45.85265742940269</c:v>
                </c:pt>
                <c:pt idx="1371">
                  <c:v>-45.777077007711874</c:v>
                </c:pt>
                <c:pt idx="1372">
                  <c:v>-45.696445546542328</c:v>
                </c:pt>
                <c:pt idx="1373">
                  <c:v>-45.5944954754344</c:v>
                </c:pt>
                <c:pt idx="1374">
                  <c:v>-45.462774104425399</c:v>
                </c:pt>
                <c:pt idx="1375">
                  <c:v>-45.30308513125177</c:v>
                </c:pt>
                <c:pt idx="1376">
                  <c:v>-45.128270472307172</c:v>
                </c:pt>
                <c:pt idx="1377">
                  <c:v>-44.960663746142117</c:v>
                </c:pt>
                <c:pt idx="1378">
                  <c:v>-44.826205966780073</c:v>
                </c:pt>
                <c:pt idx="1379">
                  <c:v>-44.747241040021024</c:v>
                </c:pt>
                <c:pt idx="1380">
                  <c:v>-44.736916070658872</c:v>
                </c:pt>
                <c:pt idx="1381">
                  <c:v>-44.796335223467665</c:v>
                </c:pt>
                <c:pt idx="1382">
                  <c:v>-44.915399848573095</c:v>
                </c:pt>
                <c:pt idx="1383">
                  <c:v>-45.076902806732626</c:v>
                </c:pt>
                <c:pt idx="1384">
                  <c:v>-45.261925846212307</c:v>
                </c:pt>
                <c:pt idx="1385">
                  <c:v>-45.454338559878444</c:v>
                </c:pt>
                <c:pt idx="1386">
                  <c:v>-45.643236463316683</c:v>
                </c:pt>
                <c:pt idx="1387">
                  <c:v>-45.822886129501619</c:v>
                </c:pt>
                <c:pt idx="1388">
                  <c:v>-45.991000359972745</c:v>
                </c:pt>
                <c:pt idx="1389">
                  <c:v>-46.146461273623444</c:v>
                </c:pt>
                <c:pt idx="1390">
                  <c:v>-46.287633197791557</c:v>
                </c:pt>
                <c:pt idx="1391">
                  <c:v>-46.411563691885654</c:v>
                </c:pt>
                <c:pt idx="1392">
                  <c:v>-46.514038412715408</c:v>
                </c:pt>
                <c:pt idx="1393">
                  <c:v>-46.590544686856504</c:v>
                </c:pt>
                <c:pt idx="1394">
                  <c:v>-46.638301527874972</c:v>
                </c:pt>
                <c:pt idx="1395">
                  <c:v>-46.659002902846495</c:v>
                </c:pt>
                <c:pt idx="1396">
                  <c:v>-46.66110493081694</c:v>
                </c:pt>
                <c:pt idx="1397">
                  <c:v>-46.660220227364455</c:v>
                </c:pt>
                <c:pt idx="1398">
                  <c:v>-46.676792986224385</c:v>
                </c:pt>
                <c:pt idx="1399">
                  <c:v>-46.731521153285115</c:v>
                </c:pt>
                <c:pt idx="1400">
                  <c:v>-46.840024202291097</c:v>
                </c:pt>
                <c:pt idx="1401">
                  <c:v>-47.00840933033102</c:v>
                </c:pt>
                <c:pt idx="1402">
                  <c:v>-47.231141997202101</c:v>
                </c:pt>
                <c:pt idx="1403">
                  <c:v>-47.491793465536688</c:v>
                </c:pt>
                <c:pt idx="1404">
                  <c:v>-47.766387585955798</c:v>
                </c:pt>
                <c:pt idx="1405">
                  <c:v>-48.028455265630996</c:v>
                </c:pt>
                <c:pt idx="1406">
                  <c:v>-48.25440098341285</c:v>
                </c:pt>
                <c:pt idx="1407">
                  <c:v>-48.428039466837291</c:v>
                </c:pt>
                <c:pt idx="1408">
                  <c:v>-48.54321551165156</c:v>
                </c:pt>
                <c:pt idx="1409">
                  <c:v>-48.603961719639081</c:v>
                </c:pt>
                <c:pt idx="1410">
                  <c:v>-48.622245590990445</c:v>
                </c:pt>
                <c:pt idx="1411">
                  <c:v>-48.613960926102052</c:v>
                </c:pt>
                <c:pt idx="1412">
                  <c:v>-48.594476875648482</c:v>
                </c:pt>
                <c:pt idx="1413">
                  <c:v>-48.5750065415275</c:v>
                </c:pt>
                <c:pt idx="1414">
                  <c:v>-48.560816995456243</c:v>
                </c:pt>
                <c:pt idx="1415">
                  <c:v>-48.55136301321398</c:v>
                </c:pt>
                <c:pt idx="1416">
                  <c:v>-48.541994758050457</c:v>
                </c:pt>
                <c:pt idx="1417">
                  <c:v>-48.526430149636383</c:v>
                </c:pt>
                <c:pt idx="1418">
                  <c:v>-48.499251236596074</c:v>
                </c:pt>
                <c:pt idx="1419">
                  <c:v>-48.457848486653013</c:v>
                </c:pt>
                <c:pt idx="1420">
                  <c:v>-48.403415220743113</c:v>
                </c:pt>
                <c:pt idx="1421">
                  <c:v>-48.340885889518027</c:v>
                </c:pt>
                <c:pt idx="1422">
                  <c:v>-48.277869628485753</c:v>
                </c:pt>
                <c:pt idx="1423">
                  <c:v>-48.222928858269782</c:v>
                </c:pt>
                <c:pt idx="1424">
                  <c:v>-48.183665856211803</c:v>
                </c:pt>
                <c:pt idx="1425">
                  <c:v>-48.165152236289444</c:v>
                </c:pt>
                <c:pt idx="1426">
                  <c:v>-48.169023671164858</c:v>
                </c:pt>
                <c:pt idx="1427">
                  <c:v>-48.19343531410378</c:v>
                </c:pt>
                <c:pt idx="1428">
                  <c:v>-48.233631026778333</c:v>
                </c:pt>
                <c:pt idx="1429">
                  <c:v>-48.282756071973324</c:v>
                </c:pt>
                <c:pt idx="1430">
                  <c:v>-48.332488064885716</c:v>
                </c:pt>
                <c:pt idx="1431">
                  <c:v>-48.373201569115786</c:v>
                </c:pt>
                <c:pt idx="1432">
                  <c:v>-48.393913231336768</c:v>
                </c:pt>
                <c:pt idx="1433">
                  <c:v>-48.382562966113021</c:v>
                </c:pt>
                <c:pt idx="1434">
                  <c:v>-48.326713488862516</c:v>
                </c:pt>
                <c:pt idx="1435">
                  <c:v>-48.214819076622</c:v>
                </c:pt>
                <c:pt idx="1436">
                  <c:v>-48.038029265783472</c:v>
                </c:pt>
                <c:pt idx="1437">
                  <c:v>-47.792136571322906</c:v>
                </c:pt>
                <c:pt idx="1438">
                  <c:v>-47.479318461040016</c:v>
                </c:pt>
                <c:pt idx="1439">
                  <c:v>-47.109066637091701</c:v>
                </c:pt>
                <c:pt idx="1440">
                  <c:v>-46.697600662773539</c:v>
                </c:pt>
                <c:pt idx="1441">
                  <c:v>-46.265985395870857</c:v>
                </c:pt>
                <c:pt idx="1442">
                  <c:v>-45.837843790198292</c:v>
                </c:pt>
                <c:pt idx="1443">
                  <c:v>-45.436644490828733</c:v>
                </c:pt>
                <c:pt idx="1444">
                  <c:v>-45.083023720153889</c:v>
                </c:pt>
                <c:pt idx="1445">
                  <c:v>-44.792528941172087</c:v>
                </c:pt>
                <c:pt idx="1446">
                  <c:v>-44.574168355316189</c:v>
                </c:pt>
                <c:pt idx="1447">
                  <c:v>-44.429824529235098</c:v>
                </c:pt>
                <c:pt idx="1448">
                  <c:v>-44.354600732191791</c:v>
                </c:pt>
                <c:pt idx="1449">
                  <c:v>-44.337935388086827</c:v>
                </c:pt>
                <c:pt idx="1450">
                  <c:v>-44.365179453706979</c:v>
                </c:pt>
                <c:pt idx="1451">
                  <c:v>-44.419334963881788</c:v>
                </c:pt>
                <c:pt idx="1452">
                  <c:v>-44.482656413314331</c:v>
                </c:pt>
                <c:pt idx="1453">
                  <c:v>-44.537895513764283</c:v>
                </c:pt>
                <c:pt idx="1454">
                  <c:v>-44.569124174003768</c:v>
                </c:pt>
                <c:pt idx="1455">
                  <c:v>-44.562362022033604</c:v>
                </c:pt>
                <c:pt idx="1456">
                  <c:v>-44.506121629304097</c:v>
                </c:pt>
                <c:pt idx="1457">
                  <c:v>-44.392039462014409</c:v>
                </c:pt>
                <c:pt idx="1458">
                  <c:v>-44.21544853799854</c:v>
                </c:pt>
                <c:pt idx="1459">
                  <c:v>-43.975824207534643</c:v>
                </c:pt>
                <c:pt idx="1460">
                  <c:v>-43.677013901916112</c:v>
                </c:pt>
                <c:pt idx="1461">
                  <c:v>-43.327233704368332</c:v>
                </c:pt>
                <c:pt idx="1462">
                  <c:v>-42.938711725401255</c:v>
                </c:pt>
                <c:pt idx="1463">
                  <c:v>-42.526892555518728</c:v>
                </c:pt>
                <c:pt idx="1464">
                  <c:v>-42.109206224367973</c:v>
                </c:pt>
                <c:pt idx="1465">
                  <c:v>-41.703566262320237</c:v>
                </c:pt>
                <c:pt idx="1466">
                  <c:v>-41.326826613053704</c:v>
                </c:pt>
                <c:pt idx="1467">
                  <c:v>-40.993368851295969</c:v>
                </c:pt>
                <c:pt idx="1468">
                  <c:v>-40.713980872634323</c:v>
                </c:pt>
                <c:pt idx="1469">
                  <c:v>-40.495198509551081</c:v>
                </c:pt>
                <c:pt idx="1470">
                  <c:v>-40.339185513513364</c:v>
                </c:pt>
                <c:pt idx="1471">
                  <c:v>-40.244069605121737</c:v>
                </c:pt>
                <c:pt idx="1472">
                  <c:v>-40.204545992744421</c:v>
                </c:pt>
                <c:pt idx="1473">
                  <c:v>-40.212659203475347</c:v>
                </c:pt>
                <c:pt idx="1474">
                  <c:v>-40.258605488591058</c:v>
                </c:pt>
                <c:pt idx="1475">
                  <c:v>-40.331456360095139</c:v>
                </c:pt>
                <c:pt idx="1476">
                  <c:v>-40.419827261932355</c:v>
                </c:pt>
                <c:pt idx="1477">
                  <c:v>-40.512477659539741</c:v>
                </c:pt>
                <c:pt idx="1478">
                  <c:v>-40.598708813491875</c:v>
                </c:pt>
                <c:pt idx="1479">
                  <c:v>-40.668768411312541</c:v>
                </c:pt>
                <c:pt idx="1480">
                  <c:v>-40.714310064616647</c:v>
                </c:pt>
                <c:pt idx="1481">
                  <c:v>-40.728760221007235</c:v>
                </c:pt>
                <c:pt idx="1482">
                  <c:v>-40.707661072390401</c:v>
                </c:pt>
                <c:pt idx="1483">
                  <c:v>-40.648934594377749</c:v>
                </c:pt>
                <c:pt idx="1484">
                  <c:v>-40.553016280529214</c:v>
                </c:pt>
                <c:pt idx="1485">
                  <c:v>-40.422721408110256</c:v>
                </c:pt>
                <c:pt idx="1486">
                  <c:v>-40.262830119030838</c:v>
                </c:pt>
                <c:pt idx="1487">
                  <c:v>-40.07950790479314</c:v>
                </c:pt>
                <c:pt idx="1488">
                  <c:v>-39.879708946023698</c:v>
                </c:pt>
                <c:pt idx="1489">
                  <c:v>-39.670644604585192</c:v>
                </c:pt>
                <c:pt idx="1490">
                  <c:v>-39.459293064686193</c:v>
                </c:pt>
                <c:pt idx="1491">
                  <c:v>-39.251970697487472</c:v>
                </c:pt>
                <c:pt idx="1492">
                  <c:v>-39.054020014535432</c:v>
                </c:pt>
                <c:pt idx="1493">
                  <c:v>-38.869658788103536</c:v>
                </c:pt>
                <c:pt idx="1494">
                  <c:v>-38.701942331277706</c:v>
                </c:pt>
                <c:pt idx="1495">
                  <c:v>-38.552873228617059</c:v>
                </c:pt>
                <c:pt idx="1496">
                  <c:v>-38.423576219394519</c:v>
                </c:pt>
                <c:pt idx="1497">
                  <c:v>-38.314483368086869</c:v>
                </c:pt>
                <c:pt idx="1498">
                  <c:v>-38.225515805781697</c:v>
                </c:pt>
                <c:pt idx="1499">
                  <c:v>-38.15619003175496</c:v>
                </c:pt>
                <c:pt idx="1500">
                  <c:v>-38.10564191705307</c:v>
                </c:pt>
                <c:pt idx="1501">
                  <c:v>-38.072585555495088</c:v>
                </c:pt>
                <c:pt idx="1502">
                  <c:v>-38.055306405506421</c:v>
                </c:pt>
                <c:pt idx="1503">
                  <c:v>-38.051678435534605</c:v>
                </c:pt>
                <c:pt idx="1504">
                  <c:v>-38.059253280211124</c:v>
                </c:pt>
                <c:pt idx="1505">
                  <c:v>-38.075345967430174</c:v>
                </c:pt>
                <c:pt idx="1506">
                  <c:v>-38.097161794425176</c:v>
                </c:pt>
                <c:pt idx="1507">
                  <c:v>-38.12190605842958</c:v>
                </c:pt>
                <c:pt idx="1508">
                  <c:v>-38.14692122000276</c:v>
                </c:pt>
                <c:pt idx="1509">
                  <c:v>-38.169803491857166</c:v>
                </c:pt>
                <c:pt idx="1510">
                  <c:v>-38.188454275105492</c:v>
                </c:pt>
                <c:pt idx="1511">
                  <c:v>-38.201090446510179</c:v>
                </c:pt>
                <c:pt idx="1512">
                  <c:v>-38.206182634986689</c:v>
                </c:pt>
                <c:pt idx="1513">
                  <c:v>-38.202410643522605</c:v>
                </c:pt>
                <c:pt idx="1514">
                  <c:v>-38.188660020094439</c:v>
                </c:pt>
                <c:pt idx="1515">
                  <c:v>-38.164056348499152</c:v>
                </c:pt>
                <c:pt idx="1516">
                  <c:v>-38.128050975432885</c:v>
                </c:pt>
                <c:pt idx="1517">
                  <c:v>-38.080530741151705</c:v>
                </c:pt>
                <c:pt idx="1518">
                  <c:v>-38.021920851966122</c:v>
                </c:pt>
                <c:pt idx="1519">
                  <c:v>-37.953215741989389</c:v>
                </c:pt>
                <c:pt idx="1520">
                  <c:v>-37.875948211389172</c:v>
                </c:pt>
                <c:pt idx="1521">
                  <c:v>-37.792038546729025</c:v>
                </c:pt>
                <c:pt idx="1522">
                  <c:v>-37.703619637727712</c:v>
                </c:pt>
                <c:pt idx="1523">
                  <c:v>-37.61277636693994</c:v>
                </c:pt>
                <c:pt idx="1524">
                  <c:v>-37.521309003019027</c:v>
                </c:pt>
                <c:pt idx="1525">
                  <c:v>-37.430530884811091</c:v>
                </c:pt>
                <c:pt idx="1526">
                  <c:v>-37.341210126941547</c:v>
                </c:pt>
                <c:pt idx="1527">
                  <c:v>-37.253569619815103</c:v>
                </c:pt>
                <c:pt idx="1528">
                  <c:v>-37.167479058272086</c:v>
                </c:pt>
                <c:pt idx="1529">
                  <c:v>-37.0826675447437</c:v>
                </c:pt>
                <c:pt idx="1530">
                  <c:v>-36.998953337823053</c:v>
                </c:pt>
                <c:pt idx="1531">
                  <c:v>-36.91645988450351</c:v>
                </c:pt>
                <c:pt idx="1532">
                  <c:v>-36.835674114592251</c:v>
                </c:pt>
                <c:pt idx="1533">
                  <c:v>-36.757463586126015</c:v>
                </c:pt>
                <c:pt idx="1534">
                  <c:v>-36.682935892961986</c:v>
                </c:pt>
                <c:pt idx="1535">
                  <c:v>-36.61325349428774</c:v>
                </c:pt>
                <c:pt idx="1536">
                  <c:v>-36.549427969632269</c:v>
                </c:pt>
                <c:pt idx="1537">
                  <c:v>-36.492127990209667</c:v>
                </c:pt>
                <c:pt idx="1538">
                  <c:v>-36.441569588258325</c:v>
                </c:pt>
                <c:pt idx="1539">
                  <c:v>-36.397495582542057</c:v>
                </c:pt>
                <c:pt idx="1540">
                  <c:v>-36.35923730184679</c:v>
                </c:pt>
                <c:pt idx="1541">
                  <c:v>-36.325858606472785</c:v>
                </c:pt>
                <c:pt idx="1542">
                  <c:v>-36.296303338810105</c:v>
                </c:pt>
                <c:pt idx="1543">
                  <c:v>-36.269539344830839</c:v>
                </c:pt>
                <c:pt idx="1544">
                  <c:v>-36.244630484835284</c:v>
                </c:pt>
                <c:pt idx="1545">
                  <c:v>-36.220760637033919</c:v>
                </c:pt>
                <c:pt idx="1546">
                  <c:v>-36.197192548549687</c:v>
                </c:pt>
                <c:pt idx="1547">
                  <c:v>-36.173219828253856</c:v>
                </c:pt>
                <c:pt idx="1548">
                  <c:v>-36.148108652352491</c:v>
                </c:pt>
                <c:pt idx="1549">
                  <c:v>-36.121066902638148</c:v>
                </c:pt>
                <c:pt idx="1550">
                  <c:v>-36.091230450157234</c:v>
                </c:pt>
                <c:pt idx="1551">
                  <c:v>-36.057687158792071</c:v>
                </c:pt>
                <c:pt idx="1552">
                  <c:v>-36.019500888842927</c:v>
                </c:pt>
                <c:pt idx="1553">
                  <c:v>-35.975714926111202</c:v>
                </c:pt>
                <c:pt idx="1554">
                  <c:v>-35.925375985481402</c:v>
                </c:pt>
                <c:pt idx="1555">
                  <c:v>-35.867513636422338</c:v>
                </c:pt>
                <c:pt idx="1556">
                  <c:v>-35.801157448402783</c:v>
                </c:pt>
                <c:pt idx="1557">
                  <c:v>-35.725378139889308</c:v>
                </c:pt>
                <c:pt idx="1558">
                  <c:v>-35.639335585510374</c:v>
                </c:pt>
                <c:pt idx="1559">
                  <c:v>-35.542415979382277</c:v>
                </c:pt>
                <c:pt idx="1560">
                  <c:v>-35.43435528210253</c:v>
                </c:pt>
                <c:pt idx="1561">
                  <c:v>-35.315359238660093</c:v>
                </c:pt>
                <c:pt idx="1562">
                  <c:v>-35.186182247347766</c:v>
                </c:pt>
                <c:pt idx="1563">
                  <c:v>-35.048134217928542</c:v>
                </c:pt>
                <c:pt idx="1564">
                  <c:v>-34.902970840974795</c:v>
                </c:pt>
                <c:pt idx="1565">
                  <c:v>-34.752735850043436</c:v>
                </c:pt>
                <c:pt idx="1566">
                  <c:v>-34.599538131271188</c:v>
                </c:pt>
                <c:pt idx="1567">
                  <c:v>-34.445297971221592</c:v>
                </c:pt>
                <c:pt idx="1568">
                  <c:v>-34.291548170062327</c:v>
                </c:pt>
                <c:pt idx="1569">
                  <c:v>-34.139310594571846</c:v>
                </c:pt>
                <c:pt idx="1570">
                  <c:v>-33.989034454642692</c:v>
                </c:pt>
                <c:pt idx="1571">
                  <c:v>-33.840644310445569</c:v>
                </c:pt>
                <c:pt idx="1572">
                  <c:v>-33.693673806672216</c:v>
                </c:pt>
                <c:pt idx="1573">
                  <c:v>-33.54739597769499</c:v>
                </c:pt>
                <c:pt idx="1574">
                  <c:v>-33.400998130807544</c:v>
                </c:pt>
                <c:pt idx="1575">
                  <c:v>-33.253698435051867</c:v>
                </c:pt>
                <c:pt idx="1576">
                  <c:v>-33.104862510045358</c:v>
                </c:pt>
                <c:pt idx="1577">
                  <c:v>-32.95403771681233</c:v>
                </c:pt>
                <c:pt idx="1578">
                  <c:v>-32.8009805904492</c:v>
                </c:pt>
                <c:pt idx="1579">
                  <c:v>-32.645656840124467</c:v>
                </c:pt>
                <c:pt idx="1580">
                  <c:v>-32.488213916413549</c:v>
                </c:pt>
                <c:pt idx="1581">
                  <c:v>-32.329022160296553</c:v>
                </c:pt>
                <c:pt idx="1582">
                  <c:v>-32.168654228659399</c:v>
                </c:pt>
                <c:pt idx="1583">
                  <c:v>-32.007933101457873</c:v>
                </c:pt>
                <c:pt idx="1584">
                  <c:v>-31.847914936301926</c:v>
                </c:pt>
                <c:pt idx="1585">
                  <c:v>-31.689861635790457</c:v>
                </c:pt>
                <c:pt idx="1586">
                  <c:v>-31.535165407682026</c:v>
                </c:pt>
                <c:pt idx="1587">
                  <c:v>-31.385235605150932</c:v>
                </c:pt>
                <c:pt idx="1588">
                  <c:v>-31.241340988962378</c:v>
                </c:pt>
                <c:pt idx="1589">
                  <c:v>-31.104493138645367</c:v>
                </c:pt>
                <c:pt idx="1590">
                  <c:v>-30.97528185650155</c:v>
                </c:pt>
                <c:pt idx="1591">
                  <c:v>-30.853823731358005</c:v>
                </c:pt>
                <c:pt idx="1592">
                  <c:v>-30.73971756048628</c:v>
                </c:pt>
                <c:pt idx="1593">
                  <c:v>-30.632082069517029</c:v>
                </c:pt>
                <c:pt idx="1594">
                  <c:v>-30.52964849768507</c:v>
                </c:pt>
                <c:pt idx="1595">
                  <c:v>-30.430897761155322</c:v>
                </c:pt>
                <c:pt idx="1596">
                  <c:v>-30.334211332681367</c:v>
                </c:pt>
                <c:pt idx="1597">
                  <c:v>-30.238015263097743</c:v>
                </c:pt>
                <c:pt idx="1598">
                  <c:v>-30.140900199230146</c:v>
                </c:pt>
                <c:pt idx="1599">
                  <c:v>-30.041707110974151</c:v>
                </c:pt>
                <c:pt idx="1600">
                  <c:v>-29.939558153043574</c:v>
                </c:pt>
                <c:pt idx="1601">
                  <c:v>-29.833894384885099</c:v>
                </c:pt>
                <c:pt idx="1602">
                  <c:v>-29.724451767096237</c:v>
                </c:pt>
                <c:pt idx="1603">
                  <c:v>-29.611274877757936</c:v>
                </c:pt>
                <c:pt idx="1604">
                  <c:v>-29.494703196101955</c:v>
                </c:pt>
                <c:pt idx="1605">
                  <c:v>-29.37535395709515</c:v>
                </c:pt>
                <c:pt idx="1606">
                  <c:v>-29.254091289691107</c:v>
                </c:pt>
                <c:pt idx="1607">
                  <c:v>-29.131998784164963</c:v>
                </c:pt>
                <c:pt idx="1608">
                  <c:v>-29.010304052284127</c:v>
                </c:pt>
                <c:pt idx="1609">
                  <c:v>-28.890299858395828</c:v>
                </c:pt>
                <c:pt idx="1610">
                  <c:v>-28.773241246932663</c:v>
                </c:pt>
                <c:pt idx="1611">
                  <c:v>-28.66025467170914</c:v>
                </c:pt>
                <c:pt idx="1612">
                  <c:v>-28.552231694344037</c:v>
                </c:pt>
                <c:pt idx="1613">
                  <c:v>-28.449782691637907</c:v>
                </c:pt>
                <c:pt idx="1614">
                  <c:v>-28.353190562950559</c:v>
                </c:pt>
                <c:pt idx="1615">
                  <c:v>-28.262429590158366</c:v>
                </c:pt>
                <c:pt idx="1616">
                  <c:v>-28.177179153986891</c:v>
                </c:pt>
                <c:pt idx="1617">
                  <c:v>-28.09689745929856</c:v>
                </c:pt>
                <c:pt idx="1618">
                  <c:v>-28.020872971339923</c:v>
                </c:pt>
                <c:pt idx="1619">
                  <c:v>-27.9482947119462</c:v>
                </c:pt>
                <c:pt idx="1620">
                  <c:v>-27.878315697579541</c:v>
                </c:pt>
                <c:pt idx="1621">
                  <c:v>-27.810111233742585</c:v>
                </c:pt>
                <c:pt idx="1622">
                  <c:v>-27.742909776726755</c:v>
                </c:pt>
                <c:pt idx="1623">
                  <c:v>-27.676040940776399</c:v>
                </c:pt>
                <c:pt idx="1624">
                  <c:v>-27.608947499879768</c:v>
                </c:pt>
                <c:pt idx="1625">
                  <c:v>-27.541200818643222</c:v>
                </c:pt>
                <c:pt idx="1626">
                  <c:v>-27.472512854082229</c:v>
                </c:pt>
                <c:pt idx="1627">
                  <c:v>-27.402725868371931</c:v>
                </c:pt>
                <c:pt idx="1628">
                  <c:v>-27.331802141597681</c:v>
                </c:pt>
                <c:pt idx="1629">
                  <c:v>-27.25981711358876</c:v>
                </c:pt>
                <c:pt idx="1630">
                  <c:v>-27.186930236711611</c:v>
                </c:pt>
                <c:pt idx="1631">
                  <c:v>-27.113371259537228</c:v>
                </c:pt>
                <c:pt idx="1632">
                  <c:v>-27.03941622325911</c:v>
                </c:pt>
                <c:pt idx="1633">
                  <c:v>-26.965363458111245</c:v>
                </c:pt>
                <c:pt idx="1634">
                  <c:v>-26.891516437952326</c:v>
                </c:pt>
                <c:pt idx="1635">
                  <c:v>-26.818166634850041</c:v>
                </c:pt>
                <c:pt idx="1636">
                  <c:v>-26.745571230040571</c:v>
                </c:pt>
                <c:pt idx="1637">
                  <c:v>-26.673935968512868</c:v>
                </c:pt>
                <c:pt idx="1638">
                  <c:v>-26.603408300842347</c:v>
                </c:pt>
                <c:pt idx="1639">
                  <c:v>-26.534055094150414</c:v>
                </c:pt>
                <c:pt idx="1640">
                  <c:v>-26.465859203021328</c:v>
                </c:pt>
                <c:pt idx="1641">
                  <c:v>-26.398716040419036</c:v>
                </c:pt>
                <c:pt idx="1642">
                  <c:v>-26.332435292228759</c:v>
                </c:pt>
                <c:pt idx="1643">
                  <c:v>-26.266749489964866</c:v>
                </c:pt>
                <c:pt idx="1644">
                  <c:v>-26.201326012561879</c:v>
                </c:pt>
                <c:pt idx="1645">
                  <c:v>-26.135777373623952</c:v>
                </c:pt>
                <c:pt idx="1646">
                  <c:v>-26.069680081382156</c:v>
                </c:pt>
                <c:pt idx="1647">
                  <c:v>-26.002581496860802</c:v>
                </c:pt>
                <c:pt idx="1648">
                  <c:v>-25.934020408376327</c:v>
                </c:pt>
                <c:pt idx="1649">
                  <c:v>-25.863532175162021</c:v>
                </c:pt>
                <c:pt idx="1650">
                  <c:v>-25.79066930186692</c:v>
                </c:pt>
                <c:pt idx="1651">
                  <c:v>-25.715018583971542</c:v>
                </c:pt>
                <c:pt idx="1652">
                  <c:v>-25.636214824120501</c:v>
                </c:pt>
                <c:pt idx="1653">
                  <c:v>-25.55396655024612</c:v>
                </c:pt>
                <c:pt idx="1654">
                  <c:v>-25.468076590067326</c:v>
                </c:pt>
                <c:pt idx="1655">
                  <c:v>-25.378448929255939</c:v>
                </c:pt>
                <c:pt idx="1656">
                  <c:v>-25.285090425978254</c:v>
                </c:pt>
                <c:pt idx="1657">
                  <c:v>-25.188114239978191</c:v>
                </c:pt>
                <c:pt idx="1658">
                  <c:v>-25.087714114453693</c:v>
                </c:pt>
                <c:pt idx="1659">
                  <c:v>-24.98414208701621</c:v>
                </c:pt>
                <c:pt idx="1660">
                  <c:v>-24.877679342483976</c:v>
                </c:pt>
                <c:pt idx="1661">
                  <c:v>-24.768620782007826</c:v>
                </c:pt>
                <c:pt idx="1662">
                  <c:v>-24.657247590405984</c:v>
                </c:pt>
                <c:pt idx="1663">
                  <c:v>-24.543832379788814</c:v>
                </c:pt>
                <c:pt idx="1664">
                  <c:v>-24.428630616850928</c:v>
                </c:pt>
                <c:pt idx="1665">
                  <c:v>-24.311896053745357</c:v>
                </c:pt>
                <c:pt idx="1666">
                  <c:v>-24.193889300791454</c:v>
                </c:pt>
                <c:pt idx="1667">
                  <c:v>-24.074881255557987</c:v>
                </c:pt>
                <c:pt idx="1668">
                  <c:v>-23.955154817404775</c:v>
                </c:pt>
                <c:pt idx="1669">
                  <c:v>-23.834998029316335</c:v>
                </c:pt>
                <c:pt idx="1670">
                  <c:v>-23.714683503403041</c:v>
                </c:pt>
                <c:pt idx="1671">
                  <c:v>-23.594456419110045</c:v>
                </c:pt>
                <c:pt idx="1672">
                  <c:v>-23.47451223417686</c:v>
                </c:pt>
                <c:pt idx="1673">
                  <c:v>-23.354986397387869</c:v>
                </c:pt>
                <c:pt idx="1674">
                  <c:v>-23.235949204947637</c:v>
                </c:pt>
                <c:pt idx="1675">
                  <c:v>-23.117412658647183</c:v>
                </c:pt>
                <c:pt idx="1676">
                  <c:v>-22.999342467655019</c:v>
                </c:pt>
                <c:pt idx="1677">
                  <c:v>-22.881664906683429</c:v>
                </c:pt>
                <c:pt idx="1678">
                  <c:v>-22.764289105028972</c:v>
                </c:pt>
                <c:pt idx="1679">
                  <c:v>-22.647112190197163</c:v>
                </c:pt>
                <c:pt idx="1680">
                  <c:v>-22.530034718776676</c:v>
                </c:pt>
                <c:pt idx="1681">
                  <c:v>-22.412953818273046</c:v>
                </c:pt>
                <c:pt idx="1682">
                  <c:v>-22.295770045274939</c:v>
                </c:pt>
                <c:pt idx="1683">
                  <c:v>-22.178392529078906</c:v>
                </c:pt>
                <c:pt idx="1684">
                  <c:v>-22.060730398981487</c:v>
                </c:pt>
                <c:pt idx="1685">
                  <c:v>-21.942709929694985</c:v>
                </c:pt>
                <c:pt idx="1686">
                  <c:v>-21.824269397722706</c:v>
                </c:pt>
                <c:pt idx="1687">
                  <c:v>-21.705365939525294</c:v>
                </c:pt>
                <c:pt idx="1688">
                  <c:v>-21.585982409686995</c:v>
                </c:pt>
                <c:pt idx="1689">
                  <c:v>-21.466115379124663</c:v>
                </c:pt>
                <c:pt idx="1690">
                  <c:v>-21.345773420546173</c:v>
                </c:pt>
                <c:pt idx="1691">
                  <c:v>-21.22497367936727</c:v>
                </c:pt>
                <c:pt idx="1692">
                  <c:v>-21.103719584671097</c:v>
                </c:pt>
                <c:pt idx="1693">
                  <c:v>-20.982007707374514</c:v>
                </c:pt>
                <c:pt idx="1694">
                  <c:v>-20.859819187520198</c:v>
                </c:pt>
                <c:pt idx="1695">
                  <c:v>-20.737126592442952</c:v>
                </c:pt>
                <c:pt idx="1696">
                  <c:v>-20.613899060394434</c:v>
                </c:pt>
                <c:pt idx="1697">
                  <c:v>-20.490122875042051</c:v>
                </c:pt>
                <c:pt idx="1698">
                  <c:v>-20.365806609093674</c:v>
                </c:pt>
                <c:pt idx="1699">
                  <c:v>-20.240994840630243</c:v>
                </c:pt>
                <c:pt idx="1700">
                  <c:v>-20.11577501127206</c:v>
                </c:pt>
                <c:pt idx="1701">
                  <c:v>-19.990273997095642</c:v>
                </c:pt>
                <c:pt idx="1702">
                  <c:v>-19.864651250467436</c:v>
                </c:pt>
                <c:pt idx="1703">
                  <c:v>-19.739093656419058</c:v>
                </c:pt>
                <c:pt idx="1704">
                  <c:v>-19.613798387231594</c:v>
                </c:pt>
                <c:pt idx="1705">
                  <c:v>-19.48896432972769</c:v>
                </c:pt>
                <c:pt idx="1706">
                  <c:v>-19.364774939855835</c:v>
                </c:pt>
                <c:pt idx="1707">
                  <c:v>-19.24139481360718</c:v>
                </c:pt>
                <c:pt idx="1708">
                  <c:v>-19.118957685224544</c:v>
                </c:pt>
                <c:pt idx="1709">
                  <c:v>-18.997561283577685</c:v>
                </c:pt>
                <c:pt idx="1710">
                  <c:v>-18.877263903080134</c:v>
                </c:pt>
                <c:pt idx="1711">
                  <c:v>-18.75807240189819</c:v>
                </c:pt>
                <c:pt idx="1712">
                  <c:v>-18.639952489200361</c:v>
                </c:pt>
                <c:pt idx="1713">
                  <c:v>-18.522813294283193</c:v>
                </c:pt>
                <c:pt idx="1714">
                  <c:v>-18.406524511987019</c:v>
                </c:pt>
                <c:pt idx="1715">
                  <c:v>-18.290916402695956</c:v>
                </c:pt>
                <c:pt idx="1716">
                  <c:v>-18.175793508670498</c:v>
                </c:pt>
                <c:pt idx="1717">
                  <c:v>-18.060960372171145</c:v>
                </c:pt>
                <c:pt idx="1718">
                  <c:v>-17.946223249999971</c:v>
                </c:pt>
                <c:pt idx="1719">
                  <c:v>-17.831427833415262</c:v>
                </c:pt>
                <c:pt idx="1720">
                  <c:v>-17.716455819048367</c:v>
                </c:pt>
                <c:pt idx="1721">
                  <c:v>-17.601243768861032</c:v>
                </c:pt>
                <c:pt idx="1722">
                  <c:v>-17.485781395603809</c:v>
                </c:pt>
                <c:pt idx="1723">
                  <c:v>-17.370109848274485</c:v>
                </c:pt>
                <c:pt idx="1724">
                  <c:v>-17.254304566702341</c:v>
                </c:pt>
                <c:pt idx="1725">
                  <c:v>-17.138475281548157</c:v>
                </c:pt>
                <c:pt idx="1726">
                  <c:v>-17.022745439805298</c:v>
                </c:pt>
                <c:pt idx="1727">
                  <c:v>-16.907236773925561</c:v>
                </c:pt>
                <c:pt idx="1728">
                  <c:v>-16.792074445443887</c:v>
                </c:pt>
                <c:pt idx="1729">
                  <c:v>-16.677368185021056</c:v>
                </c:pt>
                <c:pt idx="1730">
                  <c:v>-16.56321057790209</c:v>
                </c:pt>
                <c:pt idx="1731">
                  <c:v>-16.449680492999423</c:v>
                </c:pt>
                <c:pt idx="1732">
                  <c:v>-16.336836224726589</c:v>
                </c:pt>
                <c:pt idx="1733">
                  <c:v>-16.224718922081376</c:v>
                </c:pt>
                <c:pt idx="1734">
                  <c:v>-16.113342301396386</c:v>
                </c:pt>
                <c:pt idx="1735">
                  <c:v>-16.002704648130042</c:v>
                </c:pt>
                <c:pt idx="1736">
                  <c:v>-15.89277852961715</c:v>
                </c:pt>
                <c:pt idx="1737">
                  <c:v>-15.783521082318346</c:v>
                </c:pt>
                <c:pt idx="1738">
                  <c:v>-15.674875726361668</c:v>
                </c:pt>
                <c:pt idx="1739">
                  <c:v>-15.566784167333582</c:v>
                </c:pt>
                <c:pt idx="1740">
                  <c:v>-15.459186396278975</c:v>
                </c:pt>
                <c:pt idx="1741">
                  <c:v>-15.352042978741634</c:v>
                </c:pt>
                <c:pt idx="1742">
                  <c:v>-15.245331625681088</c:v>
                </c:pt>
                <c:pt idx="1743">
                  <c:v>-15.139057480722059</c:v>
                </c:pt>
                <c:pt idx="1744">
                  <c:v>-15.033251405612893</c:v>
                </c:pt>
                <c:pt idx="1745">
                  <c:v>-14.927968265683976</c:v>
                </c:pt>
                <c:pt idx="1746">
                  <c:v>-14.823281786223014</c:v>
                </c:pt>
                <c:pt idx="1747">
                  <c:v>-14.719275979767161</c:v>
                </c:pt>
                <c:pt idx="1748">
                  <c:v>-14.616036573395148</c:v>
                </c:pt>
                <c:pt idx="1749">
                  <c:v>-14.513640721477829</c:v>
                </c:pt>
                <c:pt idx="1750">
                  <c:v>-14.41215357659504</c:v>
                </c:pt>
                <c:pt idx="1751">
                  <c:v>-14.311618859556933</c:v>
                </c:pt>
                <c:pt idx="1752">
                  <c:v>-14.212055430320829</c:v>
                </c:pt>
                <c:pt idx="1753">
                  <c:v>-14.113455573449642</c:v>
                </c:pt>
                <c:pt idx="1754">
                  <c:v>-14.015781569028729</c:v>
                </c:pt>
                <c:pt idx="1755">
                  <c:v>-13.918966549936682</c:v>
                </c:pt>
                <c:pt idx="1756">
                  <c:v>-13.822917930928474</c:v>
                </c:pt>
                <c:pt idx="1757">
                  <c:v>-13.727516551364673</c:v>
                </c:pt>
                <c:pt idx="1758">
                  <c:v>-13.632620961565374</c:v>
                </c:pt>
                <c:pt idx="1759">
                  <c:v>-13.538075995518074</c:v>
                </c:pt>
                <c:pt idx="1760">
                  <c:v>-13.443712770877685</c:v>
                </c:pt>
                <c:pt idx="1761">
                  <c:v>-13.349358976215953</c:v>
                </c:pt>
                <c:pt idx="1762">
                  <c:v>-13.254846586458575</c:v>
                </c:pt>
                <c:pt idx="1763">
                  <c:v>-13.160014434697533</c:v>
                </c:pt>
                <c:pt idx="1764">
                  <c:v>-13.064716784898994</c:v>
                </c:pt>
                <c:pt idx="1765">
                  <c:v>-12.968830190069585</c:v>
                </c:pt>
                <c:pt idx="1766">
                  <c:v>-12.872253492256405</c:v>
                </c:pt>
                <c:pt idx="1767">
                  <c:v>-12.77491039435939</c:v>
                </c:pt>
                <c:pt idx="1768">
                  <c:v>-12.676750317402082</c:v>
                </c:pt>
                <c:pt idx="1769">
                  <c:v>-12.577750115073227</c:v>
                </c:pt>
                <c:pt idx="1770">
                  <c:v>-12.477907215560464</c:v>
                </c:pt>
                <c:pt idx="1771">
                  <c:v>-12.377241336091902</c:v>
                </c:pt>
                <c:pt idx="1772">
                  <c:v>-12.275787624769817</c:v>
                </c:pt>
                <c:pt idx="1773">
                  <c:v>-12.1735940887583</c:v>
                </c:pt>
                <c:pt idx="1774">
                  <c:v>-12.070717307929311</c:v>
                </c:pt>
                <c:pt idx="1775">
                  <c:v>-11.967220720321111</c:v>
                </c:pt>
                <c:pt idx="1776">
                  <c:v>-11.863168621242744</c:v>
                </c:pt>
                <c:pt idx="1777">
                  <c:v>-11.758619305107748</c:v>
                </c:pt>
                <c:pt idx="1778">
                  <c:v>-11.653626779975724</c:v>
                </c:pt>
                <c:pt idx="1779">
                  <c:v>-11.548236481198394</c:v>
                </c:pt>
                <c:pt idx="1780">
                  <c:v>-11.442480985065677</c:v>
                </c:pt>
                <c:pt idx="1781">
                  <c:v>-11.336380866076469</c:v>
                </c:pt>
                <c:pt idx="1782">
                  <c:v>-11.229940410584708</c:v>
                </c:pt>
                <c:pt idx="1783">
                  <c:v>-11.123151903153305</c:v>
                </c:pt>
                <c:pt idx="1784">
                  <c:v>-11.015993912012579</c:v>
                </c:pt>
                <c:pt idx="1785">
                  <c:v>-10.908439004497339</c:v>
                </c:pt>
                <c:pt idx="1786">
                  <c:v>-10.800449460692938</c:v>
                </c:pt>
                <c:pt idx="1787">
                  <c:v>-10.691986703413953</c:v>
                </c:pt>
                <c:pt idx="1788">
                  <c:v>-10.583013870016533</c:v>
                </c:pt>
                <c:pt idx="1789">
                  <c:v>-10.473499241481541</c:v>
                </c:pt>
                <c:pt idx="1790">
                  <c:v>-10.363417099685361</c:v>
                </c:pt>
                <c:pt idx="1791">
                  <c:v>-10.252748584670673</c:v>
                </c:pt>
                <c:pt idx="1792">
                  <c:v>-10.141486838271181</c:v>
                </c:pt>
                <c:pt idx="1793">
                  <c:v>-10.029629288674521</c:v>
                </c:pt>
                <c:pt idx="1794">
                  <c:v>-9.9171810795054149</c:v>
                </c:pt>
                <c:pt idx="1795">
                  <c:v>-9.8041533552841003</c:v>
                </c:pt>
                <c:pt idx="1796">
                  <c:v>-9.6905581178015989</c:v>
                </c:pt>
                <c:pt idx="1797">
                  <c:v>-9.5764133697444418</c:v>
                </c:pt>
                <c:pt idx="1798">
                  <c:v>-9.4617379710699527</c:v>
                </c:pt>
                <c:pt idx="1799">
                  <c:v>-9.3465533535478098</c:v>
                </c:pt>
                <c:pt idx="1800">
                  <c:v>-9.2308826634892736</c:v>
                </c:pt>
                <c:pt idx="1801">
                  <c:v>-9.1147533335595359</c:v>
                </c:pt>
                <c:pt idx="1802">
                  <c:v>-8.9981893673406415</c:v>
                </c:pt>
                <c:pt idx="1803">
                  <c:v>-8.8812207693101453</c:v>
                </c:pt>
                <c:pt idx="1804">
                  <c:v>-8.7638724003208779</c:v>
                </c:pt>
                <c:pt idx="1805">
                  <c:v>-8.6461708357672471</c:v>
                </c:pt>
                <c:pt idx="1806">
                  <c:v>-8.5281392219605081</c:v>
                </c:pt>
                <c:pt idx="1807">
                  <c:v>-8.4097972761287689</c:v>
                </c:pt>
                <c:pt idx="1808">
                  <c:v>-8.2911647155001393</c:v>
                </c:pt>
                <c:pt idx="1809">
                  <c:v>-8.1722561136779994</c:v>
                </c:pt>
                <c:pt idx="1810">
                  <c:v>-8.0530869015365258</c:v>
                </c:pt>
                <c:pt idx="1811">
                  <c:v>-7.9336690808667347</c:v>
                </c:pt>
                <c:pt idx="1812">
                  <c:v>-7.8140146534596528</c:v>
                </c:pt>
                <c:pt idx="1813">
                  <c:v>-7.6941373356478735</c:v>
                </c:pt>
                <c:pt idx="1814">
                  <c:v>-7.5740474146808472</c:v>
                </c:pt>
                <c:pt idx="1815">
                  <c:v>-7.4537586068911681</c:v>
                </c:pt>
                <c:pt idx="1816">
                  <c:v>-7.3332829140698594</c:v>
                </c:pt>
                <c:pt idx="1817">
                  <c:v>-7.2126340525495181</c:v>
                </c:pt>
                <c:pt idx="1818">
                  <c:v>-7.0918287391104959</c:v>
                </c:pt>
                <c:pt idx="1819">
                  <c:v>-6.9708858337101134</c:v>
                </c:pt>
                <c:pt idx="1820">
                  <c:v>-6.8498280540242336</c:v>
                </c:pt>
                <c:pt idx="1821">
                  <c:v>-6.7286836899888369</c:v>
                </c:pt>
                <c:pt idx="1822">
                  <c:v>-6.6074866038000213</c:v>
                </c:pt>
                <c:pt idx="1823">
                  <c:v>-6.4862753726432167</c:v>
                </c:pt>
                <c:pt idx="1824">
                  <c:v>-6.3650962891409355</c:v>
                </c:pt>
                <c:pt idx="1825">
                  <c:v>-6.2439986463634467</c:v>
                </c:pt>
                <c:pt idx="1826">
                  <c:v>-6.12303645237035</c:v>
                </c:pt>
                <c:pt idx="1827">
                  <c:v>-6.0022641438566371</c:v>
                </c:pt>
                <c:pt idx="1828">
                  <c:v>-5.8817370147880919</c:v>
                </c:pt>
                <c:pt idx="1829">
                  <c:v>-5.7615090732243113</c:v>
                </c:pt>
                <c:pt idx="1830">
                  <c:v>-5.6416274690585952</c:v>
                </c:pt>
                <c:pt idx="1831">
                  <c:v>-5.5221376376426727</c:v>
                </c:pt>
                <c:pt idx="1832">
                  <c:v>-5.4030764416203958</c:v>
                </c:pt>
                <c:pt idx="1833">
                  <c:v>-5.2844764572816834</c:v>
                </c:pt>
                <c:pt idx="1834">
                  <c:v>-5.1663625454793651</c:v>
                </c:pt>
                <c:pt idx="1835">
                  <c:v>-5.0487548520769421</c:v>
                </c:pt>
                <c:pt idx="1836">
                  <c:v>-4.9316662361362242</c:v>
                </c:pt>
                <c:pt idx="1837">
                  <c:v>-4.8151065562712656</c:v>
                </c:pt>
                <c:pt idx="1838">
                  <c:v>-4.6990809561067906</c:v>
                </c:pt>
                <c:pt idx="1839">
                  <c:v>-4.5835885783720114</c:v>
                </c:pt>
                <c:pt idx="1840">
                  <c:v>-4.4686285657961404</c:v>
                </c:pt>
                <c:pt idx="1841">
                  <c:v>-4.3541949174836665</c:v>
                </c:pt>
                <c:pt idx="1842">
                  <c:v>-4.240279489362111</c:v>
                </c:pt>
                <c:pt idx="1843">
                  <c:v>-4.12686899373427</c:v>
                </c:pt>
                <c:pt idx="1844">
                  <c:v>-4.0139471424551862</c:v>
                </c:pt>
                <c:pt idx="1845">
                  <c:v>-3.9014907892136015</c:v>
                </c:pt>
                <c:pt idx="1846">
                  <c:v>-3.7894729299797172</c:v>
                </c:pt>
                <c:pt idx="1847">
                  <c:v>-3.6778567021096786</c:v>
                </c:pt>
                <c:pt idx="1848">
                  <c:v>-3.5666000993349094</c:v>
                </c:pt>
                <c:pt idx="1849">
                  <c:v>-3.4556559717621078</c:v>
                </c:pt>
                <c:pt idx="1850">
                  <c:v>-3.3449692397431914</c:v>
                </c:pt>
                <c:pt idx="1851">
                  <c:v>-3.234486323853953</c:v>
                </c:pt>
                <c:pt idx="1852">
                  <c:v>-3.1241504299047356</c:v>
                </c:pt>
                <c:pt idx="1853">
                  <c:v>-3.0139084071067268</c:v>
                </c:pt>
                <c:pt idx="1854">
                  <c:v>-2.9037113910250505</c:v>
                </c:pt>
                <c:pt idx="1855">
                  <c:v>-2.793516518120343</c:v>
                </c:pt>
                <c:pt idx="1856">
                  <c:v>-2.6832875687018398</c:v>
                </c:pt>
                <c:pt idx="1857">
                  <c:v>-2.5729986103282267</c:v>
                </c:pt>
                <c:pt idx="1858">
                  <c:v>-2.4626297114536984</c:v>
                </c:pt>
                <c:pt idx="1859">
                  <c:v>-2.3521716564172914</c:v>
                </c:pt>
                <c:pt idx="1860">
                  <c:v>-2.2416227306774323</c:v>
                </c:pt>
                <c:pt idx="1861">
                  <c:v>-2.1309906496712054</c:v>
                </c:pt>
                <c:pt idx="1862">
                  <c:v>-2.0202887010958142</c:v>
                </c:pt>
                <c:pt idx="1863">
                  <c:v>-1.9095387453563344</c:v>
                </c:pt>
                <c:pt idx="1864">
                  <c:v>-1.7987662862586884</c:v>
                </c:pt>
                <c:pt idx="1865">
                  <c:v>-1.6880018640746732</c:v>
                </c:pt>
                <c:pt idx="1866">
                  <c:v>-1.5772779479353578</c:v>
                </c:pt>
                <c:pt idx="1867">
                  <c:v>-1.466624863794842</c:v>
                </c:pt>
                <c:pt idx="1868">
                  <c:v>-1.3560719731775912</c:v>
                </c:pt>
                <c:pt idx="1869">
                  <c:v>-1.2456445655718302</c:v>
                </c:pt>
                <c:pt idx="1870">
                  <c:v>-1.1353630011587574</c:v>
                </c:pt>
                <c:pt idx="1871">
                  <c:v>-1.0252399246824853</c:v>
                </c:pt>
                <c:pt idx="1872">
                  <c:v>-0.91528455180397694</c:v>
                </c:pt>
                <c:pt idx="1873">
                  <c:v>-0.80549854348538319</c:v>
                </c:pt>
                <c:pt idx="1874">
                  <c:v>-0.69587916717606924</c:v>
                </c:pt>
                <c:pt idx="1875">
                  <c:v>-0.58641983260685804</c:v>
                </c:pt>
                <c:pt idx="1876">
                  <c:v>-0.4771112169579374</c:v>
                </c:pt>
                <c:pt idx="1877">
                  <c:v>-0.36794193460166391</c:v>
                </c:pt>
                <c:pt idx="1878">
                  <c:v>-0.25889901931737974</c:v>
                </c:pt>
                <c:pt idx="1879">
                  <c:v>-0.14996892890561686</c:v>
                </c:pt>
                <c:pt idx="1880">
                  <c:v>-4.1138168048903391E-2</c:v>
                </c:pt>
                <c:pt idx="1881">
                  <c:v>6.7606229473418419E-2</c:v>
                </c:pt>
                <c:pt idx="1882">
                  <c:v>0.17627749777912741</c:v>
                </c:pt>
                <c:pt idx="1883">
                  <c:v>0.28488654028104943</c:v>
                </c:pt>
                <c:pt idx="1884">
                  <c:v>0.3934428204449848</c:v>
                </c:pt>
                <c:pt idx="1885">
                  <c:v>0.50195551374732883</c:v>
                </c:pt>
                <c:pt idx="1886">
                  <c:v>0.61042829037863966</c:v>
                </c:pt>
                <c:pt idx="1887">
                  <c:v>0.71886704407557966</c:v>
                </c:pt>
                <c:pt idx="1888">
                  <c:v>0.82727418591223834</c:v>
                </c:pt>
                <c:pt idx="1889">
                  <c:v>0.93565287707464373</c:v>
                </c:pt>
                <c:pt idx="1890">
                  <c:v>1.0440069752813388</c:v>
                </c:pt>
                <c:pt idx="1891">
                  <c:v>1.152340070353745</c:v>
                </c:pt>
                <c:pt idx="1892">
                  <c:v>1.260659556252403</c:v>
                </c:pt>
                <c:pt idx="1893">
                  <c:v>1.3689742200028827</c:v>
                </c:pt>
                <c:pt idx="1894">
                  <c:v>1.4772959562373573</c:v>
                </c:pt>
                <c:pt idx="1895">
                  <c:v>1.5856370882233946</c:v>
                </c:pt>
                <c:pt idx="1896">
                  <c:v>1.6940120824055298</c:v>
                </c:pt>
                <c:pt idx="1897">
                  <c:v>1.8024375484052668</c:v>
                </c:pt>
                <c:pt idx="1898">
                  <c:v>1.9109253808547795</c:v>
                </c:pt>
                <c:pt idx="1899">
                  <c:v>2.0194905819928448</c:v>
                </c:pt>
                <c:pt idx="1900">
                  <c:v>2.1281447249750922</c:v>
                </c:pt>
                <c:pt idx="1901">
                  <c:v>2.2368978827332717</c:v>
                </c:pt>
                <c:pt idx="1902">
                  <c:v>2.3457564847982884</c:v>
                </c:pt>
                <c:pt idx="1903">
                  <c:v>2.4547269607010462</c:v>
                </c:pt>
                <c:pt idx="1904">
                  <c:v>2.5638099533946361</c:v>
                </c:pt>
                <c:pt idx="1905">
                  <c:v>2.6730067487852391</c:v>
                </c:pt>
                <c:pt idx="1906">
                  <c:v>2.7823149893781904</c:v>
                </c:pt>
                <c:pt idx="1907">
                  <c:v>2.8917303888195534</c:v>
                </c:pt>
                <c:pt idx="1908">
                  <c:v>3.0012458746253321</c:v>
                </c:pt>
                <c:pt idx="1909">
                  <c:v>3.1108550172646225</c:v>
                </c:pt>
                <c:pt idx="1910">
                  <c:v>3.2205477438056742</c:v>
                </c:pt>
                <c:pt idx="1911">
                  <c:v>3.3303156958583107</c:v>
                </c:pt>
                <c:pt idx="1912">
                  <c:v>3.4401494434438717</c:v>
                </c:pt>
                <c:pt idx="1913">
                  <c:v>3.5500414854429687</c:v>
                </c:pt>
                <c:pt idx="1914">
                  <c:v>3.6599856066423935</c:v>
                </c:pt>
                <c:pt idx="1915">
                  <c:v>3.7699790209120883</c:v>
                </c:pt>
                <c:pt idx="1916">
                  <c:v>3.8800208709812645</c:v>
                </c:pt>
                <c:pt idx="1917">
                  <c:v>3.9901150145684658</c:v>
                </c:pt>
                <c:pt idx="1918">
                  <c:v>4.1002678812045961</c:v>
                </c:pt>
                <c:pt idx="1919">
                  <c:v>4.2104871863267421</c:v>
                </c:pt>
                <c:pt idx="1920">
                  <c:v>4.3207853603613184</c:v>
                </c:pt>
                <c:pt idx="1921">
                  <c:v>4.4311735478285605</c:v>
                </c:pt>
                <c:pt idx="1922">
                  <c:v>4.5416646077902785</c:v>
                </c:pt>
                <c:pt idx="1923">
                  <c:v>4.6522688274959183</c:v>
                </c:pt>
                <c:pt idx="1924">
                  <c:v>4.7629960655595349</c:v>
                </c:pt>
                <c:pt idx="1925">
                  <c:v>4.8738540374182122</c:v>
                </c:pt>
                <c:pt idx="1926">
                  <c:v>4.9848448862489212</c:v>
                </c:pt>
                <c:pt idx="1927">
                  <c:v>5.0959711838640223</c:v>
                </c:pt>
                <c:pt idx="1928">
                  <c:v>5.2072307870865471</c:v>
                </c:pt>
                <c:pt idx="1929">
                  <c:v>5.3186181236563783</c:v>
                </c:pt>
                <c:pt idx="1930">
                  <c:v>5.430126335407218</c:v>
                </c:pt>
                <c:pt idx="1931">
                  <c:v>5.5417438491834368</c:v>
                </c:pt>
                <c:pt idx="1932">
                  <c:v>5.6534603777355894</c:v>
                </c:pt>
                <c:pt idx="1933">
                  <c:v>5.7652617760956826</c:v>
                </c:pt>
                <c:pt idx="1934">
                  <c:v>5.8771334706603335</c:v>
                </c:pt>
                <c:pt idx="1935">
                  <c:v>5.9890591732845841</c:v>
                </c:pt>
                <c:pt idx="1936">
                  <c:v>6.1010243103650499</c:v>
                </c:pt>
                <c:pt idx="1937">
                  <c:v>6.2130117364859858</c:v>
                </c:pt>
                <c:pt idx="1938">
                  <c:v>6.3250043062316461</c:v>
                </c:pt>
                <c:pt idx="1939">
                  <c:v>6.436989160540219</c:v>
                </c:pt>
                <c:pt idx="1940">
                  <c:v>6.5489495826313551</c:v>
                </c:pt>
                <c:pt idx="1941">
                  <c:v>6.6608735707140312</c:v>
                </c:pt>
                <c:pt idx="1942">
                  <c:v>6.7727478370910443</c:v>
                </c:pt>
                <c:pt idx="1943">
                  <c:v>6.8845616658775537</c:v>
                </c:pt>
                <c:pt idx="1944">
                  <c:v>6.9963069130010798</c:v>
                </c:pt>
                <c:pt idx="1945">
                  <c:v>7.1079737198475677</c:v>
                </c:pt>
                <c:pt idx="1946">
                  <c:v>7.2195565141569009</c:v>
                </c:pt>
                <c:pt idx="1947">
                  <c:v>7.331049723668964</c:v>
                </c:pt>
                <c:pt idx="1948">
                  <c:v>7.4424477761236361</c:v>
                </c:pt>
                <c:pt idx="1949">
                  <c:v>7.553746385166983</c:v>
                </c:pt>
                <c:pt idx="1950">
                  <c:v>7.664942978986641</c:v>
                </c:pt>
                <c:pt idx="1951">
                  <c:v>7.7760349857702504</c:v>
                </c:pt>
                <c:pt idx="1952">
                  <c:v>7.8870172618930861</c:v>
                </c:pt>
                <c:pt idx="1953">
                  <c:v>7.9978898073551479</c:v>
                </c:pt>
                <c:pt idx="1954">
                  <c:v>8.1086474785317133</c:v>
                </c:pt>
                <c:pt idx="1955">
                  <c:v>8.2192877036104193</c:v>
                </c:pt>
                <c:pt idx="1956">
                  <c:v>8.3298079107789054</c:v>
                </c:pt>
                <c:pt idx="1957">
                  <c:v>8.4402003846000841</c:v>
                </c:pt>
                <c:pt idx="1958">
                  <c:v>8.5504616959908066</c:v>
                </c:pt>
                <c:pt idx="1959">
                  <c:v>8.6605841295139889</c:v>
                </c:pt>
                <c:pt idx="1960">
                  <c:v>8.7705625415449049</c:v>
                </c:pt>
                <c:pt idx="1961">
                  <c:v>8.880387502104897</c:v>
                </c:pt>
                <c:pt idx="1962">
                  <c:v>8.9900512957568779</c:v>
                </c:pt>
                <c:pt idx="1963">
                  <c:v>9.0995479216053354</c:v>
                </c:pt>
                <c:pt idx="1964">
                  <c:v>9.2088679496716122</c:v>
                </c:pt>
                <c:pt idx="1965">
                  <c:v>9.318005379060196</c:v>
                </c:pt>
                <c:pt idx="1966">
                  <c:v>9.4269542088755749</c:v>
                </c:pt>
                <c:pt idx="1967">
                  <c:v>9.5357084382222386</c:v>
                </c:pt>
                <c:pt idx="1968">
                  <c:v>9.6442646380170363</c:v>
                </c:pt>
                <c:pt idx="1969">
                  <c:v>9.7526176646352472</c:v>
                </c:pt>
                <c:pt idx="1970">
                  <c:v>9.8607658035352959</c:v>
                </c:pt>
                <c:pt idx="1971">
                  <c:v>9.9687056256340316</c:v>
                </c:pt>
                <c:pt idx="1972">
                  <c:v>10.076433701848305</c:v>
                </c:pt>
                <c:pt idx="1973">
                  <c:v>10.18394746036576</c:v>
                </c:pt>
                <c:pt idx="1974">
                  <c:v>10.291245186644813</c:v>
                </c:pt>
                <c:pt idx="1975">
                  <c:v>10.398323451602321</c:v>
                </c:pt>
                <c:pt idx="1976">
                  <c:v>10.505178826155133</c:v>
                </c:pt>
                <c:pt idx="1977">
                  <c:v>10.611809595761672</c:v>
                </c:pt>
                <c:pt idx="1978">
                  <c:v>10.718214903151157</c:v>
                </c:pt>
                <c:pt idx="1979">
                  <c:v>10.824392176511219</c:v>
                </c:pt>
                <c:pt idx="1980">
                  <c:v>10.930341415841863</c:v>
                </c:pt>
                <c:pt idx="1981">
                  <c:v>11.036064335684664</c:v>
                </c:pt>
                <c:pt idx="1982">
                  <c:v>11.141562650581191</c:v>
                </c:pt>
                <c:pt idx="1983">
                  <c:v>11.246839789614597</c:v>
                </c:pt>
                <c:pt idx="1984">
                  <c:v>11.351899181868031</c:v>
                </c:pt>
                <c:pt idx="1985">
                  <c:v>11.456746828237005</c:v>
                </c:pt>
                <c:pt idx="1986">
                  <c:v>11.561387015075454</c:v>
                </c:pt>
                <c:pt idx="1987">
                  <c:v>11.665826600549677</c:v>
                </c:pt>
                <c:pt idx="1988">
                  <c:v>11.770071585555183</c:v>
                </c:pt>
                <c:pt idx="1989">
                  <c:v>11.874127113716698</c:v>
                </c:pt>
                <c:pt idx="1990">
                  <c:v>11.978001757742096</c:v>
                </c:pt>
                <c:pt idx="1991">
                  <c:v>12.081698946714523</c:v>
                </c:pt>
                <c:pt idx="1992">
                  <c:v>12.185228110612641</c:v>
                </c:pt>
                <c:pt idx="1993">
                  <c:v>12.288593535790389</c:v>
                </c:pt>
                <c:pt idx="1994">
                  <c:v>12.391801223143272</c:v>
                </c:pt>
                <c:pt idx="1995">
                  <c:v>12.494859745379166</c:v>
                </c:pt>
                <c:pt idx="1996">
                  <c:v>12.597775960664372</c:v>
                </c:pt>
                <c:pt idx="1997">
                  <c:v>12.700555869894394</c:v>
                </c:pt>
                <c:pt idx="1998">
                  <c:v>12.803206331235538</c:v>
                </c:pt>
                <c:pt idx="1999">
                  <c:v>12.9057342028541</c:v>
                </c:pt>
                <c:pt idx="2000">
                  <c:v>13.008147200187164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'Stroke-Stress'!$J$3</c:f>
              <c:strCache>
                <c:ptCount val="1"/>
                <c:pt idx="0">
                  <c:v>Tension (at Top)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'Stroke-Stress'!$J$4:$J$2004</c:f>
              <c:numCache>
                <c:formatCode>0.0</c:formatCode>
                <c:ptCount val="2001"/>
                <c:pt idx="0">
                  <c:v>569.10742822708846</c:v>
                </c:pt>
                <c:pt idx="1">
                  <c:v>568.84572060114397</c:v>
                </c:pt>
                <c:pt idx="2">
                  <c:v>568.59959472902926</c:v>
                </c:pt>
                <c:pt idx="3">
                  <c:v>568.37190360792442</c:v>
                </c:pt>
                <c:pt idx="4">
                  <c:v>568.16528077368821</c:v>
                </c:pt>
                <c:pt idx="5">
                  <c:v>567.98170137821432</c:v>
                </c:pt>
                <c:pt idx="6">
                  <c:v>567.8219335361282</c:v>
                </c:pt>
                <c:pt idx="7">
                  <c:v>567.68592238209953</c:v>
                </c:pt>
                <c:pt idx="8">
                  <c:v>567.57262547485107</c:v>
                </c:pt>
                <c:pt idx="9">
                  <c:v>567.48012252781905</c:v>
                </c:pt>
                <c:pt idx="10">
                  <c:v>567.40572513981465</c:v>
                </c:pt>
                <c:pt idx="11">
                  <c:v>567.34619625634525</c:v>
                </c:pt>
                <c:pt idx="12">
                  <c:v>567.29764043895295</c:v>
                </c:pt>
                <c:pt idx="13">
                  <c:v>567.25616224918053</c:v>
                </c:pt>
                <c:pt idx="14">
                  <c:v>567.21737246059729</c:v>
                </c:pt>
                <c:pt idx="15">
                  <c:v>567.17699157743266</c:v>
                </c:pt>
                <c:pt idx="16">
                  <c:v>567.13030118127347</c:v>
                </c:pt>
                <c:pt idx="17">
                  <c:v>567.07269258436747</c:v>
                </c:pt>
                <c:pt idx="18">
                  <c:v>566.99988629094435</c:v>
                </c:pt>
                <c:pt idx="19">
                  <c:v>566.90765767056428</c:v>
                </c:pt>
                <c:pt idx="20">
                  <c:v>566.79260507274341</c:v>
                </c:pt>
                <c:pt idx="21">
                  <c:v>566.65379578686509</c:v>
                </c:pt>
                <c:pt idx="22">
                  <c:v>566.49084575561665</c:v>
                </c:pt>
                <c:pt idx="23">
                  <c:v>566.30364524833715</c:v>
                </c:pt>
                <c:pt idx="24">
                  <c:v>566.09263318767</c:v>
                </c:pt>
                <c:pt idx="25">
                  <c:v>565.85934580286573</c:v>
                </c:pt>
                <c:pt idx="26">
                  <c:v>565.60614230313115</c:v>
                </c:pt>
                <c:pt idx="27">
                  <c:v>565.33625974295899</c:v>
                </c:pt>
                <c:pt idx="28">
                  <c:v>565.05386788745875</c:v>
                </c:pt>
                <c:pt idx="29">
                  <c:v>564.76363028971309</c:v>
                </c:pt>
                <c:pt idx="30">
                  <c:v>564.47086888676972</c:v>
                </c:pt>
                <c:pt idx="31">
                  <c:v>564.18090561567601</c:v>
                </c:pt>
                <c:pt idx="32">
                  <c:v>563.89911727880997</c:v>
                </c:pt>
                <c:pt idx="33">
                  <c:v>563.6304966212366</c:v>
                </c:pt>
                <c:pt idx="34">
                  <c:v>563.37943286938719</c:v>
                </c:pt>
                <c:pt idx="35">
                  <c:v>563.14982146171883</c:v>
                </c:pt>
                <c:pt idx="36">
                  <c:v>562.94489945272448</c:v>
                </c:pt>
                <c:pt idx="37">
                  <c:v>562.76735524359322</c:v>
                </c:pt>
                <c:pt idx="38">
                  <c:v>562.61921885154914</c:v>
                </c:pt>
                <c:pt idx="39">
                  <c:v>562.50120352588738</c:v>
                </c:pt>
                <c:pt idx="40">
                  <c:v>562.41292520929517</c:v>
                </c:pt>
                <c:pt idx="41">
                  <c:v>562.35317686450401</c:v>
                </c:pt>
                <c:pt idx="42">
                  <c:v>562.31976387829855</c:v>
                </c:pt>
                <c:pt idx="43">
                  <c:v>562.31005271482002</c:v>
                </c:pt>
                <c:pt idx="44">
                  <c:v>562.3206965889151</c:v>
                </c:pt>
                <c:pt idx="45">
                  <c:v>562.34807438877806</c:v>
                </c:pt>
                <c:pt idx="46">
                  <c:v>562.38818094529074</c:v>
                </c:pt>
                <c:pt idx="47">
                  <c:v>562.43690135867416</c:v>
                </c:pt>
                <c:pt idx="48">
                  <c:v>562.48979153716687</c:v>
                </c:pt>
                <c:pt idx="49">
                  <c:v>562.54262685032927</c:v>
                </c:pt>
                <c:pt idx="50">
                  <c:v>562.59112780239116</c:v>
                </c:pt>
                <c:pt idx="51">
                  <c:v>562.63167328154691</c:v>
                </c:pt>
                <c:pt idx="52">
                  <c:v>562.6610262333038</c:v>
                </c:pt>
                <c:pt idx="53">
                  <c:v>562.67660798713359</c:v>
                </c:pt>
                <c:pt idx="54">
                  <c:v>562.67616906449052</c:v>
                </c:pt>
                <c:pt idx="55">
                  <c:v>562.65789890947178</c:v>
                </c:pt>
                <c:pt idx="56">
                  <c:v>562.62042588881764</c:v>
                </c:pt>
                <c:pt idx="57">
                  <c:v>562.56287215724194</c:v>
                </c:pt>
                <c:pt idx="58">
                  <c:v>562.48496338809286</c:v>
                </c:pt>
                <c:pt idx="59">
                  <c:v>562.38708363868295</c:v>
                </c:pt>
                <c:pt idx="60">
                  <c:v>562.27395132742561</c:v>
                </c:pt>
                <c:pt idx="61">
                  <c:v>562.15017514207329</c:v>
                </c:pt>
                <c:pt idx="62">
                  <c:v>562.01350560408002</c:v>
                </c:pt>
                <c:pt idx="63">
                  <c:v>561.86257108018617</c:v>
                </c:pt>
                <c:pt idx="64">
                  <c:v>561.69907239563383</c:v>
                </c:pt>
                <c:pt idx="65">
                  <c:v>561.5259174129335</c:v>
                </c:pt>
                <c:pt idx="66">
                  <c:v>561.34584939860429</c:v>
                </c:pt>
                <c:pt idx="67">
                  <c:v>561.16205054180887</c:v>
                </c:pt>
                <c:pt idx="68">
                  <c:v>560.97775789703996</c:v>
                </c:pt>
                <c:pt idx="69">
                  <c:v>560.79637311478155</c:v>
                </c:pt>
                <c:pt idx="70">
                  <c:v>560.62107838419604</c:v>
                </c:pt>
                <c:pt idx="71">
                  <c:v>560.45434264515097</c:v>
                </c:pt>
                <c:pt idx="72">
                  <c:v>560.29764726156645</c:v>
                </c:pt>
                <c:pt idx="73">
                  <c:v>560.15170548273784</c:v>
                </c:pt>
                <c:pt idx="74">
                  <c:v>560.01717569262973</c:v>
                </c:pt>
                <c:pt idx="75">
                  <c:v>559.89575871648401</c:v>
                </c:pt>
                <c:pt idx="76">
                  <c:v>559.78921024487306</c:v>
                </c:pt>
                <c:pt idx="77">
                  <c:v>559.69862758440456</c:v>
                </c:pt>
                <c:pt idx="78">
                  <c:v>559.62307802446207</c:v>
                </c:pt>
                <c:pt idx="79">
                  <c:v>559.56031208649972</c:v>
                </c:pt>
                <c:pt idx="80">
                  <c:v>559.5079705613108</c:v>
                </c:pt>
                <c:pt idx="81">
                  <c:v>559.4641331623319</c:v>
                </c:pt>
                <c:pt idx="82">
                  <c:v>559.4269344683297</c:v>
                </c:pt>
                <c:pt idx="83">
                  <c:v>559.39439932741038</c:v>
                </c:pt>
                <c:pt idx="84">
                  <c:v>559.36427826102806</c:v>
                </c:pt>
                <c:pt idx="85">
                  <c:v>559.33437665596728</c:v>
                </c:pt>
                <c:pt idx="86">
                  <c:v>559.30217070703031</c:v>
                </c:pt>
                <c:pt idx="87">
                  <c:v>559.26464282104575</c:v>
                </c:pt>
                <c:pt idx="88">
                  <c:v>559.21888513550334</c:v>
                </c:pt>
                <c:pt idx="89">
                  <c:v>559.16253844119615</c:v>
                </c:pt>
                <c:pt idx="90">
                  <c:v>559.09461516217743</c:v>
                </c:pt>
                <c:pt idx="91">
                  <c:v>559.01506043311679</c:v>
                </c:pt>
                <c:pt idx="92">
                  <c:v>558.92414858066593</c:v>
                </c:pt>
                <c:pt idx="93">
                  <c:v>558.82193447015561</c:v>
                </c:pt>
                <c:pt idx="94">
                  <c:v>558.7083632362552</c:v>
                </c:pt>
                <c:pt idx="95">
                  <c:v>558.5836543402861</c:v>
                </c:pt>
                <c:pt idx="96">
                  <c:v>558.44885022352605</c:v>
                </c:pt>
                <c:pt idx="97">
                  <c:v>558.30576144187751</c:v>
                </c:pt>
                <c:pt idx="98">
                  <c:v>558.15691180053841</c:v>
                </c:pt>
                <c:pt idx="99">
                  <c:v>558.00482510470658</c:v>
                </c:pt>
                <c:pt idx="100">
                  <c:v>557.85218975557075</c:v>
                </c:pt>
                <c:pt idx="101">
                  <c:v>557.70141982766813</c:v>
                </c:pt>
                <c:pt idx="102">
                  <c:v>557.55432587690143</c:v>
                </c:pt>
                <c:pt idx="103">
                  <c:v>557.41266359384292</c:v>
                </c:pt>
                <c:pt idx="104">
                  <c:v>557.27802407307399</c:v>
                </c:pt>
                <c:pt idx="105">
                  <c:v>557.15243733181887</c:v>
                </c:pt>
                <c:pt idx="106">
                  <c:v>557.03809798329291</c:v>
                </c:pt>
                <c:pt idx="107">
                  <c:v>556.93676171806874</c:v>
                </c:pt>
                <c:pt idx="108">
                  <c:v>556.84963557341473</c:v>
                </c:pt>
                <c:pt idx="109">
                  <c:v>556.77699387598273</c:v>
                </c:pt>
                <c:pt idx="110">
                  <c:v>556.71856229912089</c:v>
                </c:pt>
                <c:pt idx="111">
                  <c:v>556.67395678551645</c:v>
                </c:pt>
                <c:pt idx="112">
                  <c:v>556.64273841252646</c:v>
                </c:pt>
                <c:pt idx="113">
                  <c:v>556.62452312283801</c:v>
                </c:pt>
                <c:pt idx="114">
                  <c:v>556.61859766715634</c:v>
                </c:pt>
                <c:pt idx="115">
                  <c:v>556.62413906552536</c:v>
                </c:pt>
                <c:pt idx="116">
                  <c:v>556.63950135803361</c:v>
                </c:pt>
                <c:pt idx="117">
                  <c:v>556.66270939278718</c:v>
                </c:pt>
                <c:pt idx="118">
                  <c:v>556.69134909524905</c:v>
                </c:pt>
                <c:pt idx="119">
                  <c:v>556.72317098687336</c:v>
                </c:pt>
                <c:pt idx="120">
                  <c:v>556.75609018510534</c:v>
                </c:pt>
                <c:pt idx="121">
                  <c:v>556.78835099937271</c:v>
                </c:pt>
                <c:pt idx="122">
                  <c:v>556.81830746976391</c:v>
                </c:pt>
                <c:pt idx="123">
                  <c:v>556.84414904037601</c:v>
                </c:pt>
                <c:pt idx="124">
                  <c:v>556.8638456939849</c:v>
                </c:pt>
                <c:pt idx="125">
                  <c:v>556.87547714402683</c:v>
                </c:pt>
                <c:pt idx="126">
                  <c:v>556.87728769992964</c:v>
                </c:pt>
                <c:pt idx="127">
                  <c:v>556.86812518975501</c:v>
                </c:pt>
                <c:pt idx="128">
                  <c:v>556.84749582552956</c:v>
                </c:pt>
                <c:pt idx="129">
                  <c:v>556.8152898765926</c:v>
                </c:pt>
                <c:pt idx="130">
                  <c:v>556.77183653492636</c:v>
                </c:pt>
                <c:pt idx="131">
                  <c:v>556.71762958850422</c:v>
                </c:pt>
                <c:pt idx="132">
                  <c:v>556.65310795996947</c:v>
                </c:pt>
                <c:pt idx="133">
                  <c:v>556.57903976394755</c:v>
                </c:pt>
                <c:pt idx="134">
                  <c:v>556.49657717237631</c:v>
                </c:pt>
                <c:pt idx="135">
                  <c:v>556.40720154917631</c:v>
                </c:pt>
                <c:pt idx="136">
                  <c:v>556.31294291157201</c:v>
                </c:pt>
                <c:pt idx="137">
                  <c:v>556.21594100744835</c:v>
                </c:pt>
                <c:pt idx="138">
                  <c:v>556.1183355846905</c:v>
                </c:pt>
                <c:pt idx="139">
                  <c:v>556.02182746854021</c:v>
                </c:pt>
                <c:pt idx="140">
                  <c:v>555.92789802291827</c:v>
                </c:pt>
                <c:pt idx="141">
                  <c:v>555.83780915042325</c:v>
                </c:pt>
                <c:pt idx="142">
                  <c:v>555.75276788832389</c:v>
                </c:pt>
                <c:pt idx="143">
                  <c:v>555.67392640855826</c:v>
                </c:pt>
                <c:pt idx="144">
                  <c:v>555.60232715240352</c:v>
                </c:pt>
                <c:pt idx="145">
                  <c:v>555.53868336915502</c:v>
                </c:pt>
                <c:pt idx="146">
                  <c:v>555.48315965480367</c:v>
                </c:pt>
                <c:pt idx="147">
                  <c:v>555.43553654802804</c:v>
                </c:pt>
                <c:pt idx="148">
                  <c:v>555.39515566486341</c:v>
                </c:pt>
                <c:pt idx="149">
                  <c:v>555.36108429469323</c:v>
                </c:pt>
                <c:pt idx="150">
                  <c:v>555.33249945756188</c:v>
                </c:pt>
                <c:pt idx="151">
                  <c:v>555.30846844285247</c:v>
                </c:pt>
                <c:pt idx="152">
                  <c:v>555.28811340527898</c:v>
                </c:pt>
                <c:pt idx="153">
                  <c:v>555.27044676889443</c:v>
                </c:pt>
                <c:pt idx="154">
                  <c:v>555.25431636176074</c:v>
                </c:pt>
                <c:pt idx="155">
                  <c:v>555.23835055061829</c:v>
                </c:pt>
                <c:pt idx="156">
                  <c:v>555.22117770220723</c:v>
                </c:pt>
                <c:pt idx="157">
                  <c:v>555.20175537525029</c:v>
                </c:pt>
                <c:pt idx="158">
                  <c:v>555.17926058979174</c:v>
                </c:pt>
                <c:pt idx="159">
                  <c:v>555.15303496186698</c:v>
                </c:pt>
                <c:pt idx="160">
                  <c:v>555.12280416482383</c:v>
                </c:pt>
                <c:pt idx="161">
                  <c:v>555.08823900668028</c:v>
                </c:pt>
                <c:pt idx="162">
                  <c:v>555.04895543012333</c:v>
                </c:pt>
                <c:pt idx="163">
                  <c:v>555.00467910850125</c:v>
                </c:pt>
                <c:pt idx="164">
                  <c:v>554.95535517648364</c:v>
                </c:pt>
                <c:pt idx="165">
                  <c:v>554.90098363407049</c:v>
                </c:pt>
                <c:pt idx="166">
                  <c:v>554.84211313456558</c:v>
                </c:pt>
                <c:pt idx="167">
                  <c:v>554.77940206193352</c:v>
                </c:pt>
                <c:pt idx="168">
                  <c:v>554.71350880013915</c:v>
                </c:pt>
                <c:pt idx="169">
                  <c:v>554.64531119446849</c:v>
                </c:pt>
                <c:pt idx="170">
                  <c:v>554.57546762888614</c:v>
                </c:pt>
                <c:pt idx="171">
                  <c:v>554.50469135268736</c:v>
                </c:pt>
                <c:pt idx="172">
                  <c:v>554.43396994181899</c:v>
                </c:pt>
                <c:pt idx="173">
                  <c:v>554.36423610689747</c:v>
                </c:pt>
                <c:pt idx="174">
                  <c:v>554.29675175052182</c:v>
                </c:pt>
                <c:pt idx="175">
                  <c:v>554.23272390996055</c:v>
                </c:pt>
                <c:pt idx="176">
                  <c:v>554.17341448781258</c:v>
                </c:pt>
                <c:pt idx="177">
                  <c:v>554.11970132936392</c:v>
                </c:pt>
                <c:pt idx="178">
                  <c:v>554.07235254924024</c:v>
                </c:pt>
                <c:pt idx="179">
                  <c:v>554.03208139673643</c:v>
                </c:pt>
                <c:pt idx="180">
                  <c:v>553.99932679449557</c:v>
                </c:pt>
                <c:pt idx="181">
                  <c:v>553.97458253049115</c:v>
                </c:pt>
                <c:pt idx="182">
                  <c:v>553.95817779670551</c:v>
                </c:pt>
                <c:pt idx="183">
                  <c:v>553.95016745846897</c:v>
                </c:pt>
                <c:pt idx="184">
                  <c:v>553.95038691979062</c:v>
                </c:pt>
                <c:pt idx="185">
                  <c:v>553.95817779670551</c:v>
                </c:pt>
                <c:pt idx="186">
                  <c:v>553.97266224392752</c:v>
                </c:pt>
                <c:pt idx="187">
                  <c:v>553.99274295484906</c:v>
                </c:pt>
                <c:pt idx="188">
                  <c:v>554.01726775753195</c:v>
                </c:pt>
                <c:pt idx="189">
                  <c:v>554.04502961470769</c:v>
                </c:pt>
                <c:pt idx="190">
                  <c:v>554.07482148910765</c:v>
                </c:pt>
                <c:pt idx="191">
                  <c:v>554.10532661280263</c:v>
                </c:pt>
                <c:pt idx="192">
                  <c:v>554.13506362187218</c:v>
                </c:pt>
                <c:pt idx="193">
                  <c:v>554.16271574838709</c:v>
                </c:pt>
                <c:pt idx="194">
                  <c:v>554.18696622441803</c:v>
                </c:pt>
                <c:pt idx="195">
                  <c:v>554.2066628780268</c:v>
                </c:pt>
                <c:pt idx="196">
                  <c:v>554.22103759458821</c:v>
                </c:pt>
                <c:pt idx="197">
                  <c:v>554.22948685546771</c:v>
                </c:pt>
                <c:pt idx="198">
                  <c:v>554.23179119934389</c:v>
                </c:pt>
                <c:pt idx="199">
                  <c:v>554.22784089555614</c:v>
                </c:pt>
                <c:pt idx="200">
                  <c:v>554.21769080943454</c:v>
                </c:pt>
                <c:pt idx="201">
                  <c:v>554.20156040230086</c:v>
                </c:pt>
                <c:pt idx="202">
                  <c:v>554.17983373146774</c:v>
                </c:pt>
                <c:pt idx="203">
                  <c:v>554.15311431556938</c:v>
                </c:pt>
                <c:pt idx="204">
                  <c:v>554.12227999989216</c:v>
                </c:pt>
                <c:pt idx="205">
                  <c:v>554.08815376439156</c:v>
                </c:pt>
                <c:pt idx="206">
                  <c:v>554.05172318501479</c:v>
                </c:pt>
                <c:pt idx="207">
                  <c:v>554.0139209723784</c:v>
                </c:pt>
                <c:pt idx="208">
                  <c:v>553.97557010643811</c:v>
                </c:pt>
                <c:pt idx="209">
                  <c:v>553.93732897115854</c:v>
                </c:pt>
                <c:pt idx="210">
                  <c:v>553.89985595050439</c:v>
                </c:pt>
                <c:pt idx="211">
                  <c:v>553.86380942844039</c:v>
                </c:pt>
                <c:pt idx="212">
                  <c:v>553.82979292360062</c:v>
                </c:pt>
                <c:pt idx="213">
                  <c:v>553.79824535862826</c:v>
                </c:pt>
                <c:pt idx="214">
                  <c:v>553.7696605214968</c:v>
                </c:pt>
                <c:pt idx="215">
                  <c:v>553.74414814286706</c:v>
                </c:pt>
                <c:pt idx="216">
                  <c:v>553.72187281873005</c:v>
                </c:pt>
                <c:pt idx="217">
                  <c:v>553.70266995309464</c:v>
                </c:pt>
                <c:pt idx="218">
                  <c:v>553.68664927662178</c:v>
                </c:pt>
                <c:pt idx="219">
                  <c:v>553.67364619332011</c:v>
                </c:pt>
                <c:pt idx="220">
                  <c:v>553.66355097252892</c:v>
                </c:pt>
                <c:pt idx="221">
                  <c:v>553.65630874891792</c:v>
                </c:pt>
                <c:pt idx="222">
                  <c:v>553.65164519583504</c:v>
                </c:pt>
                <c:pt idx="223">
                  <c:v>553.64923112129804</c:v>
                </c:pt>
                <c:pt idx="224">
                  <c:v>553.64857273733344</c:v>
                </c:pt>
                <c:pt idx="225">
                  <c:v>553.64928598662834</c:v>
                </c:pt>
                <c:pt idx="226">
                  <c:v>553.65087708120961</c:v>
                </c:pt>
                <c:pt idx="227">
                  <c:v>553.65290709843396</c:v>
                </c:pt>
                <c:pt idx="228">
                  <c:v>553.65488225032789</c:v>
                </c:pt>
                <c:pt idx="229">
                  <c:v>553.65641847957863</c:v>
                </c:pt>
                <c:pt idx="230">
                  <c:v>553.65691226755223</c:v>
                </c:pt>
                <c:pt idx="231">
                  <c:v>553.65586982627485</c:v>
                </c:pt>
                <c:pt idx="232">
                  <c:v>553.65279736777313</c:v>
                </c:pt>
                <c:pt idx="233">
                  <c:v>553.6472011040737</c:v>
                </c:pt>
                <c:pt idx="234">
                  <c:v>553.63886157385491</c:v>
                </c:pt>
                <c:pt idx="235">
                  <c:v>553.62755931579522</c:v>
                </c:pt>
                <c:pt idx="236">
                  <c:v>553.61329432989476</c:v>
                </c:pt>
                <c:pt idx="237">
                  <c:v>553.59623121214452</c:v>
                </c:pt>
                <c:pt idx="238">
                  <c:v>553.57647969320521</c:v>
                </c:pt>
                <c:pt idx="239">
                  <c:v>553.55436896505944</c:v>
                </c:pt>
                <c:pt idx="240">
                  <c:v>553.53028308501962</c:v>
                </c:pt>
                <c:pt idx="241">
                  <c:v>553.50488043705059</c:v>
                </c:pt>
                <c:pt idx="242">
                  <c:v>553.47881940511695</c:v>
                </c:pt>
                <c:pt idx="243">
                  <c:v>553.45286810384403</c:v>
                </c:pt>
                <c:pt idx="244">
                  <c:v>553.42795924384848</c:v>
                </c:pt>
                <c:pt idx="245">
                  <c:v>553.40486093975562</c:v>
                </c:pt>
                <c:pt idx="246">
                  <c:v>553.384341306191</c:v>
                </c:pt>
                <c:pt idx="247">
                  <c:v>553.36711359244964</c:v>
                </c:pt>
                <c:pt idx="248">
                  <c:v>553.3536715865049</c:v>
                </c:pt>
                <c:pt idx="249">
                  <c:v>553.34456394166068</c:v>
                </c:pt>
                <c:pt idx="250">
                  <c:v>553.34011984989934</c:v>
                </c:pt>
                <c:pt idx="251">
                  <c:v>553.34061363787293</c:v>
                </c:pt>
                <c:pt idx="252">
                  <c:v>553.34615503624184</c:v>
                </c:pt>
                <c:pt idx="253">
                  <c:v>553.35652458368497</c:v>
                </c:pt>
                <c:pt idx="254">
                  <c:v>553.37144795355016</c:v>
                </c:pt>
                <c:pt idx="255">
                  <c:v>553.39043135786392</c:v>
                </c:pt>
                <c:pt idx="256">
                  <c:v>553.41303587398329</c:v>
                </c:pt>
                <c:pt idx="257">
                  <c:v>553.43854825261315</c:v>
                </c:pt>
                <c:pt idx="258">
                  <c:v>553.46641984044948</c:v>
                </c:pt>
                <c:pt idx="259">
                  <c:v>553.49588252286719</c:v>
                </c:pt>
                <c:pt idx="260">
                  <c:v>553.52638764656217</c:v>
                </c:pt>
                <c:pt idx="261">
                  <c:v>553.5571122315788</c:v>
                </c:pt>
                <c:pt idx="262">
                  <c:v>553.58750762461295</c:v>
                </c:pt>
                <c:pt idx="263">
                  <c:v>553.61697030703067</c:v>
                </c:pt>
                <c:pt idx="264">
                  <c:v>553.64500649085824</c:v>
                </c:pt>
                <c:pt idx="265">
                  <c:v>553.67123211878311</c:v>
                </c:pt>
                <c:pt idx="266">
                  <c:v>553.69542772948364</c:v>
                </c:pt>
                <c:pt idx="267">
                  <c:v>553.71737386163829</c:v>
                </c:pt>
                <c:pt idx="268">
                  <c:v>553.73696078458636</c:v>
                </c:pt>
                <c:pt idx="269">
                  <c:v>553.75396903700619</c:v>
                </c:pt>
                <c:pt idx="270">
                  <c:v>553.7684534842283</c:v>
                </c:pt>
                <c:pt idx="271">
                  <c:v>553.78041412625259</c:v>
                </c:pt>
                <c:pt idx="272">
                  <c:v>553.78996069373989</c:v>
                </c:pt>
                <c:pt idx="273">
                  <c:v>553.79714805202059</c:v>
                </c:pt>
                <c:pt idx="274">
                  <c:v>553.80230539307684</c:v>
                </c:pt>
                <c:pt idx="275">
                  <c:v>553.80554244756968</c:v>
                </c:pt>
                <c:pt idx="276">
                  <c:v>553.80707867682054</c:v>
                </c:pt>
                <c:pt idx="277">
                  <c:v>553.80713354215095</c:v>
                </c:pt>
                <c:pt idx="278">
                  <c:v>553.80592650488245</c:v>
                </c:pt>
                <c:pt idx="279">
                  <c:v>553.80378675699728</c:v>
                </c:pt>
                <c:pt idx="280">
                  <c:v>553.80098862514762</c:v>
                </c:pt>
                <c:pt idx="281">
                  <c:v>553.79786130131561</c:v>
                </c:pt>
                <c:pt idx="282">
                  <c:v>553.79489857347471</c:v>
                </c:pt>
                <c:pt idx="283">
                  <c:v>553.79231990294647</c:v>
                </c:pt>
                <c:pt idx="284">
                  <c:v>553.79061907770449</c:v>
                </c:pt>
                <c:pt idx="285">
                  <c:v>553.79012528973112</c:v>
                </c:pt>
                <c:pt idx="286">
                  <c:v>553.79105800034756</c:v>
                </c:pt>
                <c:pt idx="287">
                  <c:v>553.79385613219733</c:v>
                </c:pt>
                <c:pt idx="288">
                  <c:v>553.79873914660175</c:v>
                </c:pt>
                <c:pt idx="289">
                  <c:v>553.80587163955204</c:v>
                </c:pt>
                <c:pt idx="290">
                  <c:v>553.81541820703933</c:v>
                </c:pt>
                <c:pt idx="291">
                  <c:v>553.82737884906362</c:v>
                </c:pt>
                <c:pt idx="292">
                  <c:v>553.8416438349642</c:v>
                </c:pt>
                <c:pt idx="293">
                  <c:v>553.85799370341942</c:v>
                </c:pt>
                <c:pt idx="294">
                  <c:v>553.87620899310775</c:v>
                </c:pt>
                <c:pt idx="295">
                  <c:v>553.89585078138623</c:v>
                </c:pt>
                <c:pt idx="296">
                  <c:v>553.91664474160279</c:v>
                </c:pt>
                <c:pt idx="297">
                  <c:v>553.93804222045355</c:v>
                </c:pt>
                <c:pt idx="298">
                  <c:v>553.95971402595626</c:v>
                </c:pt>
                <c:pt idx="299">
                  <c:v>553.98111150480713</c:v>
                </c:pt>
                <c:pt idx="300">
                  <c:v>554.00179573436299</c:v>
                </c:pt>
                <c:pt idx="301">
                  <c:v>554.02138265731094</c:v>
                </c:pt>
                <c:pt idx="302">
                  <c:v>554.03948821633855</c:v>
                </c:pt>
                <c:pt idx="303">
                  <c:v>554.0560026807849</c:v>
                </c:pt>
                <c:pt idx="304">
                  <c:v>554.07070658932867</c:v>
                </c:pt>
                <c:pt idx="305">
                  <c:v>554.08365480729992</c:v>
                </c:pt>
                <c:pt idx="306">
                  <c:v>554.09479246936837</c:v>
                </c:pt>
                <c:pt idx="307">
                  <c:v>554.10433903685566</c:v>
                </c:pt>
                <c:pt idx="308">
                  <c:v>554.11251397108322</c:v>
                </c:pt>
                <c:pt idx="309">
                  <c:v>554.1195367333728</c:v>
                </c:pt>
                <c:pt idx="310">
                  <c:v>554.12584624636725</c:v>
                </c:pt>
                <c:pt idx="311">
                  <c:v>554.13188143270975</c:v>
                </c:pt>
                <c:pt idx="312">
                  <c:v>554.13797148438266</c:v>
                </c:pt>
                <c:pt idx="313">
                  <c:v>554.14455532402906</c:v>
                </c:pt>
                <c:pt idx="314">
                  <c:v>554.15207187429212</c:v>
                </c:pt>
                <c:pt idx="315">
                  <c:v>554.16085032715398</c:v>
                </c:pt>
                <c:pt idx="316">
                  <c:v>554.171219874597</c:v>
                </c:pt>
                <c:pt idx="317">
                  <c:v>554.18329024728212</c:v>
                </c:pt>
                <c:pt idx="318">
                  <c:v>554.19739063719146</c:v>
                </c:pt>
                <c:pt idx="319">
                  <c:v>554.21363077498597</c:v>
                </c:pt>
                <c:pt idx="320">
                  <c:v>554.23206552599595</c:v>
                </c:pt>
                <c:pt idx="321">
                  <c:v>554.25269489022128</c:v>
                </c:pt>
                <c:pt idx="322">
                  <c:v>554.27546400233177</c:v>
                </c:pt>
                <c:pt idx="323">
                  <c:v>554.30031799699691</c:v>
                </c:pt>
                <c:pt idx="324">
                  <c:v>554.32714714355598</c:v>
                </c:pt>
                <c:pt idx="325">
                  <c:v>554.35573198068744</c:v>
                </c:pt>
                <c:pt idx="326">
                  <c:v>554.38596277773058</c:v>
                </c:pt>
                <c:pt idx="327">
                  <c:v>554.41772980402448</c:v>
                </c:pt>
                <c:pt idx="328">
                  <c:v>554.45081359824758</c:v>
                </c:pt>
                <c:pt idx="329">
                  <c:v>554.48504956440888</c:v>
                </c:pt>
                <c:pt idx="330">
                  <c:v>554.52021824118685</c:v>
                </c:pt>
                <c:pt idx="331">
                  <c:v>554.55615503259003</c:v>
                </c:pt>
                <c:pt idx="332">
                  <c:v>554.59264047729721</c:v>
                </c:pt>
                <c:pt idx="333">
                  <c:v>554.62950997931705</c:v>
                </c:pt>
                <c:pt idx="334">
                  <c:v>554.66648921199771</c:v>
                </c:pt>
                <c:pt idx="335">
                  <c:v>554.70341357934797</c:v>
                </c:pt>
                <c:pt idx="336">
                  <c:v>554.74006362004627</c:v>
                </c:pt>
                <c:pt idx="337">
                  <c:v>554.7761650074408</c:v>
                </c:pt>
                <c:pt idx="338">
                  <c:v>554.81149828020978</c:v>
                </c:pt>
                <c:pt idx="339">
                  <c:v>554.84578911170138</c:v>
                </c:pt>
                <c:pt idx="340">
                  <c:v>554.87892777125501</c:v>
                </c:pt>
                <c:pt idx="341">
                  <c:v>554.91063993221849</c:v>
                </c:pt>
                <c:pt idx="342">
                  <c:v>554.94081586393122</c:v>
                </c:pt>
                <c:pt idx="343">
                  <c:v>554.96934583573227</c:v>
                </c:pt>
                <c:pt idx="344">
                  <c:v>554.99628471295216</c:v>
                </c:pt>
                <c:pt idx="345">
                  <c:v>555.02152276493007</c:v>
                </c:pt>
                <c:pt idx="346">
                  <c:v>555.04522458765712</c:v>
                </c:pt>
                <c:pt idx="347">
                  <c:v>555.06749991179402</c:v>
                </c:pt>
                <c:pt idx="348">
                  <c:v>555.08851333333223</c:v>
                </c:pt>
                <c:pt idx="349">
                  <c:v>555.10859404425366</c:v>
                </c:pt>
                <c:pt idx="350">
                  <c:v>555.12807123654102</c:v>
                </c:pt>
                <c:pt idx="351">
                  <c:v>555.1472192368459</c:v>
                </c:pt>
                <c:pt idx="352">
                  <c:v>555.1664769678116</c:v>
                </c:pt>
                <c:pt idx="353">
                  <c:v>555.18606389075967</c:v>
                </c:pt>
                <c:pt idx="354">
                  <c:v>555.20636406300275</c:v>
                </c:pt>
                <c:pt idx="355">
                  <c:v>555.22770667652321</c:v>
                </c:pt>
                <c:pt idx="356">
                  <c:v>555.25025632731217</c:v>
                </c:pt>
                <c:pt idx="357">
                  <c:v>555.27423247669117</c:v>
                </c:pt>
                <c:pt idx="358">
                  <c:v>555.29979972065132</c:v>
                </c:pt>
                <c:pt idx="359">
                  <c:v>555.32695805919275</c:v>
                </c:pt>
                <c:pt idx="360">
                  <c:v>555.35570749231545</c:v>
                </c:pt>
                <c:pt idx="361">
                  <c:v>555.38588342402807</c:v>
                </c:pt>
                <c:pt idx="362">
                  <c:v>555.41743098900042</c:v>
                </c:pt>
                <c:pt idx="363">
                  <c:v>555.45007586058057</c:v>
                </c:pt>
                <c:pt idx="364">
                  <c:v>555.48359857744674</c:v>
                </c:pt>
                <c:pt idx="365">
                  <c:v>555.51783454360805</c:v>
                </c:pt>
                <c:pt idx="366">
                  <c:v>555.55239970175171</c:v>
                </c:pt>
                <c:pt idx="367">
                  <c:v>555.58712945588638</c:v>
                </c:pt>
                <c:pt idx="368">
                  <c:v>555.62180434469087</c:v>
                </c:pt>
                <c:pt idx="369">
                  <c:v>555.6562049068433</c:v>
                </c:pt>
                <c:pt idx="370">
                  <c:v>555.69022141168307</c:v>
                </c:pt>
                <c:pt idx="371">
                  <c:v>555.72368926321894</c:v>
                </c:pt>
                <c:pt idx="372">
                  <c:v>555.75660846145092</c:v>
                </c:pt>
                <c:pt idx="373">
                  <c:v>555.78892414104871</c:v>
                </c:pt>
                <c:pt idx="374">
                  <c:v>555.8206911673426</c:v>
                </c:pt>
                <c:pt idx="375">
                  <c:v>555.85196440566301</c:v>
                </c:pt>
                <c:pt idx="376">
                  <c:v>555.88285358667076</c:v>
                </c:pt>
                <c:pt idx="377">
                  <c:v>555.91335871036574</c:v>
                </c:pt>
                <c:pt idx="378">
                  <c:v>555.94364437273919</c:v>
                </c:pt>
                <c:pt idx="379">
                  <c:v>555.97382030445192</c:v>
                </c:pt>
                <c:pt idx="380">
                  <c:v>556.00399623616454</c:v>
                </c:pt>
                <c:pt idx="381">
                  <c:v>556.03428189853798</c:v>
                </c:pt>
                <c:pt idx="382">
                  <c:v>556.06473215690266</c:v>
                </c:pt>
                <c:pt idx="383">
                  <c:v>556.09540187658877</c:v>
                </c:pt>
                <c:pt idx="384">
                  <c:v>556.12634592292693</c:v>
                </c:pt>
                <c:pt idx="385">
                  <c:v>556.15767402657764</c:v>
                </c:pt>
                <c:pt idx="386">
                  <c:v>556.18944105287153</c:v>
                </c:pt>
                <c:pt idx="387">
                  <c:v>556.22170186713902</c:v>
                </c:pt>
                <c:pt idx="388">
                  <c:v>556.25451133471017</c:v>
                </c:pt>
                <c:pt idx="389">
                  <c:v>556.28792432091575</c:v>
                </c:pt>
                <c:pt idx="390">
                  <c:v>556.32210542174664</c:v>
                </c:pt>
                <c:pt idx="391">
                  <c:v>556.35710950253326</c:v>
                </c:pt>
                <c:pt idx="392">
                  <c:v>556.39304629393666</c:v>
                </c:pt>
                <c:pt idx="393">
                  <c:v>556.4299157959565</c:v>
                </c:pt>
                <c:pt idx="394">
                  <c:v>556.46793746991443</c:v>
                </c:pt>
                <c:pt idx="395">
                  <c:v>556.50711131581056</c:v>
                </c:pt>
                <c:pt idx="396">
                  <c:v>556.5475470643056</c:v>
                </c:pt>
                <c:pt idx="397">
                  <c:v>556.58924471539945</c:v>
                </c:pt>
                <c:pt idx="398">
                  <c:v>556.6321494037619</c:v>
                </c:pt>
                <c:pt idx="399">
                  <c:v>556.67626112939274</c:v>
                </c:pt>
                <c:pt idx="400">
                  <c:v>556.72147016163137</c:v>
                </c:pt>
                <c:pt idx="401">
                  <c:v>556.76766676981697</c:v>
                </c:pt>
                <c:pt idx="402">
                  <c:v>556.814631492628</c:v>
                </c:pt>
                <c:pt idx="403">
                  <c:v>556.8621448687428</c:v>
                </c:pt>
                <c:pt idx="404">
                  <c:v>556.9100423021705</c:v>
                </c:pt>
                <c:pt idx="405">
                  <c:v>556.95799460092837</c:v>
                </c:pt>
                <c:pt idx="406">
                  <c:v>557.00578230369524</c:v>
                </c:pt>
                <c:pt idx="407">
                  <c:v>557.05318594914934</c:v>
                </c:pt>
                <c:pt idx="408">
                  <c:v>557.09993121063883</c:v>
                </c:pt>
                <c:pt idx="409">
                  <c:v>557.14585349217248</c:v>
                </c:pt>
                <c:pt idx="410">
                  <c:v>557.19084306308957</c:v>
                </c:pt>
                <c:pt idx="411">
                  <c:v>557.23473532739888</c:v>
                </c:pt>
                <c:pt idx="412">
                  <c:v>557.2774754197701</c:v>
                </c:pt>
                <c:pt idx="413">
                  <c:v>557.31917307086405</c:v>
                </c:pt>
                <c:pt idx="414">
                  <c:v>557.35982828068052</c:v>
                </c:pt>
                <c:pt idx="415">
                  <c:v>557.39949591455013</c:v>
                </c:pt>
                <c:pt idx="416">
                  <c:v>557.43845029912472</c:v>
                </c:pt>
                <c:pt idx="417">
                  <c:v>557.4767462997346</c:v>
                </c:pt>
                <c:pt idx="418">
                  <c:v>557.51465824303182</c:v>
                </c:pt>
                <c:pt idx="419">
                  <c:v>557.5523507250075</c:v>
                </c:pt>
                <c:pt idx="420">
                  <c:v>557.59004320698318</c:v>
                </c:pt>
                <c:pt idx="421">
                  <c:v>557.62790028494999</c:v>
                </c:pt>
                <c:pt idx="422">
                  <c:v>557.66608655489904</c:v>
                </c:pt>
                <c:pt idx="423">
                  <c:v>557.70471174749127</c:v>
                </c:pt>
                <c:pt idx="424">
                  <c:v>557.7438855933874</c:v>
                </c:pt>
                <c:pt idx="425">
                  <c:v>557.78366295791773</c:v>
                </c:pt>
                <c:pt idx="426">
                  <c:v>557.82409870641277</c:v>
                </c:pt>
                <c:pt idx="427">
                  <c:v>557.86513797354201</c:v>
                </c:pt>
                <c:pt idx="428">
                  <c:v>557.90683562463585</c:v>
                </c:pt>
                <c:pt idx="429">
                  <c:v>557.94902706370328</c:v>
                </c:pt>
                <c:pt idx="430">
                  <c:v>557.9917671560745</c:v>
                </c:pt>
                <c:pt idx="431">
                  <c:v>558.03494617108879</c:v>
                </c:pt>
                <c:pt idx="432">
                  <c:v>558.07845437808544</c:v>
                </c:pt>
                <c:pt idx="433">
                  <c:v>558.12234664239486</c:v>
                </c:pt>
                <c:pt idx="434">
                  <c:v>558.16651323335611</c:v>
                </c:pt>
                <c:pt idx="435">
                  <c:v>558.21089928563902</c:v>
                </c:pt>
                <c:pt idx="436">
                  <c:v>558.25561452990416</c:v>
                </c:pt>
                <c:pt idx="437">
                  <c:v>558.30049437016044</c:v>
                </c:pt>
                <c:pt idx="438">
                  <c:v>558.34559367173836</c:v>
                </c:pt>
                <c:pt idx="439">
                  <c:v>558.3909124346377</c:v>
                </c:pt>
                <c:pt idx="440">
                  <c:v>558.4365055241891</c:v>
                </c:pt>
                <c:pt idx="441">
                  <c:v>558.48231807506193</c:v>
                </c:pt>
                <c:pt idx="442">
                  <c:v>558.53027037381992</c:v>
                </c:pt>
                <c:pt idx="443">
                  <c:v>558.58063674711491</c:v>
                </c:pt>
                <c:pt idx="444">
                  <c:v>558.63199069635687</c:v>
                </c:pt>
                <c:pt idx="445">
                  <c:v>558.68334464559882</c:v>
                </c:pt>
                <c:pt idx="446">
                  <c:v>558.73469859484078</c:v>
                </c:pt>
                <c:pt idx="447">
                  <c:v>558.78599767875232</c:v>
                </c:pt>
                <c:pt idx="448">
                  <c:v>558.83724189733346</c:v>
                </c:pt>
                <c:pt idx="449">
                  <c:v>558.88832151992347</c:v>
                </c:pt>
                <c:pt idx="450">
                  <c:v>558.93929141185276</c:v>
                </c:pt>
                <c:pt idx="451">
                  <c:v>558.98921886250457</c:v>
                </c:pt>
                <c:pt idx="452">
                  <c:v>559.03689683461062</c:v>
                </c:pt>
                <c:pt idx="453">
                  <c:v>559.08336776944816</c:v>
                </c:pt>
                <c:pt idx="454">
                  <c:v>559.12950951230346</c:v>
                </c:pt>
                <c:pt idx="455">
                  <c:v>559.17521233251557</c:v>
                </c:pt>
                <c:pt idx="456">
                  <c:v>559.22020190343255</c:v>
                </c:pt>
                <c:pt idx="457">
                  <c:v>559.26491714769782</c:v>
                </c:pt>
                <c:pt idx="458">
                  <c:v>559.30979698795409</c:v>
                </c:pt>
                <c:pt idx="459">
                  <c:v>559.35528034684467</c:v>
                </c:pt>
                <c:pt idx="460">
                  <c:v>559.40120262837831</c:v>
                </c:pt>
                <c:pt idx="461">
                  <c:v>559.44717977524238</c:v>
                </c:pt>
                <c:pt idx="462">
                  <c:v>559.49321178743685</c:v>
                </c:pt>
                <c:pt idx="463">
                  <c:v>559.53968272227439</c:v>
                </c:pt>
                <c:pt idx="464">
                  <c:v>559.58730582905002</c:v>
                </c:pt>
                <c:pt idx="465">
                  <c:v>559.6364651650764</c:v>
                </c:pt>
                <c:pt idx="466">
                  <c:v>559.68727046101458</c:v>
                </c:pt>
                <c:pt idx="467">
                  <c:v>559.73944739021226</c:v>
                </c:pt>
                <c:pt idx="468">
                  <c:v>559.79255703002661</c:v>
                </c:pt>
                <c:pt idx="469">
                  <c:v>559.84632505380557</c:v>
                </c:pt>
                <c:pt idx="470">
                  <c:v>559.90064173088842</c:v>
                </c:pt>
                <c:pt idx="471">
                  <c:v>559.95550706127506</c:v>
                </c:pt>
                <c:pt idx="472">
                  <c:v>560.01086617963529</c:v>
                </c:pt>
                <c:pt idx="473">
                  <c:v>560.06655448997776</c:v>
                </c:pt>
                <c:pt idx="474">
                  <c:v>560.12246226164177</c:v>
                </c:pt>
                <c:pt idx="475">
                  <c:v>560.17826030264507</c:v>
                </c:pt>
                <c:pt idx="476">
                  <c:v>560.23329022902294</c:v>
                </c:pt>
                <c:pt idx="477">
                  <c:v>560.28733257945385</c:v>
                </c:pt>
                <c:pt idx="478">
                  <c:v>560.34022275794655</c:v>
                </c:pt>
                <c:pt idx="479">
                  <c:v>560.39234482181394</c:v>
                </c:pt>
                <c:pt idx="480">
                  <c:v>560.44397309770784</c:v>
                </c:pt>
                <c:pt idx="481">
                  <c:v>560.4953270469498</c:v>
                </c:pt>
                <c:pt idx="482">
                  <c:v>560.54624207354868</c:v>
                </c:pt>
                <c:pt idx="483">
                  <c:v>560.59671817750439</c:v>
                </c:pt>
                <c:pt idx="484">
                  <c:v>560.64670049348661</c:v>
                </c:pt>
                <c:pt idx="485">
                  <c:v>560.69635361748658</c:v>
                </c:pt>
                <c:pt idx="486">
                  <c:v>560.74595187615614</c:v>
                </c:pt>
                <c:pt idx="487">
                  <c:v>560.79576959614735</c:v>
                </c:pt>
                <c:pt idx="488">
                  <c:v>560.84613596944223</c:v>
                </c:pt>
                <c:pt idx="489">
                  <c:v>560.89716072670194</c:v>
                </c:pt>
                <c:pt idx="490">
                  <c:v>560.94867927193502</c:v>
                </c:pt>
                <c:pt idx="491">
                  <c:v>561.00052700915046</c:v>
                </c:pt>
                <c:pt idx="492">
                  <c:v>561.05248447702672</c:v>
                </c:pt>
                <c:pt idx="493">
                  <c:v>561.10438707957246</c:v>
                </c:pt>
                <c:pt idx="494">
                  <c:v>561.15634454744861</c:v>
                </c:pt>
                <c:pt idx="495">
                  <c:v>561.20857634197682</c:v>
                </c:pt>
                <c:pt idx="496">
                  <c:v>561.26108246315687</c:v>
                </c:pt>
                <c:pt idx="497">
                  <c:v>561.31369831499774</c:v>
                </c:pt>
                <c:pt idx="498">
                  <c:v>561.36620443617778</c:v>
                </c:pt>
                <c:pt idx="499">
                  <c:v>561.41843623070588</c:v>
                </c:pt>
                <c:pt idx="500">
                  <c:v>561.47039369858214</c:v>
                </c:pt>
                <c:pt idx="501">
                  <c:v>561.52218657046717</c:v>
                </c:pt>
                <c:pt idx="502">
                  <c:v>561.57403430768261</c:v>
                </c:pt>
                <c:pt idx="503">
                  <c:v>561.62626610221071</c:v>
                </c:pt>
                <c:pt idx="504">
                  <c:v>561.6790465500427</c:v>
                </c:pt>
                <c:pt idx="505">
                  <c:v>561.73232078584817</c:v>
                </c:pt>
                <c:pt idx="506">
                  <c:v>561.78619854028796</c:v>
                </c:pt>
                <c:pt idx="507">
                  <c:v>561.8404603520404</c:v>
                </c:pt>
                <c:pt idx="508">
                  <c:v>561.89527081709673</c:v>
                </c:pt>
                <c:pt idx="509">
                  <c:v>561.95073966611756</c:v>
                </c:pt>
                <c:pt idx="510">
                  <c:v>562.00692176443363</c:v>
                </c:pt>
                <c:pt idx="511">
                  <c:v>562.06398170803584</c:v>
                </c:pt>
                <c:pt idx="512">
                  <c:v>562.12170003560254</c:v>
                </c:pt>
                <c:pt idx="513">
                  <c:v>562.17991215114284</c:v>
                </c:pt>
                <c:pt idx="514">
                  <c:v>562.23823399734385</c:v>
                </c:pt>
                <c:pt idx="515">
                  <c:v>562.29644611288415</c:v>
                </c:pt>
                <c:pt idx="516">
                  <c:v>562.35443876710292</c:v>
                </c:pt>
                <c:pt idx="517">
                  <c:v>562.41221196000015</c:v>
                </c:pt>
                <c:pt idx="518">
                  <c:v>562.46971082624532</c:v>
                </c:pt>
                <c:pt idx="519">
                  <c:v>562.52688050050835</c:v>
                </c:pt>
                <c:pt idx="520">
                  <c:v>562.58372098278892</c:v>
                </c:pt>
                <c:pt idx="521">
                  <c:v>562.640067677096</c:v>
                </c:pt>
                <c:pt idx="522">
                  <c:v>562.69581085276889</c:v>
                </c:pt>
                <c:pt idx="523">
                  <c:v>562.7511151057987</c:v>
                </c:pt>
                <c:pt idx="524">
                  <c:v>562.80603530151575</c:v>
                </c:pt>
                <c:pt idx="525">
                  <c:v>562.86101036256321</c:v>
                </c:pt>
                <c:pt idx="526">
                  <c:v>562.9161500196019</c:v>
                </c:pt>
                <c:pt idx="527">
                  <c:v>562.97178346461396</c:v>
                </c:pt>
                <c:pt idx="528">
                  <c:v>563.02791069759962</c:v>
                </c:pt>
                <c:pt idx="529">
                  <c:v>563.08458658388906</c:v>
                </c:pt>
                <c:pt idx="530">
                  <c:v>563.1418111234824</c:v>
                </c:pt>
                <c:pt idx="531">
                  <c:v>563.19974891237075</c:v>
                </c:pt>
                <c:pt idx="532">
                  <c:v>563.25839995055412</c:v>
                </c:pt>
                <c:pt idx="533">
                  <c:v>563.31787396869333</c:v>
                </c:pt>
                <c:pt idx="534">
                  <c:v>563.37822583211869</c:v>
                </c:pt>
                <c:pt idx="535">
                  <c:v>563.43929094483906</c:v>
                </c:pt>
                <c:pt idx="536">
                  <c:v>563.50090471086332</c:v>
                </c:pt>
                <c:pt idx="537">
                  <c:v>563.56273793820912</c:v>
                </c:pt>
                <c:pt idx="538">
                  <c:v>563.62468089621564</c:v>
                </c:pt>
                <c:pt idx="539">
                  <c:v>563.68662385422226</c:v>
                </c:pt>
                <c:pt idx="540">
                  <c:v>563.74856681222889</c:v>
                </c:pt>
                <c:pt idx="541">
                  <c:v>563.81040003957469</c:v>
                </c:pt>
                <c:pt idx="542">
                  <c:v>563.87212353625966</c:v>
                </c:pt>
                <c:pt idx="543">
                  <c:v>563.93368243695352</c:v>
                </c:pt>
                <c:pt idx="544">
                  <c:v>563.99496701099554</c:v>
                </c:pt>
                <c:pt idx="545">
                  <c:v>564.0559772583855</c:v>
                </c:pt>
                <c:pt idx="546">
                  <c:v>564.11676804445392</c:v>
                </c:pt>
                <c:pt idx="547">
                  <c:v>564.17739423453122</c:v>
                </c:pt>
                <c:pt idx="548">
                  <c:v>564.23813015526935</c:v>
                </c:pt>
                <c:pt idx="549">
                  <c:v>564.29903067199848</c:v>
                </c:pt>
                <c:pt idx="550">
                  <c:v>564.36020551537968</c:v>
                </c:pt>
                <c:pt idx="551">
                  <c:v>564.42165468541282</c:v>
                </c:pt>
                <c:pt idx="552">
                  <c:v>564.48337818209779</c:v>
                </c:pt>
                <c:pt idx="553">
                  <c:v>564.54526627477401</c:v>
                </c:pt>
                <c:pt idx="554">
                  <c:v>564.60737382877176</c:v>
                </c:pt>
                <c:pt idx="555">
                  <c:v>564.66970084409115</c:v>
                </c:pt>
                <c:pt idx="556">
                  <c:v>564.73224732073186</c:v>
                </c:pt>
                <c:pt idx="557">
                  <c:v>564.7949035280335</c:v>
                </c:pt>
                <c:pt idx="558">
                  <c:v>564.85761460066544</c:v>
                </c:pt>
                <c:pt idx="559">
                  <c:v>564.92021594263667</c:v>
                </c:pt>
                <c:pt idx="560">
                  <c:v>564.98254295795596</c:v>
                </c:pt>
                <c:pt idx="561">
                  <c:v>565.04459564662329</c:v>
                </c:pt>
                <c:pt idx="562">
                  <c:v>565.10626427797797</c:v>
                </c:pt>
                <c:pt idx="563">
                  <c:v>565.16760371735029</c:v>
                </c:pt>
                <c:pt idx="564">
                  <c:v>565.2288334260619</c:v>
                </c:pt>
                <c:pt idx="565">
                  <c:v>565.28984367345186</c:v>
                </c:pt>
                <c:pt idx="566">
                  <c:v>565.3507990555114</c:v>
                </c:pt>
                <c:pt idx="567">
                  <c:v>565.41175443757118</c:v>
                </c:pt>
                <c:pt idx="568">
                  <c:v>565.47276468496113</c:v>
                </c:pt>
                <c:pt idx="569">
                  <c:v>565.53393952834222</c:v>
                </c:pt>
                <c:pt idx="570">
                  <c:v>565.59549842903618</c:v>
                </c:pt>
                <c:pt idx="571">
                  <c:v>565.65755111770352</c:v>
                </c:pt>
                <c:pt idx="572">
                  <c:v>565.72026219033557</c:v>
                </c:pt>
                <c:pt idx="573">
                  <c:v>565.78374137759295</c:v>
                </c:pt>
                <c:pt idx="574">
                  <c:v>565.84782408348451</c:v>
                </c:pt>
                <c:pt idx="575">
                  <c:v>565.91256517334091</c:v>
                </c:pt>
                <c:pt idx="576">
                  <c:v>565.97785491650109</c:v>
                </c:pt>
                <c:pt idx="577">
                  <c:v>566.04363844763475</c:v>
                </c:pt>
                <c:pt idx="578">
                  <c:v>566.10980603608107</c:v>
                </c:pt>
                <c:pt idx="579">
                  <c:v>566.17635768184005</c:v>
                </c:pt>
                <c:pt idx="580">
                  <c:v>566.24312878892067</c:v>
                </c:pt>
                <c:pt idx="581">
                  <c:v>566.31000962666212</c:v>
                </c:pt>
                <c:pt idx="582">
                  <c:v>566.37678073374263</c:v>
                </c:pt>
                <c:pt idx="583">
                  <c:v>566.44333237950173</c:v>
                </c:pt>
                <c:pt idx="584">
                  <c:v>566.50960969860887</c:v>
                </c:pt>
                <c:pt idx="585">
                  <c:v>566.57561269106395</c:v>
                </c:pt>
                <c:pt idx="586">
                  <c:v>566.6412864915369</c:v>
                </c:pt>
                <c:pt idx="587">
                  <c:v>566.70679569601862</c:v>
                </c:pt>
                <c:pt idx="588">
                  <c:v>566.77219516983962</c:v>
                </c:pt>
                <c:pt idx="589">
                  <c:v>566.83743004766939</c:v>
                </c:pt>
                <c:pt idx="590">
                  <c:v>566.90266492549915</c:v>
                </c:pt>
                <c:pt idx="591">
                  <c:v>566.96795466865922</c:v>
                </c:pt>
                <c:pt idx="592">
                  <c:v>567.03340900781063</c:v>
                </c:pt>
                <c:pt idx="593">
                  <c:v>567.09913767361388</c:v>
                </c:pt>
                <c:pt idx="594">
                  <c:v>567.16525039672979</c:v>
                </c:pt>
                <c:pt idx="595">
                  <c:v>567.23185690781929</c:v>
                </c:pt>
                <c:pt idx="596">
                  <c:v>567.29895720688216</c:v>
                </c:pt>
                <c:pt idx="597">
                  <c:v>567.36649642858833</c:v>
                </c:pt>
                <c:pt idx="598">
                  <c:v>567.43441970760693</c:v>
                </c:pt>
                <c:pt idx="599">
                  <c:v>567.50267217860801</c:v>
                </c:pt>
                <c:pt idx="600">
                  <c:v>567.57119897626103</c:v>
                </c:pt>
                <c:pt idx="601">
                  <c:v>567.64000010056589</c:v>
                </c:pt>
                <c:pt idx="602">
                  <c:v>567.70896582086198</c:v>
                </c:pt>
                <c:pt idx="603">
                  <c:v>567.77798640648837</c:v>
                </c:pt>
                <c:pt idx="604">
                  <c:v>567.8470618574454</c:v>
                </c:pt>
                <c:pt idx="605">
                  <c:v>567.91602757774137</c:v>
                </c:pt>
                <c:pt idx="606">
                  <c:v>567.98493843270705</c:v>
                </c:pt>
                <c:pt idx="607">
                  <c:v>568.05368469168161</c:v>
                </c:pt>
                <c:pt idx="608">
                  <c:v>568.12232121999534</c:v>
                </c:pt>
                <c:pt idx="609">
                  <c:v>568.19095774830919</c:v>
                </c:pt>
                <c:pt idx="610">
                  <c:v>568.25959427662292</c:v>
                </c:pt>
                <c:pt idx="611">
                  <c:v>568.32839540092777</c:v>
                </c:pt>
                <c:pt idx="612">
                  <c:v>568.39736112122387</c:v>
                </c:pt>
                <c:pt idx="613">
                  <c:v>568.46654630284149</c:v>
                </c:pt>
                <c:pt idx="614">
                  <c:v>568.53595094578066</c:v>
                </c:pt>
                <c:pt idx="615">
                  <c:v>568.60573964603259</c:v>
                </c:pt>
                <c:pt idx="616">
                  <c:v>568.67585753826665</c:v>
                </c:pt>
                <c:pt idx="617">
                  <c:v>568.74635948781361</c:v>
                </c:pt>
                <c:pt idx="618">
                  <c:v>568.81724549467322</c:v>
                </c:pt>
                <c:pt idx="619">
                  <c:v>568.88846069351507</c:v>
                </c:pt>
                <c:pt idx="620">
                  <c:v>568.95989535367858</c:v>
                </c:pt>
                <c:pt idx="621">
                  <c:v>569.0314946098332</c:v>
                </c:pt>
                <c:pt idx="622">
                  <c:v>569.10309386598783</c:v>
                </c:pt>
                <c:pt idx="623">
                  <c:v>569.17463825681205</c:v>
                </c:pt>
                <c:pt idx="624">
                  <c:v>569.24612778230596</c:v>
                </c:pt>
                <c:pt idx="625">
                  <c:v>569.31739784647834</c:v>
                </c:pt>
                <c:pt idx="626">
                  <c:v>569.38839358399866</c:v>
                </c:pt>
                <c:pt idx="627">
                  <c:v>569.45916986019756</c:v>
                </c:pt>
                <c:pt idx="628">
                  <c:v>569.52967180974451</c:v>
                </c:pt>
                <c:pt idx="629">
                  <c:v>569.59984456730899</c:v>
                </c:pt>
                <c:pt idx="630">
                  <c:v>569.66979786355216</c:v>
                </c:pt>
                <c:pt idx="631">
                  <c:v>569.73958656380398</c:v>
                </c:pt>
                <c:pt idx="632">
                  <c:v>569.80932039872539</c:v>
                </c:pt>
                <c:pt idx="633">
                  <c:v>569.87910909897732</c:v>
                </c:pt>
                <c:pt idx="634">
                  <c:v>569.94906239522038</c:v>
                </c:pt>
                <c:pt idx="635">
                  <c:v>570.01929001811538</c:v>
                </c:pt>
                <c:pt idx="636">
                  <c:v>570.08979196766222</c:v>
                </c:pt>
                <c:pt idx="637">
                  <c:v>570.16062310919142</c:v>
                </c:pt>
                <c:pt idx="638">
                  <c:v>570.2318931733638</c:v>
                </c:pt>
                <c:pt idx="639">
                  <c:v>570.30365702550955</c:v>
                </c:pt>
                <c:pt idx="640">
                  <c:v>570.37580493496807</c:v>
                </c:pt>
                <c:pt idx="641">
                  <c:v>570.44844663240008</c:v>
                </c:pt>
                <c:pt idx="642">
                  <c:v>570.52147238714474</c:v>
                </c:pt>
                <c:pt idx="643">
                  <c:v>570.59471760321105</c:v>
                </c:pt>
                <c:pt idx="644">
                  <c:v>570.66823714592908</c:v>
                </c:pt>
                <c:pt idx="645">
                  <c:v>570.74186641930805</c:v>
                </c:pt>
                <c:pt idx="646">
                  <c:v>570.81555055801743</c:v>
                </c:pt>
                <c:pt idx="647">
                  <c:v>570.88923469672682</c:v>
                </c:pt>
                <c:pt idx="648">
                  <c:v>570.96286397010567</c:v>
                </c:pt>
                <c:pt idx="649">
                  <c:v>571.03643837815423</c:v>
                </c:pt>
                <c:pt idx="650">
                  <c:v>571.10990305554208</c:v>
                </c:pt>
                <c:pt idx="651">
                  <c:v>571.18325800226899</c:v>
                </c:pt>
                <c:pt idx="652">
                  <c:v>571.25655808366571</c:v>
                </c:pt>
                <c:pt idx="653">
                  <c:v>571.32980329973179</c:v>
                </c:pt>
                <c:pt idx="654">
                  <c:v>571.40310338112852</c:v>
                </c:pt>
                <c:pt idx="655">
                  <c:v>571.47651319318595</c:v>
                </c:pt>
                <c:pt idx="656">
                  <c:v>571.5500876012344</c:v>
                </c:pt>
                <c:pt idx="657">
                  <c:v>571.6238814706046</c:v>
                </c:pt>
                <c:pt idx="658">
                  <c:v>571.69800453195705</c:v>
                </c:pt>
                <c:pt idx="659">
                  <c:v>571.77234705463093</c:v>
                </c:pt>
                <c:pt idx="660">
                  <c:v>571.84707363461769</c:v>
                </c:pt>
                <c:pt idx="661">
                  <c:v>571.92207454125639</c:v>
                </c:pt>
                <c:pt idx="662">
                  <c:v>571.99734977454682</c:v>
                </c:pt>
                <c:pt idx="663">
                  <c:v>572.07289933448931</c:v>
                </c:pt>
                <c:pt idx="664">
                  <c:v>572.14872322108374</c:v>
                </c:pt>
                <c:pt idx="665">
                  <c:v>572.22465683833889</c:v>
                </c:pt>
                <c:pt idx="666">
                  <c:v>572.30064532092445</c:v>
                </c:pt>
                <c:pt idx="667">
                  <c:v>572.37668866884042</c:v>
                </c:pt>
                <c:pt idx="668">
                  <c:v>572.45262228609568</c:v>
                </c:pt>
                <c:pt idx="669">
                  <c:v>572.52855590335071</c:v>
                </c:pt>
                <c:pt idx="670">
                  <c:v>572.60432492461484</c:v>
                </c:pt>
                <c:pt idx="671">
                  <c:v>572.68009394587887</c:v>
                </c:pt>
                <c:pt idx="672">
                  <c:v>572.75575323648218</c:v>
                </c:pt>
                <c:pt idx="673">
                  <c:v>572.83130279642455</c:v>
                </c:pt>
                <c:pt idx="674">
                  <c:v>572.90690722169745</c:v>
                </c:pt>
                <c:pt idx="675">
                  <c:v>572.98256651230065</c:v>
                </c:pt>
                <c:pt idx="676">
                  <c:v>573.05828066823426</c:v>
                </c:pt>
                <c:pt idx="677">
                  <c:v>573.13421428548952</c:v>
                </c:pt>
                <c:pt idx="678">
                  <c:v>573.21036736406631</c:v>
                </c:pt>
                <c:pt idx="679">
                  <c:v>573.28684963462524</c:v>
                </c:pt>
                <c:pt idx="680">
                  <c:v>573.36371596249705</c:v>
                </c:pt>
                <c:pt idx="681">
                  <c:v>573.4408566170207</c:v>
                </c:pt>
                <c:pt idx="682">
                  <c:v>573.51838132885712</c:v>
                </c:pt>
                <c:pt idx="683">
                  <c:v>573.59618036734548</c:v>
                </c:pt>
                <c:pt idx="684">
                  <c:v>573.67430859781621</c:v>
                </c:pt>
                <c:pt idx="685">
                  <c:v>573.75265628960835</c:v>
                </c:pt>
                <c:pt idx="686">
                  <c:v>573.83116857739174</c:v>
                </c:pt>
                <c:pt idx="687">
                  <c:v>573.90979059583583</c:v>
                </c:pt>
                <c:pt idx="688">
                  <c:v>573.98846747961045</c:v>
                </c:pt>
                <c:pt idx="689">
                  <c:v>574.06708949805454</c:v>
                </c:pt>
                <c:pt idx="690">
                  <c:v>574.14560178583781</c:v>
                </c:pt>
                <c:pt idx="691">
                  <c:v>574.22389461229966</c:v>
                </c:pt>
                <c:pt idx="692">
                  <c:v>574.30196797743997</c:v>
                </c:pt>
                <c:pt idx="693">
                  <c:v>574.37976701592822</c:v>
                </c:pt>
                <c:pt idx="694">
                  <c:v>574.45734659309505</c:v>
                </c:pt>
                <c:pt idx="695">
                  <c:v>574.53487130493136</c:v>
                </c:pt>
                <c:pt idx="696">
                  <c:v>574.61228628610706</c:v>
                </c:pt>
                <c:pt idx="697">
                  <c:v>574.68964640195225</c:v>
                </c:pt>
                <c:pt idx="698">
                  <c:v>574.76706138312784</c:v>
                </c:pt>
                <c:pt idx="699">
                  <c:v>574.84458609496437</c:v>
                </c:pt>
                <c:pt idx="700">
                  <c:v>574.9222205374615</c:v>
                </c:pt>
                <c:pt idx="701">
                  <c:v>575.00007444128028</c:v>
                </c:pt>
                <c:pt idx="702">
                  <c:v>575.07820267175089</c:v>
                </c:pt>
                <c:pt idx="703">
                  <c:v>575.15655036354315</c:v>
                </c:pt>
                <c:pt idx="704">
                  <c:v>575.23522724731765</c:v>
                </c:pt>
                <c:pt idx="705">
                  <c:v>575.31417845774411</c:v>
                </c:pt>
                <c:pt idx="706">
                  <c:v>575.39340399482239</c:v>
                </c:pt>
                <c:pt idx="707">
                  <c:v>575.47290385855274</c:v>
                </c:pt>
                <c:pt idx="708">
                  <c:v>575.55251345294391</c:v>
                </c:pt>
                <c:pt idx="709">
                  <c:v>575.63228764332609</c:v>
                </c:pt>
                <c:pt idx="710">
                  <c:v>575.71217156436921</c:v>
                </c:pt>
                <c:pt idx="711">
                  <c:v>575.79205548541222</c:v>
                </c:pt>
                <c:pt idx="712">
                  <c:v>575.87199427178564</c:v>
                </c:pt>
                <c:pt idx="713">
                  <c:v>575.95193305815906</c:v>
                </c:pt>
                <c:pt idx="714">
                  <c:v>576.03187184453236</c:v>
                </c:pt>
                <c:pt idx="715">
                  <c:v>576.11175576557537</c:v>
                </c:pt>
                <c:pt idx="716">
                  <c:v>576.19163968661849</c:v>
                </c:pt>
                <c:pt idx="717">
                  <c:v>576.27152360766149</c:v>
                </c:pt>
                <c:pt idx="718">
                  <c:v>576.35151725936532</c:v>
                </c:pt>
                <c:pt idx="719">
                  <c:v>576.43162064172986</c:v>
                </c:pt>
                <c:pt idx="720">
                  <c:v>576.51183375475523</c:v>
                </c:pt>
                <c:pt idx="721">
                  <c:v>576.59232119443243</c:v>
                </c:pt>
                <c:pt idx="722">
                  <c:v>576.67302809543128</c:v>
                </c:pt>
                <c:pt idx="723">
                  <c:v>576.75400932308207</c:v>
                </c:pt>
                <c:pt idx="724">
                  <c:v>576.83603299201013</c:v>
                </c:pt>
                <c:pt idx="725">
                  <c:v>576.92096452344879</c:v>
                </c:pt>
                <c:pt idx="726">
                  <c:v>577.00485361360995</c:v>
                </c:pt>
                <c:pt idx="727">
                  <c:v>577.08715160919007</c:v>
                </c:pt>
                <c:pt idx="728">
                  <c:v>577.16923014344866</c:v>
                </c:pt>
                <c:pt idx="729">
                  <c:v>577.25169273501979</c:v>
                </c:pt>
                <c:pt idx="730">
                  <c:v>577.33421019192144</c:v>
                </c:pt>
                <c:pt idx="731">
                  <c:v>577.41689224481411</c:v>
                </c:pt>
                <c:pt idx="732">
                  <c:v>577.49962916303718</c:v>
                </c:pt>
                <c:pt idx="733">
                  <c:v>577.5825306772515</c:v>
                </c:pt>
                <c:pt idx="734">
                  <c:v>577.66548705679622</c:v>
                </c:pt>
                <c:pt idx="735">
                  <c:v>577.74849830167125</c:v>
                </c:pt>
                <c:pt idx="736">
                  <c:v>577.83118035456403</c:v>
                </c:pt>
                <c:pt idx="737">
                  <c:v>577.91331375415291</c:v>
                </c:pt>
                <c:pt idx="738">
                  <c:v>577.9948985004379</c:v>
                </c:pt>
                <c:pt idx="739">
                  <c:v>578.07653811205341</c:v>
                </c:pt>
                <c:pt idx="740">
                  <c:v>578.15872637697271</c:v>
                </c:pt>
                <c:pt idx="741">
                  <c:v>578.24157302585661</c:v>
                </c:pt>
                <c:pt idx="742">
                  <c:v>578.32458427073163</c:v>
                </c:pt>
                <c:pt idx="743">
                  <c:v>578.40743091961542</c:v>
                </c:pt>
                <c:pt idx="744">
                  <c:v>578.4901129725082</c:v>
                </c:pt>
                <c:pt idx="745">
                  <c:v>578.57301448672251</c:v>
                </c:pt>
                <c:pt idx="746">
                  <c:v>578.65640978891042</c:v>
                </c:pt>
                <c:pt idx="747">
                  <c:v>578.74029887907159</c:v>
                </c:pt>
                <c:pt idx="748">
                  <c:v>578.82462689187594</c:v>
                </c:pt>
                <c:pt idx="749">
                  <c:v>578.90939382732336</c:v>
                </c:pt>
                <c:pt idx="750">
                  <c:v>578.99448995475325</c:v>
                </c:pt>
                <c:pt idx="751">
                  <c:v>579.07969581284362</c:v>
                </c:pt>
                <c:pt idx="752">
                  <c:v>579.16462734428228</c:v>
                </c:pt>
                <c:pt idx="753">
                  <c:v>579.2493394143994</c:v>
                </c:pt>
                <c:pt idx="754">
                  <c:v>579.33405148451641</c:v>
                </c:pt>
                <c:pt idx="755">
                  <c:v>579.41903788128536</c:v>
                </c:pt>
                <c:pt idx="756">
                  <c:v>579.50418887404555</c:v>
                </c:pt>
                <c:pt idx="757">
                  <c:v>579.58933986680563</c:v>
                </c:pt>
                <c:pt idx="758">
                  <c:v>579.67421653291387</c:v>
                </c:pt>
                <c:pt idx="759">
                  <c:v>579.75865427637905</c:v>
                </c:pt>
                <c:pt idx="760">
                  <c:v>579.84287255852257</c:v>
                </c:pt>
                <c:pt idx="761">
                  <c:v>579.9270359753358</c:v>
                </c:pt>
                <c:pt idx="762">
                  <c:v>580.01130912280973</c:v>
                </c:pt>
                <c:pt idx="763">
                  <c:v>580.09585659693562</c:v>
                </c:pt>
                <c:pt idx="764">
                  <c:v>580.18062353238315</c:v>
                </c:pt>
                <c:pt idx="765">
                  <c:v>580.26566479448252</c:v>
                </c:pt>
                <c:pt idx="766">
                  <c:v>580.35087065257312</c:v>
                </c:pt>
                <c:pt idx="767">
                  <c:v>580.43602164533308</c:v>
                </c:pt>
                <c:pt idx="768">
                  <c:v>580.5212823687541</c:v>
                </c:pt>
                <c:pt idx="769">
                  <c:v>580.60681741882695</c:v>
                </c:pt>
                <c:pt idx="770">
                  <c:v>580.69273652621246</c:v>
                </c:pt>
                <c:pt idx="771">
                  <c:v>580.77903969091074</c:v>
                </c:pt>
                <c:pt idx="772">
                  <c:v>580.86567204759137</c:v>
                </c:pt>
                <c:pt idx="773">
                  <c:v>580.95235926960243</c:v>
                </c:pt>
                <c:pt idx="774">
                  <c:v>581.03893676095254</c:v>
                </c:pt>
                <c:pt idx="775">
                  <c:v>581.12534965631153</c:v>
                </c:pt>
                <c:pt idx="776">
                  <c:v>581.21170768634022</c:v>
                </c:pt>
                <c:pt idx="777">
                  <c:v>581.29812058169921</c:v>
                </c:pt>
                <c:pt idx="778">
                  <c:v>581.38453347705843</c:v>
                </c:pt>
                <c:pt idx="779">
                  <c:v>581.47111096840854</c:v>
                </c:pt>
                <c:pt idx="780">
                  <c:v>581.55763359442835</c:v>
                </c:pt>
                <c:pt idx="781">
                  <c:v>581.64404648978734</c:v>
                </c:pt>
                <c:pt idx="782">
                  <c:v>581.73034965448574</c:v>
                </c:pt>
                <c:pt idx="783">
                  <c:v>581.8165979538536</c:v>
                </c:pt>
                <c:pt idx="784">
                  <c:v>581.90290111855188</c:v>
                </c:pt>
                <c:pt idx="785">
                  <c:v>581.9894237445717</c:v>
                </c:pt>
                <c:pt idx="786">
                  <c:v>582.07638529323447</c:v>
                </c:pt>
                <c:pt idx="787">
                  <c:v>582.16367603387982</c:v>
                </c:pt>
                <c:pt idx="788">
                  <c:v>582.25124110117702</c:v>
                </c:pt>
                <c:pt idx="789">
                  <c:v>582.33897076446522</c:v>
                </c:pt>
                <c:pt idx="790">
                  <c:v>582.42686502374477</c:v>
                </c:pt>
                <c:pt idx="791">
                  <c:v>582.51497874434585</c:v>
                </c:pt>
                <c:pt idx="792">
                  <c:v>582.60342165692919</c:v>
                </c:pt>
                <c:pt idx="793">
                  <c:v>582.69213889616447</c:v>
                </c:pt>
                <c:pt idx="794">
                  <c:v>582.7811853273821</c:v>
                </c:pt>
                <c:pt idx="795">
                  <c:v>582.87034148926045</c:v>
                </c:pt>
                <c:pt idx="796">
                  <c:v>582.95960738179951</c:v>
                </c:pt>
                <c:pt idx="797">
                  <c:v>583.04876354367798</c:v>
                </c:pt>
                <c:pt idx="798">
                  <c:v>583.1378099748955</c:v>
                </c:pt>
                <c:pt idx="799">
                  <c:v>583.22674667545232</c:v>
                </c:pt>
                <c:pt idx="800">
                  <c:v>583.31568337600913</c:v>
                </c:pt>
                <c:pt idx="801">
                  <c:v>583.40472980722689</c:v>
                </c:pt>
                <c:pt idx="802">
                  <c:v>583.49377623844441</c:v>
                </c:pt>
                <c:pt idx="803">
                  <c:v>583.58282266966205</c:v>
                </c:pt>
                <c:pt idx="804">
                  <c:v>583.67181423554928</c:v>
                </c:pt>
                <c:pt idx="805">
                  <c:v>583.76075093610609</c:v>
                </c:pt>
                <c:pt idx="806">
                  <c:v>583.84968763666291</c:v>
                </c:pt>
                <c:pt idx="807">
                  <c:v>583.93878893321084</c:v>
                </c:pt>
                <c:pt idx="808">
                  <c:v>584.02816455641084</c:v>
                </c:pt>
                <c:pt idx="809">
                  <c:v>584.11786937159309</c:v>
                </c:pt>
                <c:pt idx="810">
                  <c:v>584.20784851342728</c:v>
                </c:pt>
                <c:pt idx="811">
                  <c:v>584.29804711658301</c:v>
                </c:pt>
                <c:pt idx="812">
                  <c:v>584.38841031572986</c:v>
                </c:pt>
                <c:pt idx="813">
                  <c:v>584.47893811086794</c:v>
                </c:pt>
                <c:pt idx="814">
                  <c:v>584.56963050199715</c:v>
                </c:pt>
                <c:pt idx="815">
                  <c:v>584.66048748911749</c:v>
                </c:pt>
                <c:pt idx="816">
                  <c:v>584.75161880288977</c:v>
                </c:pt>
                <c:pt idx="817">
                  <c:v>584.84285984732287</c:v>
                </c:pt>
                <c:pt idx="818">
                  <c:v>584.93415575708639</c:v>
                </c:pt>
                <c:pt idx="819">
                  <c:v>585.02545166684979</c:v>
                </c:pt>
                <c:pt idx="820">
                  <c:v>585.11669271128289</c:v>
                </c:pt>
                <c:pt idx="821">
                  <c:v>585.20776915972488</c:v>
                </c:pt>
                <c:pt idx="822">
                  <c:v>585.29884560816663</c:v>
                </c:pt>
                <c:pt idx="823">
                  <c:v>585.3898671912782</c:v>
                </c:pt>
                <c:pt idx="824">
                  <c:v>585.48094363972007</c:v>
                </c:pt>
                <c:pt idx="825">
                  <c:v>585.57207495349246</c:v>
                </c:pt>
                <c:pt idx="826">
                  <c:v>585.66320626726474</c:v>
                </c:pt>
                <c:pt idx="827">
                  <c:v>585.75439244636743</c:v>
                </c:pt>
                <c:pt idx="828">
                  <c:v>585.84557862547001</c:v>
                </c:pt>
                <c:pt idx="829">
                  <c:v>585.93687453523353</c:v>
                </c:pt>
                <c:pt idx="830">
                  <c:v>586.02833504098817</c:v>
                </c:pt>
                <c:pt idx="831">
                  <c:v>586.12001500806434</c:v>
                </c:pt>
                <c:pt idx="832">
                  <c:v>586.21196930179235</c:v>
                </c:pt>
                <c:pt idx="833">
                  <c:v>586.30414305684212</c:v>
                </c:pt>
                <c:pt idx="834">
                  <c:v>586.39653627321331</c:v>
                </c:pt>
                <c:pt idx="835">
                  <c:v>586.48903922024522</c:v>
                </c:pt>
                <c:pt idx="836">
                  <c:v>586.58165189793806</c:v>
                </c:pt>
                <c:pt idx="837">
                  <c:v>586.6743743062915</c:v>
                </c:pt>
                <c:pt idx="838">
                  <c:v>586.76720644530576</c:v>
                </c:pt>
                <c:pt idx="839">
                  <c:v>586.86014831498085</c:v>
                </c:pt>
                <c:pt idx="840">
                  <c:v>586.95314504998623</c:v>
                </c:pt>
                <c:pt idx="841">
                  <c:v>587.04614178499173</c:v>
                </c:pt>
                <c:pt idx="842">
                  <c:v>587.13913851999712</c:v>
                </c:pt>
                <c:pt idx="843">
                  <c:v>587.23202552434191</c:v>
                </c:pt>
                <c:pt idx="844">
                  <c:v>587.32485766335617</c:v>
                </c:pt>
                <c:pt idx="845">
                  <c:v>587.41768980237043</c:v>
                </c:pt>
                <c:pt idx="846">
                  <c:v>587.5105219413847</c:v>
                </c:pt>
                <c:pt idx="847">
                  <c:v>587.60346381105978</c:v>
                </c:pt>
                <c:pt idx="848">
                  <c:v>587.69651541139558</c:v>
                </c:pt>
                <c:pt idx="849">
                  <c:v>587.78967674239232</c:v>
                </c:pt>
                <c:pt idx="850">
                  <c:v>587.88289293871924</c:v>
                </c:pt>
                <c:pt idx="851">
                  <c:v>587.97632859636781</c:v>
                </c:pt>
                <c:pt idx="852">
                  <c:v>588.06987398467709</c:v>
                </c:pt>
                <c:pt idx="853">
                  <c:v>588.16369369963832</c:v>
                </c:pt>
                <c:pt idx="854">
                  <c:v>588.25778774125149</c:v>
                </c:pt>
                <c:pt idx="855">
                  <c:v>588.35215610951661</c:v>
                </c:pt>
                <c:pt idx="856">
                  <c:v>588.44674393910327</c:v>
                </c:pt>
                <c:pt idx="857">
                  <c:v>588.54155123001146</c:v>
                </c:pt>
                <c:pt idx="858">
                  <c:v>588.63646825158048</c:v>
                </c:pt>
                <c:pt idx="859">
                  <c:v>588.73154986914062</c:v>
                </c:pt>
                <c:pt idx="860">
                  <c:v>588.82674121736159</c:v>
                </c:pt>
                <c:pt idx="861">
                  <c:v>588.92198743091285</c:v>
                </c:pt>
                <c:pt idx="862">
                  <c:v>589.01739824045535</c:v>
                </c:pt>
                <c:pt idx="863">
                  <c:v>589.11280904999774</c:v>
                </c:pt>
                <c:pt idx="864">
                  <c:v>589.20821985954024</c:v>
                </c:pt>
                <c:pt idx="865">
                  <c:v>589.30368553441315</c:v>
                </c:pt>
                <c:pt idx="866">
                  <c:v>589.39909634395553</c:v>
                </c:pt>
                <c:pt idx="867">
                  <c:v>589.49450715349792</c:v>
                </c:pt>
                <c:pt idx="868">
                  <c:v>589.58991796304053</c:v>
                </c:pt>
                <c:pt idx="869">
                  <c:v>589.68543850324363</c:v>
                </c:pt>
                <c:pt idx="870">
                  <c:v>589.78112363943819</c:v>
                </c:pt>
                <c:pt idx="871">
                  <c:v>589.87686364096282</c:v>
                </c:pt>
                <c:pt idx="872">
                  <c:v>589.97276823847892</c:v>
                </c:pt>
                <c:pt idx="873">
                  <c:v>590.0687825666555</c:v>
                </c:pt>
                <c:pt idx="874">
                  <c:v>590.16496149082343</c:v>
                </c:pt>
                <c:pt idx="875">
                  <c:v>590.26135987631278</c:v>
                </c:pt>
                <c:pt idx="876">
                  <c:v>590.35792285779337</c:v>
                </c:pt>
                <c:pt idx="877">
                  <c:v>590.45470530059561</c:v>
                </c:pt>
                <c:pt idx="878">
                  <c:v>590.55170720471926</c:v>
                </c:pt>
                <c:pt idx="879">
                  <c:v>590.64887370483405</c:v>
                </c:pt>
                <c:pt idx="880">
                  <c:v>590.74614993560965</c:v>
                </c:pt>
                <c:pt idx="881">
                  <c:v>590.84353589704608</c:v>
                </c:pt>
                <c:pt idx="882">
                  <c:v>590.94097672381281</c:v>
                </c:pt>
                <c:pt idx="883">
                  <c:v>591.03847241590995</c:v>
                </c:pt>
                <c:pt idx="884">
                  <c:v>591.13596810800709</c:v>
                </c:pt>
                <c:pt idx="885">
                  <c:v>591.23357353076506</c:v>
                </c:pt>
                <c:pt idx="886">
                  <c:v>591.33112408819261</c:v>
                </c:pt>
                <c:pt idx="887">
                  <c:v>591.42872951095046</c:v>
                </c:pt>
                <c:pt idx="888">
                  <c:v>591.52628006837801</c:v>
                </c:pt>
                <c:pt idx="889">
                  <c:v>591.62383062580557</c:v>
                </c:pt>
                <c:pt idx="890">
                  <c:v>591.72143604856365</c:v>
                </c:pt>
                <c:pt idx="891">
                  <c:v>591.81909633665191</c:v>
                </c:pt>
                <c:pt idx="892">
                  <c:v>591.91681149007059</c:v>
                </c:pt>
                <c:pt idx="893">
                  <c:v>592.01469123948038</c:v>
                </c:pt>
                <c:pt idx="894">
                  <c:v>592.11268071955101</c:v>
                </c:pt>
                <c:pt idx="895">
                  <c:v>592.21077993028246</c:v>
                </c:pt>
                <c:pt idx="896">
                  <c:v>592.30909860233544</c:v>
                </c:pt>
                <c:pt idx="897">
                  <c:v>592.40752700504913</c:v>
                </c:pt>
                <c:pt idx="898">
                  <c:v>592.50612000375406</c:v>
                </c:pt>
                <c:pt idx="899">
                  <c:v>592.60487759845012</c:v>
                </c:pt>
                <c:pt idx="900">
                  <c:v>592.70379978913729</c:v>
                </c:pt>
                <c:pt idx="901">
                  <c:v>592.80288657581559</c:v>
                </c:pt>
                <c:pt idx="902">
                  <c:v>592.90208309315483</c:v>
                </c:pt>
                <c:pt idx="903">
                  <c:v>593.00133447582436</c:v>
                </c:pt>
                <c:pt idx="904">
                  <c:v>593.1006407238242</c:v>
                </c:pt>
                <c:pt idx="905">
                  <c:v>593.20000183715456</c:v>
                </c:pt>
                <c:pt idx="906">
                  <c:v>593.29936295048492</c:v>
                </c:pt>
                <c:pt idx="907">
                  <c:v>593.39877892914558</c:v>
                </c:pt>
                <c:pt idx="908">
                  <c:v>593.49819490780624</c:v>
                </c:pt>
                <c:pt idx="909">
                  <c:v>593.59766575179731</c:v>
                </c:pt>
                <c:pt idx="910">
                  <c:v>593.69708173045808</c:v>
                </c:pt>
                <c:pt idx="911">
                  <c:v>593.79655257444915</c:v>
                </c:pt>
                <c:pt idx="912">
                  <c:v>593.89607828377052</c:v>
                </c:pt>
                <c:pt idx="913">
                  <c:v>593.99565885842242</c:v>
                </c:pt>
                <c:pt idx="914">
                  <c:v>594.09540402906543</c:v>
                </c:pt>
                <c:pt idx="915">
                  <c:v>594.19520406503887</c:v>
                </c:pt>
                <c:pt idx="916">
                  <c:v>594.29522356233383</c:v>
                </c:pt>
                <c:pt idx="917">
                  <c:v>594.39535279028951</c:v>
                </c:pt>
                <c:pt idx="918">
                  <c:v>594.49570147956683</c:v>
                </c:pt>
                <c:pt idx="919">
                  <c:v>594.59621476483517</c:v>
                </c:pt>
                <c:pt idx="920">
                  <c:v>594.69689264609474</c:v>
                </c:pt>
                <c:pt idx="921">
                  <c:v>594.79773512334543</c:v>
                </c:pt>
                <c:pt idx="922">
                  <c:v>594.89879706191789</c:v>
                </c:pt>
                <c:pt idx="923">
                  <c:v>594.99996873115083</c:v>
                </c:pt>
                <c:pt idx="924">
                  <c:v>595.10141472703583</c:v>
                </c:pt>
                <c:pt idx="925">
                  <c:v>595.20829239062914</c:v>
                </c:pt>
                <c:pt idx="926">
                  <c:v>595.31890089668866</c:v>
                </c:pt>
                <c:pt idx="927">
                  <c:v>595.43022265204331</c:v>
                </c:pt>
                <c:pt idx="928">
                  <c:v>595.53891087153931</c:v>
                </c:pt>
                <c:pt idx="929">
                  <c:v>595.64299040328297</c:v>
                </c:pt>
                <c:pt idx="930">
                  <c:v>595.74476559115021</c:v>
                </c:pt>
                <c:pt idx="931">
                  <c:v>595.84643104835686</c:v>
                </c:pt>
                <c:pt idx="932">
                  <c:v>595.94842569754564</c:v>
                </c:pt>
                <c:pt idx="933">
                  <c:v>596.0508044040472</c:v>
                </c:pt>
                <c:pt idx="934">
                  <c:v>596.15378662918306</c:v>
                </c:pt>
                <c:pt idx="935">
                  <c:v>596.25759183427465</c:v>
                </c:pt>
                <c:pt idx="936">
                  <c:v>596.36178109667901</c:v>
                </c:pt>
                <c:pt idx="937">
                  <c:v>596.46547657110989</c:v>
                </c:pt>
                <c:pt idx="938">
                  <c:v>596.56769068162032</c:v>
                </c:pt>
                <c:pt idx="939">
                  <c:v>596.66820396688877</c:v>
                </c:pt>
                <c:pt idx="940">
                  <c:v>596.76827832951403</c:v>
                </c:pt>
                <c:pt idx="941">
                  <c:v>596.86944999874709</c:v>
                </c:pt>
                <c:pt idx="942">
                  <c:v>596.97248708921325</c:v>
                </c:pt>
                <c:pt idx="943">
                  <c:v>597.07667635161772</c:v>
                </c:pt>
                <c:pt idx="944">
                  <c:v>597.18059128737002</c:v>
                </c:pt>
                <c:pt idx="945">
                  <c:v>597.28340891651476</c:v>
                </c:pt>
                <c:pt idx="946">
                  <c:v>597.38562302702519</c:v>
                </c:pt>
                <c:pt idx="947">
                  <c:v>597.48800173352663</c:v>
                </c:pt>
                <c:pt idx="948">
                  <c:v>597.59125828531444</c:v>
                </c:pt>
                <c:pt idx="949">
                  <c:v>597.69555727837962</c:v>
                </c:pt>
                <c:pt idx="950">
                  <c:v>597.80095357805249</c:v>
                </c:pt>
                <c:pt idx="951">
                  <c:v>597.90706312702025</c:v>
                </c:pt>
                <c:pt idx="952">
                  <c:v>598.01317267598813</c:v>
                </c:pt>
                <c:pt idx="953">
                  <c:v>598.11845924500028</c:v>
                </c:pt>
                <c:pt idx="954">
                  <c:v>598.22264850740453</c:v>
                </c:pt>
                <c:pt idx="955">
                  <c:v>598.32645371249612</c:v>
                </c:pt>
                <c:pt idx="956">
                  <c:v>598.4307527055613</c:v>
                </c:pt>
                <c:pt idx="957">
                  <c:v>598.53598440924304</c:v>
                </c:pt>
                <c:pt idx="958">
                  <c:v>598.64187449688939</c:v>
                </c:pt>
                <c:pt idx="959">
                  <c:v>598.74743539255326</c:v>
                </c:pt>
                <c:pt idx="960">
                  <c:v>598.85217330826151</c:v>
                </c:pt>
                <c:pt idx="961">
                  <c:v>598.95586878269228</c:v>
                </c:pt>
                <c:pt idx="962">
                  <c:v>599.05918019981038</c:v>
                </c:pt>
                <c:pt idx="963">
                  <c:v>599.16271107825025</c:v>
                </c:pt>
                <c:pt idx="964">
                  <c:v>599.2669003406545</c:v>
                </c:pt>
                <c:pt idx="965">
                  <c:v>599.37196744834512</c:v>
                </c:pt>
                <c:pt idx="966">
                  <c:v>599.47763807466981</c:v>
                </c:pt>
                <c:pt idx="967">
                  <c:v>599.58352816231616</c:v>
                </c:pt>
                <c:pt idx="968">
                  <c:v>599.68914392331044</c:v>
                </c:pt>
                <c:pt idx="969">
                  <c:v>599.79432076166177</c:v>
                </c:pt>
                <c:pt idx="970">
                  <c:v>599.89949760001309</c:v>
                </c:pt>
                <c:pt idx="971">
                  <c:v>600.00527795699861</c:v>
                </c:pt>
                <c:pt idx="972">
                  <c:v>600.1120458899311</c:v>
                </c:pt>
                <c:pt idx="973">
                  <c:v>600.21958193748912</c:v>
                </c:pt>
                <c:pt idx="974">
                  <c:v>600.32739231169887</c:v>
                </c:pt>
                <c:pt idx="975">
                  <c:v>600.43481862859608</c:v>
                </c:pt>
                <c:pt idx="976">
                  <c:v>600.54164142685897</c:v>
                </c:pt>
                <c:pt idx="977">
                  <c:v>600.64791557181798</c:v>
                </c:pt>
                <c:pt idx="978">
                  <c:v>600.75413485144668</c:v>
                </c:pt>
                <c:pt idx="979">
                  <c:v>600.8605735923968</c:v>
                </c:pt>
                <c:pt idx="980">
                  <c:v>600.96745125599011</c:v>
                </c:pt>
                <c:pt idx="981">
                  <c:v>601.07454838090484</c:v>
                </c:pt>
                <c:pt idx="982">
                  <c:v>601.18153577515898</c:v>
                </c:pt>
                <c:pt idx="983">
                  <c:v>601.28808424676993</c:v>
                </c:pt>
                <c:pt idx="984">
                  <c:v>601.39413893040739</c:v>
                </c:pt>
                <c:pt idx="985">
                  <c:v>601.49991928739291</c:v>
                </c:pt>
                <c:pt idx="986">
                  <c:v>601.60602883636079</c:v>
                </c:pt>
                <c:pt idx="987">
                  <c:v>601.71274190396286</c:v>
                </c:pt>
                <c:pt idx="988">
                  <c:v>601.82022308619048</c:v>
                </c:pt>
                <c:pt idx="989">
                  <c:v>601.92819805639158</c:v>
                </c:pt>
                <c:pt idx="990">
                  <c:v>602.03622789192298</c:v>
                </c:pt>
                <c:pt idx="991">
                  <c:v>602.14414799679355</c:v>
                </c:pt>
                <c:pt idx="992">
                  <c:v>602.25201323633382</c:v>
                </c:pt>
                <c:pt idx="993">
                  <c:v>602.36004307186522</c:v>
                </c:pt>
                <c:pt idx="994">
                  <c:v>602.46851183003969</c:v>
                </c:pt>
                <c:pt idx="995">
                  <c:v>602.57758410684846</c:v>
                </c:pt>
                <c:pt idx="996">
                  <c:v>602.68704044096989</c:v>
                </c:pt>
                <c:pt idx="997">
                  <c:v>602.79666137108245</c:v>
                </c:pt>
                <c:pt idx="998">
                  <c:v>602.90595310921276</c:v>
                </c:pt>
                <c:pt idx="999">
                  <c:v>603.0148607900303</c:v>
                </c:pt>
                <c:pt idx="1000">
                  <c:v>603.123494144196</c:v>
                </c:pt>
                <c:pt idx="1001">
                  <c:v>601.88842069186114</c:v>
                </c:pt>
                <c:pt idx="1002">
                  <c:v>599.08803936359379</c:v>
                </c:pt>
                <c:pt idx="1003">
                  <c:v>595.78042805590167</c:v>
                </c:pt>
                <c:pt idx="1004">
                  <c:v>592.5106189608457</c:v>
                </c:pt>
                <c:pt idx="1005">
                  <c:v>589.24953345332142</c:v>
                </c:pt>
                <c:pt idx="1006">
                  <c:v>585.99294690288878</c:v>
                </c:pt>
                <c:pt idx="1007">
                  <c:v>582.73817090835894</c:v>
                </c:pt>
                <c:pt idx="1008">
                  <c:v>579.46589287343556</c:v>
                </c:pt>
                <c:pt idx="1009">
                  <c:v>576.12185098636655</c:v>
                </c:pt>
                <c:pt idx="1010">
                  <c:v>572.61348743478936</c:v>
                </c:pt>
                <c:pt idx="1011">
                  <c:v>568.87485409157932</c:v>
                </c:pt>
                <c:pt idx="1012">
                  <c:v>564.95406785148532</c:v>
                </c:pt>
                <c:pt idx="1013">
                  <c:v>561.0595621046466</c:v>
                </c:pt>
                <c:pt idx="1014">
                  <c:v>557.46143887255676</c:v>
                </c:pt>
                <c:pt idx="1015">
                  <c:v>554.27903024880686</c:v>
                </c:pt>
                <c:pt idx="1016">
                  <c:v>551.35756113637615</c:v>
                </c:pt>
                <c:pt idx="1017">
                  <c:v>548.40372147901735</c:v>
                </c:pt>
                <c:pt idx="1018">
                  <c:v>545.26729000213152</c:v>
                </c:pt>
                <c:pt idx="1019">
                  <c:v>541.98409376646134</c:v>
                </c:pt>
                <c:pt idx="1020">
                  <c:v>538.2508920909595</c:v>
                </c:pt>
                <c:pt idx="1021">
                  <c:v>534.34382218346218</c:v>
                </c:pt>
                <c:pt idx="1022">
                  <c:v>530.57868888567521</c:v>
                </c:pt>
                <c:pt idx="1023">
                  <c:v>526.91390427716556</c:v>
                </c:pt>
                <c:pt idx="1024">
                  <c:v>523.23337331883488</c:v>
                </c:pt>
                <c:pt idx="1025">
                  <c:v>519.43224836431432</c:v>
                </c:pt>
                <c:pt idx="1026">
                  <c:v>515.40260930873319</c:v>
                </c:pt>
                <c:pt idx="1027">
                  <c:v>511.11938269610471</c:v>
                </c:pt>
                <c:pt idx="1028">
                  <c:v>506.68209423575041</c:v>
                </c:pt>
                <c:pt idx="1029">
                  <c:v>502.22659048570767</c:v>
                </c:pt>
                <c:pt idx="1030">
                  <c:v>497.80691379640746</c:v>
                </c:pt>
                <c:pt idx="1031">
                  <c:v>493.37834892358467</c:v>
                </c:pt>
                <c:pt idx="1032">
                  <c:v>488.88251915570777</c:v>
                </c:pt>
                <c:pt idx="1033">
                  <c:v>484.32304560458226</c:v>
                </c:pt>
                <c:pt idx="1034">
                  <c:v>479.75737227112307</c:v>
                </c:pt>
                <c:pt idx="1035">
                  <c:v>475.24179098430699</c:v>
                </c:pt>
                <c:pt idx="1036">
                  <c:v>470.81097663293832</c:v>
                </c:pt>
                <c:pt idx="1037">
                  <c:v>466.50009789379493</c:v>
                </c:pt>
                <c:pt idx="1038">
                  <c:v>462.34613399955748</c:v>
                </c:pt>
                <c:pt idx="1039">
                  <c:v>458.34376301317849</c:v>
                </c:pt>
                <c:pt idx="1040">
                  <c:v>454.41856011398841</c:v>
                </c:pt>
                <c:pt idx="1041">
                  <c:v>450.47612950105685</c:v>
                </c:pt>
                <c:pt idx="1042">
                  <c:v>446.47844950042594</c:v>
                </c:pt>
                <c:pt idx="1043">
                  <c:v>442.45838444499725</c:v>
                </c:pt>
                <c:pt idx="1044">
                  <c:v>438.46144512632651</c:v>
                </c:pt>
                <c:pt idx="1045">
                  <c:v>434.48807046705696</c:v>
                </c:pt>
                <c:pt idx="1046">
                  <c:v>430.48970464979618</c:v>
                </c:pt>
                <c:pt idx="1047">
                  <c:v>426.40544715781499</c:v>
                </c:pt>
                <c:pt idx="1048">
                  <c:v>422.19664536585611</c:v>
                </c:pt>
                <c:pt idx="1049">
                  <c:v>417.85997992143103</c:v>
                </c:pt>
                <c:pt idx="1050">
                  <c:v>413.42148442380818</c:v>
                </c:pt>
                <c:pt idx="1051">
                  <c:v>408.92414585934563</c:v>
                </c:pt>
                <c:pt idx="1052">
                  <c:v>404.41597139213172</c:v>
                </c:pt>
                <c:pt idx="1053">
                  <c:v>399.93632689671887</c:v>
                </c:pt>
                <c:pt idx="1054">
                  <c:v>395.50095872292809</c:v>
                </c:pt>
                <c:pt idx="1055">
                  <c:v>391.09864691069527</c:v>
                </c:pt>
                <c:pt idx="1056">
                  <c:v>386.71073724768894</c:v>
                </c:pt>
                <c:pt idx="1057">
                  <c:v>365.98716925001787</c:v>
                </c:pt>
                <c:pt idx="1058">
                  <c:v>330.13171569903113</c:v>
                </c:pt>
                <c:pt idx="1059">
                  <c:v>291.75862929992496</c:v>
                </c:pt>
                <c:pt idx="1060">
                  <c:v>255.34769171143816</c:v>
                </c:pt>
                <c:pt idx="1061">
                  <c:v>220.28046092945189</c:v>
                </c:pt>
                <c:pt idx="1062">
                  <c:v>186.1502202598096</c:v>
                </c:pt>
                <c:pt idx="1063">
                  <c:v>152.83017592398764</c:v>
                </c:pt>
                <c:pt idx="1064">
                  <c:v>120.14462170142259</c:v>
                </c:pt>
                <c:pt idx="1065">
                  <c:v>87.626413594703266</c:v>
                </c:pt>
                <c:pt idx="1066">
                  <c:v>54.570586973691015</c:v>
                </c:pt>
                <c:pt idx="1067">
                  <c:v>20.57937676579018</c:v>
                </c:pt>
                <c:pt idx="1068">
                  <c:v>-13.688016942569401</c:v>
                </c:pt>
                <c:pt idx="1069">
                  <c:v>-46.307669330632152</c:v>
                </c:pt>
                <c:pt idx="1070">
                  <c:v>-75.148919583662277</c:v>
                </c:pt>
                <c:pt idx="1071">
                  <c:v>-99.634308384798231</c:v>
                </c:pt>
                <c:pt idx="1072">
                  <c:v>-121.34543175493098</c:v>
                </c:pt>
                <c:pt idx="1073">
                  <c:v>-142.37096481471789</c:v>
                </c:pt>
                <c:pt idx="1074">
                  <c:v>-163.00337406595153</c:v>
                </c:pt>
                <c:pt idx="1075">
                  <c:v>-181.64875307923546</c:v>
                </c:pt>
                <c:pt idx="1076">
                  <c:v>-195.75180395713974</c:v>
                </c:pt>
                <c:pt idx="1077">
                  <c:v>-199.88229920630425</c:v>
                </c:pt>
                <c:pt idx="1078">
                  <c:v>-198.13579857676982</c:v>
                </c:pt>
                <c:pt idx="1079">
                  <c:v>-198.29426336725916</c:v>
                </c:pt>
                <c:pt idx="1080">
                  <c:v>-200.80783618093</c:v>
                </c:pt>
                <c:pt idx="1081">
                  <c:v>-201.6485376384453</c:v>
                </c:pt>
                <c:pt idx="1082">
                  <c:v>-197.71263599982981</c:v>
                </c:pt>
                <c:pt idx="1083">
                  <c:v>-188.9513971353675</c:v>
                </c:pt>
                <c:pt idx="1084">
                  <c:v>-177.80081428156242</c:v>
                </c:pt>
                <c:pt idx="1085">
                  <c:v>-167.44881002786829</c:v>
                </c:pt>
                <c:pt idx="1086">
                  <c:v>-160.04679114207335</c:v>
                </c:pt>
                <c:pt idx="1087">
                  <c:v>-155.33680827336457</c:v>
                </c:pt>
                <c:pt idx="1088">
                  <c:v>-151.54640949093456</c:v>
                </c:pt>
                <c:pt idx="1089">
                  <c:v>-147.03099280010957</c:v>
                </c:pt>
                <c:pt idx="1090">
                  <c:v>-141.59713047861135</c:v>
                </c:pt>
                <c:pt idx="1091">
                  <c:v>-125.53682752082473</c:v>
                </c:pt>
                <c:pt idx="1092">
                  <c:v>-98.957654265139126</c:v>
                </c:pt>
                <c:pt idx="1093">
                  <c:v>-69.893074684769971</c:v>
                </c:pt>
                <c:pt idx="1094">
                  <c:v>-41.011484697573025</c:v>
                </c:pt>
                <c:pt idx="1095">
                  <c:v>-13.780770212671259</c:v>
                </c:pt>
                <c:pt idx="1096">
                  <c:v>10.380500791934518</c:v>
                </c:pt>
                <c:pt idx="1097">
                  <c:v>31.390416949789326</c:v>
                </c:pt>
                <c:pt idx="1098">
                  <c:v>49.338419893943723</c:v>
                </c:pt>
                <c:pt idx="1099">
                  <c:v>64.348693013374032</c:v>
                </c:pt>
                <c:pt idx="1100">
                  <c:v>76.627149322104685</c:v>
                </c:pt>
                <c:pt idx="1101">
                  <c:v>98.195060463595567</c:v>
                </c:pt>
                <c:pt idx="1102">
                  <c:v>125.74767498550079</c:v>
                </c:pt>
                <c:pt idx="1103">
                  <c:v>149.71566314659134</c:v>
                </c:pt>
                <c:pt idx="1104">
                  <c:v>167.09634142913154</c:v>
                </c:pt>
                <c:pt idx="1105">
                  <c:v>179.05869799500556</c:v>
                </c:pt>
                <c:pt idx="1106">
                  <c:v>188.26942107866088</c:v>
                </c:pt>
                <c:pt idx="1107">
                  <c:v>195.6520862191619</c:v>
                </c:pt>
                <c:pt idx="1108">
                  <c:v>198.02350296180083</c:v>
                </c:pt>
                <c:pt idx="1109">
                  <c:v>199.30787291348815</c:v>
                </c:pt>
                <c:pt idx="1110">
                  <c:v>203.53978672587246</c:v>
                </c:pt>
                <c:pt idx="1111">
                  <c:v>212.31338400600441</c:v>
                </c:pt>
                <c:pt idx="1112">
                  <c:v>218.3853575525651</c:v>
                </c:pt>
                <c:pt idx="1113">
                  <c:v>221.19959237675499</c:v>
                </c:pt>
                <c:pt idx="1114">
                  <c:v>223.28005827235327</c:v>
                </c:pt>
                <c:pt idx="1115">
                  <c:v>226.56012718419143</c:v>
                </c:pt>
                <c:pt idx="1116">
                  <c:v>230.11823987409676</c:v>
                </c:pt>
                <c:pt idx="1117">
                  <c:v>231.26924592394664</c:v>
                </c:pt>
                <c:pt idx="1118">
                  <c:v>227.24576550170133</c:v>
                </c:pt>
                <c:pt idx="1119">
                  <c:v>215.95821135058591</c:v>
                </c:pt>
                <c:pt idx="1120">
                  <c:v>196.58684056929263</c:v>
                </c:pt>
                <c:pt idx="1121">
                  <c:v>169.88706645925078</c:v>
                </c:pt>
                <c:pt idx="1122">
                  <c:v>137.86525928737137</c:v>
                </c:pt>
                <c:pt idx="1123">
                  <c:v>103.54990299300437</c:v>
                </c:pt>
                <c:pt idx="1124">
                  <c:v>69.829184007534664</c:v>
                </c:pt>
                <c:pt idx="1125">
                  <c:v>38.364812021467223</c:v>
                </c:pt>
                <c:pt idx="1126">
                  <c:v>9.775931143695658</c:v>
                </c:pt>
                <c:pt idx="1127">
                  <c:v>-15.349560322541636</c:v>
                </c:pt>
                <c:pt idx="1128">
                  <c:v>-36.015708322879945</c:v>
                </c:pt>
                <c:pt idx="1129">
                  <c:v>-51.242082262370857</c:v>
                </c:pt>
                <c:pt idx="1130">
                  <c:v>-60.843737970447116</c:v>
                </c:pt>
                <c:pt idx="1131">
                  <c:v>-65.396764845252164</c:v>
                </c:pt>
                <c:pt idx="1132">
                  <c:v>-65.416516364191367</c:v>
                </c:pt>
                <c:pt idx="1133">
                  <c:v>-61.202543514843505</c:v>
                </c:pt>
                <c:pt idx="1134">
                  <c:v>-53.238600773394332</c:v>
                </c:pt>
                <c:pt idx="1135">
                  <c:v>-42.290584148460084</c:v>
                </c:pt>
                <c:pt idx="1136">
                  <c:v>-29.105882886900897</c:v>
                </c:pt>
                <c:pt idx="1137">
                  <c:v>-14.153672717893874</c:v>
                </c:pt>
                <c:pt idx="1138">
                  <c:v>2.3153692358365383</c:v>
                </c:pt>
                <c:pt idx="1139">
                  <c:v>20.090843862236031</c:v>
                </c:pt>
                <c:pt idx="1140">
                  <c:v>38.949889046544634</c:v>
                </c:pt>
                <c:pt idx="1141">
                  <c:v>58.644351471235687</c:v>
                </c:pt>
                <c:pt idx="1142">
                  <c:v>78.803471808054823</c:v>
                </c:pt>
                <c:pt idx="1143">
                  <c:v>98.910188896188345</c:v>
                </c:pt>
                <c:pt idx="1144">
                  <c:v>118.52333747216316</c:v>
                </c:pt>
                <c:pt idx="1145">
                  <c:v>137.28821317502931</c:v>
                </c:pt>
                <c:pt idx="1146">
                  <c:v>155.03079689313276</c:v>
                </c:pt>
                <c:pt idx="1147">
                  <c:v>171.71183248258185</c:v>
                </c:pt>
                <c:pt idx="1148">
                  <c:v>187.28336764461861</c:v>
                </c:pt>
                <c:pt idx="1149">
                  <c:v>201.69570810624529</c:v>
                </c:pt>
                <c:pt idx="1150">
                  <c:v>214.91003664621329</c:v>
                </c:pt>
                <c:pt idx="1151">
                  <c:v>226.96762570930602</c:v>
                </c:pt>
                <c:pt idx="1152">
                  <c:v>237.8830969060715</c:v>
                </c:pt>
                <c:pt idx="1153">
                  <c:v>247.52337437765684</c:v>
                </c:pt>
                <c:pt idx="1154">
                  <c:v>255.6811906221937</c:v>
                </c:pt>
                <c:pt idx="1155">
                  <c:v>262.20813492098603</c:v>
                </c:pt>
                <c:pt idx="1156">
                  <c:v>267.0885432222085</c:v>
                </c:pt>
                <c:pt idx="1157">
                  <c:v>270.43425850185434</c:v>
                </c:pt>
                <c:pt idx="1158">
                  <c:v>272.43933943350129</c:v>
                </c:pt>
                <c:pt idx="1159">
                  <c:v>273.33188862823204</c:v>
                </c:pt>
                <c:pt idx="1160">
                  <c:v>273.33589379735025</c:v>
                </c:pt>
                <c:pt idx="1161">
                  <c:v>272.64577023908123</c:v>
                </c:pt>
                <c:pt idx="1162">
                  <c:v>271.42359013938722</c:v>
                </c:pt>
                <c:pt idx="1163">
                  <c:v>269.79085277240955</c:v>
                </c:pt>
                <c:pt idx="1164">
                  <c:v>267.80459064908524</c:v>
                </c:pt>
                <c:pt idx="1165">
                  <c:v>265.49042587870485</c:v>
                </c:pt>
                <c:pt idx="1166">
                  <c:v>262.81760644358667</c:v>
                </c:pt>
                <c:pt idx="1167">
                  <c:v>259.72336640576822</c:v>
                </c:pt>
                <c:pt idx="1168">
                  <c:v>256.25689253394125</c:v>
                </c:pt>
                <c:pt idx="1169">
                  <c:v>252.5988014957388</c:v>
                </c:pt>
                <c:pt idx="1170">
                  <c:v>248.92891441150317</c:v>
                </c:pt>
                <c:pt idx="1171">
                  <c:v>245.34862241178902</c:v>
                </c:pt>
                <c:pt idx="1172">
                  <c:v>241.89128361747146</c:v>
                </c:pt>
                <c:pt idx="1173">
                  <c:v>238.55612991392508</c:v>
                </c:pt>
                <c:pt idx="1174">
                  <c:v>235.3376199027808</c:v>
                </c:pt>
                <c:pt idx="1175">
                  <c:v>232.23152895359888</c:v>
                </c:pt>
                <c:pt idx="1176">
                  <c:v>229.22449735843009</c:v>
                </c:pt>
                <c:pt idx="1177">
                  <c:v>226.29460641778502</c:v>
                </c:pt>
                <c:pt idx="1178">
                  <c:v>223.43102022891227</c:v>
                </c:pt>
                <c:pt idx="1179">
                  <c:v>220.65202266316319</c:v>
                </c:pt>
                <c:pt idx="1180">
                  <c:v>218.00231524847035</c:v>
                </c:pt>
                <c:pt idx="1181">
                  <c:v>215.5292741976227</c:v>
                </c:pt>
                <c:pt idx="1182">
                  <c:v>213.25326826452627</c:v>
                </c:pt>
                <c:pt idx="1183">
                  <c:v>211.1505133284584</c:v>
                </c:pt>
                <c:pt idx="1184">
                  <c:v>209.16135705895618</c:v>
                </c:pt>
                <c:pt idx="1185">
                  <c:v>207.21931639192354</c:v>
                </c:pt>
                <c:pt idx="1186">
                  <c:v>205.27827701717047</c:v>
                </c:pt>
                <c:pt idx="1187">
                  <c:v>203.3186520117489</c:v>
                </c:pt>
                <c:pt idx="1188">
                  <c:v>201.33869940141906</c:v>
                </c:pt>
                <c:pt idx="1189">
                  <c:v>199.34811663332678</c:v>
                </c:pt>
                <c:pt idx="1190">
                  <c:v>197.34472281058925</c:v>
                </c:pt>
                <c:pt idx="1191">
                  <c:v>195.33416906223621</c:v>
                </c:pt>
                <c:pt idx="1192">
                  <c:v>193.33268180972959</c:v>
                </c:pt>
                <c:pt idx="1193">
                  <c:v>191.3401924714064</c:v>
                </c:pt>
                <c:pt idx="1194">
                  <c:v>189.3335890268412</c:v>
                </c:pt>
                <c:pt idx="1195">
                  <c:v>187.28558969049928</c:v>
                </c:pt>
                <c:pt idx="1196">
                  <c:v>185.18453557967339</c:v>
                </c:pt>
                <c:pt idx="1197">
                  <c:v>183.03369118152162</c:v>
                </c:pt>
                <c:pt idx="1198">
                  <c:v>180.83717139582288</c:v>
                </c:pt>
                <c:pt idx="1199">
                  <c:v>178.59953004499931</c:v>
                </c:pt>
                <c:pt idx="1200">
                  <c:v>176.35466018689732</c:v>
                </c:pt>
                <c:pt idx="1201">
                  <c:v>174.16070535539419</c:v>
                </c:pt>
                <c:pt idx="1202">
                  <c:v>172.07114553128432</c:v>
                </c:pt>
                <c:pt idx="1203">
                  <c:v>170.10847550002629</c:v>
                </c:pt>
                <c:pt idx="1204">
                  <c:v>168.25788162241568</c:v>
                </c:pt>
                <c:pt idx="1205">
                  <c:v>166.49980440816964</c:v>
                </c:pt>
                <c:pt idx="1206">
                  <c:v>164.84320062247374</c:v>
                </c:pt>
                <c:pt idx="1207">
                  <c:v>163.32077000223856</c:v>
                </c:pt>
                <c:pt idx="1208">
                  <c:v>161.96596668266733</c:v>
                </c:pt>
                <c:pt idx="1209">
                  <c:v>160.80315087045173</c:v>
                </c:pt>
                <c:pt idx="1210">
                  <c:v>159.85732743991548</c:v>
                </c:pt>
                <c:pt idx="1211">
                  <c:v>159.16137444029286</c:v>
                </c:pt>
                <c:pt idx="1212">
                  <c:v>158.7398029579341</c:v>
                </c:pt>
                <c:pt idx="1213">
                  <c:v>158.59188602721156</c:v>
                </c:pt>
                <c:pt idx="1214">
                  <c:v>158.70441481983465</c:v>
                </c:pt>
                <c:pt idx="1215">
                  <c:v>159.07802028710287</c:v>
                </c:pt>
                <c:pt idx="1216">
                  <c:v>159.73250881328573</c:v>
                </c:pt>
                <c:pt idx="1217">
                  <c:v>160.68479263647501</c:v>
                </c:pt>
                <c:pt idx="1218">
                  <c:v>161.92642249579112</c:v>
                </c:pt>
                <c:pt idx="1219">
                  <c:v>163.42945822173459</c:v>
                </c:pt>
                <c:pt idx="1220">
                  <c:v>165.17325673374754</c:v>
                </c:pt>
                <c:pt idx="1221">
                  <c:v>167.15710478253482</c:v>
                </c:pt>
                <c:pt idx="1222">
                  <c:v>169.38705127077165</c:v>
                </c:pt>
                <c:pt idx="1223">
                  <c:v>171.86009232161931</c:v>
                </c:pt>
                <c:pt idx="1224">
                  <c:v>174.56399296640157</c:v>
                </c:pt>
                <c:pt idx="1225">
                  <c:v>177.48425504156378</c:v>
                </c:pt>
                <c:pt idx="1226">
                  <c:v>180.60310218006066</c:v>
                </c:pt>
                <c:pt idx="1227">
                  <c:v>183.89189467943027</c:v>
                </c:pt>
                <c:pt idx="1228">
                  <c:v>187.30874285992243</c:v>
                </c:pt>
                <c:pt idx="1229">
                  <c:v>190.80595503309854</c:v>
                </c:pt>
                <c:pt idx="1230">
                  <c:v>194.34125746189559</c:v>
                </c:pt>
                <c:pt idx="1231">
                  <c:v>197.88603787651698</c:v>
                </c:pt>
                <c:pt idx="1232">
                  <c:v>201.43035193583003</c:v>
                </c:pt>
                <c:pt idx="1233">
                  <c:v>204.98360904399613</c:v>
                </c:pt>
                <c:pt idx="1234">
                  <c:v>208.56469659100088</c:v>
                </c:pt>
                <c:pt idx="1235">
                  <c:v>212.18065105546637</c:v>
                </c:pt>
                <c:pt idx="1236">
                  <c:v>215.80893650293629</c:v>
                </c:pt>
                <c:pt idx="1237">
                  <c:v>219.39973521341946</c:v>
                </c:pt>
                <c:pt idx="1238">
                  <c:v>222.89643988228951</c:v>
                </c:pt>
                <c:pt idx="1239">
                  <c:v>226.25585777819941</c:v>
                </c:pt>
                <c:pt idx="1240">
                  <c:v>229.4545065397437</c:v>
                </c:pt>
                <c:pt idx="1241">
                  <c:v>232.48555543328928</c:v>
                </c:pt>
                <c:pt idx="1242">
                  <c:v>235.35542370249129</c:v>
                </c:pt>
                <c:pt idx="1243">
                  <c:v>238.08192886339287</c:v>
                </c:pt>
                <c:pt idx="1244">
                  <c:v>240.68926652669458</c:v>
                </c:pt>
                <c:pt idx="1245">
                  <c:v>243.19825808527813</c:v>
                </c:pt>
                <c:pt idx="1246">
                  <c:v>245.61718820403192</c:v>
                </c:pt>
                <c:pt idx="1247">
                  <c:v>247.9374704587504</c:v>
                </c:pt>
                <c:pt idx="1248">
                  <c:v>250.13554019003254</c:v>
                </c:pt>
                <c:pt idx="1249">
                  <c:v>252.17982240024082</c:v>
                </c:pt>
                <c:pt idx="1250">
                  <c:v>254.04038805164919</c:v>
                </c:pt>
                <c:pt idx="1251">
                  <c:v>255.69861036459147</c:v>
                </c:pt>
                <c:pt idx="1252">
                  <c:v>257.15254161983887</c:v>
                </c:pt>
                <c:pt idx="1253">
                  <c:v>258.41655653395276</c:v>
                </c:pt>
                <c:pt idx="1254">
                  <c:v>259.51696303285348</c:v>
                </c:pt>
                <c:pt idx="1255">
                  <c:v>260.48668031477314</c:v>
                </c:pt>
                <c:pt idx="1256">
                  <c:v>261.35975231721659</c:v>
                </c:pt>
                <c:pt idx="1257">
                  <c:v>262.16363913804247</c:v>
                </c:pt>
                <c:pt idx="1258">
                  <c:v>262.91013682328378</c:v>
                </c:pt>
                <c:pt idx="1259">
                  <c:v>263.58832717219371</c:v>
                </c:pt>
                <c:pt idx="1260">
                  <c:v>264.16594937050485</c:v>
                </c:pt>
                <c:pt idx="1261">
                  <c:v>264.6002633258459</c:v>
                </c:pt>
                <c:pt idx="1262">
                  <c:v>264.85412520954515</c:v>
                </c:pt>
                <c:pt idx="1263">
                  <c:v>264.91058163451305</c:v>
                </c:pt>
                <c:pt idx="1264">
                  <c:v>264.78041363817061</c:v>
                </c:pt>
                <c:pt idx="1265">
                  <c:v>264.50071018385927</c:v>
                </c:pt>
                <c:pt idx="1266">
                  <c:v>264.12559592000542</c:v>
                </c:pt>
                <c:pt idx="1267">
                  <c:v>263.71117064692953</c:v>
                </c:pt>
                <c:pt idx="1268">
                  <c:v>263.29902228506472</c:v>
                </c:pt>
                <c:pt idx="1269">
                  <c:v>262.90267513835124</c:v>
                </c:pt>
                <c:pt idx="1270">
                  <c:v>262.50424310908306</c:v>
                </c:pt>
                <c:pt idx="1271">
                  <c:v>262.06436032270773</c:v>
                </c:pt>
                <c:pt idx="1272">
                  <c:v>261.53927167824185</c:v>
                </c:pt>
                <c:pt idx="1273">
                  <c:v>260.89482350751973</c:v>
                </c:pt>
                <c:pt idx="1274">
                  <c:v>260.11581811402425</c:v>
                </c:pt>
                <c:pt idx="1275">
                  <c:v>259.21265247786368</c:v>
                </c:pt>
                <c:pt idx="1276">
                  <c:v>258.22076960246784</c:v>
                </c:pt>
                <c:pt idx="1277">
                  <c:v>257.18979517917143</c:v>
                </c:pt>
                <c:pt idx="1278">
                  <c:v>256.16633730613802</c:v>
                </c:pt>
                <c:pt idx="1279">
                  <c:v>255.17906311849464</c:v>
                </c:pt>
                <c:pt idx="1280">
                  <c:v>254.23260873665899</c:v>
                </c:pt>
                <c:pt idx="1281">
                  <c:v>253.31078888816694</c:v>
                </c:pt>
                <c:pt idx="1282">
                  <c:v>252.38578685051243</c:v>
                </c:pt>
                <c:pt idx="1283">
                  <c:v>251.42868859458176</c:v>
                </c:pt>
                <c:pt idx="1284">
                  <c:v>250.41856299683232</c:v>
                </c:pt>
                <c:pt idx="1285">
                  <c:v>249.34929257292603</c:v>
                </c:pt>
                <c:pt idx="1286">
                  <c:v>248.23163092761868</c:v>
                </c:pt>
                <c:pt idx="1287">
                  <c:v>247.0896365082848</c:v>
                </c:pt>
                <c:pt idx="1288">
                  <c:v>245.95216847870788</c:v>
                </c:pt>
                <c:pt idx="1289">
                  <c:v>244.84240744097622</c:v>
                </c:pt>
                <c:pt idx="1290">
                  <c:v>243.76987252991191</c:v>
                </c:pt>
                <c:pt idx="1291">
                  <c:v>242.72880288582436</c:v>
                </c:pt>
                <c:pt idx="1292">
                  <c:v>241.70284864025837</c:v>
                </c:pt>
                <c:pt idx="1293">
                  <c:v>240.67308125423051</c:v>
                </c:pt>
                <c:pt idx="1294">
                  <c:v>239.62490654985791</c:v>
                </c:pt>
                <c:pt idx="1295">
                  <c:v>238.55215217747204</c:v>
                </c:pt>
                <c:pt idx="1296">
                  <c:v>237.45835695088292</c:v>
                </c:pt>
                <c:pt idx="1297">
                  <c:v>236.35567354077114</c:v>
                </c:pt>
                <c:pt idx="1298">
                  <c:v>235.26168628552563</c:v>
                </c:pt>
                <c:pt idx="1299">
                  <c:v>234.19408925419611</c:v>
                </c:pt>
                <c:pt idx="1300">
                  <c:v>233.164568762155</c:v>
                </c:pt>
                <c:pt idx="1301">
                  <c:v>232.17526455728731</c:v>
                </c:pt>
                <c:pt idx="1302">
                  <c:v>231.2193733386251</c:v>
                </c:pt>
                <c:pt idx="1303">
                  <c:v>230.28636096273419</c:v>
                </c:pt>
                <c:pt idx="1304">
                  <c:v>229.36798391372389</c:v>
                </c:pt>
                <c:pt idx="1305">
                  <c:v>228.46189669872024</c:v>
                </c:pt>
                <c:pt idx="1306">
                  <c:v>227.57119920889002</c:v>
                </c:pt>
                <c:pt idx="1307">
                  <c:v>226.70229697155597</c:v>
                </c:pt>
                <c:pt idx="1308">
                  <c:v>225.86362553126494</c:v>
                </c:pt>
                <c:pt idx="1309">
                  <c:v>225.06571903145121</c:v>
                </c:pt>
                <c:pt idx="1310">
                  <c:v>224.32041466714577</c:v>
                </c:pt>
                <c:pt idx="1311">
                  <c:v>223.63788995713529</c:v>
                </c:pt>
                <c:pt idx="1312">
                  <c:v>223.02301419949163</c:v>
                </c:pt>
                <c:pt idx="1313">
                  <c:v>222.47441576095505</c:v>
                </c:pt>
                <c:pt idx="1314">
                  <c:v>221.98690986780406</c:v>
                </c:pt>
                <c:pt idx="1315">
                  <c:v>221.5554351933105</c:v>
                </c:pt>
                <c:pt idx="1316">
                  <c:v>221.17776969159371</c:v>
                </c:pt>
                <c:pt idx="1317">
                  <c:v>220.85514783258733</c:v>
                </c:pt>
                <c:pt idx="1318">
                  <c:v>220.59204114071795</c:v>
                </c:pt>
                <c:pt idx="1319">
                  <c:v>220.39589758458553</c:v>
                </c:pt>
                <c:pt idx="1320">
                  <c:v>220.27627744800992</c:v>
                </c:pt>
                <c:pt idx="1321">
                  <c:v>220.24259013515251</c:v>
                </c:pt>
                <c:pt idx="1322">
                  <c:v>220.3010902936773</c:v>
                </c:pt>
                <c:pt idx="1323">
                  <c:v>220.45288894652467</c:v>
                </c:pt>
                <c:pt idx="1324">
                  <c:v>220.69398092457641</c:v>
                </c:pt>
                <c:pt idx="1325">
                  <c:v>221.01667136524574</c:v>
                </c:pt>
                <c:pt idx="1326">
                  <c:v>221.41118052339129</c:v>
                </c:pt>
                <c:pt idx="1327">
                  <c:v>221.86734459655887</c:v>
                </c:pt>
                <c:pt idx="1328">
                  <c:v>222.37716696284463</c:v>
                </c:pt>
                <c:pt idx="1329">
                  <c:v>222.93805523538782</c:v>
                </c:pt>
                <c:pt idx="1330">
                  <c:v>223.55493357759062</c:v>
                </c:pt>
                <c:pt idx="1331">
                  <c:v>224.2385555942088</c:v>
                </c:pt>
                <c:pt idx="1332">
                  <c:v>225.00066246594523</c:v>
                </c:pt>
                <c:pt idx="1333">
                  <c:v>225.84824952242406</c:v>
                </c:pt>
                <c:pt idx="1334">
                  <c:v>226.77905356876693</c:v>
                </c:pt>
                <c:pt idx="1335">
                  <c:v>227.77981091135285</c:v>
                </c:pt>
                <c:pt idx="1336">
                  <c:v>228.82760155841274</c:v>
                </c:pt>
                <c:pt idx="1337">
                  <c:v>229.89506142641628</c:v>
                </c:pt>
                <c:pt idx="1338">
                  <c:v>230.95892761527946</c:v>
                </c:pt>
                <c:pt idx="1339">
                  <c:v>232.00885801022446</c:v>
                </c:pt>
                <c:pt idx="1340">
                  <c:v>233.05184794087552</c:v>
                </c:pt>
                <c:pt idx="1341">
                  <c:v>234.10860906945365</c:v>
                </c:pt>
                <c:pt idx="1342">
                  <c:v>235.20336443932456</c:v>
                </c:pt>
                <c:pt idx="1343">
                  <c:v>236.3519152656396</c:v>
                </c:pt>
                <c:pt idx="1344">
                  <c:v>237.55330140511705</c:v>
                </c:pt>
                <c:pt idx="1345">
                  <c:v>238.78886864542542</c:v>
                </c:pt>
                <c:pt idx="1346">
                  <c:v>240.02794726687856</c:v>
                </c:pt>
                <c:pt idx="1347">
                  <c:v>241.23750834058362</c:v>
                </c:pt>
                <c:pt idx="1348">
                  <c:v>242.39236867989314</c:v>
                </c:pt>
                <c:pt idx="1349">
                  <c:v>243.48207643936851</c:v>
                </c:pt>
                <c:pt idx="1350">
                  <c:v>244.51236504603503</c:v>
                </c:pt>
                <c:pt idx="1351">
                  <c:v>245.50131262625521</c:v>
                </c:pt>
                <c:pt idx="1352">
                  <c:v>246.47138653282235</c:v>
                </c:pt>
                <c:pt idx="1353">
                  <c:v>247.44071975742926</c:v>
                </c:pt>
                <c:pt idx="1354">
                  <c:v>248.41649965835666</c:v>
                </c:pt>
                <c:pt idx="1355">
                  <c:v>249.39219726128843</c:v>
                </c:pt>
                <c:pt idx="1356">
                  <c:v>250.34998133384894</c:v>
                </c:pt>
                <c:pt idx="1357">
                  <c:v>251.26732965791447</c:v>
                </c:pt>
                <c:pt idx="1358">
                  <c:v>252.12503936784969</c:v>
                </c:pt>
                <c:pt idx="1359">
                  <c:v>252.9133718675109</c:v>
                </c:pt>
                <c:pt idx="1360">
                  <c:v>253.63386338614899</c:v>
                </c:pt>
                <c:pt idx="1361">
                  <c:v>254.2967737405462</c:v>
                </c:pt>
                <c:pt idx="1362">
                  <c:v>254.9157643979689</c:v>
                </c:pt>
                <c:pt idx="1363">
                  <c:v>255.50241194312864</c:v>
                </c:pt>
                <c:pt idx="1364">
                  <c:v>256.06212061106851</c:v>
                </c:pt>
                <c:pt idx="1365">
                  <c:v>256.59294268255979</c:v>
                </c:pt>
                <c:pt idx="1366">
                  <c:v>257.08719701134834</c:v>
                </c:pt>
                <c:pt idx="1367">
                  <c:v>257.53456891532142</c:v>
                </c:pt>
                <c:pt idx="1368">
                  <c:v>257.92586845163936</c:v>
                </c:pt>
                <c:pt idx="1369">
                  <c:v>258.25615774056723</c:v>
                </c:pt>
                <c:pt idx="1370">
                  <c:v>258.52628719472614</c:v>
                </c:pt>
                <c:pt idx="1371">
                  <c:v>258.74284065376241</c:v>
                </c:pt>
                <c:pt idx="1372">
                  <c:v>258.91583104047169</c:v>
                </c:pt>
                <c:pt idx="1373">
                  <c:v>259.055490738971</c:v>
                </c:pt>
                <c:pt idx="1374">
                  <c:v>259.16856818489799</c:v>
                </c:pt>
                <c:pt idx="1375">
                  <c:v>259.25629784818631</c:v>
                </c:pt>
                <c:pt idx="1376">
                  <c:v>259.31418077174425</c:v>
                </c:pt>
                <c:pt idx="1377">
                  <c:v>259.33390485801829</c:v>
                </c:pt>
                <c:pt idx="1378">
                  <c:v>259.30677395214207</c:v>
                </c:pt>
                <c:pt idx="1379">
                  <c:v>259.22678030043824</c:v>
                </c:pt>
                <c:pt idx="1380">
                  <c:v>259.09271686563835</c:v>
                </c:pt>
                <c:pt idx="1381">
                  <c:v>258.90828705754348</c:v>
                </c:pt>
                <c:pt idx="1382">
                  <c:v>258.68097999375141</c:v>
                </c:pt>
                <c:pt idx="1383">
                  <c:v>258.42020507842346</c:v>
                </c:pt>
                <c:pt idx="1384">
                  <c:v>258.13523455239499</c:v>
                </c:pt>
                <c:pt idx="1385">
                  <c:v>257.83292658196427</c:v>
                </c:pt>
                <c:pt idx="1386">
                  <c:v>257.51564037633801</c:v>
                </c:pt>
                <c:pt idx="1387">
                  <c:v>257.18096186097921</c:v>
                </c:pt>
                <c:pt idx="1388">
                  <c:v>256.82315760886235</c:v>
                </c:pt>
                <c:pt idx="1389">
                  <c:v>256.43652162562728</c:v>
                </c:pt>
                <c:pt idx="1390">
                  <c:v>256.01844780808068</c:v>
                </c:pt>
                <c:pt idx="1391">
                  <c:v>255.57093874078163</c:v>
                </c:pt>
                <c:pt idx="1392">
                  <c:v>255.10041366738531</c:v>
                </c:pt>
                <c:pt idx="1393">
                  <c:v>254.61587050207524</c:v>
                </c:pt>
                <c:pt idx="1394">
                  <c:v>254.12625229370437</c:v>
                </c:pt>
                <c:pt idx="1395">
                  <c:v>253.63814288191915</c:v>
                </c:pt>
                <c:pt idx="1396">
                  <c:v>253.15442269656486</c:v>
                </c:pt>
                <c:pt idx="1397">
                  <c:v>252.67437848834646</c:v>
                </c:pt>
                <c:pt idx="1398">
                  <c:v>252.19455374144962</c:v>
                </c:pt>
                <c:pt idx="1399">
                  <c:v>251.71066896010419</c:v>
                </c:pt>
                <c:pt idx="1400">
                  <c:v>251.21937735915651</c:v>
                </c:pt>
                <c:pt idx="1401">
                  <c:v>250.71985595865087</c:v>
                </c:pt>
                <c:pt idx="1402">
                  <c:v>250.21473829444574</c:v>
                </c:pt>
                <c:pt idx="1403">
                  <c:v>249.7097303609014</c:v>
                </c:pt>
                <c:pt idx="1404">
                  <c:v>249.21254073693717</c:v>
                </c:pt>
                <c:pt idx="1405">
                  <c:v>248.73093286680279</c:v>
                </c:pt>
                <c:pt idx="1406">
                  <c:v>248.27085963884517</c:v>
                </c:pt>
                <c:pt idx="1407">
                  <c:v>247.83547580956156</c:v>
                </c:pt>
                <c:pt idx="1408">
                  <c:v>247.4250008402735</c:v>
                </c:pt>
                <c:pt idx="1409">
                  <c:v>247.03734984842629</c:v>
                </c:pt>
                <c:pt idx="1410">
                  <c:v>246.66925834686197</c:v>
                </c:pt>
                <c:pt idx="1411">
                  <c:v>246.31781847306999</c:v>
                </c:pt>
                <c:pt idx="1412">
                  <c:v>245.98130196914323</c:v>
                </c:pt>
                <c:pt idx="1413">
                  <c:v>245.65995572906832</c:v>
                </c:pt>
                <c:pt idx="1414">
                  <c:v>245.35591950073047</c:v>
                </c:pt>
                <c:pt idx="1415">
                  <c:v>245.07267723260918</c:v>
                </c:pt>
                <c:pt idx="1416">
                  <c:v>244.81401463250108</c:v>
                </c:pt>
                <c:pt idx="1417">
                  <c:v>244.58311388956866</c:v>
                </c:pt>
                <c:pt idx="1418">
                  <c:v>244.38167582905393</c:v>
                </c:pt>
                <c:pt idx="1419">
                  <c:v>244.20961815296124</c:v>
                </c:pt>
                <c:pt idx="1420">
                  <c:v>244.06543206470502</c:v>
                </c:pt>
                <c:pt idx="1421">
                  <c:v>243.94689551840457</c:v>
                </c:pt>
                <c:pt idx="1422">
                  <c:v>243.85197849683561</c:v>
                </c:pt>
                <c:pt idx="1423">
                  <c:v>243.77928193407323</c:v>
                </c:pt>
                <c:pt idx="1424">
                  <c:v>243.72853150346552</c:v>
                </c:pt>
                <c:pt idx="1425">
                  <c:v>243.70008382966</c:v>
                </c:pt>
                <c:pt idx="1426">
                  <c:v>243.69467959461693</c:v>
                </c:pt>
                <c:pt idx="1427">
                  <c:v>243.71264799031857</c:v>
                </c:pt>
                <c:pt idx="1428">
                  <c:v>243.75371469011301</c:v>
                </c:pt>
                <c:pt idx="1429">
                  <c:v>243.81670008939693</c:v>
                </c:pt>
                <c:pt idx="1430">
                  <c:v>243.89984849759796</c:v>
                </c:pt>
                <c:pt idx="1431">
                  <c:v>244.00104759949625</c:v>
                </c:pt>
                <c:pt idx="1432">
                  <c:v>244.11848683918896</c:v>
                </c:pt>
                <c:pt idx="1433">
                  <c:v>244.25095917940763</c:v>
                </c:pt>
                <c:pt idx="1434">
                  <c:v>244.39816286083513</c:v>
                </c:pt>
                <c:pt idx="1435">
                  <c:v>244.56064653677532</c:v>
                </c:pt>
                <c:pt idx="1436">
                  <c:v>244.7396995424923</c:v>
                </c:pt>
                <c:pt idx="1437">
                  <c:v>244.93677580924131</c:v>
                </c:pt>
                <c:pt idx="1438">
                  <c:v>245.15305494162567</c:v>
                </c:pt>
                <c:pt idx="1439">
                  <c:v>245.38886613162765</c:v>
                </c:pt>
                <c:pt idx="1440">
                  <c:v>245.64349612995233</c:v>
                </c:pt>
                <c:pt idx="1441">
                  <c:v>245.91524411135762</c:v>
                </c:pt>
                <c:pt idx="1442">
                  <c:v>246.20169600130657</c:v>
                </c:pt>
                <c:pt idx="1443">
                  <c:v>246.50021826394058</c:v>
                </c:pt>
                <c:pt idx="1444">
                  <c:v>246.80839682472262</c:v>
                </c:pt>
                <c:pt idx="1445">
                  <c:v>247.12461315640633</c:v>
                </c:pt>
                <c:pt idx="1446">
                  <c:v>247.44820887502706</c:v>
                </c:pt>
                <c:pt idx="1447">
                  <c:v>247.77932114391075</c:v>
                </c:pt>
                <c:pt idx="1448">
                  <c:v>248.11833402037016</c:v>
                </c:pt>
                <c:pt idx="1449">
                  <c:v>248.46535723506599</c:v>
                </c:pt>
                <c:pt idx="1450">
                  <c:v>248.82003416335078</c:v>
                </c:pt>
                <c:pt idx="1451">
                  <c:v>249.18143209460794</c:v>
                </c:pt>
                <c:pt idx="1452">
                  <c:v>249.54812453024743</c:v>
                </c:pt>
                <c:pt idx="1453">
                  <c:v>249.91832834703163</c:v>
                </c:pt>
                <c:pt idx="1454">
                  <c:v>250.29034271971864</c:v>
                </c:pt>
                <c:pt idx="1455">
                  <c:v>250.66285088037907</c:v>
                </c:pt>
                <c:pt idx="1456">
                  <c:v>251.03508471438761</c:v>
                </c:pt>
                <c:pt idx="1457">
                  <c:v>251.40682476042267</c:v>
                </c:pt>
                <c:pt idx="1458">
                  <c:v>251.77837277780137</c:v>
                </c:pt>
                <c:pt idx="1459">
                  <c:v>252.15005795850601</c:v>
                </c:pt>
                <c:pt idx="1460">
                  <c:v>252.5221271965234</c:v>
                </c:pt>
                <c:pt idx="1461">
                  <c:v>252.89430616520153</c:v>
                </c:pt>
                <c:pt idx="1462">
                  <c:v>253.26590904791064</c:v>
                </c:pt>
                <c:pt idx="1463">
                  <c:v>253.63581110537771</c:v>
                </c:pt>
                <c:pt idx="1464">
                  <c:v>254.00275043500392</c:v>
                </c:pt>
                <c:pt idx="1465">
                  <c:v>254.36560229751635</c:v>
                </c:pt>
                <c:pt idx="1466">
                  <c:v>254.72351628029395</c:v>
                </c:pt>
                <c:pt idx="1467">
                  <c:v>255.07597116269804</c:v>
                </c:pt>
                <c:pt idx="1468">
                  <c:v>255.42272005074196</c:v>
                </c:pt>
                <c:pt idx="1469">
                  <c:v>255.76368064643006</c:v>
                </c:pt>
                <c:pt idx="1470">
                  <c:v>256.09879808443202</c:v>
                </c:pt>
                <c:pt idx="1471">
                  <c:v>256.42782547076104</c:v>
                </c:pt>
                <c:pt idx="1472">
                  <c:v>256.75026901744366</c:v>
                </c:pt>
                <c:pt idx="1473">
                  <c:v>257.06530574452404</c:v>
                </c:pt>
                <c:pt idx="1474">
                  <c:v>257.37189321072486</c:v>
                </c:pt>
                <c:pt idx="1475">
                  <c:v>257.66896154210366</c:v>
                </c:pt>
                <c:pt idx="1476">
                  <c:v>257.95541343205258</c:v>
                </c:pt>
                <c:pt idx="1477">
                  <c:v>258.23037103528549</c:v>
                </c:pt>
                <c:pt idx="1478">
                  <c:v>258.49301137184659</c:v>
                </c:pt>
                <c:pt idx="1479">
                  <c:v>258.74275835576685</c:v>
                </c:pt>
                <c:pt idx="1480">
                  <c:v>258.97903590107711</c:v>
                </c:pt>
                <c:pt idx="1481">
                  <c:v>259.20129535447364</c:v>
                </c:pt>
                <c:pt idx="1482">
                  <c:v>259.40901549531765</c:v>
                </c:pt>
                <c:pt idx="1483">
                  <c:v>259.60164767030534</c:v>
                </c:pt>
                <c:pt idx="1484">
                  <c:v>259.77883525478916</c:v>
                </c:pt>
                <c:pt idx="1485">
                  <c:v>259.94019419145644</c:v>
                </c:pt>
                <c:pt idx="1486">
                  <c:v>260.08558731698116</c:v>
                </c:pt>
                <c:pt idx="1487">
                  <c:v>260.21506949669379</c:v>
                </c:pt>
                <c:pt idx="1488">
                  <c:v>260.32880532658538</c:v>
                </c:pt>
                <c:pt idx="1489">
                  <c:v>260.42712399863836</c:v>
                </c:pt>
                <c:pt idx="1490">
                  <c:v>260.51049186816095</c:v>
                </c:pt>
                <c:pt idx="1491">
                  <c:v>260.57953988645261</c:v>
                </c:pt>
                <c:pt idx="1492">
                  <c:v>260.63500873547355</c:v>
                </c:pt>
                <c:pt idx="1493">
                  <c:v>260.67772139517956</c:v>
                </c:pt>
                <c:pt idx="1494">
                  <c:v>260.70858314352211</c:v>
                </c:pt>
                <c:pt idx="1495">
                  <c:v>260.72855412378283</c:v>
                </c:pt>
                <c:pt idx="1496">
                  <c:v>260.73845731591769</c:v>
                </c:pt>
                <c:pt idx="1497">
                  <c:v>260.73925286320826</c:v>
                </c:pt>
                <c:pt idx="1498">
                  <c:v>260.73173631294526</c:v>
                </c:pt>
                <c:pt idx="1499">
                  <c:v>260.7166757797541</c:v>
                </c:pt>
                <c:pt idx="1500">
                  <c:v>260.69464734960388</c:v>
                </c:pt>
                <c:pt idx="1501">
                  <c:v>260.66608994513763</c:v>
                </c:pt>
                <c:pt idx="1502">
                  <c:v>260.6314150563332</c:v>
                </c:pt>
                <c:pt idx="1503">
                  <c:v>260.59089700984265</c:v>
                </c:pt>
                <c:pt idx="1504">
                  <c:v>260.54486499764818</c:v>
                </c:pt>
                <c:pt idx="1505">
                  <c:v>260.4936756443974</c:v>
                </c:pt>
                <c:pt idx="1506">
                  <c:v>260.43765814207256</c:v>
                </c:pt>
                <c:pt idx="1507">
                  <c:v>260.37716911532129</c:v>
                </c:pt>
                <c:pt idx="1508">
                  <c:v>260.31253775612578</c:v>
                </c:pt>
                <c:pt idx="1509">
                  <c:v>260.2439560931424</c:v>
                </c:pt>
                <c:pt idx="1510">
                  <c:v>260.17158872236234</c:v>
                </c:pt>
                <c:pt idx="1511">
                  <c:v>260.09554537444637</c:v>
                </c:pt>
                <c:pt idx="1512">
                  <c:v>260.01596321272046</c:v>
                </c:pt>
                <c:pt idx="1513">
                  <c:v>259.93295196784538</c:v>
                </c:pt>
                <c:pt idx="1514">
                  <c:v>259.84675853380793</c:v>
                </c:pt>
                <c:pt idx="1515">
                  <c:v>259.7577395352555</c:v>
                </c:pt>
                <c:pt idx="1516">
                  <c:v>259.66647105815724</c:v>
                </c:pt>
                <c:pt idx="1517">
                  <c:v>259.57355662114736</c:v>
                </c:pt>
                <c:pt idx="1518">
                  <c:v>259.47973690618613</c:v>
                </c:pt>
                <c:pt idx="1519">
                  <c:v>259.38572516256852</c:v>
                </c:pt>
                <c:pt idx="1520">
                  <c:v>259.29212490892877</c:v>
                </c:pt>
                <c:pt idx="1521">
                  <c:v>259.19948479857089</c:v>
                </c:pt>
                <c:pt idx="1522">
                  <c:v>259.10824375413779</c:v>
                </c:pt>
                <c:pt idx="1523">
                  <c:v>259.01884069827264</c:v>
                </c:pt>
                <c:pt idx="1524">
                  <c:v>258.93171455361863</c:v>
                </c:pt>
                <c:pt idx="1525">
                  <c:v>258.84738654081428</c:v>
                </c:pt>
                <c:pt idx="1526">
                  <c:v>258.76651504382426</c:v>
                </c:pt>
                <c:pt idx="1527">
                  <c:v>258.68989560993924</c:v>
                </c:pt>
                <c:pt idx="1528">
                  <c:v>258.61840608444538</c:v>
                </c:pt>
                <c:pt idx="1529">
                  <c:v>258.55292431262887</c:v>
                </c:pt>
                <c:pt idx="1530">
                  <c:v>258.4942458417803</c:v>
                </c:pt>
                <c:pt idx="1531">
                  <c:v>258.44300162319911</c:v>
                </c:pt>
                <c:pt idx="1532">
                  <c:v>258.399712877524</c:v>
                </c:pt>
                <c:pt idx="1533">
                  <c:v>258.3646264987417</c:v>
                </c:pt>
                <c:pt idx="1534">
                  <c:v>258.33793451550861</c:v>
                </c:pt>
                <c:pt idx="1535">
                  <c:v>258.31969179315502</c:v>
                </c:pt>
                <c:pt idx="1536">
                  <c:v>258.3099531970114</c:v>
                </c:pt>
                <c:pt idx="1537">
                  <c:v>258.30877359240804</c:v>
                </c:pt>
                <c:pt idx="1538">
                  <c:v>258.31626271000584</c:v>
                </c:pt>
                <c:pt idx="1539">
                  <c:v>258.33255771313071</c:v>
                </c:pt>
                <c:pt idx="1540">
                  <c:v>258.35774089977821</c:v>
                </c:pt>
                <c:pt idx="1541">
                  <c:v>258.39178483728313</c:v>
                </c:pt>
                <c:pt idx="1542">
                  <c:v>258.43463466031517</c:v>
                </c:pt>
                <c:pt idx="1543">
                  <c:v>258.48604347488748</c:v>
                </c:pt>
                <c:pt idx="1544">
                  <c:v>258.54568208901782</c:v>
                </c:pt>
                <c:pt idx="1545">
                  <c:v>258.61316644539346</c:v>
                </c:pt>
                <c:pt idx="1546">
                  <c:v>258.68803018870608</c:v>
                </c:pt>
                <c:pt idx="1547">
                  <c:v>258.76986182897787</c:v>
                </c:pt>
                <c:pt idx="1548">
                  <c:v>258.85827730889599</c:v>
                </c:pt>
                <c:pt idx="1549">
                  <c:v>258.95294743647827</c:v>
                </c:pt>
                <c:pt idx="1550">
                  <c:v>259.05351558707707</c:v>
                </c:pt>
                <c:pt idx="1551">
                  <c:v>259.15976229937087</c:v>
                </c:pt>
                <c:pt idx="1552">
                  <c:v>259.27130351604706</c:v>
                </c:pt>
                <c:pt idx="1553">
                  <c:v>259.38781004512322</c:v>
                </c:pt>
                <c:pt idx="1554">
                  <c:v>259.50892526195179</c:v>
                </c:pt>
                <c:pt idx="1555">
                  <c:v>259.63426510922022</c:v>
                </c:pt>
                <c:pt idx="1556">
                  <c:v>259.76352782761126</c:v>
                </c:pt>
                <c:pt idx="1557">
                  <c:v>259.89643909047305</c:v>
                </c:pt>
                <c:pt idx="1558">
                  <c:v>260.03286173447958</c:v>
                </c:pt>
                <c:pt idx="1559">
                  <c:v>260.17274089430043</c:v>
                </c:pt>
                <c:pt idx="1560">
                  <c:v>260.31610400260087</c:v>
                </c:pt>
                <c:pt idx="1561">
                  <c:v>260.46308822270686</c:v>
                </c:pt>
                <c:pt idx="1562">
                  <c:v>260.61380328527912</c:v>
                </c:pt>
                <c:pt idx="1563">
                  <c:v>260.76824919031759</c:v>
                </c:pt>
                <c:pt idx="1564">
                  <c:v>260.92648080315286</c:v>
                </c:pt>
                <c:pt idx="1565">
                  <c:v>261.08838839312398</c:v>
                </c:pt>
                <c:pt idx="1566">
                  <c:v>261.25383479690504</c:v>
                </c:pt>
                <c:pt idx="1567">
                  <c:v>261.42262798583971</c:v>
                </c:pt>
                <c:pt idx="1568">
                  <c:v>261.59471309459764</c:v>
                </c:pt>
                <c:pt idx="1569">
                  <c:v>261.77003525784829</c:v>
                </c:pt>
                <c:pt idx="1570">
                  <c:v>261.94859447559179</c:v>
                </c:pt>
                <c:pt idx="1571">
                  <c:v>262.13058277648446</c:v>
                </c:pt>
                <c:pt idx="1572">
                  <c:v>262.31608245852186</c:v>
                </c:pt>
                <c:pt idx="1573">
                  <c:v>262.50523068502997</c:v>
                </c:pt>
                <c:pt idx="1574">
                  <c:v>262.69802745600884</c:v>
                </c:pt>
                <c:pt idx="1575">
                  <c:v>262.89444533879322</c:v>
                </c:pt>
                <c:pt idx="1576">
                  <c:v>263.09421000673115</c:v>
                </c:pt>
                <c:pt idx="1577">
                  <c:v>263.29712943116635</c:v>
                </c:pt>
                <c:pt idx="1578">
                  <c:v>263.50284698745128</c:v>
                </c:pt>
                <c:pt idx="1579">
                  <c:v>263.71106091626876</c:v>
                </c:pt>
                <c:pt idx="1580">
                  <c:v>263.92157918896254</c:v>
                </c:pt>
                <c:pt idx="1581">
                  <c:v>264.1341274788806</c:v>
                </c:pt>
                <c:pt idx="1582">
                  <c:v>264.34854119003177</c:v>
                </c:pt>
                <c:pt idx="1583">
                  <c:v>264.56460086109456</c:v>
                </c:pt>
                <c:pt idx="1584">
                  <c:v>264.78194986742147</c:v>
                </c:pt>
                <c:pt idx="1585">
                  <c:v>265.00023158436494</c:v>
                </c:pt>
                <c:pt idx="1586">
                  <c:v>265.21889735862112</c:v>
                </c:pt>
                <c:pt idx="1587">
                  <c:v>265.43731623889056</c:v>
                </c:pt>
                <c:pt idx="1588">
                  <c:v>265.6548298412086</c:v>
                </c:pt>
                <c:pt idx="1589">
                  <c:v>265.87077978161062</c:v>
                </c:pt>
                <c:pt idx="1590">
                  <c:v>266.08450767613198</c:v>
                </c:pt>
                <c:pt idx="1591">
                  <c:v>266.29541000613841</c:v>
                </c:pt>
                <c:pt idx="1592">
                  <c:v>266.50304784898691</c:v>
                </c:pt>
                <c:pt idx="1593">
                  <c:v>266.70689998403861</c:v>
                </c:pt>
                <c:pt idx="1594">
                  <c:v>266.90655492131583</c:v>
                </c:pt>
                <c:pt idx="1595">
                  <c:v>267.10157373817532</c:v>
                </c:pt>
                <c:pt idx="1596">
                  <c:v>267.29154494463927</c:v>
                </c:pt>
                <c:pt idx="1597">
                  <c:v>267.47597475273415</c:v>
                </c:pt>
                <c:pt idx="1598">
                  <c:v>267.65445167248208</c:v>
                </c:pt>
                <c:pt idx="1599">
                  <c:v>267.82650934857475</c:v>
                </c:pt>
                <c:pt idx="1600">
                  <c:v>267.99184602169504</c:v>
                </c:pt>
                <c:pt idx="1601">
                  <c:v>268.15013249986066</c:v>
                </c:pt>
                <c:pt idx="1602">
                  <c:v>268.30114932175002</c:v>
                </c:pt>
                <c:pt idx="1603">
                  <c:v>268.44475932403719</c:v>
                </c:pt>
                <c:pt idx="1604">
                  <c:v>268.58085277606142</c:v>
                </c:pt>
                <c:pt idx="1605">
                  <c:v>268.70940224515743</c:v>
                </c:pt>
                <c:pt idx="1606">
                  <c:v>268.83043516399044</c:v>
                </c:pt>
                <c:pt idx="1607">
                  <c:v>268.94400639789092</c:v>
                </c:pt>
                <c:pt idx="1608">
                  <c:v>269.05019824485441</c:v>
                </c:pt>
                <c:pt idx="1609">
                  <c:v>269.14909300287638</c:v>
                </c:pt>
                <c:pt idx="1610">
                  <c:v>269.24093756594374</c:v>
                </c:pt>
                <c:pt idx="1611">
                  <c:v>269.32584166471713</c:v>
                </c:pt>
                <c:pt idx="1612">
                  <c:v>269.40410705851377</c:v>
                </c:pt>
                <c:pt idx="1613">
                  <c:v>269.47595320865514</c:v>
                </c:pt>
                <c:pt idx="1614">
                  <c:v>269.5417093071236</c:v>
                </c:pt>
                <c:pt idx="1615">
                  <c:v>269.60167711323624</c:v>
                </c:pt>
                <c:pt idx="1616">
                  <c:v>269.65626811697103</c:v>
                </c:pt>
                <c:pt idx="1617">
                  <c:v>269.70583894297539</c:v>
                </c:pt>
                <c:pt idx="1618">
                  <c:v>269.75077364856207</c:v>
                </c:pt>
                <c:pt idx="1619">
                  <c:v>269.79148372370901</c:v>
                </c:pt>
                <c:pt idx="1620">
                  <c:v>269.82846295638961</c:v>
                </c:pt>
                <c:pt idx="1621">
                  <c:v>269.86206797125146</c:v>
                </c:pt>
                <c:pt idx="1622">
                  <c:v>269.89273769093768</c:v>
                </c:pt>
                <c:pt idx="1623">
                  <c:v>269.92085617276081</c:v>
                </c:pt>
                <c:pt idx="1624">
                  <c:v>269.94686233936415</c:v>
                </c:pt>
                <c:pt idx="1625">
                  <c:v>269.97105795006462</c:v>
                </c:pt>
                <c:pt idx="1626">
                  <c:v>269.99379962950997</c:v>
                </c:pt>
                <c:pt idx="1627">
                  <c:v>270.01547143501273</c:v>
                </c:pt>
                <c:pt idx="1628">
                  <c:v>270.03634769322485</c:v>
                </c:pt>
                <c:pt idx="1629">
                  <c:v>270.05683989412427</c:v>
                </c:pt>
                <c:pt idx="1630">
                  <c:v>270.07724979702812</c:v>
                </c:pt>
                <c:pt idx="1631">
                  <c:v>270.09793402658391</c:v>
                </c:pt>
                <c:pt idx="1632">
                  <c:v>270.11924920743911</c:v>
                </c:pt>
                <c:pt idx="1633">
                  <c:v>270.14152453157612</c:v>
                </c:pt>
                <c:pt idx="1634">
                  <c:v>270.16500689298164</c:v>
                </c:pt>
                <c:pt idx="1635">
                  <c:v>270.19002548363795</c:v>
                </c:pt>
                <c:pt idx="1636">
                  <c:v>270.21677233220146</c:v>
                </c:pt>
                <c:pt idx="1637">
                  <c:v>270.24543946732854</c:v>
                </c:pt>
                <c:pt idx="1638">
                  <c:v>270.27616405234505</c:v>
                </c:pt>
                <c:pt idx="1639">
                  <c:v>270.30908325057709</c:v>
                </c:pt>
                <c:pt idx="1640">
                  <c:v>270.34433422535051</c:v>
                </c:pt>
                <c:pt idx="1641">
                  <c:v>270.38199927466098</c:v>
                </c:pt>
                <c:pt idx="1642">
                  <c:v>270.42218812916923</c:v>
                </c:pt>
                <c:pt idx="1643">
                  <c:v>270.46495565420571</c:v>
                </c:pt>
                <c:pt idx="1644">
                  <c:v>270.51038414776588</c:v>
                </c:pt>
                <c:pt idx="1645">
                  <c:v>270.55850104251499</c:v>
                </c:pt>
                <c:pt idx="1646">
                  <c:v>270.60930633845311</c:v>
                </c:pt>
                <c:pt idx="1647">
                  <c:v>270.66282746824527</c:v>
                </c:pt>
                <c:pt idx="1648">
                  <c:v>270.71906443189164</c:v>
                </c:pt>
                <c:pt idx="1649">
                  <c:v>270.77798979672696</c:v>
                </c:pt>
                <c:pt idx="1650">
                  <c:v>270.83957613008602</c:v>
                </c:pt>
                <c:pt idx="1651">
                  <c:v>270.90382343196887</c:v>
                </c:pt>
                <c:pt idx="1652">
                  <c:v>270.97070426971027</c:v>
                </c:pt>
                <c:pt idx="1653">
                  <c:v>271.04019121064499</c:v>
                </c:pt>
                <c:pt idx="1654">
                  <c:v>271.1122842547731</c:v>
                </c:pt>
                <c:pt idx="1655">
                  <c:v>271.18695596942939</c:v>
                </c:pt>
                <c:pt idx="1656">
                  <c:v>271.2641240566183</c:v>
                </c:pt>
                <c:pt idx="1657">
                  <c:v>271.34381594900498</c:v>
                </c:pt>
                <c:pt idx="1658">
                  <c:v>271.42594934859386</c:v>
                </c:pt>
                <c:pt idx="1659">
                  <c:v>271.51049682271974</c:v>
                </c:pt>
                <c:pt idx="1660">
                  <c:v>271.59748580404784</c:v>
                </c:pt>
                <c:pt idx="1661">
                  <c:v>271.68691629257813</c:v>
                </c:pt>
                <c:pt idx="1662">
                  <c:v>271.77878828831069</c:v>
                </c:pt>
                <c:pt idx="1663">
                  <c:v>271.87318408924097</c:v>
                </c:pt>
                <c:pt idx="1664">
                  <c:v>271.97013112803427</c:v>
                </c:pt>
                <c:pt idx="1665">
                  <c:v>272.06965683735575</c:v>
                </c:pt>
                <c:pt idx="1666">
                  <c:v>272.17181608253577</c:v>
                </c:pt>
                <c:pt idx="1667">
                  <c:v>272.27663629623953</c:v>
                </c:pt>
                <c:pt idx="1668">
                  <c:v>272.38411747846709</c:v>
                </c:pt>
                <c:pt idx="1669">
                  <c:v>272.49423219655318</c:v>
                </c:pt>
                <c:pt idx="1670">
                  <c:v>272.60698045049782</c:v>
                </c:pt>
                <c:pt idx="1671">
                  <c:v>272.72236224030104</c:v>
                </c:pt>
                <c:pt idx="1672">
                  <c:v>272.84032270063244</c:v>
                </c:pt>
                <c:pt idx="1673">
                  <c:v>272.96088926415717</c:v>
                </c:pt>
                <c:pt idx="1674">
                  <c:v>273.08397963287973</c:v>
                </c:pt>
                <c:pt idx="1675">
                  <c:v>273.20956637413491</c:v>
                </c:pt>
                <c:pt idx="1676">
                  <c:v>273.33762205525744</c:v>
                </c:pt>
                <c:pt idx="1677">
                  <c:v>273.46803694558662</c:v>
                </c:pt>
                <c:pt idx="1678">
                  <c:v>273.60078361245718</c:v>
                </c:pt>
                <c:pt idx="1679">
                  <c:v>273.73572489254332</c:v>
                </c:pt>
                <c:pt idx="1680">
                  <c:v>273.87277848784925</c:v>
                </c:pt>
                <c:pt idx="1681">
                  <c:v>274.01183466771431</c:v>
                </c:pt>
                <c:pt idx="1682">
                  <c:v>274.15275626881254</c:v>
                </c:pt>
                <c:pt idx="1683">
                  <c:v>274.29548842581352</c:v>
                </c:pt>
                <c:pt idx="1684">
                  <c:v>274.43986654272612</c:v>
                </c:pt>
                <c:pt idx="1685">
                  <c:v>274.58580832155474</c:v>
                </c:pt>
                <c:pt idx="1686">
                  <c:v>274.73314916630818</c:v>
                </c:pt>
                <c:pt idx="1687">
                  <c:v>274.88175191366059</c:v>
                </c:pt>
                <c:pt idx="1688">
                  <c:v>275.03147940028583</c:v>
                </c:pt>
                <c:pt idx="1689">
                  <c:v>275.18216703019294</c:v>
                </c:pt>
                <c:pt idx="1690">
                  <c:v>275.33362277472537</c:v>
                </c:pt>
                <c:pt idx="1691">
                  <c:v>275.48570947055731</c:v>
                </c:pt>
                <c:pt idx="1692">
                  <c:v>275.63828995436268</c:v>
                </c:pt>
                <c:pt idx="1693">
                  <c:v>275.79117219748525</c:v>
                </c:pt>
                <c:pt idx="1694">
                  <c:v>275.94430133459451</c:v>
                </c:pt>
                <c:pt idx="1695">
                  <c:v>276.09756763502975</c:v>
                </c:pt>
                <c:pt idx="1696">
                  <c:v>276.25086136813013</c:v>
                </c:pt>
                <c:pt idx="1697">
                  <c:v>276.40410023590016</c:v>
                </c:pt>
                <c:pt idx="1698">
                  <c:v>276.55720194034427</c:v>
                </c:pt>
                <c:pt idx="1699">
                  <c:v>276.71008418346679</c:v>
                </c:pt>
                <c:pt idx="1700">
                  <c:v>276.86263723460695</c:v>
                </c:pt>
                <c:pt idx="1701">
                  <c:v>277.0147513631041</c:v>
                </c:pt>
                <c:pt idx="1702">
                  <c:v>277.16631683829735</c:v>
                </c:pt>
                <c:pt idx="1703">
                  <c:v>277.31725136219114</c:v>
                </c:pt>
                <c:pt idx="1704">
                  <c:v>277.46744520412472</c:v>
                </c:pt>
                <c:pt idx="1705">
                  <c:v>277.6168160661025</c:v>
                </c:pt>
                <c:pt idx="1706">
                  <c:v>277.76525421746368</c:v>
                </c:pt>
                <c:pt idx="1707">
                  <c:v>277.91270479287795</c:v>
                </c:pt>
                <c:pt idx="1708">
                  <c:v>278.05908549434963</c:v>
                </c:pt>
                <c:pt idx="1709">
                  <c:v>278.20431402388323</c:v>
                </c:pt>
                <c:pt idx="1710">
                  <c:v>278.34830808348312</c:v>
                </c:pt>
                <c:pt idx="1711">
                  <c:v>278.49106767314925</c:v>
                </c:pt>
                <c:pt idx="1712">
                  <c:v>278.63245562955581</c:v>
                </c:pt>
                <c:pt idx="1713">
                  <c:v>278.77247195270263</c:v>
                </c:pt>
                <c:pt idx="1714">
                  <c:v>278.91103434459421</c:v>
                </c:pt>
                <c:pt idx="1715">
                  <c:v>279.04811537256541</c:v>
                </c:pt>
                <c:pt idx="1716">
                  <c:v>279.18368760395089</c:v>
                </c:pt>
                <c:pt idx="1717">
                  <c:v>279.31772360608562</c:v>
                </c:pt>
                <c:pt idx="1718">
                  <c:v>279.45014108097388</c:v>
                </c:pt>
                <c:pt idx="1719">
                  <c:v>279.58096746128098</c:v>
                </c:pt>
                <c:pt idx="1720">
                  <c:v>279.71014788167645</c:v>
                </c:pt>
                <c:pt idx="1721">
                  <c:v>279.83765490949509</c:v>
                </c:pt>
                <c:pt idx="1722">
                  <c:v>279.9634611120718</c:v>
                </c:pt>
                <c:pt idx="1723">
                  <c:v>280.08756648940653</c:v>
                </c:pt>
                <c:pt idx="1724">
                  <c:v>280.20994360883407</c:v>
                </c:pt>
                <c:pt idx="1725">
                  <c:v>280.33059247035436</c:v>
                </c:pt>
                <c:pt idx="1726">
                  <c:v>280.44956793929794</c:v>
                </c:pt>
                <c:pt idx="1727">
                  <c:v>280.56687001566468</c:v>
                </c:pt>
                <c:pt idx="1728">
                  <c:v>280.682553564785</c:v>
                </c:pt>
                <c:pt idx="1729">
                  <c:v>280.79661858665895</c:v>
                </c:pt>
                <c:pt idx="1730">
                  <c:v>280.9091199466169</c:v>
                </c:pt>
                <c:pt idx="1731">
                  <c:v>281.02008507732398</c:v>
                </c:pt>
                <c:pt idx="1732">
                  <c:v>281.12954141144542</c:v>
                </c:pt>
                <c:pt idx="1733">
                  <c:v>281.23751638164646</c:v>
                </c:pt>
                <c:pt idx="1734">
                  <c:v>281.3440374205922</c:v>
                </c:pt>
                <c:pt idx="1735">
                  <c:v>281.44918682627832</c:v>
                </c:pt>
                <c:pt idx="1736">
                  <c:v>281.55296459870476</c:v>
                </c:pt>
                <c:pt idx="1737">
                  <c:v>281.65548046853229</c:v>
                </c:pt>
                <c:pt idx="1738">
                  <c:v>281.75676186842611</c:v>
                </c:pt>
                <c:pt idx="1739">
                  <c:v>281.85689109638184</c:v>
                </c:pt>
                <c:pt idx="1740">
                  <c:v>281.95595045039499</c:v>
                </c:pt>
                <c:pt idx="1741">
                  <c:v>282.05396736313082</c:v>
                </c:pt>
                <c:pt idx="1742">
                  <c:v>282.1510515652501</c:v>
                </c:pt>
                <c:pt idx="1743">
                  <c:v>282.24723048941797</c:v>
                </c:pt>
                <c:pt idx="1744">
                  <c:v>282.34258643363006</c:v>
                </c:pt>
                <c:pt idx="1745">
                  <c:v>282.43714683055151</c:v>
                </c:pt>
                <c:pt idx="1746">
                  <c:v>282.530993978178</c:v>
                </c:pt>
                <c:pt idx="1747">
                  <c:v>282.62415530917457</c:v>
                </c:pt>
                <c:pt idx="1748">
                  <c:v>282.71665825620653</c:v>
                </c:pt>
                <c:pt idx="1749">
                  <c:v>282.80858511726939</c:v>
                </c:pt>
                <c:pt idx="1750">
                  <c:v>282.89996332502847</c:v>
                </c:pt>
                <c:pt idx="1751">
                  <c:v>282.99084774481406</c:v>
                </c:pt>
                <c:pt idx="1752">
                  <c:v>283.08123837662612</c:v>
                </c:pt>
                <c:pt idx="1753">
                  <c:v>283.17121751846031</c:v>
                </c:pt>
                <c:pt idx="1754">
                  <c:v>283.26078517031652</c:v>
                </c:pt>
                <c:pt idx="1755">
                  <c:v>283.34999619752534</c:v>
                </c:pt>
                <c:pt idx="1756">
                  <c:v>283.43893289808216</c:v>
                </c:pt>
                <c:pt idx="1757">
                  <c:v>283.52756783932188</c:v>
                </c:pt>
                <c:pt idx="1758">
                  <c:v>283.61601075190526</c:v>
                </c:pt>
                <c:pt idx="1759">
                  <c:v>283.70426163583221</c:v>
                </c:pt>
                <c:pt idx="1760">
                  <c:v>283.79240278909845</c:v>
                </c:pt>
                <c:pt idx="1761">
                  <c:v>283.88043421170386</c:v>
                </c:pt>
                <c:pt idx="1762">
                  <c:v>283.96846563430938</c:v>
                </c:pt>
                <c:pt idx="1763">
                  <c:v>284.05652448958</c:v>
                </c:pt>
                <c:pt idx="1764">
                  <c:v>284.14466564284623</c:v>
                </c:pt>
                <c:pt idx="1765">
                  <c:v>284.23288909410803</c:v>
                </c:pt>
                <c:pt idx="1766">
                  <c:v>284.32130457402621</c:v>
                </c:pt>
                <c:pt idx="1767">
                  <c:v>284.40996694793114</c:v>
                </c:pt>
                <c:pt idx="1768">
                  <c:v>284.49887621582275</c:v>
                </c:pt>
                <c:pt idx="1769">
                  <c:v>284.58814210836186</c:v>
                </c:pt>
                <c:pt idx="1770">
                  <c:v>284.67776462554855</c:v>
                </c:pt>
                <c:pt idx="1771">
                  <c:v>284.76785349804351</c:v>
                </c:pt>
                <c:pt idx="1772">
                  <c:v>284.8584635911771</c:v>
                </c:pt>
                <c:pt idx="1773">
                  <c:v>284.94964977027985</c:v>
                </c:pt>
                <c:pt idx="1774">
                  <c:v>285.04149433334715</c:v>
                </c:pt>
                <c:pt idx="1775">
                  <c:v>285.13402471304431</c:v>
                </c:pt>
                <c:pt idx="1776">
                  <c:v>285.22737807269726</c:v>
                </c:pt>
                <c:pt idx="1777">
                  <c:v>285.32158184497126</c:v>
                </c:pt>
                <c:pt idx="1778">
                  <c:v>285.41674576052691</c:v>
                </c:pt>
                <c:pt idx="1779">
                  <c:v>285.51289725202957</c:v>
                </c:pt>
                <c:pt idx="1780">
                  <c:v>285.61011861747482</c:v>
                </c:pt>
                <c:pt idx="1781">
                  <c:v>285.70849215485816</c:v>
                </c:pt>
                <c:pt idx="1782">
                  <c:v>285.80801786417959</c:v>
                </c:pt>
                <c:pt idx="1783">
                  <c:v>285.90880547609999</c:v>
                </c:pt>
                <c:pt idx="1784">
                  <c:v>286.01088242328444</c:v>
                </c:pt>
                <c:pt idx="1785">
                  <c:v>286.11427613839822</c:v>
                </c:pt>
                <c:pt idx="1786">
                  <c:v>286.21898662144122</c:v>
                </c:pt>
                <c:pt idx="1787">
                  <c:v>286.32506873774389</c:v>
                </c:pt>
                <c:pt idx="1788">
                  <c:v>286.43252248730619</c:v>
                </c:pt>
                <c:pt idx="1789">
                  <c:v>286.54132043746301</c:v>
                </c:pt>
                <c:pt idx="1790">
                  <c:v>286.65151745354467</c:v>
                </c:pt>
                <c:pt idx="1791">
                  <c:v>286.76308610288606</c:v>
                </c:pt>
                <c:pt idx="1792">
                  <c:v>286.87597152015667</c:v>
                </c:pt>
                <c:pt idx="1793">
                  <c:v>286.9902011380218</c:v>
                </c:pt>
                <c:pt idx="1794">
                  <c:v>287.10572009115094</c:v>
                </c:pt>
                <c:pt idx="1795">
                  <c:v>287.22250094687899</c:v>
                </c:pt>
                <c:pt idx="1796">
                  <c:v>287.34051627254075</c:v>
                </c:pt>
                <c:pt idx="1797">
                  <c:v>287.45976606813628</c:v>
                </c:pt>
                <c:pt idx="1798">
                  <c:v>287.58014060300468</c:v>
                </c:pt>
                <c:pt idx="1799">
                  <c:v>287.70166730981123</c:v>
                </c:pt>
                <c:pt idx="1800">
                  <c:v>287.82426389056025</c:v>
                </c:pt>
                <c:pt idx="1801">
                  <c:v>287.9479029125867</c:v>
                </c:pt>
                <c:pt idx="1802">
                  <c:v>288.07252951056006</c:v>
                </c:pt>
                <c:pt idx="1803">
                  <c:v>288.19806138648488</c:v>
                </c:pt>
                <c:pt idx="1804">
                  <c:v>288.32447110769579</c:v>
                </c:pt>
                <c:pt idx="1805">
                  <c:v>288.45167637619733</c:v>
                </c:pt>
                <c:pt idx="1806">
                  <c:v>288.57962232665909</c:v>
                </c:pt>
                <c:pt idx="1807">
                  <c:v>288.70822666108552</c:v>
                </c:pt>
                <c:pt idx="1808">
                  <c:v>288.8374345141462</c:v>
                </c:pt>
                <c:pt idx="1809">
                  <c:v>288.9671635878455</c:v>
                </c:pt>
                <c:pt idx="1810">
                  <c:v>289.09735901685315</c:v>
                </c:pt>
                <c:pt idx="1811">
                  <c:v>289.22796593583865</c:v>
                </c:pt>
                <c:pt idx="1812">
                  <c:v>289.35884718147616</c:v>
                </c:pt>
                <c:pt idx="1813">
                  <c:v>289.49000275376557</c:v>
                </c:pt>
                <c:pt idx="1814">
                  <c:v>289.62132292204609</c:v>
                </c:pt>
                <c:pt idx="1815">
                  <c:v>289.75275282098738</c:v>
                </c:pt>
                <c:pt idx="1816">
                  <c:v>289.88426501792429</c:v>
                </c:pt>
                <c:pt idx="1817">
                  <c:v>290.01574978219605</c:v>
                </c:pt>
                <c:pt idx="1818">
                  <c:v>290.14720711380255</c:v>
                </c:pt>
                <c:pt idx="1819">
                  <c:v>290.27855471474834</c:v>
                </c:pt>
                <c:pt idx="1820">
                  <c:v>290.40979258503324</c:v>
                </c:pt>
                <c:pt idx="1821">
                  <c:v>290.54083842666188</c:v>
                </c:pt>
                <c:pt idx="1822">
                  <c:v>290.67166480696898</c:v>
                </c:pt>
                <c:pt idx="1823">
                  <c:v>290.80224429328933</c:v>
                </c:pt>
                <c:pt idx="1824">
                  <c:v>290.93252202029254</c:v>
                </c:pt>
                <c:pt idx="1825">
                  <c:v>291.06252542064374</c:v>
                </c:pt>
                <c:pt idx="1826">
                  <c:v>291.19214476368234</c:v>
                </c:pt>
                <c:pt idx="1827">
                  <c:v>291.32140748207337</c:v>
                </c:pt>
                <c:pt idx="1828">
                  <c:v>291.45028614315174</c:v>
                </c:pt>
                <c:pt idx="1829">
                  <c:v>291.57872588158699</c:v>
                </c:pt>
                <c:pt idx="1830">
                  <c:v>291.70675413004437</c:v>
                </c:pt>
                <c:pt idx="1831">
                  <c:v>291.83428859052822</c:v>
                </c:pt>
                <c:pt idx="1832">
                  <c:v>291.96138412836905</c:v>
                </c:pt>
                <c:pt idx="1833">
                  <c:v>292.08795844557108</c:v>
                </c:pt>
                <c:pt idx="1834">
                  <c:v>292.21401154213453</c:v>
                </c:pt>
                <c:pt idx="1835">
                  <c:v>292.33954341805929</c:v>
                </c:pt>
                <c:pt idx="1836">
                  <c:v>292.46452664068016</c:v>
                </c:pt>
                <c:pt idx="1837">
                  <c:v>292.58896120999719</c:v>
                </c:pt>
                <c:pt idx="1838">
                  <c:v>292.71281969334518</c:v>
                </c:pt>
                <c:pt idx="1839">
                  <c:v>292.83610209072407</c:v>
                </c:pt>
                <c:pt idx="1840">
                  <c:v>292.95878096946876</c:v>
                </c:pt>
                <c:pt idx="1841">
                  <c:v>293.08085632957915</c:v>
                </c:pt>
                <c:pt idx="1842">
                  <c:v>293.20230073839008</c:v>
                </c:pt>
                <c:pt idx="1843">
                  <c:v>293.32314162856676</c:v>
                </c:pt>
                <c:pt idx="1844">
                  <c:v>293.44332413477878</c:v>
                </c:pt>
                <c:pt idx="1845">
                  <c:v>293.56287568969145</c:v>
                </c:pt>
                <c:pt idx="1846">
                  <c:v>293.68176886063941</c:v>
                </c:pt>
                <c:pt idx="1847">
                  <c:v>293.8000036476227</c:v>
                </c:pt>
                <c:pt idx="1848">
                  <c:v>293.91758005064145</c:v>
                </c:pt>
                <c:pt idx="1849">
                  <c:v>294.03449806969542</c:v>
                </c:pt>
                <c:pt idx="1850">
                  <c:v>294.1507851374501</c:v>
                </c:pt>
                <c:pt idx="1851">
                  <c:v>294.2663863885748</c:v>
                </c:pt>
                <c:pt idx="1852">
                  <c:v>294.38135668840016</c:v>
                </c:pt>
                <c:pt idx="1853">
                  <c:v>294.49569603692601</c:v>
                </c:pt>
                <c:pt idx="1854">
                  <c:v>294.60937700148725</c:v>
                </c:pt>
                <c:pt idx="1855">
                  <c:v>294.72245444741424</c:v>
                </c:pt>
                <c:pt idx="1856">
                  <c:v>294.83490094204177</c:v>
                </c:pt>
                <c:pt idx="1857">
                  <c:v>294.9467713507002</c:v>
                </c:pt>
                <c:pt idx="1858">
                  <c:v>295.05803824072444</c:v>
                </c:pt>
                <c:pt idx="1859">
                  <c:v>295.16875647744479</c:v>
                </c:pt>
                <c:pt idx="1860">
                  <c:v>295.27895349352644</c:v>
                </c:pt>
                <c:pt idx="1861">
                  <c:v>295.38862928896947</c:v>
                </c:pt>
                <c:pt idx="1862">
                  <c:v>295.49781129643901</c:v>
                </c:pt>
                <c:pt idx="1863">
                  <c:v>295.60655438126543</c:v>
                </c:pt>
                <c:pt idx="1864">
                  <c:v>295.71485854344877</c:v>
                </c:pt>
                <c:pt idx="1865">
                  <c:v>295.82275121565419</c:v>
                </c:pt>
                <c:pt idx="1866">
                  <c:v>295.93028726321211</c:v>
                </c:pt>
                <c:pt idx="1867">
                  <c:v>296.03749411878772</c:v>
                </c:pt>
                <c:pt idx="1868">
                  <c:v>296.14439921504618</c:v>
                </c:pt>
                <c:pt idx="1869">
                  <c:v>296.25102998465269</c:v>
                </c:pt>
                <c:pt idx="1870">
                  <c:v>296.35741386027257</c:v>
                </c:pt>
                <c:pt idx="1871">
                  <c:v>296.46360570723596</c:v>
                </c:pt>
                <c:pt idx="1872">
                  <c:v>296.56960552554307</c:v>
                </c:pt>
                <c:pt idx="1873">
                  <c:v>296.67546818052421</c:v>
                </c:pt>
                <c:pt idx="1874">
                  <c:v>296.78122110484458</c:v>
                </c:pt>
                <c:pt idx="1875">
                  <c:v>296.88689173116933</c:v>
                </c:pt>
                <c:pt idx="1876">
                  <c:v>296.99250749216367</c:v>
                </c:pt>
                <c:pt idx="1877">
                  <c:v>297.09806838782771</c:v>
                </c:pt>
                <c:pt idx="1878">
                  <c:v>297.20362928349169</c:v>
                </c:pt>
                <c:pt idx="1879">
                  <c:v>297.30921761182094</c:v>
                </c:pt>
                <c:pt idx="1880">
                  <c:v>297.41480594015013</c:v>
                </c:pt>
                <c:pt idx="1881">
                  <c:v>297.52047656647483</c:v>
                </c:pt>
                <c:pt idx="1882">
                  <c:v>297.62620205812999</c:v>
                </c:pt>
                <c:pt idx="1883">
                  <c:v>297.73200984778077</c:v>
                </c:pt>
                <c:pt idx="1884">
                  <c:v>297.83792736809227</c:v>
                </c:pt>
                <c:pt idx="1885">
                  <c:v>297.94395461906453</c:v>
                </c:pt>
                <c:pt idx="1886">
                  <c:v>298.05009160069761</c:v>
                </c:pt>
                <c:pt idx="1887">
                  <c:v>298.15636574565667</c:v>
                </c:pt>
                <c:pt idx="1888">
                  <c:v>298.26277705394165</c:v>
                </c:pt>
                <c:pt idx="1889">
                  <c:v>298.36932552555265</c:v>
                </c:pt>
                <c:pt idx="1890">
                  <c:v>298.47603859315473</c:v>
                </c:pt>
                <c:pt idx="1891">
                  <c:v>298.58288882408283</c:v>
                </c:pt>
                <c:pt idx="1892">
                  <c:v>298.68987621833691</c:v>
                </c:pt>
                <c:pt idx="1893">
                  <c:v>298.79705564124725</c:v>
                </c:pt>
                <c:pt idx="1894">
                  <c:v>298.90439966014884</c:v>
                </c:pt>
                <c:pt idx="1895">
                  <c:v>299.01190827504161</c:v>
                </c:pt>
                <c:pt idx="1896">
                  <c:v>299.11958148592549</c:v>
                </c:pt>
                <c:pt idx="1897">
                  <c:v>299.22744672546571</c:v>
                </c:pt>
                <c:pt idx="1898">
                  <c:v>299.33547656099711</c:v>
                </c:pt>
                <c:pt idx="1899">
                  <c:v>299.44369842518483</c:v>
                </c:pt>
                <c:pt idx="1900">
                  <c:v>299.55213975069415</c:v>
                </c:pt>
                <c:pt idx="1901">
                  <c:v>299.66074567219465</c:v>
                </c:pt>
                <c:pt idx="1902">
                  <c:v>299.76957105501663</c:v>
                </c:pt>
                <c:pt idx="1903">
                  <c:v>299.87858846649499</c:v>
                </c:pt>
                <c:pt idx="1904">
                  <c:v>299.98782533929494</c:v>
                </c:pt>
                <c:pt idx="1905">
                  <c:v>300.09728167341638</c:v>
                </c:pt>
                <c:pt idx="1906">
                  <c:v>300.20693003619419</c:v>
                </c:pt>
                <c:pt idx="1907">
                  <c:v>300.3168252929587</c:v>
                </c:pt>
                <c:pt idx="1908">
                  <c:v>300.42694001104479</c:v>
                </c:pt>
                <c:pt idx="1909">
                  <c:v>300.53727419045242</c:v>
                </c:pt>
                <c:pt idx="1910">
                  <c:v>300.64785526384685</c:v>
                </c:pt>
                <c:pt idx="1911">
                  <c:v>300.75868323122796</c:v>
                </c:pt>
                <c:pt idx="1912">
                  <c:v>300.86973065993067</c:v>
                </c:pt>
                <c:pt idx="1913">
                  <c:v>300.98102498262006</c:v>
                </c:pt>
                <c:pt idx="1914">
                  <c:v>301.09256619929624</c:v>
                </c:pt>
                <c:pt idx="1915">
                  <c:v>301.20438174262432</c:v>
                </c:pt>
                <c:pt idx="1916">
                  <c:v>301.31641674727393</c:v>
                </c:pt>
                <c:pt idx="1917">
                  <c:v>301.42872607857544</c:v>
                </c:pt>
                <c:pt idx="1918">
                  <c:v>301.5412823038638</c:v>
                </c:pt>
                <c:pt idx="1919">
                  <c:v>301.65411285580404</c:v>
                </c:pt>
                <c:pt idx="1920">
                  <c:v>301.76716286906583</c:v>
                </c:pt>
                <c:pt idx="1921">
                  <c:v>301.8804872089795</c:v>
                </c:pt>
                <c:pt idx="1922">
                  <c:v>301.99405844288003</c:v>
                </c:pt>
                <c:pt idx="1923">
                  <c:v>302.10787657076719</c:v>
                </c:pt>
                <c:pt idx="1924">
                  <c:v>302.22194159264114</c:v>
                </c:pt>
                <c:pt idx="1925">
                  <c:v>302.33625350850184</c:v>
                </c:pt>
                <c:pt idx="1926">
                  <c:v>302.45078488568402</c:v>
                </c:pt>
                <c:pt idx="1927">
                  <c:v>302.56553572418778</c:v>
                </c:pt>
                <c:pt idx="1928">
                  <c:v>302.68050602401308</c:v>
                </c:pt>
                <c:pt idx="1929">
                  <c:v>302.79569578515998</c:v>
                </c:pt>
                <c:pt idx="1930">
                  <c:v>302.9110775749632</c:v>
                </c:pt>
                <c:pt idx="1931">
                  <c:v>303.02665139342275</c:v>
                </c:pt>
                <c:pt idx="1932">
                  <c:v>303.14241724053869</c:v>
                </c:pt>
                <c:pt idx="1933">
                  <c:v>303.2583202509806</c:v>
                </c:pt>
                <c:pt idx="1934">
                  <c:v>303.37438785741364</c:v>
                </c:pt>
                <c:pt idx="1935">
                  <c:v>303.49059262717265</c:v>
                </c:pt>
                <c:pt idx="1936">
                  <c:v>303.60693456025768</c:v>
                </c:pt>
                <c:pt idx="1937">
                  <c:v>303.72338622400338</c:v>
                </c:pt>
                <c:pt idx="1938">
                  <c:v>303.83992018574475</c:v>
                </c:pt>
                <c:pt idx="1939">
                  <c:v>303.95656387814688</c:v>
                </c:pt>
                <c:pt idx="1940">
                  <c:v>304.07326243587931</c:v>
                </c:pt>
                <c:pt idx="1941">
                  <c:v>304.18998842627707</c:v>
                </c:pt>
                <c:pt idx="1942">
                  <c:v>304.30676928200512</c:v>
                </c:pt>
                <c:pt idx="1943">
                  <c:v>304.42355013773317</c:v>
                </c:pt>
                <c:pt idx="1944">
                  <c:v>304.54033099346128</c:v>
                </c:pt>
                <c:pt idx="1945">
                  <c:v>304.65708441652413</c:v>
                </c:pt>
                <c:pt idx="1946">
                  <c:v>304.77378297425668</c:v>
                </c:pt>
                <c:pt idx="1947">
                  <c:v>304.89042666665881</c:v>
                </c:pt>
                <c:pt idx="1948">
                  <c:v>305.00696062840012</c:v>
                </c:pt>
                <c:pt idx="1949">
                  <c:v>305.12341229214587</c:v>
                </c:pt>
                <c:pt idx="1950">
                  <c:v>305.2396993599005</c:v>
                </c:pt>
                <c:pt idx="1951">
                  <c:v>305.3558766969943</c:v>
                </c:pt>
                <c:pt idx="1952">
                  <c:v>305.47186200543177</c:v>
                </c:pt>
                <c:pt idx="1953">
                  <c:v>305.58768271787812</c:v>
                </c:pt>
                <c:pt idx="1954">
                  <c:v>305.70328396900288</c:v>
                </c:pt>
                <c:pt idx="1955">
                  <c:v>305.81866575880605</c:v>
                </c:pt>
                <c:pt idx="1956">
                  <c:v>305.93380065462259</c:v>
                </c:pt>
                <c:pt idx="1957">
                  <c:v>306.04868865645227</c:v>
                </c:pt>
                <c:pt idx="1958">
                  <c:v>306.16332976429527</c:v>
                </c:pt>
                <c:pt idx="1959">
                  <c:v>306.27766911282117</c:v>
                </c:pt>
                <c:pt idx="1960">
                  <c:v>306.39170670202992</c:v>
                </c:pt>
                <c:pt idx="1961">
                  <c:v>306.50544253192152</c:v>
                </c:pt>
                <c:pt idx="1962">
                  <c:v>306.61884916983081</c:v>
                </c:pt>
                <c:pt idx="1963">
                  <c:v>306.73195404842295</c:v>
                </c:pt>
                <c:pt idx="1964">
                  <c:v>306.84472973503284</c:v>
                </c:pt>
                <c:pt idx="1965">
                  <c:v>306.95714879699517</c:v>
                </c:pt>
                <c:pt idx="1966">
                  <c:v>307.06921123430999</c:v>
                </c:pt>
                <c:pt idx="1967">
                  <c:v>307.18094447964251</c:v>
                </c:pt>
                <c:pt idx="1968">
                  <c:v>307.29232110032751</c:v>
                </c:pt>
                <c:pt idx="1969">
                  <c:v>307.40336852903022</c:v>
                </c:pt>
                <c:pt idx="1970">
                  <c:v>307.51403190042015</c:v>
                </c:pt>
                <c:pt idx="1971">
                  <c:v>307.62433864716257</c:v>
                </c:pt>
                <c:pt idx="1972">
                  <c:v>307.7343162019227</c:v>
                </c:pt>
                <c:pt idx="1973">
                  <c:v>307.84393713203531</c:v>
                </c:pt>
                <c:pt idx="1974">
                  <c:v>307.95320143750047</c:v>
                </c:pt>
                <c:pt idx="1975">
                  <c:v>308.06213655098321</c:v>
                </c:pt>
                <c:pt idx="1976">
                  <c:v>308.1707150398185</c:v>
                </c:pt>
                <c:pt idx="1977">
                  <c:v>308.27899176933659</c:v>
                </c:pt>
                <c:pt idx="1978">
                  <c:v>308.38691187420727</c:v>
                </c:pt>
                <c:pt idx="1979">
                  <c:v>308.49453021976075</c:v>
                </c:pt>
                <c:pt idx="1980">
                  <c:v>308.60184680599713</c:v>
                </c:pt>
                <c:pt idx="1981">
                  <c:v>308.70886163291641</c:v>
                </c:pt>
                <c:pt idx="1982">
                  <c:v>308.81557470051848</c:v>
                </c:pt>
                <c:pt idx="1983">
                  <c:v>308.92198600880351</c:v>
                </c:pt>
                <c:pt idx="1984">
                  <c:v>309.02815042310175</c:v>
                </c:pt>
                <c:pt idx="1985">
                  <c:v>309.13404051074809</c:v>
                </c:pt>
                <c:pt idx="1986">
                  <c:v>309.23965627174249</c:v>
                </c:pt>
                <c:pt idx="1987">
                  <c:v>309.34505257141535</c:v>
                </c:pt>
                <c:pt idx="1988">
                  <c:v>309.45020197710141</c:v>
                </c:pt>
                <c:pt idx="1989">
                  <c:v>309.55513192146594</c:v>
                </c:pt>
                <c:pt idx="1990">
                  <c:v>309.65981497184373</c:v>
                </c:pt>
                <c:pt idx="1991">
                  <c:v>309.76433342623039</c:v>
                </c:pt>
                <c:pt idx="1992">
                  <c:v>309.86860498663032</c:v>
                </c:pt>
                <c:pt idx="1993">
                  <c:v>309.97271195103906</c:v>
                </c:pt>
                <c:pt idx="1994">
                  <c:v>310.07665431945668</c:v>
                </c:pt>
                <c:pt idx="1995">
                  <c:v>310.18040465921791</c:v>
                </c:pt>
                <c:pt idx="1996">
                  <c:v>310.28396297032282</c:v>
                </c:pt>
                <c:pt idx="1997">
                  <c:v>310.3874115507669</c:v>
                </c:pt>
                <c:pt idx="1998">
                  <c:v>310.49069553521986</c:v>
                </c:pt>
                <c:pt idx="1999">
                  <c:v>310.59381492368163</c:v>
                </c:pt>
                <c:pt idx="2000">
                  <c:v>310.69682458148264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77648"/>
        <c:axId val="1088073296"/>
      </c:scatterChart>
      <c:valAx>
        <c:axId val="1088077104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2752"/>
        <c:crosses val="autoZero"/>
        <c:crossBetween val="midCat"/>
      </c:valAx>
      <c:valAx>
        <c:axId val="108807275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7104"/>
        <c:crosses val="autoZero"/>
        <c:crossBetween val="midCat"/>
      </c:valAx>
      <c:valAx>
        <c:axId val="1088073296"/>
        <c:scaling>
          <c:orientation val="minMax"/>
          <c:max val="800"/>
          <c:min val="-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Cart Tension for</a:t>
                </a:r>
                <a:r>
                  <a:rPr lang="en-US" sz="1200" baseline="0"/>
                  <a:t> 1</a:t>
                </a:r>
                <a:r>
                  <a:rPr lang="en-US" sz="1200"/>
                  <a:t> Riser (kips)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7648"/>
        <c:crosses val="max"/>
        <c:crossBetween val="midCat"/>
      </c:valAx>
      <c:valAx>
        <c:axId val="108807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07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Strain Response of Riser</a:t>
            </a:r>
          </a:p>
          <a:p>
            <a:pPr>
              <a:defRPr sz="1800"/>
            </a:pPr>
            <a:r>
              <a:rPr lang="en-US" sz="1800" b="0" i="0" baseline="0">
                <a:effectLst/>
              </a:rPr>
              <a:t>14.75" X 11.75" Riser, Elastic &amp; Elastic-Plastic Materials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'Stroke-Stress'!$F$3</c:f>
              <c:strCache>
                <c:ptCount val="1"/>
                <c:pt idx="0">
                  <c:v>Strain (Elastic)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'Stroke-Stress'!$F$4:$F$2004</c:f>
              <c:numCache>
                <c:formatCode>0.00</c:formatCode>
                <c:ptCount val="2001"/>
                <c:pt idx="0">
                  <c:v>8.0309085728267685E-2</c:v>
                </c:pt>
                <c:pt idx="1">
                  <c:v>8.0296806791419414E-2</c:v>
                </c:pt>
                <c:pt idx="2">
                  <c:v>8.0286621169407948E-2</c:v>
                </c:pt>
                <c:pt idx="3">
                  <c:v>8.0278801008830045E-2</c:v>
                </c:pt>
                <c:pt idx="4">
                  <c:v>8.0273608582644956E-2</c:v>
                </c:pt>
                <c:pt idx="5">
                  <c:v>8.0271296579251777E-2</c:v>
                </c:pt>
                <c:pt idx="6">
                  <c:v>8.027209695916028E-2</c:v>
                </c:pt>
                <c:pt idx="7">
                  <c:v>8.0276239978160774E-2</c:v>
                </c:pt>
                <c:pt idx="8">
                  <c:v>8.0283958105329858E-2</c:v>
                </c:pt>
                <c:pt idx="9">
                  <c:v>8.0295493800096929E-2</c:v>
                </c:pt>
                <c:pt idx="10">
                  <c:v>8.0311054395278456E-2</c:v>
                </c:pt>
                <c:pt idx="11">
                  <c:v>8.0330731482316148E-2</c:v>
                </c:pt>
                <c:pt idx="12">
                  <c:v>8.0354435256650925E-2</c:v>
                </c:pt>
                <c:pt idx="13">
                  <c:v>8.0381853615117779E-2</c:v>
                </c:pt>
                <c:pt idx="14">
                  <c:v>8.0412445741679509E-2</c:v>
                </c:pt>
                <c:pt idx="15">
                  <c:v>8.044545968249231E-2</c:v>
                </c:pt>
                <c:pt idx="16">
                  <c:v>8.0479942642234542E-2</c:v>
                </c:pt>
                <c:pt idx="17">
                  <c:v>8.0514775434956276E-2</c:v>
                </c:pt>
                <c:pt idx="18">
                  <c:v>8.0548710039793289E-2</c:v>
                </c:pt>
                <c:pt idx="19">
                  <c:v>8.058041790881304E-2</c:v>
                </c:pt>
                <c:pt idx="20">
                  <c:v>8.0608541964267352E-2</c:v>
                </c:pt>
                <c:pt idx="21">
                  <c:v>8.0631769333429665E-2</c:v>
                </c:pt>
                <c:pt idx="22">
                  <c:v>8.0648919003176292E-2</c:v>
                </c:pt>
                <c:pt idx="23">
                  <c:v>8.0659036763117739E-2</c:v>
                </c:pt>
                <c:pt idx="24">
                  <c:v>8.0661473002573161E-2</c:v>
                </c:pt>
                <c:pt idx="25">
                  <c:v>8.0655958701798577E-2</c:v>
                </c:pt>
                <c:pt idx="26">
                  <c:v>8.0642649494732807E-2</c:v>
                </c:pt>
                <c:pt idx="27">
                  <c:v>8.0622139130538853E-2</c:v>
                </c:pt>
                <c:pt idx="28">
                  <c:v>8.0595399454515021E-2</c:v>
                </c:pt>
                <c:pt idx="29">
                  <c:v>8.05636954847717E-2</c:v>
                </c:pt>
                <c:pt idx="30">
                  <c:v>8.0528500061080463E-2</c:v>
                </c:pt>
                <c:pt idx="31">
                  <c:v>8.0491458375501174E-2</c:v>
                </c:pt>
                <c:pt idx="32">
                  <c:v>8.0454335820093467E-2</c:v>
                </c:pt>
                <c:pt idx="33">
                  <c:v>8.0418925957826085E-2</c:v>
                </c:pt>
                <c:pt idx="34">
                  <c:v>8.0386931597459507E-2</c:v>
                </c:pt>
                <c:pt idx="35">
                  <c:v>8.0359857362092585E-2</c:v>
                </c:pt>
                <c:pt idx="36">
                  <c:v>8.0338920059804975E-2</c:v>
                </c:pt>
                <c:pt idx="37">
                  <c:v>8.0324987607992115E-2</c:v>
                </c:pt>
                <c:pt idx="38">
                  <c:v>8.0318547024262332E-2</c:v>
                </c:pt>
                <c:pt idx="39">
                  <c:v>8.0319705887439738E-2</c:v>
                </c:pt>
                <c:pt idx="40">
                  <c:v>8.0328234483855607E-2</c:v>
                </c:pt>
                <c:pt idx="41">
                  <c:v>8.0343611568899131E-2</c:v>
                </c:pt>
                <c:pt idx="42">
                  <c:v>8.0365069254301896E-2</c:v>
                </c:pt>
                <c:pt idx="43">
                  <c:v>8.0391637851750145E-2</c:v>
                </c:pt>
                <c:pt idx="44">
                  <c:v>8.0422186241844204E-2</c:v>
                </c:pt>
                <c:pt idx="45">
                  <c:v>8.0455493885976725E-2</c:v>
                </c:pt>
                <c:pt idx="46">
                  <c:v>8.0490334192159715E-2</c:v>
                </c:pt>
                <c:pt idx="47">
                  <c:v>8.0525560706266125E-2</c:v>
                </c:pt>
                <c:pt idx="48">
                  <c:v>8.0560176539059558E-2</c:v>
                </c:pt>
                <c:pt idx="49">
                  <c:v>8.0593359329174316E-2</c:v>
                </c:pt>
                <c:pt idx="50">
                  <c:v>8.0624460456981129E-2</c:v>
                </c:pt>
                <c:pt idx="51">
                  <c:v>8.0652994516026991E-2</c:v>
                </c:pt>
                <c:pt idx="52">
                  <c:v>8.0678616353149005E-2</c:v>
                </c:pt>
                <c:pt idx="53">
                  <c:v>8.070110347264764E-2</c:v>
                </c:pt>
                <c:pt idx="54">
                  <c:v>8.0720335842240268E-2</c:v>
                </c:pt>
                <c:pt idx="55">
                  <c:v>8.0736279400169045E-2</c:v>
                </c:pt>
                <c:pt idx="56">
                  <c:v>8.0748963030280979E-2</c:v>
                </c:pt>
                <c:pt idx="57">
                  <c:v>8.0758441423957494E-2</c:v>
                </c:pt>
                <c:pt idx="58">
                  <c:v>8.0764762482782276E-2</c:v>
                </c:pt>
                <c:pt idx="59">
                  <c:v>8.0767929101300179E-2</c:v>
                </c:pt>
                <c:pt idx="60">
                  <c:v>8.0767898499374713E-2</c:v>
                </c:pt>
                <c:pt idx="61">
                  <c:v>8.0764597520134013E-2</c:v>
                </c:pt>
                <c:pt idx="62">
                  <c:v>8.0757967055656577E-2</c:v>
                </c:pt>
                <c:pt idx="63">
                  <c:v>8.0748029017664286E-2</c:v>
                </c:pt>
                <c:pt idx="64">
                  <c:v>8.0734958879501328E-2</c:v>
                </c:pt>
                <c:pt idx="65">
                  <c:v>8.0719131363938448E-2</c:v>
                </c:pt>
                <c:pt idx="66">
                  <c:v>8.0701050693333179E-2</c:v>
                </c:pt>
                <c:pt idx="67">
                  <c:v>8.0681170212979519E-2</c:v>
                </c:pt>
                <c:pt idx="68">
                  <c:v>8.0659753957570607E-2</c:v>
                </c:pt>
                <c:pt idx="69">
                  <c:v>8.0636977465752324E-2</c:v>
                </c:pt>
                <c:pt idx="70">
                  <c:v>8.0613194047484779E-2</c:v>
                </c:pt>
                <c:pt idx="71">
                  <c:v>8.0589071989701375E-2</c:v>
                </c:pt>
                <c:pt idx="72">
                  <c:v>8.0565469310220184E-2</c:v>
                </c:pt>
                <c:pt idx="73">
                  <c:v>8.0543214783029338E-2</c:v>
                </c:pt>
                <c:pt idx="74">
                  <c:v>8.0523008331237517E-2</c:v>
                </c:pt>
                <c:pt idx="75">
                  <c:v>8.050541812888698E-2</c:v>
                </c:pt>
                <c:pt idx="76">
                  <c:v>8.049085540878792E-2</c:v>
                </c:pt>
                <c:pt idx="77">
                  <c:v>8.0479566823788151E-2</c:v>
                </c:pt>
                <c:pt idx="78">
                  <c:v>8.0471688067373412E-2</c:v>
                </c:pt>
                <c:pt idx="79">
                  <c:v>8.0467311785236847E-2</c:v>
                </c:pt>
                <c:pt idx="80">
                  <c:v>8.0466483674156292E-2</c:v>
                </c:pt>
                <c:pt idx="81">
                  <c:v>8.0469103676628018E-2</c:v>
                </c:pt>
                <c:pt idx="82">
                  <c:v>8.0474813536936515E-2</c:v>
                </c:pt>
                <c:pt idx="83">
                  <c:v>8.0482944426092981E-2</c:v>
                </c:pt>
                <c:pt idx="84">
                  <c:v>8.0492599455351171E-2</c:v>
                </c:pt>
                <c:pt idx="85">
                  <c:v>8.0502831081715409E-2</c:v>
                </c:pt>
                <c:pt idx="86">
                  <c:v>8.0512781791744162E-2</c:v>
                </c:pt>
                <c:pt idx="87">
                  <c:v>8.0521731746513142E-2</c:v>
                </c:pt>
                <c:pt idx="88">
                  <c:v>8.0529054040276021E-2</c:v>
                </c:pt>
                <c:pt idx="89">
                  <c:v>8.0534157579445209E-2</c:v>
                </c:pt>
                <c:pt idx="90">
                  <c:v>8.0536487244234942E-2</c:v>
                </c:pt>
                <c:pt idx="91">
                  <c:v>8.0535558371696861E-2</c:v>
                </c:pt>
                <c:pt idx="92">
                  <c:v>8.053102856750835E-2</c:v>
                </c:pt>
                <c:pt idx="93">
                  <c:v>8.0522768653881666E-2</c:v>
                </c:pt>
                <c:pt idx="94">
                  <c:v>8.0510911866169946E-2</c:v>
                </c:pt>
                <c:pt idx="95">
                  <c:v>8.0495851302271992E-2</c:v>
                </c:pt>
                <c:pt idx="96">
                  <c:v>8.0478157606914444E-2</c:v>
                </c:pt>
                <c:pt idx="97">
                  <c:v>8.0458455089938444E-2</c:v>
                </c:pt>
                <c:pt idx="98">
                  <c:v>8.0437323903673863E-2</c:v>
                </c:pt>
                <c:pt idx="99">
                  <c:v>8.0415296129769664E-2</c:v>
                </c:pt>
                <c:pt idx="100">
                  <c:v>8.0392898544353997E-2</c:v>
                </c:pt>
                <c:pt idx="101">
                  <c:v>8.0370709501888876E-2</c:v>
                </c:pt>
                <c:pt idx="102">
                  <c:v>8.0349342213517361E-2</c:v>
                </c:pt>
                <c:pt idx="103">
                  <c:v>8.0329387045496609E-2</c:v>
                </c:pt>
                <c:pt idx="104">
                  <c:v>8.0311320166975758E-2</c:v>
                </c:pt>
                <c:pt idx="105">
                  <c:v>8.0295449446996806E-2</c:v>
                </c:pt>
                <c:pt idx="106">
                  <c:v>8.028190536794455E-2</c:v>
                </c:pt>
                <c:pt idx="107">
                  <c:v>8.0270693883327401E-2</c:v>
                </c:pt>
                <c:pt idx="108">
                  <c:v>8.0261768236515457E-2</c:v>
                </c:pt>
                <c:pt idx="109">
                  <c:v>8.0255093515536419E-2</c:v>
                </c:pt>
                <c:pt idx="110">
                  <c:v>8.0250674737535332E-2</c:v>
                </c:pt>
                <c:pt idx="111">
                  <c:v>8.0248531774638865E-2</c:v>
                </c:pt>
                <c:pt idx="112">
                  <c:v>8.0248645660048981E-2</c:v>
                </c:pt>
                <c:pt idx="113">
                  <c:v>8.0250923203412983E-2</c:v>
                </c:pt>
                <c:pt idx="114">
                  <c:v>8.0255200032301216E-2</c:v>
                </c:pt>
                <c:pt idx="115">
                  <c:v>8.0261299197848315E-2</c:v>
                </c:pt>
                <c:pt idx="116">
                  <c:v>8.0269084991237319E-2</c:v>
                </c:pt>
                <c:pt idx="117">
                  <c:v>8.0278485323519361E-2</c:v>
                </c:pt>
                <c:pt idx="118">
                  <c:v>8.028945556330265E-2</c:v>
                </c:pt>
                <c:pt idx="119">
                  <c:v>8.0301920481659406E-2</c:v>
                </c:pt>
                <c:pt idx="120">
                  <c:v>8.0315715540704519E-2</c:v>
                </c:pt>
                <c:pt idx="121">
                  <c:v>8.033056562160068E-2</c:v>
                </c:pt>
                <c:pt idx="122">
                  <c:v>8.0346097897647087E-2</c:v>
                </c:pt>
                <c:pt idx="123">
                  <c:v>8.0361895882540002E-2</c:v>
                </c:pt>
                <c:pt idx="124">
                  <c:v>8.0377538872368065E-2</c:v>
                </c:pt>
                <c:pt idx="125">
                  <c:v>8.0392624381887434E-2</c:v>
                </c:pt>
                <c:pt idx="126">
                  <c:v>8.0406762663694953E-2</c:v>
                </c:pt>
                <c:pt idx="127">
                  <c:v>8.0419546300499981E-2</c:v>
                </c:pt>
                <c:pt idx="128">
                  <c:v>8.0430540333844072E-2</c:v>
                </c:pt>
                <c:pt idx="129">
                  <c:v>8.0439310472825792E-2</c:v>
                </c:pt>
                <c:pt idx="130">
                  <c:v>8.0445480526717836E-2</c:v>
                </c:pt>
                <c:pt idx="131">
                  <c:v>8.0448807202017872E-2</c:v>
                </c:pt>
                <c:pt idx="132">
                  <c:v>8.0449219479034689E-2</c:v>
                </c:pt>
                <c:pt idx="133">
                  <c:v>8.0446830422054666E-2</c:v>
                </c:pt>
                <c:pt idx="134">
                  <c:v>8.0441901169491653E-2</c:v>
                </c:pt>
                <c:pt idx="135">
                  <c:v>8.0434794461120271E-2</c:v>
                </c:pt>
                <c:pt idx="136">
                  <c:v>8.0425948200721506E-2</c:v>
                </c:pt>
                <c:pt idx="137">
                  <c:v>8.041586287422034E-2</c:v>
                </c:pt>
                <c:pt idx="138">
                  <c:v>8.0405104172428979E-2</c:v>
                </c:pt>
                <c:pt idx="139">
                  <c:v>8.0394302848624935E-2</c:v>
                </c:pt>
                <c:pt idx="140">
                  <c:v>8.038413303401909E-2</c:v>
                </c:pt>
                <c:pt idx="141">
                  <c:v>8.0375250498724821E-2</c:v>
                </c:pt>
                <c:pt idx="142">
                  <c:v>8.0368223241247955E-2</c:v>
                </c:pt>
                <c:pt idx="143">
                  <c:v>8.036347113296155E-2</c:v>
                </c:pt>
                <c:pt idx="144">
                  <c:v>8.0361234281527513E-2</c:v>
                </c:pt>
                <c:pt idx="145">
                  <c:v>8.0361584480112075E-2</c:v>
                </c:pt>
                <c:pt idx="146">
                  <c:v>8.0364448256072946E-2</c:v>
                </c:pt>
                <c:pt idx="147">
                  <c:v>8.0369650469594642E-2</c:v>
                </c:pt>
                <c:pt idx="148">
                  <c:v>8.0376922292970179E-2</c:v>
                </c:pt>
                <c:pt idx="149">
                  <c:v>8.0385908712931595E-2</c:v>
                </c:pt>
                <c:pt idx="150">
                  <c:v>8.0396163619624733E-2</c:v>
                </c:pt>
                <c:pt idx="151">
                  <c:v>8.0407173927455722E-2</c:v>
                </c:pt>
                <c:pt idx="152">
                  <c:v>8.0418393820268039E-2</c:v>
                </c:pt>
                <c:pt idx="153">
                  <c:v>8.0429308658048274E-2</c:v>
                </c:pt>
                <c:pt idx="154">
                  <c:v>8.043949531949604E-2</c:v>
                </c:pt>
                <c:pt idx="155">
                  <c:v>8.0448656860546808E-2</c:v>
                </c:pt>
                <c:pt idx="156">
                  <c:v>8.0456631515567756E-2</c:v>
                </c:pt>
                <c:pt idx="157">
                  <c:v>8.0463375416478633E-2</c:v>
                </c:pt>
                <c:pt idx="158">
                  <c:v>8.0468931983419853E-2</c:v>
                </c:pt>
                <c:pt idx="159">
                  <c:v>8.047340680451634E-2</c:v>
                </c:pt>
                <c:pt idx="160">
                  <c:v>8.0476963294393536E-2</c:v>
                </c:pt>
                <c:pt idx="161">
                  <c:v>8.0479823139881404E-2</c:v>
                </c:pt>
                <c:pt idx="162">
                  <c:v>8.0482253460783554E-2</c:v>
                </c:pt>
                <c:pt idx="163">
                  <c:v>8.0484550331303556E-2</c:v>
                </c:pt>
                <c:pt idx="164">
                  <c:v>8.048699106834345E-2</c:v>
                </c:pt>
                <c:pt idx="165">
                  <c:v>8.0489795423769592E-2</c:v>
                </c:pt>
                <c:pt idx="166">
                  <c:v>8.049309108797309E-2</c:v>
                </c:pt>
                <c:pt idx="167">
                  <c:v>8.0496904385202683E-2</c:v>
                </c:pt>
                <c:pt idx="168">
                  <c:v>8.0501178619645702E-2</c:v>
                </c:pt>
                <c:pt idx="169">
                  <c:v>8.0505804188820529E-2</c:v>
                </c:pt>
                <c:pt idx="170">
                  <c:v>8.0510636060599106E-2</c:v>
                </c:pt>
                <c:pt idx="171">
                  <c:v>8.0515520557709053E-2</c:v>
                </c:pt>
                <c:pt idx="172">
                  <c:v>8.0520296360205273E-2</c:v>
                </c:pt>
                <c:pt idx="173">
                  <c:v>8.0524807703620693E-2</c:v>
                </c:pt>
                <c:pt idx="174">
                  <c:v>8.0528920902718376E-2</c:v>
                </c:pt>
                <c:pt idx="175">
                  <c:v>8.0532555367353001E-2</c:v>
                </c:pt>
                <c:pt idx="176">
                  <c:v>8.0535710595432075E-2</c:v>
                </c:pt>
                <c:pt idx="177">
                  <c:v>8.0538494221367815E-2</c:v>
                </c:pt>
                <c:pt idx="178">
                  <c:v>8.0541113645224108E-2</c:v>
                </c:pt>
                <c:pt idx="179">
                  <c:v>8.0543854910646792E-2</c:v>
                </c:pt>
                <c:pt idx="180">
                  <c:v>8.0547049201491916E-2</c:v>
                </c:pt>
                <c:pt idx="181">
                  <c:v>8.0551034653639053E-2</c:v>
                </c:pt>
                <c:pt idx="182">
                  <c:v>8.055613163202037E-2</c:v>
                </c:pt>
                <c:pt idx="183">
                  <c:v>8.0562623240184011E-2</c:v>
                </c:pt>
                <c:pt idx="184">
                  <c:v>8.0570752516268329E-2</c:v>
                </c:pt>
                <c:pt idx="185">
                  <c:v>8.0580700185906309E-2</c:v>
                </c:pt>
                <c:pt idx="186">
                  <c:v>8.059256772288749E-2</c:v>
                </c:pt>
                <c:pt idx="187">
                  <c:v>8.0606351437512422E-2</c:v>
                </c:pt>
                <c:pt idx="188">
                  <c:v>8.0621920393582833E-2</c:v>
                </c:pt>
                <c:pt idx="189">
                  <c:v>8.0639013538925497E-2</c:v>
                </c:pt>
                <c:pt idx="190">
                  <c:v>8.0657262378013891E-2</c:v>
                </c:pt>
                <c:pt idx="191">
                  <c:v>8.0676223535020741E-2</c:v>
                </c:pt>
                <c:pt idx="192">
                  <c:v>8.0695418360076376E-2</c:v>
                </c:pt>
                <c:pt idx="193">
                  <c:v>8.0714369267704381E-2</c:v>
                </c:pt>
                <c:pt idx="194">
                  <c:v>8.073262444266939E-2</c:v>
                </c:pt>
                <c:pt idx="195">
                  <c:v>8.074976883517776E-2</c:v>
                </c:pt>
                <c:pt idx="196">
                  <c:v>8.0765442735354381E-2</c:v>
                </c:pt>
                <c:pt idx="197">
                  <c:v>8.0779359724406433E-2</c:v>
                </c:pt>
                <c:pt idx="198">
                  <c:v>8.0791325629211916E-2</c:v>
                </c:pt>
                <c:pt idx="199">
                  <c:v>8.0801267642754054E-2</c:v>
                </c:pt>
                <c:pt idx="200">
                  <c:v>8.0809234167778979E-2</c:v>
                </c:pt>
                <c:pt idx="201">
                  <c:v>8.0815399110681127E-2</c:v>
                </c:pt>
                <c:pt idx="202">
                  <c:v>8.0820028476874597E-2</c:v>
                </c:pt>
                <c:pt idx="203">
                  <c:v>8.0823455399795033E-2</c:v>
                </c:pt>
                <c:pt idx="204">
                  <c:v>8.0826041177261984E-2</c:v>
                </c:pt>
                <c:pt idx="205">
                  <c:v>8.0828155790714618E-2</c:v>
                </c:pt>
                <c:pt idx="206">
                  <c:v>8.0830151863290969E-2</c:v>
                </c:pt>
                <c:pt idx="207">
                  <c:v>8.0832354351901087E-2</c:v>
                </c:pt>
                <c:pt idx="208">
                  <c:v>8.0835043460056683E-2</c:v>
                </c:pt>
                <c:pt idx="209">
                  <c:v>8.0838433601953169E-2</c:v>
                </c:pt>
                <c:pt idx="210">
                  <c:v>8.0842652075452145E-2</c:v>
                </c:pt>
                <c:pt idx="211">
                  <c:v>8.0847734256710047E-2</c:v>
                </c:pt>
                <c:pt idx="212">
                  <c:v>8.0853616103654602E-2</c:v>
                </c:pt>
                <c:pt idx="213">
                  <c:v>8.0860161645325973E-2</c:v>
                </c:pt>
                <c:pt idx="214">
                  <c:v>8.0867178747424232E-2</c:v>
                </c:pt>
                <c:pt idx="215">
                  <c:v>8.0874457578479914E-2</c:v>
                </c:pt>
                <c:pt idx="216">
                  <c:v>8.0881788918209976E-2</c:v>
                </c:pt>
                <c:pt idx="217">
                  <c:v>8.0888983464180206E-2</c:v>
                </c:pt>
                <c:pt idx="218">
                  <c:v>8.0895875552490754E-2</c:v>
                </c:pt>
                <c:pt idx="219">
                  <c:v>8.090234312915251E-2</c:v>
                </c:pt>
                <c:pt idx="220">
                  <c:v>8.0908308759994801E-2</c:v>
                </c:pt>
                <c:pt idx="221">
                  <c:v>8.0913753809845279E-2</c:v>
                </c:pt>
                <c:pt idx="222">
                  <c:v>8.0918731452065559E-2</c:v>
                </c:pt>
                <c:pt idx="223">
                  <c:v>8.0923357633955612E-2</c:v>
                </c:pt>
                <c:pt idx="224">
                  <c:v>8.0927798485445956E-2</c:v>
                </c:pt>
                <c:pt idx="225">
                  <c:v>8.0932245395759009E-2</c:v>
                </c:pt>
                <c:pt idx="226">
                  <c:v>8.0936889163677306E-2</c:v>
                </c:pt>
                <c:pt idx="227">
                  <c:v>8.0941887031149101E-2</c:v>
                </c:pt>
                <c:pt idx="228">
                  <c:v>8.0947356186125766E-2</c:v>
                </c:pt>
                <c:pt idx="229">
                  <c:v>8.0953358981500037E-2</c:v>
                </c:pt>
                <c:pt idx="230">
                  <c:v>8.0959905901292512E-2</c:v>
                </c:pt>
                <c:pt idx="231">
                  <c:v>8.0966950711242311E-2</c:v>
                </c:pt>
                <c:pt idx="232">
                  <c:v>8.0974393442103693E-2</c:v>
                </c:pt>
                <c:pt idx="233">
                  <c:v>8.0982077410660561E-2</c:v>
                </c:pt>
                <c:pt idx="234">
                  <c:v>8.0989794185652997E-2</c:v>
                </c:pt>
                <c:pt idx="235">
                  <c:v>8.0997302617855774E-2</c:v>
                </c:pt>
                <c:pt idx="236">
                  <c:v>8.100434821158442E-2</c:v>
                </c:pt>
                <c:pt idx="237">
                  <c:v>8.101070283865143E-2</c:v>
                </c:pt>
                <c:pt idx="238">
                  <c:v>8.1016182677258158E-2</c:v>
                </c:pt>
                <c:pt idx="239">
                  <c:v>8.1020676572847339E-2</c:v>
                </c:pt>
                <c:pt idx="240">
                  <c:v>8.1024151253998075E-2</c:v>
                </c:pt>
                <c:pt idx="241">
                  <c:v>8.10266465990854E-2</c:v>
                </c:pt>
                <c:pt idx="242">
                  <c:v>8.1028270074131686E-2</c:v>
                </c:pt>
                <c:pt idx="243">
                  <c:v>8.102919030709925E-2</c:v>
                </c:pt>
                <c:pt idx="244">
                  <c:v>8.1029627001134558E-2</c:v>
                </c:pt>
                <c:pt idx="245">
                  <c:v>8.1029856030782429E-2</c:v>
                </c:pt>
                <c:pt idx="246">
                  <c:v>8.1030195460707485E-2</c:v>
                </c:pt>
                <c:pt idx="247">
                  <c:v>8.1030993602138751E-2</c:v>
                </c:pt>
                <c:pt idx="248">
                  <c:v>8.1032599170106967E-2</c:v>
                </c:pt>
                <c:pt idx="249">
                  <c:v>8.1035324063134337E-2</c:v>
                </c:pt>
                <c:pt idx="250">
                  <c:v>8.1039408795546816E-2</c:v>
                </c:pt>
                <c:pt idx="251">
                  <c:v>8.104499089241976E-2</c:v>
                </c:pt>
                <c:pt idx="252">
                  <c:v>8.1052094684560774E-2</c:v>
                </c:pt>
                <c:pt idx="253">
                  <c:v>8.1060642493578958E-2</c:v>
                </c:pt>
                <c:pt idx="254">
                  <c:v>8.107046856777983E-2</c:v>
                </c:pt>
                <c:pt idx="255">
                  <c:v>8.1081358234369932E-2</c:v>
                </c:pt>
                <c:pt idx="256">
                  <c:v>8.1093063606457641E-2</c:v>
                </c:pt>
                <c:pt idx="257">
                  <c:v>8.1105329119262728E-2</c:v>
                </c:pt>
                <c:pt idx="258">
                  <c:v>8.1117894505911378E-2</c:v>
                </c:pt>
                <c:pt idx="259">
                  <c:v>8.1130493225988087E-2</c:v>
                </c:pt>
                <c:pt idx="260">
                  <c:v>8.1142856995064044E-2</c:v>
                </c:pt>
                <c:pt idx="261">
                  <c:v>8.1154718226559744E-2</c:v>
                </c:pt>
                <c:pt idx="262">
                  <c:v>8.1165830611594256E-2</c:v>
                </c:pt>
                <c:pt idx="263">
                  <c:v>8.1175995340947202E-2</c:v>
                </c:pt>
                <c:pt idx="264">
                  <c:v>8.1185088855074888E-2</c:v>
                </c:pt>
                <c:pt idx="265">
                  <c:v>8.1193095074136787E-2</c:v>
                </c:pt>
                <c:pt idx="266">
                  <c:v>8.1200110076515564E-2</c:v>
                </c:pt>
                <c:pt idx="267">
                  <c:v>8.1206337359849112E-2</c:v>
                </c:pt>
                <c:pt idx="268">
                  <c:v>8.1212057439571869E-2</c:v>
                </c:pt>
                <c:pt idx="269">
                  <c:v>8.1217575955035246E-2</c:v>
                </c:pt>
                <c:pt idx="270">
                  <c:v>8.1223169575846077E-2</c:v>
                </c:pt>
                <c:pt idx="271">
                  <c:v>8.1229041263335591E-2</c:v>
                </c:pt>
                <c:pt idx="272">
                  <c:v>8.1235291781427729E-2</c:v>
                </c:pt>
                <c:pt idx="273">
                  <c:v>8.1241917587700052E-2</c:v>
                </c:pt>
                <c:pt idx="274">
                  <c:v>8.1248829721841387E-2</c:v>
                </c:pt>
                <c:pt idx="275">
                  <c:v>8.1255890110484411E-2</c:v>
                </c:pt>
                <c:pt idx="276">
                  <c:v>8.1262948344692193E-2</c:v>
                </c:pt>
                <c:pt idx="277">
                  <c:v>8.1269874487950491E-2</c:v>
                </c:pt>
                <c:pt idx="278">
                  <c:v>8.127657182543549E-2</c:v>
                </c:pt>
                <c:pt idx="279">
                  <c:v>8.1282980325580956E-2</c:v>
                </c:pt>
                <c:pt idx="280">
                  <c:v>8.1289067872199999E-2</c:v>
                </c:pt>
                <c:pt idx="281">
                  <c:v>8.1294818141255276E-2</c:v>
                </c:pt>
                <c:pt idx="282">
                  <c:v>8.1300216697148125E-2</c:v>
                </c:pt>
                <c:pt idx="283">
                  <c:v>8.1305251537065026E-2</c:v>
                </c:pt>
                <c:pt idx="284">
                  <c:v>8.1309909819535356E-2</c:v>
                </c:pt>
                <c:pt idx="285">
                  <c:v>8.1314188607116991E-2</c:v>
                </c:pt>
                <c:pt idx="286">
                  <c:v>8.1318105594941195E-2</c:v>
                </c:pt>
                <c:pt idx="287">
                  <c:v>8.1321711852347919E-2</c:v>
                </c:pt>
                <c:pt idx="288">
                  <c:v>8.1325107597761445E-2</c:v>
                </c:pt>
                <c:pt idx="289">
                  <c:v>8.1328447749417651E-2</c:v>
                </c:pt>
                <c:pt idx="290">
                  <c:v>8.1331938128955991E-2</c:v>
                </c:pt>
                <c:pt idx="291">
                  <c:v>8.1335822560284141E-2</c:v>
                </c:pt>
                <c:pt idx="292">
                  <c:v>8.1340359088082084E-2</c:v>
                </c:pt>
                <c:pt idx="293">
                  <c:v>8.134577987374525E-2</c:v>
                </c:pt>
                <c:pt idx="294">
                  <c:v>8.1352262826654989E-2</c:v>
                </c:pt>
                <c:pt idx="295">
                  <c:v>8.1359892266884351E-2</c:v>
                </c:pt>
                <c:pt idx="296">
                  <c:v>8.1368647972198657E-2</c:v>
                </c:pt>
                <c:pt idx="297">
                  <c:v>8.1378390777486695E-2</c:v>
                </c:pt>
                <c:pt idx="298">
                  <c:v>8.1388882364533066E-2</c:v>
                </c:pt>
                <c:pt idx="299">
                  <c:v>8.1399797570761767E-2</c:v>
                </c:pt>
                <c:pt idx="300">
                  <c:v>8.1410758304251679E-2</c:v>
                </c:pt>
                <c:pt idx="301">
                  <c:v>8.1421371196251868E-2</c:v>
                </c:pt>
                <c:pt idx="302">
                  <c:v>8.1431260583208695E-2</c:v>
                </c:pt>
                <c:pt idx="303">
                  <c:v>8.1440104088325554E-2</c:v>
                </c:pt>
                <c:pt idx="304">
                  <c:v>8.1447670856050758E-2</c:v>
                </c:pt>
                <c:pt idx="305">
                  <c:v>8.1453842741304669E-2</c:v>
                </c:pt>
                <c:pt idx="306">
                  <c:v>8.1458623507045469E-2</c:v>
                </c:pt>
                <c:pt idx="307">
                  <c:v>8.146214536418897E-2</c:v>
                </c:pt>
                <c:pt idx="308">
                  <c:v>8.146464602657684E-2</c:v>
                </c:pt>
                <c:pt idx="309">
                  <c:v>8.1466444834245269E-2</c:v>
                </c:pt>
                <c:pt idx="310">
                  <c:v>8.146790879541975E-2</c:v>
                </c:pt>
                <c:pt idx="311">
                  <c:v>8.1469418443268105E-2</c:v>
                </c:pt>
                <c:pt idx="312">
                  <c:v>8.1471332626881957E-2</c:v>
                </c:pt>
                <c:pt idx="313">
                  <c:v>8.1473964253213904E-2</c:v>
                </c:pt>
                <c:pt idx="314">
                  <c:v>8.1477558221251759E-2</c:v>
                </c:pt>
                <c:pt idx="315">
                  <c:v>8.1482275980095997E-2</c:v>
                </c:pt>
                <c:pt idx="316">
                  <c:v>8.1488186030882412E-2</c:v>
                </c:pt>
                <c:pt idx="317">
                  <c:v>8.1495260181956228E-2</c:v>
                </c:pt>
                <c:pt idx="318">
                  <c:v>8.1503380844750783E-2</c:v>
                </c:pt>
                <c:pt idx="319">
                  <c:v>8.1512349272415963E-2</c:v>
                </c:pt>
                <c:pt idx="320">
                  <c:v>8.1521912528831064E-2</c:v>
                </c:pt>
                <c:pt idx="321">
                  <c:v>8.1531786119389715E-2</c:v>
                </c:pt>
                <c:pt idx="322">
                  <c:v>8.1541678731424469E-2</c:v>
                </c:pt>
                <c:pt idx="323">
                  <c:v>8.1551325821519971E-2</c:v>
                </c:pt>
                <c:pt idx="324">
                  <c:v>8.1560502733654602E-2</c:v>
                </c:pt>
                <c:pt idx="325">
                  <c:v>8.1569053597602456E-2</c:v>
                </c:pt>
                <c:pt idx="326">
                  <c:v>8.157688957593473E-2</c:v>
                </c:pt>
                <c:pt idx="327">
                  <c:v>8.1584003371898348E-2</c:v>
                </c:pt>
                <c:pt idx="328">
                  <c:v>8.1590458951854267E-2</c:v>
                </c:pt>
                <c:pt idx="329">
                  <c:v>8.1596389740610897E-2</c:v>
                </c:pt>
                <c:pt idx="330">
                  <c:v>8.1601974138609035E-2</c:v>
                </c:pt>
                <c:pt idx="331">
                  <c:v>8.1607426431712468E-2</c:v>
                </c:pt>
                <c:pt idx="332">
                  <c:v>8.1612970588435668E-2</c:v>
                </c:pt>
                <c:pt idx="333">
                  <c:v>8.1618819828613742E-2</c:v>
                </c:pt>
                <c:pt idx="334">
                  <c:v>8.1625163394964839E-2</c:v>
                </c:pt>
                <c:pt idx="335">
                  <c:v>8.1632145532456693E-2</c:v>
                </c:pt>
                <c:pt idx="336">
                  <c:v>8.1639857344270719E-2</c:v>
                </c:pt>
                <c:pt idx="337">
                  <c:v>8.1648330178180795E-2</c:v>
                </c:pt>
                <c:pt idx="338">
                  <c:v>8.165752390954896E-2</c:v>
                </c:pt>
                <c:pt idx="339">
                  <c:v>8.1667335309579134E-2</c:v>
                </c:pt>
                <c:pt idx="340">
                  <c:v>8.167759121227483E-2</c:v>
                </c:pt>
                <c:pt idx="341">
                  <c:v>8.1688065894819889E-2</c:v>
                </c:pt>
                <c:pt idx="342">
                  <c:v>8.1698494697673305E-2</c:v>
                </c:pt>
                <c:pt idx="343">
                  <c:v>8.1708590901505992E-2</c:v>
                </c:pt>
                <c:pt idx="344">
                  <c:v>8.171807279048876E-2</c:v>
                </c:pt>
                <c:pt idx="345">
                  <c:v>8.1726683020497154E-2</c:v>
                </c:pt>
                <c:pt idx="346">
                  <c:v>8.173420962923518E-2</c:v>
                </c:pt>
                <c:pt idx="347">
                  <c:v>8.1740502433064161E-2</c:v>
                </c:pt>
                <c:pt idx="348">
                  <c:v>8.1745486264705652E-2</c:v>
                </c:pt>
                <c:pt idx="349">
                  <c:v>8.1749170182889561E-2</c:v>
                </c:pt>
                <c:pt idx="350">
                  <c:v>8.175164746464908E-2</c:v>
                </c:pt>
                <c:pt idx="351">
                  <c:v>8.1753091093783356E-2</c:v>
                </c:pt>
                <c:pt idx="352">
                  <c:v>8.1753746571352898E-2</c:v>
                </c:pt>
                <c:pt idx="353">
                  <c:v>8.1753913200700093E-2</c:v>
                </c:pt>
                <c:pt idx="354">
                  <c:v>8.1753924708150988E-2</c:v>
                </c:pt>
                <c:pt idx="355">
                  <c:v>8.1754133039644045E-2</c:v>
                </c:pt>
                <c:pt idx="356">
                  <c:v>8.1754879466794259E-2</c:v>
                </c:pt>
                <c:pt idx="357">
                  <c:v>8.1756487123472374E-2</c:v>
                </c:pt>
                <c:pt idx="358">
                  <c:v>8.1759243253883979E-2</c:v>
                </c:pt>
                <c:pt idx="359">
                  <c:v>8.1763388372096846E-2</c:v>
                </c:pt>
                <c:pt idx="360">
                  <c:v>8.1769110416939642E-2</c:v>
                </c:pt>
                <c:pt idx="361">
                  <c:v>8.1776541877614212E-2</c:v>
                </c:pt>
                <c:pt idx="362">
                  <c:v>8.1785758453042048E-2</c:v>
                </c:pt>
                <c:pt idx="363">
                  <c:v>8.1796785290727009E-2</c:v>
                </c:pt>
                <c:pt idx="364">
                  <c:v>8.180960629526296E-2</c:v>
                </c:pt>
                <c:pt idx="365">
                  <c:v>8.1824176114907082E-2</c:v>
                </c:pt>
                <c:pt idx="366">
                  <c:v>8.1840444719363206E-2</c:v>
                </c:pt>
                <c:pt idx="367">
                  <c:v>8.1858364572354375E-2</c:v>
                </c:pt>
                <c:pt idx="368">
                  <c:v>8.1877911848760754E-2</c:v>
                </c:pt>
                <c:pt idx="369">
                  <c:v>8.1899096601938393E-2</c:v>
                </c:pt>
                <c:pt idx="370">
                  <c:v>8.1921960639330979E-2</c:v>
                </c:pt>
                <c:pt idx="371">
                  <c:v>8.1946586941669577E-2</c:v>
                </c:pt>
                <c:pt idx="372">
                  <c:v>8.197309053666392E-2</c:v>
                </c:pt>
                <c:pt idx="373">
                  <c:v>8.2001616010081088E-2</c:v>
                </c:pt>
                <c:pt idx="374">
                  <c:v>8.2032328482387146E-2</c:v>
                </c:pt>
                <c:pt idx="375">
                  <c:v>8.2065406704057597E-2</c:v>
                </c:pt>
                <c:pt idx="376">
                  <c:v>8.2101032210501357E-2</c:v>
                </c:pt>
                <c:pt idx="377">
                  <c:v>8.2139380403373985E-2</c:v>
                </c:pt>
                <c:pt idx="378">
                  <c:v>8.2180600963952924E-2</c:v>
                </c:pt>
                <c:pt idx="379">
                  <c:v>8.2224816052348201E-2</c:v>
                </c:pt>
                <c:pt idx="380">
                  <c:v>8.2272100816801558E-2</c:v>
                </c:pt>
                <c:pt idx="381">
                  <c:v>8.2322476398168962E-2</c:v>
                </c:pt>
                <c:pt idx="382">
                  <c:v>8.2375905425746437E-2</c:v>
                </c:pt>
                <c:pt idx="383">
                  <c:v>8.2432287408525179E-2</c:v>
                </c:pt>
                <c:pt idx="384">
                  <c:v>8.2491462192725698E-2</c:v>
                </c:pt>
                <c:pt idx="385">
                  <c:v>8.2553220711036698E-2</c:v>
                </c:pt>
                <c:pt idx="386">
                  <c:v>8.2617308611121959E-2</c:v>
                </c:pt>
                <c:pt idx="387">
                  <c:v>8.2683452753303882E-2</c:v>
                </c:pt>
                <c:pt idx="388">
                  <c:v>8.2751368481972454E-2</c:v>
                </c:pt>
                <c:pt idx="389">
                  <c:v>8.2820784389505672E-2</c:v>
                </c:pt>
                <c:pt idx="390">
                  <c:v>8.2891451133905406E-2</c:v>
                </c:pt>
                <c:pt idx="391">
                  <c:v>8.2963152757808231E-2</c:v>
                </c:pt>
                <c:pt idx="392">
                  <c:v>8.3035713221456933E-2</c:v>
                </c:pt>
                <c:pt idx="393">
                  <c:v>8.3108990626072507E-2</c:v>
                </c:pt>
                <c:pt idx="394">
                  <c:v>8.318287934251703E-2</c:v>
                </c:pt>
                <c:pt idx="395">
                  <c:v>8.3257300404582082E-2</c:v>
                </c:pt>
                <c:pt idx="396">
                  <c:v>8.3332197295726412E-2</c:v>
                </c:pt>
                <c:pt idx="397">
                  <c:v>8.3407522883782059E-2</c:v>
                </c:pt>
                <c:pt idx="398">
                  <c:v>8.3483238285368286E-2</c:v>
                </c:pt>
                <c:pt idx="399">
                  <c:v>8.3559299991744496E-2</c:v>
                </c:pt>
                <c:pt idx="400">
                  <c:v>8.3635657190973198E-2</c:v>
                </c:pt>
                <c:pt idx="401">
                  <c:v>8.3712244086500506E-2</c:v>
                </c:pt>
                <c:pt idx="402">
                  <c:v>8.3788974715004488E-2</c:v>
                </c:pt>
                <c:pt idx="403">
                  <c:v>8.3865741799455315E-2</c:v>
                </c:pt>
                <c:pt idx="404">
                  <c:v>8.3942417523227425E-2</c:v>
                </c:pt>
                <c:pt idx="405">
                  <c:v>8.401884872181524E-2</c:v>
                </c:pt>
                <c:pt idx="406">
                  <c:v>8.4094864191430099E-2</c:v>
                </c:pt>
                <c:pt idx="407">
                  <c:v>8.4170279678206894E-2</c:v>
                </c:pt>
                <c:pt idx="408">
                  <c:v>8.4244902869593671E-2</c:v>
                </c:pt>
                <c:pt idx="409">
                  <c:v>8.4318542222367024E-2</c:v>
                </c:pt>
                <c:pt idx="410">
                  <c:v>8.4391018866933024E-2</c:v>
                </c:pt>
                <c:pt idx="411">
                  <c:v>8.4462175814322873E-2</c:v>
                </c:pt>
                <c:pt idx="412">
                  <c:v>8.4531889478736119E-2</c:v>
                </c:pt>
                <c:pt idx="413">
                  <c:v>8.4600076192967458E-2</c:v>
                </c:pt>
                <c:pt idx="414">
                  <c:v>8.4666697198252511E-2</c:v>
                </c:pt>
                <c:pt idx="415">
                  <c:v>8.4731764027901946E-2</c:v>
                </c:pt>
                <c:pt idx="416">
                  <c:v>8.4795329278500101E-2</c:v>
                </c:pt>
                <c:pt idx="417">
                  <c:v>8.4857481622700653E-2</c:v>
                </c:pt>
                <c:pt idx="418">
                  <c:v>8.4918339288866218E-2</c:v>
                </c:pt>
                <c:pt idx="419">
                  <c:v>8.4978035855698394E-2</c:v>
                </c:pt>
                <c:pt idx="420">
                  <c:v>8.5036706045277369E-2</c:v>
                </c:pt>
                <c:pt idx="421">
                  <c:v>8.509447459803457E-2</c:v>
                </c:pt>
                <c:pt idx="422">
                  <c:v>8.5151442828373003E-2</c:v>
                </c:pt>
                <c:pt idx="423">
                  <c:v>8.5207686724166037E-2</c:v>
                </c:pt>
                <c:pt idx="424">
                  <c:v>8.5263243870589131E-2</c:v>
                </c:pt>
                <c:pt idx="425">
                  <c:v>8.5318119609244999E-2</c:v>
                </c:pt>
                <c:pt idx="426">
                  <c:v>8.5372291642652309E-2</c:v>
                </c:pt>
                <c:pt idx="427">
                  <c:v>8.5425715399498142E-2</c:v>
                </c:pt>
                <c:pt idx="428">
                  <c:v>8.5478342089291601E-2</c:v>
                </c:pt>
                <c:pt idx="429">
                  <c:v>8.5530124058859375E-2</c:v>
                </c:pt>
                <c:pt idx="430">
                  <c:v>8.5581035537856898E-2</c:v>
                </c:pt>
                <c:pt idx="431">
                  <c:v>8.5631082613989828E-2</c:v>
                </c:pt>
                <c:pt idx="432">
                  <c:v>8.5680312823194341E-2</c:v>
                </c:pt>
                <c:pt idx="433">
                  <c:v>8.5728825140816728E-2</c:v>
                </c:pt>
                <c:pt idx="434">
                  <c:v>8.5776774970327943E-2</c:v>
                </c:pt>
                <c:pt idx="435">
                  <c:v>8.5824372603724261E-2</c:v>
                </c:pt>
                <c:pt idx="436">
                  <c:v>8.5871881310095696E-2</c:v>
                </c:pt>
                <c:pt idx="437">
                  <c:v>8.5919608889952509E-2</c:v>
                </c:pt>
                <c:pt idx="438">
                  <c:v>8.596789538890387E-2</c:v>
                </c:pt>
                <c:pt idx="439">
                  <c:v>8.6017099285556287E-2</c:v>
                </c:pt>
                <c:pt idx="440">
                  <c:v>8.6067582132793682E-2</c:v>
                </c:pt>
                <c:pt idx="441">
                  <c:v>8.6119690514220429E-2</c:v>
                </c:pt>
                <c:pt idx="442">
                  <c:v>8.617374645888444E-2</c:v>
                </c:pt>
                <c:pt idx="443">
                  <c:v>8.623002977404301E-2</c:v>
                </c:pt>
                <c:pt idx="444">
                  <c:v>8.6288778439037234E-2</c:v>
                </c:pt>
                <c:pt idx="445">
                  <c:v>8.6350187838397277E-2</c:v>
                </c:pt>
                <c:pt idx="446">
                  <c:v>8.6414433811557709E-2</c:v>
                </c:pt>
                <c:pt idx="447">
                  <c:v>8.6481670716433368E-2</c:v>
                </c:pt>
                <c:pt idx="448">
                  <c:v>8.6552006458981673E-2</c:v>
                </c:pt>
                <c:pt idx="449">
                  <c:v>8.6625430662915906E-2</c:v>
                </c:pt>
                <c:pt idx="450">
                  <c:v>8.6701785120894145E-2</c:v>
                </c:pt>
                <c:pt idx="451">
                  <c:v>8.6780826053386453E-2</c:v>
                </c:pt>
                <c:pt idx="452">
                  <c:v>8.6862320107509661E-2</c:v>
                </c:pt>
                <c:pt idx="453">
                  <c:v>8.6946097322713828E-2</c:v>
                </c:pt>
                <c:pt idx="454">
                  <c:v>8.7032001536771375E-2</c:v>
                </c:pt>
                <c:pt idx="455">
                  <c:v>8.711983124734983E-2</c:v>
                </c:pt>
                <c:pt idx="456">
                  <c:v>8.72093327237531E-2</c:v>
                </c:pt>
                <c:pt idx="457">
                  <c:v>8.7300233057357235E-2</c:v>
                </c:pt>
                <c:pt idx="458">
                  <c:v>8.7392310829913097E-2</c:v>
                </c:pt>
                <c:pt idx="459">
                  <c:v>8.7485455631020087E-2</c:v>
                </c:pt>
                <c:pt idx="460">
                  <c:v>8.7579675700134044E-2</c:v>
                </c:pt>
                <c:pt idx="461">
                  <c:v>8.7675043379382908E-2</c:v>
                </c:pt>
                <c:pt idx="462">
                  <c:v>8.7771610994076155E-2</c:v>
                </c:pt>
                <c:pt idx="463">
                  <c:v>8.7869393227016201E-2</c:v>
                </c:pt>
                <c:pt idx="464">
                  <c:v>8.7968370980749999E-2</c:v>
                </c:pt>
                <c:pt idx="465">
                  <c:v>8.8068477916058013E-2</c:v>
                </c:pt>
                <c:pt idx="466">
                  <c:v>8.816960468525481E-2</c:v>
                </c:pt>
                <c:pt idx="467">
                  <c:v>8.8271629665329088E-2</c:v>
                </c:pt>
                <c:pt idx="468">
                  <c:v>8.8374437772804321E-2</c:v>
                </c:pt>
                <c:pt idx="469">
                  <c:v>8.8477896227427799E-2</c:v>
                </c:pt>
                <c:pt idx="470">
                  <c:v>8.8581790033917904E-2</c:v>
                </c:pt>
                <c:pt idx="471">
                  <c:v>8.8685801242694512E-2</c:v>
                </c:pt>
                <c:pt idx="472">
                  <c:v>8.8789527803246893E-2</c:v>
                </c:pt>
                <c:pt idx="473">
                  <c:v>8.8892561157517841E-2</c:v>
                </c:pt>
                <c:pt idx="474">
                  <c:v>8.899452846851115E-2</c:v>
                </c:pt>
                <c:pt idx="475">
                  <c:v>8.9095141773753356E-2</c:v>
                </c:pt>
                <c:pt idx="476">
                  <c:v>8.9194176447757234E-2</c:v>
                </c:pt>
                <c:pt idx="477">
                  <c:v>8.9291465061617697E-2</c:v>
                </c:pt>
                <c:pt idx="478">
                  <c:v>8.9386875880096875E-2</c:v>
                </c:pt>
                <c:pt idx="479">
                  <c:v>8.9480310178611411E-2</c:v>
                </c:pt>
                <c:pt idx="480">
                  <c:v>8.9571722237423504E-2</c:v>
                </c:pt>
                <c:pt idx="481">
                  <c:v>8.9661137004225594E-2</c:v>
                </c:pt>
                <c:pt idx="482">
                  <c:v>8.9748674302676829E-2</c:v>
                </c:pt>
                <c:pt idx="483">
                  <c:v>8.9834538059254759E-2</c:v>
                </c:pt>
                <c:pt idx="484">
                  <c:v>8.9918985570545881E-2</c:v>
                </c:pt>
                <c:pt idx="485">
                  <c:v>9.0002277188525909E-2</c:v>
                </c:pt>
                <c:pt idx="486">
                  <c:v>9.0084619473872862E-2</c:v>
                </c:pt>
                <c:pt idx="487">
                  <c:v>9.01661490832288E-2</c:v>
                </c:pt>
                <c:pt idx="488">
                  <c:v>9.0246948160171217E-2</c:v>
                </c:pt>
                <c:pt idx="489">
                  <c:v>9.0327070059350895E-2</c:v>
                </c:pt>
                <c:pt idx="490">
                  <c:v>9.040654817399571E-2</c:v>
                </c:pt>
                <c:pt idx="491">
                  <c:v>9.0485387857358129E-2</c:v>
                </c:pt>
                <c:pt idx="492">
                  <c:v>9.0563545672036977E-2</c:v>
                </c:pt>
                <c:pt idx="493">
                  <c:v>9.0640921331986535E-2</c:v>
                </c:pt>
                <c:pt idx="494">
                  <c:v>9.0717349243386147E-2</c:v>
                </c:pt>
                <c:pt idx="495">
                  <c:v>9.0792636172170912E-2</c:v>
                </c:pt>
                <c:pt idx="496">
                  <c:v>9.0866592731815451E-2</c:v>
                </c:pt>
                <c:pt idx="497">
                  <c:v>9.0939085624825985E-2</c:v>
                </c:pt>
                <c:pt idx="498">
                  <c:v>9.101006105990532E-2</c:v>
                </c:pt>
                <c:pt idx="499">
                  <c:v>9.107955165401152E-2</c:v>
                </c:pt>
                <c:pt idx="500">
                  <c:v>9.1147660677886364E-2</c:v>
                </c:pt>
                <c:pt idx="501">
                  <c:v>9.1214540922501877E-2</c:v>
                </c:pt>
                <c:pt idx="502">
                  <c:v>9.1280390874721798E-2</c:v>
                </c:pt>
                <c:pt idx="503">
                  <c:v>9.134546817888177E-2</c:v>
                </c:pt>
                <c:pt idx="504">
                  <c:v>9.1410094233018241E-2</c:v>
                </c:pt>
                <c:pt idx="505">
                  <c:v>9.1474662269684148E-2</c:v>
                </c:pt>
                <c:pt idx="506">
                  <c:v>9.1539619672007411E-2</c:v>
                </c:pt>
                <c:pt idx="507">
                  <c:v>9.1605422645474513E-2</c:v>
                </c:pt>
                <c:pt idx="508">
                  <c:v>9.1672501645047422E-2</c:v>
                </c:pt>
                <c:pt idx="509">
                  <c:v>9.1741222592761892E-2</c:v>
                </c:pt>
                <c:pt idx="510">
                  <c:v>9.1811884203107014E-2</c:v>
                </c:pt>
                <c:pt idx="511">
                  <c:v>9.1884716452254211E-2</c:v>
                </c:pt>
                <c:pt idx="512">
                  <c:v>9.1959895180874898E-2</c:v>
                </c:pt>
                <c:pt idx="513">
                  <c:v>9.2037557074254039E-2</c:v>
                </c:pt>
                <c:pt idx="514">
                  <c:v>9.2117789272959827E-2</c:v>
                </c:pt>
                <c:pt idx="515">
                  <c:v>9.2200632459411097E-2</c:v>
                </c:pt>
                <c:pt idx="516">
                  <c:v>9.2286057405990746E-2</c:v>
                </c:pt>
                <c:pt idx="517">
                  <c:v>9.2373981127242127E-2</c:v>
                </c:pt>
                <c:pt idx="518">
                  <c:v>9.2464291854092315E-2</c:v>
                </c:pt>
                <c:pt idx="519">
                  <c:v>9.2556870923742512E-2</c:v>
                </c:pt>
                <c:pt idx="520">
                  <c:v>9.2651633125364258E-2</c:v>
                </c:pt>
                <c:pt idx="521">
                  <c:v>9.274853243698658E-2</c:v>
                </c:pt>
                <c:pt idx="522">
                  <c:v>9.2847562414636681E-2</c:v>
                </c:pt>
                <c:pt idx="523">
                  <c:v>9.2948735432770227E-2</c:v>
                </c:pt>
                <c:pt idx="524">
                  <c:v>9.3052073085041043E-2</c:v>
                </c:pt>
                <c:pt idx="525">
                  <c:v>9.3157598897772143E-2</c:v>
                </c:pt>
                <c:pt idx="526">
                  <c:v>9.3265342165909468E-2</c:v>
                </c:pt>
                <c:pt idx="527">
                  <c:v>9.337533642248147E-2</c:v>
                </c:pt>
                <c:pt idx="528">
                  <c:v>9.3487622119992148E-2</c:v>
                </c:pt>
                <c:pt idx="529">
                  <c:v>9.3602230881748225E-2</c:v>
                </c:pt>
                <c:pt idx="530">
                  <c:v>9.3719158977857833E-2</c:v>
                </c:pt>
                <c:pt idx="531">
                  <c:v>9.3838341976360415E-2</c:v>
                </c:pt>
                <c:pt idx="532">
                  <c:v>9.3959640530848529E-2</c:v>
                </c:pt>
                <c:pt idx="533">
                  <c:v>9.4082844222437081E-2</c:v>
                </c:pt>
                <c:pt idx="534">
                  <c:v>9.4207679254378895E-2</c:v>
                </c:pt>
                <c:pt idx="535">
                  <c:v>9.433383610204657E-2</c:v>
                </c:pt>
                <c:pt idx="536">
                  <c:v>9.4460981417140447E-2</c:v>
                </c:pt>
                <c:pt idx="537">
                  <c:v>9.4588766102045391E-2</c:v>
                </c:pt>
                <c:pt idx="538">
                  <c:v>9.4716827203360165E-2</c:v>
                </c:pt>
                <c:pt idx="539">
                  <c:v>9.4844797912884166E-2</c:v>
                </c:pt>
                <c:pt idx="540">
                  <c:v>9.4972318325611538E-2</c:v>
                </c:pt>
                <c:pt idx="541">
                  <c:v>9.5099058116479812E-2</c:v>
                </c:pt>
                <c:pt idx="542">
                  <c:v>9.5224740349656514E-2</c:v>
                </c:pt>
                <c:pt idx="543">
                  <c:v>9.5349169151918642E-2</c:v>
                </c:pt>
                <c:pt idx="544">
                  <c:v>9.5472219325610994E-2</c:v>
                </c:pt>
                <c:pt idx="545">
                  <c:v>9.5593839035262224E-2</c:v>
                </c:pt>
                <c:pt idx="546">
                  <c:v>9.5714033684150573E-2</c:v>
                </c:pt>
                <c:pt idx="547">
                  <c:v>9.5832835541843242E-2</c:v>
                </c:pt>
                <c:pt idx="548">
                  <c:v>9.5950314914009183E-2</c:v>
                </c:pt>
                <c:pt idx="549">
                  <c:v>9.6066556696279143E-2</c:v>
                </c:pt>
                <c:pt idx="550">
                  <c:v>9.6181663458135308E-2</c:v>
                </c:pt>
                <c:pt idx="551">
                  <c:v>9.6295743145893814E-2</c:v>
                </c:pt>
                <c:pt idx="552">
                  <c:v>9.6408889095382103E-2</c:v>
                </c:pt>
                <c:pt idx="553">
                  <c:v>9.6521173508853295E-2</c:v>
                </c:pt>
                <c:pt idx="554">
                  <c:v>9.66326124847907E-2</c:v>
                </c:pt>
                <c:pt idx="555">
                  <c:v>9.6743173312117139E-2</c:v>
                </c:pt>
                <c:pt idx="556">
                  <c:v>9.685278026312831E-2</c:v>
                </c:pt>
                <c:pt idx="557">
                  <c:v>9.6961322636107447E-2</c:v>
                </c:pt>
                <c:pt idx="558">
                  <c:v>9.7068678983628559E-2</c:v>
                </c:pt>
                <c:pt idx="559">
                  <c:v>9.7174726316400145E-2</c:v>
                </c:pt>
                <c:pt idx="560">
                  <c:v>9.7279350488848365E-2</c:v>
                </c:pt>
                <c:pt idx="561">
                  <c:v>9.7382444258701795E-2</c:v>
                </c:pt>
                <c:pt idx="562">
                  <c:v>9.7483925363592336E-2</c:v>
                </c:pt>
                <c:pt idx="563">
                  <c:v>9.758373804322755E-2</c:v>
                </c:pt>
                <c:pt idx="564">
                  <c:v>9.7681869969170471E-2</c:v>
                </c:pt>
                <c:pt idx="565">
                  <c:v>9.7778371049095439E-2</c:v>
                </c:pt>
                <c:pt idx="566">
                  <c:v>9.78733515352012E-2</c:v>
                </c:pt>
                <c:pt idx="567">
                  <c:v>9.7966984292187781E-2</c:v>
                </c:pt>
                <c:pt idx="568">
                  <c:v>9.8059487526532291E-2</c:v>
                </c:pt>
                <c:pt idx="569">
                  <c:v>9.815111747817834E-2</c:v>
                </c:pt>
                <c:pt idx="570">
                  <c:v>9.8242146131225325E-2</c:v>
                </c:pt>
                <c:pt idx="571">
                  <c:v>9.8332859295666236E-2</c:v>
                </c:pt>
                <c:pt idx="572">
                  <c:v>9.8423539708833205E-2</c:v>
                </c:pt>
                <c:pt idx="573">
                  <c:v>9.8514467415880783E-2</c:v>
                </c:pt>
                <c:pt idx="574">
                  <c:v>9.8605910171615116E-2</c:v>
                </c:pt>
                <c:pt idx="575">
                  <c:v>9.8698103829837541E-2</c:v>
                </c:pt>
                <c:pt idx="576">
                  <c:v>9.8791245435983777E-2</c:v>
                </c:pt>
                <c:pt idx="577">
                  <c:v>9.8885486306066611E-2</c:v>
                </c:pt>
                <c:pt idx="578">
                  <c:v>9.8980927045656267E-2</c:v>
                </c:pt>
                <c:pt idx="579">
                  <c:v>9.9077632523751541E-2</c:v>
                </c:pt>
                <c:pt idx="580">
                  <c:v>9.9175642646107731E-2</c:v>
                </c:pt>
                <c:pt idx="581">
                  <c:v>9.9274980426109868E-2</c:v>
                </c:pt>
                <c:pt idx="582">
                  <c:v>9.9375672337611742E-2</c:v>
                </c:pt>
                <c:pt idx="583">
                  <c:v>9.9477747182312573E-2</c:v>
                </c:pt>
                <c:pt idx="584">
                  <c:v>9.9581241058558742E-2</c:v>
                </c:pt>
                <c:pt idx="585">
                  <c:v>9.9686204684489244E-2</c:v>
                </c:pt>
                <c:pt idx="586">
                  <c:v>9.9792702229516639E-2</c:v>
                </c:pt>
                <c:pt idx="587">
                  <c:v>9.9900829391681392E-2</c:v>
                </c:pt>
                <c:pt idx="588">
                  <c:v>0.10001070493167055</c:v>
                </c:pt>
                <c:pt idx="589">
                  <c:v>0.10012247260421328</c:v>
                </c:pt>
                <c:pt idx="590">
                  <c:v>0.10023629576738056</c:v>
                </c:pt>
                <c:pt idx="591">
                  <c:v>0.10035233509209601</c:v>
                </c:pt>
                <c:pt idx="592">
                  <c:v>0.10047073396275805</c:v>
                </c:pt>
                <c:pt idx="593">
                  <c:v>0.1005916084842273</c:v>
                </c:pt>
                <c:pt idx="594">
                  <c:v>0.10071502865281028</c:v>
                </c:pt>
                <c:pt idx="595">
                  <c:v>0.10084102219774199</c:v>
                </c:pt>
                <c:pt idx="596">
                  <c:v>0.10096956228967773</c:v>
                </c:pt>
                <c:pt idx="597">
                  <c:v>0.10110056983835211</c:v>
                </c:pt>
                <c:pt idx="598">
                  <c:v>0.10123390734457971</c:v>
                </c:pt>
                <c:pt idx="599">
                  <c:v>0.10136938235447558</c:v>
                </c:pt>
                <c:pt idx="600">
                  <c:v>0.10150674438244092</c:v>
                </c:pt>
                <c:pt idx="601">
                  <c:v>0.10164570604644872</c:v>
                </c:pt>
                <c:pt idx="602">
                  <c:v>0.10178595076050692</c:v>
                </c:pt>
                <c:pt idx="603">
                  <c:v>0.10192714925011358</c:v>
                </c:pt>
                <c:pt idx="604">
                  <c:v>0.10206898800619146</c:v>
                </c:pt>
                <c:pt idx="605">
                  <c:v>0.10221116503328007</c:v>
                </c:pt>
                <c:pt idx="606">
                  <c:v>0.10235341715303951</c:v>
                </c:pt>
                <c:pt idx="607">
                  <c:v>0.10249550692784744</c:v>
                </c:pt>
                <c:pt idx="608">
                  <c:v>0.10263724225564258</c:v>
                </c:pt>
                <c:pt idx="609">
                  <c:v>0.10277847215782293</c:v>
                </c:pt>
                <c:pt idx="610">
                  <c:v>0.1029190909939697</c:v>
                </c:pt>
                <c:pt idx="611">
                  <c:v>0.10305903924170971</c:v>
                </c:pt>
                <c:pt idx="612">
                  <c:v>0.10319829502941474</c:v>
                </c:pt>
                <c:pt idx="613">
                  <c:v>0.10333686492395887</c:v>
                </c:pt>
                <c:pt idx="614">
                  <c:v>0.10347477238829719</c:v>
                </c:pt>
                <c:pt idx="615">
                  <c:v>0.1036120358803197</c:v>
                </c:pt>
                <c:pt idx="616">
                  <c:v>0.10374866615926262</c:v>
                </c:pt>
                <c:pt idx="617">
                  <c:v>0.10388465745779032</c:v>
                </c:pt>
                <c:pt idx="618">
                  <c:v>0.10401997901065356</c:v>
                </c:pt>
                <c:pt idx="619">
                  <c:v>0.10415457661383369</c:v>
                </c:pt>
                <c:pt idx="620">
                  <c:v>0.10428837299114033</c:v>
                </c:pt>
                <c:pt idx="621">
                  <c:v>0.10442126357769677</c:v>
                </c:pt>
                <c:pt idx="622">
                  <c:v>0.10455312342821639</c:v>
                </c:pt>
                <c:pt idx="623">
                  <c:v>0.10468381376412771</c:v>
                </c:pt>
                <c:pt idx="624">
                  <c:v>0.1048131846533769</c:v>
                </c:pt>
                <c:pt idx="625">
                  <c:v>0.10494110231060916</c:v>
                </c:pt>
                <c:pt idx="626">
                  <c:v>0.10506744678641317</c:v>
                </c:pt>
                <c:pt idx="627">
                  <c:v>0.10519213311044641</c:v>
                </c:pt>
                <c:pt idx="628">
                  <c:v>0.10531511628740792</c:v>
                </c:pt>
                <c:pt idx="629">
                  <c:v>0.10543639475313905</c:v>
                </c:pt>
                <c:pt idx="630">
                  <c:v>0.10555601345194046</c:v>
                </c:pt>
                <c:pt idx="631">
                  <c:v>0.10567405575971259</c:v>
                </c:pt>
                <c:pt idx="632">
                  <c:v>0.10579064849095104</c:v>
                </c:pt>
                <c:pt idx="633">
                  <c:v>0.10590595458508925</c:v>
                </c:pt>
                <c:pt idx="634">
                  <c:v>0.10602016927188833</c:v>
                </c:pt>
                <c:pt idx="635">
                  <c:v>0.1061335023837212</c:v>
                </c:pt>
                <c:pt idx="636">
                  <c:v>0.10624617681913294</c:v>
                </c:pt>
                <c:pt idx="637">
                  <c:v>0.10635841047516657</c:v>
                </c:pt>
                <c:pt idx="638">
                  <c:v>0.10647040664175063</c:v>
                </c:pt>
                <c:pt idx="639">
                  <c:v>0.10658234323314415</c:v>
                </c:pt>
                <c:pt idx="640">
                  <c:v>0.10669437125832736</c:v>
                </c:pt>
                <c:pt idx="641">
                  <c:v>0.10680661482257484</c:v>
                </c:pt>
                <c:pt idx="642">
                  <c:v>0.1069191757321839</c:v>
                </c:pt>
                <c:pt idx="643">
                  <c:v>0.10703212504742658</c:v>
                </c:pt>
                <c:pt idx="644">
                  <c:v>0.10714552191819103</c:v>
                </c:pt>
                <c:pt idx="645">
                  <c:v>0.10725941280626689</c:v>
                </c:pt>
                <c:pt idx="646">
                  <c:v>0.10737382880372878</c:v>
                </c:pt>
                <c:pt idx="647">
                  <c:v>0.10748881023357355</c:v>
                </c:pt>
                <c:pt idx="648">
                  <c:v>0.1076044116516926</c:v>
                </c:pt>
                <c:pt idx="649">
                  <c:v>0.10772069646008073</c:v>
                </c:pt>
                <c:pt idx="650">
                  <c:v>0.1078377607377112</c:v>
                </c:pt>
                <c:pt idx="651">
                  <c:v>0.10795573171547175</c:v>
                </c:pt>
                <c:pt idx="652">
                  <c:v>0.10807474508321188</c:v>
                </c:pt>
                <c:pt idx="653">
                  <c:v>0.10819496498160909</c:v>
                </c:pt>
                <c:pt idx="654">
                  <c:v>0.10831656632402557</c:v>
                </c:pt>
                <c:pt idx="655">
                  <c:v>0.1084397228684774</c:v>
                </c:pt>
                <c:pt idx="656">
                  <c:v>0.10856460493434848</c:v>
                </c:pt>
                <c:pt idx="657">
                  <c:v>0.10869136976026865</c:v>
                </c:pt>
                <c:pt idx="658">
                  <c:v>0.10882015422637341</c:v>
                </c:pt>
                <c:pt idx="659">
                  <c:v>0.10895105715095388</c:v>
                </c:pt>
                <c:pt idx="660">
                  <c:v>0.1090841381556712</c:v>
                </c:pt>
                <c:pt idx="661">
                  <c:v>0.10921939880575392</c:v>
                </c:pt>
                <c:pt idx="662">
                  <c:v>0.10935680761320066</c:v>
                </c:pt>
                <c:pt idx="663">
                  <c:v>0.10949626428034565</c:v>
                </c:pt>
                <c:pt idx="664">
                  <c:v>0.10963763968383931</c:v>
                </c:pt>
                <c:pt idx="665">
                  <c:v>0.10978076625349925</c:v>
                </c:pt>
                <c:pt idx="666">
                  <c:v>0.10992544527950415</c:v>
                </c:pt>
                <c:pt idx="667">
                  <c:v>0.1100714623030265</c:v>
                </c:pt>
                <c:pt idx="668">
                  <c:v>0.11021858900997054</c:v>
                </c:pt>
                <c:pt idx="669">
                  <c:v>0.11036661055307201</c:v>
                </c:pt>
                <c:pt idx="670">
                  <c:v>0.11051530900122505</c:v>
                </c:pt>
                <c:pt idx="671">
                  <c:v>0.11066450563752936</c:v>
                </c:pt>
                <c:pt idx="672">
                  <c:v>0.11081403059037596</c:v>
                </c:pt>
                <c:pt idx="673">
                  <c:v>0.11096376511109619</c:v>
                </c:pt>
                <c:pt idx="674">
                  <c:v>0.11111360544866146</c:v>
                </c:pt>
                <c:pt idx="675">
                  <c:v>0.11126349359352083</c:v>
                </c:pt>
                <c:pt idx="676">
                  <c:v>0.11141338267784795</c:v>
                </c:pt>
                <c:pt idx="677">
                  <c:v>0.11156324890550331</c:v>
                </c:pt>
                <c:pt idx="678">
                  <c:v>0.11171307731070335</c:v>
                </c:pt>
                <c:pt idx="679">
                  <c:v>0.1118628556140491</c:v>
                </c:pt>
                <c:pt idx="680">
                  <c:v>0.1120125673074088</c:v>
                </c:pt>
                <c:pt idx="681">
                  <c:v>0.11216218895322405</c:v>
                </c:pt>
                <c:pt idx="682">
                  <c:v>0.11231167672942279</c:v>
                </c:pt>
                <c:pt idx="683">
                  <c:v>0.11246095951612634</c:v>
                </c:pt>
                <c:pt idx="684">
                  <c:v>0.11260995003841245</c:v>
                </c:pt>
                <c:pt idx="685">
                  <c:v>0.11275853755701391</c:v>
                </c:pt>
                <c:pt idx="686">
                  <c:v>0.11290658558062842</c:v>
                </c:pt>
                <c:pt idx="687">
                  <c:v>0.11305396029733313</c:v>
                </c:pt>
                <c:pt idx="688">
                  <c:v>0.11320050944272403</c:v>
                </c:pt>
                <c:pt idx="689">
                  <c:v>0.11334610382073798</c:v>
                </c:pt>
                <c:pt idx="690">
                  <c:v>0.1134906088435897</c:v>
                </c:pt>
                <c:pt idx="691">
                  <c:v>0.11363391338370327</c:v>
                </c:pt>
                <c:pt idx="692">
                  <c:v>0.11377594167960696</c:v>
                </c:pt>
                <c:pt idx="693">
                  <c:v>0.11391663604512121</c:v>
                </c:pt>
                <c:pt idx="694">
                  <c:v>0.1140559764736948</c:v>
                </c:pt>
                <c:pt idx="695">
                  <c:v>0.11419398755076023</c:v>
                </c:pt>
                <c:pt idx="696">
                  <c:v>0.11433071925023874</c:v>
                </c:pt>
                <c:pt idx="697">
                  <c:v>0.11446625345012452</c:v>
                </c:pt>
                <c:pt idx="698">
                  <c:v>0.11460069279120369</c:v>
                </c:pt>
                <c:pt idx="699">
                  <c:v>0.11473416914130022</c:v>
                </c:pt>
                <c:pt idx="700">
                  <c:v>0.11486682012815314</c:v>
                </c:pt>
                <c:pt idx="701">
                  <c:v>0.11499878646396455</c:v>
                </c:pt>
                <c:pt idx="702">
                  <c:v>0.1151301973084099</c:v>
                </c:pt>
                <c:pt idx="703">
                  <c:v>0.11526116721899035</c:v>
                </c:pt>
                <c:pt idx="704">
                  <c:v>0.11539179152197072</c:v>
                </c:pt>
                <c:pt idx="705">
                  <c:v>0.11552214247562645</c:v>
                </c:pt>
                <c:pt idx="706">
                  <c:v>0.11565228041301021</c:v>
                </c:pt>
                <c:pt idx="707">
                  <c:v>0.11578224067907331</c:v>
                </c:pt>
                <c:pt idx="708">
                  <c:v>0.11591204784713031</c:v>
                </c:pt>
                <c:pt idx="709">
                  <c:v>0.11604171111610291</c:v>
                </c:pt>
                <c:pt idx="710">
                  <c:v>0.11617123929193215</c:v>
                </c:pt>
                <c:pt idx="711">
                  <c:v>0.11630063657925097</c:v>
                </c:pt>
                <c:pt idx="712">
                  <c:v>0.11642991640514208</c:v>
                </c:pt>
                <c:pt idx="713">
                  <c:v>0.11655910335936538</c:v>
                </c:pt>
                <c:pt idx="714">
                  <c:v>0.116688243947872</c:v>
                </c:pt>
                <c:pt idx="715">
                  <c:v>0.11681741428966499</c:v>
                </c:pt>
                <c:pt idx="716">
                  <c:v>0.11694670435399414</c:v>
                </c:pt>
                <c:pt idx="717">
                  <c:v>0.11707623525388448</c:v>
                </c:pt>
                <c:pt idx="718">
                  <c:v>0.11720614502917974</c:v>
                </c:pt>
                <c:pt idx="719">
                  <c:v>0.11733658940600313</c:v>
                </c:pt>
                <c:pt idx="720">
                  <c:v>0.11746772834726178</c:v>
                </c:pt>
                <c:pt idx="721">
                  <c:v>0.11759972988620879</c:v>
                </c:pt>
                <c:pt idx="722">
                  <c:v>0.11773274284833085</c:v>
                </c:pt>
                <c:pt idx="723">
                  <c:v>0.11786691104228708</c:v>
                </c:pt>
                <c:pt idx="724">
                  <c:v>0.11800233906978128</c:v>
                </c:pt>
                <c:pt idx="725">
                  <c:v>0.11813911153462013</c:v>
                </c:pt>
                <c:pt idx="726">
                  <c:v>0.11827727343414303</c:v>
                </c:pt>
                <c:pt idx="727">
                  <c:v>0.11841683785433386</c:v>
                </c:pt>
                <c:pt idx="728">
                  <c:v>0.1185578271226209</c:v>
                </c:pt>
                <c:pt idx="729">
                  <c:v>0.11870024818700885</c:v>
                </c:pt>
                <c:pt idx="730">
                  <c:v>0.11884407413843287</c:v>
                </c:pt>
                <c:pt idx="731">
                  <c:v>0.11898917266559327</c:v>
                </c:pt>
                <c:pt idx="732">
                  <c:v>0.11913529107384958</c:v>
                </c:pt>
                <c:pt idx="733">
                  <c:v>0.11928216325543162</c:v>
                </c:pt>
                <c:pt idx="734">
                  <c:v>0.11942964507030715</c:v>
                </c:pt>
                <c:pt idx="735">
                  <c:v>0.11957773966863602</c:v>
                </c:pt>
                <c:pt idx="736">
                  <c:v>0.11972644900592945</c:v>
                </c:pt>
                <c:pt idx="737">
                  <c:v>0.11987571268936427</c:v>
                </c:pt>
                <c:pt idx="738">
                  <c:v>0.12002542804136539</c:v>
                </c:pt>
                <c:pt idx="739">
                  <c:v>0.12017552280407584</c:v>
                </c:pt>
                <c:pt idx="740">
                  <c:v>0.1203259620132107</c:v>
                </c:pt>
                <c:pt idx="741">
                  <c:v>0.12047672876832707</c:v>
                </c:pt>
                <c:pt idx="742">
                  <c:v>0.12062783695856071</c:v>
                </c:pt>
                <c:pt idx="743">
                  <c:v>0.12077936277518002</c:v>
                </c:pt>
                <c:pt idx="744">
                  <c:v>0.12093140355901696</c:v>
                </c:pt>
                <c:pt idx="745">
                  <c:v>0.12108402046828305</c:v>
                </c:pt>
                <c:pt idx="746">
                  <c:v>0.12123719426286028</c:v>
                </c:pt>
                <c:pt idx="747">
                  <c:v>0.12139082185935618</c:v>
                </c:pt>
                <c:pt idx="748">
                  <c:v>0.12154477173610485</c:v>
                </c:pt>
                <c:pt idx="749">
                  <c:v>0.12169893738612396</c:v>
                </c:pt>
                <c:pt idx="750">
                  <c:v>0.12185325077152281</c:v>
                </c:pt>
                <c:pt idx="751">
                  <c:v>0.12200764652823536</c:v>
                </c:pt>
                <c:pt idx="752">
                  <c:v>0.12216200888104829</c:v>
                </c:pt>
                <c:pt idx="753">
                  <c:v>0.12231617359238586</c:v>
                </c:pt>
                <c:pt idx="754">
                  <c:v>0.12246993603914598</c:v>
                </c:pt>
                <c:pt idx="755">
                  <c:v>0.1226231004619233</c:v>
                </c:pt>
                <c:pt idx="756">
                  <c:v>0.12277550956438764</c:v>
                </c:pt>
                <c:pt idx="757">
                  <c:v>0.12292706297159393</c:v>
                </c:pt>
                <c:pt idx="758">
                  <c:v>0.12307771339754724</c:v>
                </c:pt>
                <c:pt idx="759">
                  <c:v>0.12322748200474518</c:v>
                </c:pt>
                <c:pt idx="760">
                  <c:v>0.12337640416987536</c:v>
                </c:pt>
                <c:pt idx="761">
                  <c:v>0.12352450911241528</c:v>
                </c:pt>
                <c:pt idx="762">
                  <c:v>0.12367181680462054</c:v>
                </c:pt>
                <c:pt idx="763">
                  <c:v>0.12381834647097942</c:v>
                </c:pt>
                <c:pt idx="764">
                  <c:v>0.12396418234623273</c:v>
                </c:pt>
                <c:pt idx="765">
                  <c:v>0.12410943405598224</c:v>
                </c:pt>
                <c:pt idx="766">
                  <c:v>0.12425425621750208</c:v>
                </c:pt>
                <c:pt idx="767">
                  <c:v>0.12439876420191349</c:v>
                </c:pt>
                <c:pt idx="768">
                  <c:v>0.1245430333655351</c:v>
                </c:pt>
                <c:pt idx="769">
                  <c:v>0.12468708137284433</c:v>
                </c:pt>
                <c:pt idx="770">
                  <c:v>0.12483089165905543</c:v>
                </c:pt>
                <c:pt idx="771">
                  <c:v>0.12497443074472527</c:v>
                </c:pt>
                <c:pt idx="772">
                  <c:v>0.12511766861382348</c:v>
                </c:pt>
                <c:pt idx="773">
                  <c:v>0.12526058641686594</c:v>
                </c:pt>
                <c:pt idx="774">
                  <c:v>0.12540317605980428</c:v>
                </c:pt>
                <c:pt idx="775">
                  <c:v>0.12554542444016376</c:v>
                </c:pt>
                <c:pt idx="776">
                  <c:v>0.12568728460741582</c:v>
                </c:pt>
                <c:pt idx="777">
                  <c:v>0.12582870422099227</c:v>
                </c:pt>
                <c:pt idx="778">
                  <c:v>0.12596963594990265</c:v>
                </c:pt>
                <c:pt idx="779">
                  <c:v>0.12611007631834506</c:v>
                </c:pt>
                <c:pt idx="780">
                  <c:v>0.12625007956733747</c:v>
                </c:pt>
                <c:pt idx="781">
                  <c:v>0.12638975262191895</c:v>
                </c:pt>
                <c:pt idx="782">
                  <c:v>0.12652922778680659</c:v>
                </c:pt>
                <c:pt idx="783">
                  <c:v>0.12666864505868528</c:v>
                </c:pt>
                <c:pt idx="784">
                  <c:v>0.12680812404403966</c:v>
                </c:pt>
                <c:pt idx="785">
                  <c:v>0.12694779512261697</c:v>
                </c:pt>
                <c:pt idx="786">
                  <c:v>0.12708777752537412</c:v>
                </c:pt>
                <c:pt idx="787">
                  <c:v>0.12722820780483751</c:v>
                </c:pt>
                <c:pt idx="788">
                  <c:v>0.12736922981705492</c:v>
                </c:pt>
                <c:pt idx="789">
                  <c:v>0.12751098395812607</c:v>
                </c:pt>
                <c:pt idx="790">
                  <c:v>0.12765357638717559</c:v>
                </c:pt>
                <c:pt idx="791">
                  <c:v>0.12779707593775225</c:v>
                </c:pt>
                <c:pt idx="792">
                  <c:v>0.12794148452442014</c:v>
                </c:pt>
                <c:pt idx="793">
                  <c:v>0.12808678020592842</c:v>
                </c:pt>
                <c:pt idx="794">
                  <c:v>0.12823291297745354</c:v>
                </c:pt>
                <c:pt idx="795">
                  <c:v>0.12837983321966603</c:v>
                </c:pt>
                <c:pt idx="796">
                  <c:v>0.12852750747435121</c:v>
                </c:pt>
                <c:pt idx="797">
                  <c:v>0.1286758884343934</c:v>
                </c:pt>
                <c:pt idx="798">
                  <c:v>0.12882492224645029</c:v>
                </c:pt>
                <c:pt idx="799">
                  <c:v>0.12897454236289824</c:v>
                </c:pt>
                <c:pt idx="800">
                  <c:v>0.12912467954417015</c:v>
                </c:pt>
                <c:pt idx="801">
                  <c:v>0.12927526956336594</c:v>
                </c:pt>
                <c:pt idx="802">
                  <c:v>0.12942628127932049</c:v>
                </c:pt>
                <c:pt idx="803">
                  <c:v>0.12957772355492711</c:v>
                </c:pt>
                <c:pt idx="804">
                  <c:v>0.12972962873262192</c:v>
                </c:pt>
                <c:pt idx="805">
                  <c:v>0.12988204375006829</c:v>
                </c:pt>
                <c:pt idx="806">
                  <c:v>0.13003500824780151</c:v>
                </c:pt>
                <c:pt idx="807">
                  <c:v>0.13018854993467405</c:v>
                </c:pt>
                <c:pt idx="808">
                  <c:v>0.13034268612888553</c:v>
                </c:pt>
                <c:pt idx="809">
                  <c:v>0.13049741761127132</c:v>
                </c:pt>
                <c:pt idx="810">
                  <c:v>0.13065275633114626</c:v>
                </c:pt>
                <c:pt idx="811">
                  <c:v>0.13080869730635394</c:v>
                </c:pt>
                <c:pt idx="812">
                  <c:v>0.13096523592833548</c:v>
                </c:pt>
                <c:pt idx="813">
                  <c:v>0.13112233489091213</c:v>
                </c:pt>
                <c:pt idx="814">
                  <c:v>0.13127991264673483</c:v>
                </c:pt>
                <c:pt idx="815">
                  <c:v>0.13143786456004802</c:v>
                </c:pt>
                <c:pt idx="816">
                  <c:v>0.13159606330249038</c:v>
                </c:pt>
                <c:pt idx="817">
                  <c:v>0.13175438424203947</c:v>
                </c:pt>
                <c:pt idx="818">
                  <c:v>0.13191270081980708</c:v>
                </c:pt>
                <c:pt idx="819">
                  <c:v>0.13207090571912211</c:v>
                </c:pt>
                <c:pt idx="820">
                  <c:v>0.13222890776811907</c:v>
                </c:pt>
                <c:pt idx="821">
                  <c:v>0.13238661810951616</c:v>
                </c:pt>
                <c:pt idx="822">
                  <c:v>0.13254395672269678</c:v>
                </c:pt>
                <c:pt idx="823">
                  <c:v>0.13270085244183852</c:v>
                </c:pt>
                <c:pt idx="824">
                  <c:v>0.13285725833477377</c:v>
                </c:pt>
                <c:pt idx="825">
                  <c:v>0.13301315825456225</c:v>
                </c:pt>
                <c:pt idx="826">
                  <c:v>0.13316857144153085</c:v>
                </c:pt>
                <c:pt idx="827">
                  <c:v>0.13332353906505756</c:v>
                </c:pt>
                <c:pt idx="828">
                  <c:v>0.13347811421927472</c:v>
                </c:pt>
                <c:pt idx="829">
                  <c:v>0.13363234114057884</c:v>
                </c:pt>
                <c:pt idx="830">
                  <c:v>0.13378627290978687</c:v>
                </c:pt>
                <c:pt idx="831">
                  <c:v>0.13393992568988983</c:v>
                </c:pt>
                <c:pt idx="832">
                  <c:v>0.13409333870317636</c:v>
                </c:pt>
                <c:pt idx="833">
                  <c:v>0.13424651273071217</c:v>
                </c:pt>
                <c:pt idx="834">
                  <c:v>0.13439947968764396</c:v>
                </c:pt>
                <c:pt idx="835">
                  <c:v>0.13455222379783166</c:v>
                </c:pt>
                <c:pt idx="836">
                  <c:v>0.13470474428060744</c:v>
                </c:pt>
                <c:pt idx="837">
                  <c:v>0.13485699302885498</c:v>
                </c:pt>
                <c:pt idx="838">
                  <c:v>0.13500893040437142</c:v>
                </c:pt>
                <c:pt idx="839">
                  <c:v>0.13516049483384199</c:v>
                </c:pt>
                <c:pt idx="840">
                  <c:v>0.13531163898952092</c:v>
                </c:pt>
                <c:pt idx="841">
                  <c:v>0.1354623313137216</c:v>
                </c:pt>
                <c:pt idx="842">
                  <c:v>0.13561254755905761</c:v>
                </c:pt>
                <c:pt idx="843">
                  <c:v>0.13576229271994286</c:v>
                </c:pt>
                <c:pt idx="844">
                  <c:v>0.13591157063573811</c:v>
                </c:pt>
                <c:pt idx="845">
                  <c:v>0.13606041206917593</c:v>
                </c:pt>
                <c:pt idx="846">
                  <c:v>0.13620885625558846</c:v>
                </c:pt>
                <c:pt idx="847">
                  <c:v>0.13635696782425411</c:v>
                </c:pt>
                <c:pt idx="848">
                  <c:v>0.13650483217331508</c:v>
                </c:pt>
                <c:pt idx="849">
                  <c:v>0.13665255164223461</c:v>
                </c:pt>
                <c:pt idx="850">
                  <c:v>0.13680023472266473</c:v>
                </c:pt>
                <c:pt idx="851">
                  <c:v>0.13694799875060321</c:v>
                </c:pt>
                <c:pt idx="852">
                  <c:v>0.13709593567241329</c:v>
                </c:pt>
                <c:pt idx="853">
                  <c:v>0.13724414857772041</c:v>
                </c:pt>
                <c:pt idx="854">
                  <c:v>0.1373926940248294</c:v>
                </c:pt>
                <c:pt idx="855">
                  <c:v>0.13754164087042675</c:v>
                </c:pt>
                <c:pt idx="856">
                  <c:v>0.13769102258185295</c:v>
                </c:pt>
                <c:pt idx="857">
                  <c:v>0.13784088108875145</c:v>
                </c:pt>
                <c:pt idx="858">
                  <c:v>0.1379912206199195</c:v>
                </c:pt>
                <c:pt idx="859">
                  <c:v>0.13814204077785947</c:v>
                </c:pt>
                <c:pt idx="860">
                  <c:v>0.13829331654913102</c:v>
                </c:pt>
                <c:pt idx="861">
                  <c:v>0.13844501561191425</c:v>
                </c:pt>
                <c:pt idx="862">
                  <c:v>0.13859710679027884</c:v>
                </c:pt>
                <c:pt idx="863">
                  <c:v>0.1387495523843458</c:v>
                </c:pt>
                <c:pt idx="864">
                  <c:v>0.13890233046673855</c:v>
                </c:pt>
                <c:pt idx="865">
                  <c:v>0.13905543987843244</c:v>
                </c:pt>
                <c:pt idx="866">
                  <c:v>0.13920887678311952</c:v>
                </c:pt>
                <c:pt idx="867">
                  <c:v>0.1393626484907107</c:v>
                </c:pt>
                <c:pt idx="868">
                  <c:v>0.13951677808930971</c:v>
                </c:pt>
                <c:pt idx="869">
                  <c:v>0.13967129213464871</c:v>
                </c:pt>
                <c:pt idx="870">
                  <c:v>0.13982621718235511</c:v>
                </c:pt>
                <c:pt idx="871">
                  <c:v>0.1399815967175666</c:v>
                </c:pt>
                <c:pt idx="872">
                  <c:v>0.14013748154022143</c:v>
                </c:pt>
                <c:pt idx="873">
                  <c:v>0.14029389936131292</c:v>
                </c:pt>
                <c:pt idx="874">
                  <c:v>0.1404508828939767</c:v>
                </c:pt>
                <c:pt idx="875">
                  <c:v>0.14060844791599403</c:v>
                </c:pt>
                <c:pt idx="876">
                  <c:v>0.14076658827786567</c:v>
                </c:pt>
                <c:pt idx="877">
                  <c:v>0.14092527089962481</c:v>
                </c:pt>
                <c:pt idx="878">
                  <c:v>0.1410844592261182</c:v>
                </c:pt>
                <c:pt idx="879">
                  <c:v>0.14124410171196247</c:v>
                </c:pt>
                <c:pt idx="880">
                  <c:v>0.14140413602716054</c:v>
                </c:pt>
                <c:pt idx="881">
                  <c:v>0.14156447791303459</c:v>
                </c:pt>
                <c:pt idx="882">
                  <c:v>0.1417250554151244</c:v>
                </c:pt>
                <c:pt idx="883">
                  <c:v>0.14188576465479161</c:v>
                </c:pt>
                <c:pt idx="884">
                  <c:v>0.14204652867288045</c:v>
                </c:pt>
                <c:pt idx="885">
                  <c:v>0.14220726052093416</c:v>
                </c:pt>
                <c:pt idx="886">
                  <c:v>0.14236789517167475</c:v>
                </c:pt>
                <c:pt idx="887">
                  <c:v>0.14252837107097605</c:v>
                </c:pt>
                <c:pt idx="888">
                  <c:v>0.14268866705364358</c:v>
                </c:pt>
                <c:pt idx="889">
                  <c:v>0.14284874965434136</c:v>
                </c:pt>
                <c:pt idx="890">
                  <c:v>0.14300861848442697</c:v>
                </c:pt>
                <c:pt idx="891">
                  <c:v>0.14316826932325555</c:v>
                </c:pt>
                <c:pt idx="892">
                  <c:v>0.14332770909722004</c:v>
                </c:pt>
                <c:pt idx="893">
                  <c:v>0.14348697397437704</c:v>
                </c:pt>
                <c:pt idx="894">
                  <c:v>0.14364606473331318</c:v>
                </c:pt>
                <c:pt idx="895">
                  <c:v>0.14380502254021765</c:v>
                </c:pt>
                <c:pt idx="896">
                  <c:v>0.14396386048618956</c:v>
                </c:pt>
                <c:pt idx="897">
                  <c:v>0.14412258819022827</c:v>
                </c:pt>
                <c:pt idx="898">
                  <c:v>0.14428121680058795</c:v>
                </c:pt>
                <c:pt idx="899">
                  <c:v>0.14443971823117779</c:v>
                </c:pt>
                <c:pt idx="900">
                  <c:v>0.14459808053880971</c:v>
                </c:pt>
                <c:pt idx="901">
                  <c:v>0.14475626948294865</c:v>
                </c:pt>
                <c:pt idx="902">
                  <c:v>0.14491424503404926</c:v>
                </c:pt>
                <c:pt idx="903">
                  <c:v>0.14507196947710788</c:v>
                </c:pt>
                <c:pt idx="904">
                  <c:v>0.14522940510058796</c:v>
                </c:pt>
                <c:pt idx="905">
                  <c:v>0.14538650956278296</c:v>
                </c:pt>
                <c:pt idx="906">
                  <c:v>0.14554325245859115</c:v>
                </c:pt>
                <c:pt idx="907">
                  <c:v>0.1456996022305993</c:v>
                </c:pt>
                <c:pt idx="908">
                  <c:v>0.14585555156034091</c:v>
                </c:pt>
                <c:pt idx="909">
                  <c:v>0.14601109813122723</c:v>
                </c:pt>
                <c:pt idx="910">
                  <c:v>0.14616626618516926</c:v>
                </c:pt>
                <c:pt idx="911">
                  <c:v>0.14632109227476814</c:v>
                </c:pt>
                <c:pt idx="912">
                  <c:v>0.14647561679330123</c:v>
                </c:pt>
                <c:pt idx="913">
                  <c:v>0.14662989823612774</c:v>
                </c:pt>
                <c:pt idx="914">
                  <c:v>0.14678401123918849</c:v>
                </c:pt>
                <c:pt idx="915">
                  <c:v>0.14693800583338912</c:v>
                </c:pt>
                <c:pt idx="916">
                  <c:v>0.14709196512716735</c:v>
                </c:pt>
                <c:pt idx="917">
                  <c:v>0.14724594299334184</c:v>
                </c:pt>
                <c:pt idx="918">
                  <c:v>0.14740002023136567</c:v>
                </c:pt>
                <c:pt idx="919">
                  <c:v>0.14755422994247325</c:v>
                </c:pt>
                <c:pt idx="920">
                  <c:v>0.14770863252093386</c:v>
                </c:pt>
                <c:pt idx="921">
                  <c:v>0.14786324297792391</c:v>
                </c:pt>
                <c:pt idx="922">
                  <c:v>0.14801808747033554</c:v>
                </c:pt>
                <c:pt idx="923">
                  <c:v>0.14817316522290974</c:v>
                </c:pt>
                <c:pt idx="924">
                  <c:v>0.14832848277330604</c:v>
                </c:pt>
                <c:pt idx="925">
                  <c:v>0.14848402703345323</c:v>
                </c:pt>
                <c:pt idx="926">
                  <c:v>0.1486397849175726</c:v>
                </c:pt>
                <c:pt idx="927">
                  <c:v>0.14879578451092818</c:v>
                </c:pt>
                <c:pt idx="928">
                  <c:v>0.14895207471021005</c:v>
                </c:pt>
                <c:pt idx="929">
                  <c:v>0.14910884103399369</c:v>
                </c:pt>
                <c:pt idx="930">
                  <c:v>0.14926636136605412</c:v>
                </c:pt>
                <c:pt idx="931">
                  <c:v>0.14942489238063786</c:v>
                </c:pt>
                <c:pt idx="932">
                  <c:v>0.14958438781595751</c:v>
                </c:pt>
                <c:pt idx="933">
                  <c:v>0.14974437729562134</c:v>
                </c:pt>
                <c:pt idx="934">
                  <c:v>0.14990423848754</c:v>
                </c:pt>
                <c:pt idx="935">
                  <c:v>0.15006357815363244</c:v>
                </c:pt>
                <c:pt idx="936">
                  <c:v>0.15022247876927025</c:v>
                </c:pt>
                <c:pt idx="937">
                  <c:v>0.15038128252390734</c:v>
                </c:pt>
                <c:pt idx="938">
                  <c:v>0.15054027493827918</c:v>
                </c:pt>
                <c:pt idx="939">
                  <c:v>0.15069948597557398</c:v>
                </c:pt>
                <c:pt idx="940">
                  <c:v>0.15085879551691395</c:v>
                </c:pt>
                <c:pt idx="941">
                  <c:v>0.15101804770635896</c:v>
                </c:pt>
                <c:pt idx="942">
                  <c:v>0.15117716059046921</c:v>
                </c:pt>
                <c:pt idx="943">
                  <c:v>0.15133619462928916</c:v>
                </c:pt>
                <c:pt idx="944">
                  <c:v>0.15149539809959769</c:v>
                </c:pt>
                <c:pt idx="945">
                  <c:v>0.15165515628022133</c:v>
                </c:pt>
                <c:pt idx="946">
                  <c:v>0.15181583092942474</c:v>
                </c:pt>
                <c:pt idx="947">
                  <c:v>0.15197755631441617</c:v>
                </c:pt>
                <c:pt idx="948">
                  <c:v>0.15214017073539554</c:v>
                </c:pt>
                <c:pt idx="949">
                  <c:v>0.15230336396376876</c:v>
                </c:pt>
                <c:pt idx="950">
                  <c:v>0.15246686625186945</c:v>
                </c:pt>
                <c:pt idx="951">
                  <c:v>0.15263063686053518</c:v>
                </c:pt>
                <c:pt idx="952">
                  <c:v>0.1527947859024382</c:v>
                </c:pt>
                <c:pt idx="953">
                  <c:v>0.15295941459780898</c:v>
                </c:pt>
                <c:pt idx="954">
                  <c:v>0.15312445901526064</c:v>
                </c:pt>
                <c:pt idx="955">
                  <c:v>0.15328966433590796</c:v>
                </c:pt>
                <c:pt idx="956">
                  <c:v>0.15345466800302268</c:v>
                </c:pt>
                <c:pt idx="957">
                  <c:v>0.1536191586718231</c:v>
                </c:pt>
                <c:pt idx="958">
                  <c:v>0.15378294008992113</c:v>
                </c:pt>
                <c:pt idx="959">
                  <c:v>0.15394602192520002</c:v>
                </c:pt>
                <c:pt idx="960">
                  <c:v>0.15410856931402625</c:v>
                </c:pt>
                <c:pt idx="961">
                  <c:v>0.15427078201418995</c:v>
                </c:pt>
                <c:pt idx="962">
                  <c:v>0.15443278469278765</c:v>
                </c:pt>
                <c:pt idx="963">
                  <c:v>0.15459455422071558</c:v>
                </c:pt>
                <c:pt idx="964">
                  <c:v>0.15475598089993808</c:v>
                </c:pt>
                <c:pt idx="965">
                  <c:v>0.15491702086230891</c:v>
                </c:pt>
                <c:pt idx="966">
                  <c:v>0.15507777806055581</c:v>
                </c:pt>
                <c:pt idx="967">
                  <c:v>0.15523849807995749</c:v>
                </c:pt>
                <c:pt idx="968">
                  <c:v>0.15539946534486729</c:v>
                </c:pt>
                <c:pt idx="969">
                  <c:v>0.15556085725036786</c:v>
                </c:pt>
                <c:pt idx="970">
                  <c:v>0.15572267299883263</c:v>
                </c:pt>
                <c:pt idx="971">
                  <c:v>0.15588478015163632</c:v>
                </c:pt>
                <c:pt idx="972">
                  <c:v>0.15604697241676091</c:v>
                </c:pt>
                <c:pt idx="973">
                  <c:v>0.15620910315310488</c:v>
                </c:pt>
                <c:pt idx="974">
                  <c:v>0.15637110733833209</c:v>
                </c:pt>
                <c:pt idx="975">
                  <c:v>0.15653301654755211</c:v>
                </c:pt>
                <c:pt idx="976">
                  <c:v>0.15669485387789392</c:v>
                </c:pt>
                <c:pt idx="977">
                  <c:v>0.15685659196758442</c:v>
                </c:pt>
                <c:pt idx="978">
                  <c:v>0.15701807953233796</c:v>
                </c:pt>
                <c:pt idx="979">
                  <c:v>0.15717909255620913</c:v>
                </c:pt>
                <c:pt idx="980">
                  <c:v>0.15733946861319845</c:v>
                </c:pt>
                <c:pt idx="981">
                  <c:v>0.1574991580731904</c:v>
                </c:pt>
                <c:pt idx="982">
                  <c:v>0.15765826181055198</c:v>
                </c:pt>
                <c:pt idx="983">
                  <c:v>0.15781697458901892</c:v>
                </c:pt>
                <c:pt idx="984">
                  <c:v>0.15797550153376097</c:v>
                </c:pt>
                <c:pt idx="985">
                  <c:v>0.15813395732816901</c:v>
                </c:pt>
                <c:pt idx="986">
                  <c:v>0.15829240083519089</c:v>
                </c:pt>
                <c:pt idx="987">
                  <c:v>0.15845083397183238</c:v>
                </c:pt>
                <c:pt idx="988">
                  <c:v>0.15860930601169085</c:v>
                </c:pt>
                <c:pt idx="989">
                  <c:v>0.15876794744090783</c:v>
                </c:pt>
                <c:pt idx="990">
                  <c:v>0.15892692763239039</c:v>
                </c:pt>
                <c:pt idx="991">
                  <c:v>0.15908642978236784</c:v>
                </c:pt>
                <c:pt idx="992">
                  <c:v>0.15924655395545634</c:v>
                </c:pt>
                <c:pt idx="993">
                  <c:v>0.15940728318344219</c:v>
                </c:pt>
                <c:pt idx="994">
                  <c:v>0.15956850621046714</c:v>
                </c:pt>
                <c:pt idx="995">
                  <c:v>0.15973006292090353</c:v>
                </c:pt>
                <c:pt idx="996">
                  <c:v>0.15989184208153859</c:v>
                </c:pt>
                <c:pt idx="997">
                  <c:v>0.16005380867594504</c:v>
                </c:pt>
                <c:pt idx="998">
                  <c:v>0.16021596925996198</c:v>
                </c:pt>
                <c:pt idx="999">
                  <c:v>0.16037831690240209</c:v>
                </c:pt>
                <c:pt idx="1000">
                  <c:v>0.1605408100229718</c:v>
                </c:pt>
                <c:pt idx="1001">
                  <c:v>0.16070329385625126</c:v>
                </c:pt>
                <c:pt idx="1002">
                  <c:v>0.1608648448369967</c:v>
                </c:pt>
                <c:pt idx="1003">
                  <c:v>0.16102002742200336</c:v>
                </c:pt>
                <c:pt idx="1004">
                  <c:v>0.16114756141467698</c:v>
                </c:pt>
                <c:pt idx="1005">
                  <c:v>0.16119167971890047</c:v>
                </c:pt>
                <c:pt idx="1006">
                  <c:v>0.16105425370915522</c:v>
                </c:pt>
                <c:pt idx="1007">
                  <c:v>0.16062704612671858</c:v>
                </c:pt>
                <c:pt idx="1008">
                  <c:v>0.15986208016665154</c:v>
                </c:pt>
                <c:pt idx="1009">
                  <c:v>0.15881857606665134</c:v>
                </c:pt>
                <c:pt idx="1010">
                  <c:v>0.15762448117968905</c:v>
                </c:pt>
                <c:pt idx="1011">
                  <c:v>0.15638421326558946</c:v>
                </c:pt>
                <c:pt idx="1012">
                  <c:v>0.1551325744036253</c:v>
                </c:pt>
                <c:pt idx="1013">
                  <c:v>0.15387056493996304</c:v>
                </c:pt>
                <c:pt idx="1014">
                  <c:v>0.15261628561689655</c:v>
                </c:pt>
                <c:pt idx="1015">
                  <c:v>0.15141373751167422</c:v>
                </c:pt>
                <c:pt idx="1016">
                  <c:v>0.15032001678545112</c:v>
                </c:pt>
                <c:pt idx="1017">
                  <c:v>0.14940208961932769</c:v>
                </c:pt>
                <c:pt idx="1018">
                  <c:v>0.14872960533286114</c:v>
                </c:pt>
                <c:pt idx="1019">
                  <c:v>0.14834680878585291</c:v>
                </c:pt>
                <c:pt idx="1020">
                  <c:v>0.14824269736688744</c:v>
                </c:pt>
                <c:pt idx="1021">
                  <c:v>0.1483478228796212</c:v>
                </c:pt>
                <c:pt idx="1022">
                  <c:v>0.1485619030633519</c:v>
                </c:pt>
                <c:pt idx="1023">
                  <c:v>0.14879161653741141</c:v>
                </c:pt>
                <c:pt idx="1024">
                  <c:v>0.14897069783960395</c:v>
                </c:pt>
                <c:pt idx="1025">
                  <c:v>0.14905149521784047</c:v>
                </c:pt>
                <c:pt idx="1026">
                  <c:v>0.14898704642599972</c:v>
                </c:pt>
                <c:pt idx="1027">
                  <c:v>0.14872960812445291</c:v>
                </c:pt>
                <c:pt idx="1028">
                  <c:v>0.14824317735538625</c:v>
                </c:pt>
                <c:pt idx="1029">
                  <c:v>0.14750874435584849</c:v>
                </c:pt>
                <c:pt idx="1030">
                  <c:v>0.14652076612002046</c:v>
                </c:pt>
                <c:pt idx="1031">
                  <c:v>0.14529274791376259</c:v>
                </c:pt>
                <c:pt idx="1032">
                  <c:v>0.14387169484352183</c:v>
                </c:pt>
                <c:pt idx="1033">
                  <c:v>0.14233820635191488</c:v>
                </c:pt>
                <c:pt idx="1034">
                  <c:v>0.14078390219768042</c:v>
                </c:pt>
                <c:pt idx="1035">
                  <c:v>0.13928582901092901</c:v>
                </c:pt>
                <c:pt idx="1036">
                  <c:v>0.13789683749401754</c:v>
                </c:pt>
                <c:pt idx="1037">
                  <c:v>0.13665175438203439</c:v>
                </c:pt>
                <c:pt idx="1038">
                  <c:v>0.13557862983107455</c:v>
                </c:pt>
                <c:pt idx="1039">
                  <c:v>0.1347049643014728</c:v>
                </c:pt>
                <c:pt idx="1040">
                  <c:v>0.13405351735693427</c:v>
                </c:pt>
                <c:pt idx="1041">
                  <c:v>0.13363120991464369</c:v>
                </c:pt>
                <c:pt idx="1042">
                  <c:v>0.13342046893849774</c:v>
                </c:pt>
                <c:pt idx="1043">
                  <c:v>0.1333780982436911</c:v>
                </c:pt>
                <c:pt idx="1044">
                  <c:v>0.13344013938071109</c:v>
                </c:pt>
                <c:pt idx="1045">
                  <c:v>0.13353058071467458</c:v>
                </c:pt>
                <c:pt idx="1046">
                  <c:v>0.13357390018240717</c:v>
                </c:pt>
                <c:pt idx="1047">
                  <c:v>0.13350821489510331</c:v>
                </c:pt>
                <c:pt idx="1048">
                  <c:v>0.13329223307181495</c:v>
                </c:pt>
                <c:pt idx="1049">
                  <c:v>0.1329021721638648</c:v>
                </c:pt>
                <c:pt idx="1050">
                  <c:v>0.13232293473811804</c:v>
                </c:pt>
                <c:pt idx="1051">
                  <c:v>0.13154301913031866</c:v>
                </c:pt>
                <c:pt idx="1052">
                  <c:v>0.13055851053643364</c:v>
                </c:pt>
                <c:pt idx="1053">
                  <c:v>0.12938206924496751</c:v>
                </c:pt>
                <c:pt idx="1054">
                  <c:v>0.128048604812453</c:v>
                </c:pt>
                <c:pt idx="1055">
                  <c:v>0.1271444299633987</c:v>
                </c:pt>
                <c:pt idx="1056">
                  <c:v>0.12618082080200294</c:v>
                </c:pt>
                <c:pt idx="1057">
                  <c:v>0.1251925500404433</c:v>
                </c:pt>
                <c:pt idx="1058">
                  <c:v>0.12422728022012131</c:v>
                </c:pt>
                <c:pt idx="1059">
                  <c:v>0.12331142532957541</c:v>
                </c:pt>
                <c:pt idx="1060">
                  <c:v>0.12239716597344556</c:v>
                </c:pt>
                <c:pt idx="1061">
                  <c:v>0.12123174030944928</c:v>
                </c:pt>
                <c:pt idx="1062">
                  <c:v>0.11916963720955329</c:v>
                </c:pt>
                <c:pt idx="1063">
                  <c:v>0.11511925604165321</c:v>
                </c:pt>
                <c:pt idx="1064">
                  <c:v>0.10788478178968409</c:v>
                </c:pt>
                <c:pt idx="1065">
                  <c:v>9.6830442284620524E-2</c:v>
                </c:pt>
                <c:pt idx="1066">
                  <c:v>8.2274789001356874E-2</c:v>
                </c:pt>
                <c:pt idx="1067">
                  <c:v>6.5133090132403551E-2</c:v>
                </c:pt>
                <c:pt idx="1068">
                  <c:v>4.6200330617771727E-2</c:v>
                </c:pt>
                <c:pt idx="1069">
                  <c:v>2.5991745091250778E-2</c:v>
                </c:pt>
                <c:pt idx="1070">
                  <c:v>3.2079745701552961E-2</c:v>
                </c:pt>
                <c:pt idx="1071">
                  <c:v>5.4650000226729313E-2</c:v>
                </c:pt>
                <c:pt idx="1072">
                  <c:v>7.6344035319424769E-2</c:v>
                </c:pt>
                <c:pt idx="1073">
                  <c:v>9.6284760443311454E-2</c:v>
                </c:pt>
                <c:pt idx="1074">
                  <c:v>0.11377100150252924</c:v>
                </c:pt>
                <c:pt idx="1075">
                  <c:v>0.12820413652952645</c:v>
                </c:pt>
                <c:pt idx="1076">
                  <c:v>0.1392275889364156</c:v>
                </c:pt>
                <c:pt idx="1077">
                  <c:v>0.14703297263017714</c:v>
                </c:pt>
                <c:pt idx="1078">
                  <c:v>0.1525179144203811</c:v>
                </c:pt>
                <c:pt idx="1079">
                  <c:v>0.15703379906643575</c:v>
                </c:pt>
                <c:pt idx="1080">
                  <c:v>0.16190370191008113</c:v>
                </c:pt>
                <c:pt idx="1081">
                  <c:v>0.16800308215592669</c:v>
                </c:pt>
                <c:pt idx="1082">
                  <c:v>0.17557382603955801</c:v>
                </c:pt>
                <c:pt idx="1083">
                  <c:v>0.18430908205874383</c:v>
                </c:pt>
                <c:pt idx="1084">
                  <c:v>0.19362451898373037</c:v>
                </c:pt>
                <c:pt idx="1085">
                  <c:v>0.20291568831889631</c:v>
                </c:pt>
                <c:pt idx="1086">
                  <c:v>0.21169735385699545</c:v>
                </c:pt>
                <c:pt idx="1087">
                  <c:v>0.21961871460014545</c:v>
                </c:pt>
                <c:pt idx="1088">
                  <c:v>0.22639269650986771</c:v>
                </c:pt>
                <c:pt idx="1089">
                  <c:v>0.23178833329730461</c:v>
                </c:pt>
                <c:pt idx="1090">
                  <c:v>0.2357893575113699</c:v>
                </c:pt>
                <c:pt idx="1091">
                  <c:v>0.23873668791702618</c:v>
                </c:pt>
                <c:pt idx="1092">
                  <c:v>0.24119921485912776</c:v>
                </c:pt>
                <c:pt idx="1093">
                  <c:v>0.24364056165356177</c:v>
                </c:pt>
                <c:pt idx="1094">
                  <c:v>0.24620948564210479</c:v>
                </c:pt>
                <c:pt idx="1095">
                  <c:v>0.24881301506100606</c:v>
                </c:pt>
                <c:pt idx="1096">
                  <c:v>0.25130610122135483</c:v>
                </c:pt>
                <c:pt idx="1097">
                  <c:v>0.25356894486147036</c:v>
                </c:pt>
                <c:pt idx="1098">
                  <c:v>0.25545429506584461</c:v>
                </c:pt>
                <c:pt idx="1099">
                  <c:v>0.25676822803725485</c:v>
                </c:pt>
                <c:pt idx="1100">
                  <c:v>0.2573866975246788</c:v>
                </c:pt>
                <c:pt idx="1101">
                  <c:v>0.25738885909714943</c:v>
                </c:pt>
                <c:pt idx="1102">
                  <c:v>0.25701878834993491</c:v>
                </c:pt>
                <c:pt idx="1103">
                  <c:v>0.25650378809953489</c:v>
                </c:pt>
                <c:pt idx="1104">
                  <c:v>0.25594788994711565</c:v>
                </c:pt>
                <c:pt idx="1105">
                  <c:v>0.25537676521890146</c:v>
                </c:pt>
                <c:pt idx="1106">
                  <c:v>0.25477936413472724</c:v>
                </c:pt>
                <c:pt idx="1107">
                  <c:v>0.25404894716842069</c:v>
                </c:pt>
                <c:pt idx="1108">
                  <c:v>0.25294542514199275</c:v>
                </c:pt>
                <c:pt idx="1109">
                  <c:v>0.25121705862360916</c:v>
                </c:pt>
                <c:pt idx="1110">
                  <c:v>0.24881516509063789</c:v>
                </c:pt>
                <c:pt idx="1111">
                  <c:v>0.24597487632158518</c:v>
                </c:pt>
                <c:pt idx="1112">
                  <c:v>0.24303630929244394</c:v>
                </c:pt>
                <c:pt idx="1113">
                  <c:v>0.24018314597686005</c:v>
                </c:pt>
                <c:pt idx="1114">
                  <c:v>0.23739046860433624</c:v>
                </c:pt>
                <c:pt idx="1115">
                  <c:v>0.2345777379165831</c:v>
                </c:pt>
                <c:pt idx="1116">
                  <c:v>0.23168290907137715</c:v>
                </c:pt>
                <c:pt idx="1117">
                  <c:v>0.22857842263155795</c:v>
                </c:pt>
                <c:pt idx="1118">
                  <c:v>0.22507329509130208</c:v>
                </c:pt>
                <c:pt idx="1119">
                  <c:v>0.22110590204002514</c:v>
                </c:pt>
                <c:pt idx="1120">
                  <c:v>0.21687629002265091</c:v>
                </c:pt>
                <c:pt idx="1121">
                  <c:v>0.21270895045481497</c:v>
                </c:pt>
                <c:pt idx="1122">
                  <c:v>0.20880758703915675</c:v>
                </c:pt>
                <c:pt idx="1123">
                  <c:v>0.20518975396365516</c:v>
                </c:pt>
                <c:pt idx="1124">
                  <c:v>0.2018128897971313</c:v>
                </c:pt>
                <c:pt idx="1125">
                  <c:v>0.19867397021982738</c:v>
                </c:pt>
                <c:pt idx="1126">
                  <c:v>0.19578891847266633</c:v>
                </c:pt>
                <c:pt idx="1127">
                  <c:v>0.19316627379203954</c:v>
                </c:pt>
                <c:pt idx="1128">
                  <c:v>0.19084717935220455</c:v>
                </c:pt>
                <c:pt idx="1129">
                  <c:v>0.18893644982340177</c:v>
                </c:pt>
                <c:pt idx="1130">
                  <c:v>0.18756757171466637</c:v>
                </c:pt>
                <c:pt idx="1131">
                  <c:v>0.18685337595021043</c:v>
                </c:pt>
                <c:pt idx="1132">
                  <c:v>0.18686839383579865</c:v>
                </c:pt>
                <c:pt idx="1133">
                  <c:v>0.18763789381025198</c:v>
                </c:pt>
                <c:pt idx="1134">
                  <c:v>0.18911338205446968</c:v>
                </c:pt>
                <c:pt idx="1135">
                  <c:v>0.19116600211869011</c:v>
                </c:pt>
                <c:pt idx="1136">
                  <c:v>0.19362609675182427</c:v>
                </c:pt>
                <c:pt idx="1137">
                  <c:v>0.19634175927014402</c:v>
                </c:pt>
                <c:pt idx="1138">
                  <c:v>0.19920518655503736</c:v>
                </c:pt>
                <c:pt idx="1139">
                  <c:v>0.20213197219417939</c:v>
                </c:pt>
                <c:pt idx="1140">
                  <c:v>0.20503114810081574</c:v>
                </c:pt>
                <c:pt idx="1141">
                  <c:v>0.20780201613154123</c:v>
                </c:pt>
                <c:pt idx="1142">
                  <c:v>0.21035177966088883</c:v>
                </c:pt>
                <c:pt idx="1143">
                  <c:v>0.21260362804094265</c:v>
                </c:pt>
                <c:pt idx="1144">
                  <c:v>0.21448698680121051</c:v>
                </c:pt>
                <c:pt idx="1145">
                  <c:v>0.21592924146942646</c:v>
                </c:pt>
                <c:pt idx="1146">
                  <c:v>0.21686360549464015</c:v>
                </c:pt>
                <c:pt idx="1147">
                  <c:v>0.21724570893731759</c:v>
                </c:pt>
                <c:pt idx="1148">
                  <c:v>0.21706617181192742</c:v>
                </c:pt>
                <c:pt idx="1149">
                  <c:v>0.21635547036805972</c:v>
                </c:pt>
                <c:pt idx="1150">
                  <c:v>0.2151756806343452</c:v>
                </c:pt>
                <c:pt idx="1151">
                  <c:v>0.21359860777918263</c:v>
                </c:pt>
                <c:pt idx="1152">
                  <c:v>0.21168481189939287</c:v>
                </c:pt>
                <c:pt idx="1153">
                  <c:v>0.20947445851981389</c:v>
                </c:pt>
                <c:pt idx="1154">
                  <c:v>0.20698638492961688</c:v>
                </c:pt>
                <c:pt idx="1155">
                  <c:v>0.20422147125027709</c:v>
                </c:pt>
                <c:pt idx="1156">
                  <c:v>0.20116808800668134</c:v>
                </c:pt>
                <c:pt idx="1157">
                  <c:v>0.19781090539385268</c:v>
                </c:pt>
                <c:pt idx="1158">
                  <c:v>0.19414273744441593</c:v>
                </c:pt>
                <c:pt idx="1159">
                  <c:v>0.19017503551585788</c:v>
                </c:pt>
                <c:pt idx="1160">
                  <c:v>0.18593998066757456</c:v>
                </c:pt>
                <c:pt idx="1161">
                  <c:v>0.18148084892715877</c:v>
                </c:pt>
                <c:pt idx="1162">
                  <c:v>0.17683413691613542</c:v>
                </c:pt>
                <c:pt idx="1163">
                  <c:v>0.17201278364403025</c:v>
                </c:pt>
                <c:pt idx="1164">
                  <c:v>0.16700000257397832</c:v>
                </c:pt>
                <c:pt idx="1165">
                  <c:v>0.16175696931883687</c:v>
                </c:pt>
                <c:pt idx="1166">
                  <c:v>0.15624058584744388</c:v>
                </c:pt>
                <c:pt idx="1167">
                  <c:v>0.15042057701221978</c:v>
                </c:pt>
                <c:pt idx="1168">
                  <c:v>0.14429002775753472</c:v>
                </c:pt>
                <c:pt idx="1169">
                  <c:v>0.13786835591324906</c:v>
                </c:pt>
                <c:pt idx="1170">
                  <c:v>0.13119662605370419</c:v>
                </c:pt>
                <c:pt idx="1171">
                  <c:v>0.12432604470601614</c:v>
                </c:pt>
                <c:pt idx="1172">
                  <c:v>0.11730392380881449</c:v>
                </c:pt>
                <c:pt idx="1173">
                  <c:v>0.11016233192826844</c:v>
                </c:pt>
                <c:pt idx="1174">
                  <c:v>0.10291276673100398</c:v>
                </c:pt>
                <c:pt idx="1175">
                  <c:v>9.5548698041482402E-2</c:v>
                </c:pt>
                <c:pt idx="1176">
                  <c:v>8.8054327826954992E-2</c:v>
                </c:pt>
                <c:pt idx="1177">
                  <c:v>8.0415240134326035E-2</c:v>
                </c:pt>
                <c:pt idx="1178">
                  <c:v>7.2625796683843988E-2</c:v>
                </c:pt>
                <c:pt idx="1179">
                  <c:v>6.4690511784430943E-2</c:v>
                </c:pt>
                <c:pt idx="1180">
                  <c:v>5.6621346233752631E-2</c:v>
                </c:pt>
                <c:pt idx="1181">
                  <c:v>4.8434794283153719E-2</c:v>
                </c:pt>
                <c:pt idx="1182">
                  <c:v>4.0152650824537131E-2</c:v>
                </c:pt>
                <c:pt idx="1183">
                  <c:v>3.1810384762647949E-2</c:v>
                </c:pt>
                <c:pt idx="1184">
                  <c:v>2.348687549483252E-2</c:v>
                </c:pt>
                <c:pt idx="1185">
                  <c:v>1.5427661910239544E-2</c:v>
                </c:pt>
                <c:pt idx="1186">
                  <c:v>1.4320275956541747E-2</c:v>
                </c:pt>
                <c:pt idx="1187">
                  <c:v>2.2369998622887875E-2</c:v>
                </c:pt>
                <c:pt idx="1188">
                  <c:v>3.0946036939486089E-2</c:v>
                </c:pt>
                <c:pt idx="1189">
                  <c:v>3.9730409694308723E-2</c:v>
                </c:pt>
                <c:pt idx="1190">
                  <c:v>4.8610643046990282E-2</c:v>
                </c:pt>
                <c:pt idx="1191">
                  <c:v>5.7538433416616477E-2</c:v>
                </c:pt>
                <c:pt idx="1192">
                  <c:v>6.6498857149319343E-2</c:v>
                </c:pt>
                <c:pt idx="1193">
                  <c:v>7.5496216307007591E-2</c:v>
                </c:pt>
                <c:pt idx="1194">
                  <c:v>8.4540639920311147E-2</c:v>
                </c:pt>
                <c:pt idx="1195">
                  <c:v>9.3636411917253692E-2</c:v>
                </c:pt>
                <c:pt idx="1196">
                  <c:v>0.10277638670756115</c:v>
                </c:pt>
                <c:pt idx="1197">
                  <c:v>0.1119429756604795</c:v>
                </c:pt>
                <c:pt idx="1198">
                  <c:v>0.12111126808211664</c:v>
                </c:pt>
                <c:pt idx="1199">
                  <c:v>0.13025011472864209</c:v>
                </c:pt>
                <c:pt idx="1200">
                  <c:v>0.13932264945737186</c:v>
                </c:pt>
                <c:pt idx="1201">
                  <c:v>0.14829132637051234</c:v>
                </c:pt>
                <c:pt idx="1202">
                  <c:v>0.15712799692591398</c:v>
                </c:pt>
                <c:pt idx="1203">
                  <c:v>0.16582062370677669</c:v>
                </c:pt>
                <c:pt idx="1204">
                  <c:v>0.17436679812013747</c:v>
                </c:pt>
                <c:pt idx="1205">
                  <c:v>0.1827564669457212</c:v>
                </c:pt>
                <c:pt idx="1206">
                  <c:v>0.19095839056531347</c:v>
                </c:pt>
                <c:pt idx="1207">
                  <c:v>0.19892238876215365</c:v>
                </c:pt>
                <c:pt idx="1208">
                  <c:v>0.20659355747591018</c:v>
                </c:pt>
                <c:pt idx="1209">
                  <c:v>0.21392562723189543</c:v>
                </c:pt>
                <c:pt idx="1210">
                  <c:v>0.2208865206122396</c:v>
                </c:pt>
                <c:pt idx="1211">
                  <c:v>0.22745966219626612</c:v>
                </c:pt>
                <c:pt idx="1212">
                  <c:v>0.23364444076585952</c:v>
                </c:pt>
                <c:pt idx="1213">
                  <c:v>0.23945347569012723</c:v>
                </c:pt>
                <c:pt idx="1214">
                  <c:v>0.2449044286371212</c:v>
                </c:pt>
                <c:pt idx="1215">
                  <c:v>0.25001138295478975</c:v>
                </c:pt>
                <c:pt idx="1216">
                  <c:v>0.25478402023214691</c:v>
                </c:pt>
                <c:pt idx="1217">
                  <c:v>0.25923426535010496</c:v>
                </c:pt>
                <c:pt idx="1218">
                  <c:v>0.26338139674694921</c:v>
                </c:pt>
                <c:pt idx="1219">
                  <c:v>0.26724937850040587</c:v>
                </c:pt>
                <c:pt idx="1220">
                  <c:v>0.27086102794331141</c:v>
                </c:pt>
                <c:pt idx="1221">
                  <c:v>0.27423606616947788</c:v>
                </c:pt>
                <c:pt idx="1222">
                  <c:v>0.27739327147694343</c:v>
                </c:pt>
                <c:pt idx="1223">
                  <c:v>0.28035311507771221</c:v>
                </c:pt>
                <c:pt idx="1224">
                  <c:v>0.28314059290580829</c:v>
                </c:pt>
                <c:pt idx="1225">
                  <c:v>0.28578860563759328</c:v>
                </c:pt>
                <c:pt idx="1226">
                  <c:v>0.28833728634132699</c:v>
                </c:pt>
                <c:pt idx="1227">
                  <c:v>0.29082571783657929</c:v>
                </c:pt>
                <c:pt idx="1228">
                  <c:v>0.29328094416401507</c:v>
                </c:pt>
                <c:pt idx="1229">
                  <c:v>0.29571222893198734</c:v>
                </c:pt>
                <c:pt idx="1230">
                  <c:v>0.29811447081032355</c:v>
                </c:pt>
                <c:pt idx="1231">
                  <c:v>0.30047565004455795</c:v>
                </c:pt>
                <c:pt idx="1232">
                  <c:v>0.30278302233254145</c:v>
                </c:pt>
                <c:pt idx="1233">
                  <c:v>0.30502757879431514</c:v>
                </c:pt>
                <c:pt idx="1234">
                  <c:v>0.30720882523948273</c:v>
                </c:pt>
                <c:pt idx="1235">
                  <c:v>0.3093392814967913</c:v>
                </c:pt>
                <c:pt idx="1236">
                  <c:v>0.31144397387744877</c:v>
                </c:pt>
                <c:pt idx="1237">
                  <c:v>0.31355286204345034</c:v>
                </c:pt>
                <c:pt idx="1238">
                  <c:v>0.31568869871904648</c:v>
                </c:pt>
                <c:pt idx="1239">
                  <c:v>0.31785638604245497</c:v>
                </c:pt>
                <c:pt idx="1240">
                  <c:v>0.32003910148639308</c:v>
                </c:pt>
                <c:pt idx="1241">
                  <c:v>0.32220352365703608</c:v>
                </c:pt>
                <c:pt idx="1242">
                  <c:v>0.32431208951030344</c:v>
                </c:pt>
                <c:pt idx="1243">
                  <c:v>0.32633705304626037</c:v>
                </c:pt>
                <c:pt idx="1244">
                  <c:v>0.32826952655368652</c:v>
                </c:pt>
                <c:pt idx="1245">
                  <c:v>0.33011932551215867</c:v>
                </c:pt>
                <c:pt idx="1246">
                  <c:v>0.33190739972600863</c:v>
                </c:pt>
                <c:pt idx="1247">
                  <c:v>0.33365621915874788</c:v>
                </c:pt>
                <c:pt idx="1248">
                  <c:v>0.33538258385650843</c:v>
                </c:pt>
                <c:pt idx="1249">
                  <c:v>0.33709411522950122</c:v>
                </c:pt>
                <c:pt idx="1250">
                  <c:v>0.33878756805696741</c:v>
                </c:pt>
                <c:pt idx="1251">
                  <c:v>0.34044793531565781</c:v>
                </c:pt>
                <c:pt idx="1252">
                  <c:v>0.34204964087145417</c:v>
                </c:pt>
                <c:pt idx="1253">
                  <c:v>0.34356079109125204</c:v>
                </c:pt>
                <c:pt idx="1254">
                  <c:v>0.34495054741938708</c:v>
                </c:pt>
                <c:pt idx="1255">
                  <c:v>0.34619770287694412</c:v>
                </c:pt>
                <c:pt idx="1256">
                  <c:v>0.34729712659587791</c:v>
                </c:pt>
                <c:pt idx="1257">
                  <c:v>0.34826200614854141</c:v>
                </c:pt>
                <c:pt idx="1258">
                  <c:v>0.34912000407629168</c:v>
                </c:pt>
                <c:pt idx="1259">
                  <c:v>0.34990436195036234</c:v>
                </c:pt>
                <c:pt idx="1260">
                  <c:v>0.35064241711225352</c:v>
                </c:pt>
                <c:pt idx="1261">
                  <c:v>0.35134550711709595</c:v>
                </c:pt>
                <c:pt idx="1262">
                  <c:v>0.3520035193448805</c:v>
                </c:pt>
                <c:pt idx="1263">
                  <c:v>0.35258536993063644</c:v>
                </c:pt>
                <c:pt idx="1264">
                  <c:v>0.35304537654440993</c:v>
                </c:pt>
                <c:pt idx="1265">
                  <c:v>0.35333456430738425</c:v>
                </c:pt>
                <c:pt idx="1266">
                  <c:v>0.35341489913281154</c:v>
                </c:pt>
                <c:pt idx="1267">
                  <c:v>0.35327212479625247</c:v>
                </c:pt>
                <c:pt idx="1268">
                  <c:v>0.35292230015910103</c:v>
                </c:pt>
                <c:pt idx="1269">
                  <c:v>0.35240758177967479</c:v>
                </c:pt>
                <c:pt idx="1270">
                  <c:v>0.35178261116929799</c:v>
                </c:pt>
                <c:pt idx="1271">
                  <c:v>0.351096880981832</c:v>
                </c:pt>
                <c:pt idx="1272">
                  <c:v>0.35038038468492483</c:v>
                </c:pt>
                <c:pt idx="1273">
                  <c:v>0.34963633130708621</c:v>
                </c:pt>
                <c:pt idx="1274">
                  <c:v>0.34884282270545308</c:v>
                </c:pt>
                <c:pt idx="1275">
                  <c:v>0.34796220046710091</c:v>
                </c:pt>
                <c:pt idx="1276">
                  <c:v>0.34695529587113899</c:v>
                </c:pt>
                <c:pt idx="1277">
                  <c:v>0.34579500723775292</c:v>
                </c:pt>
                <c:pt idx="1278">
                  <c:v>0.34447580325317811</c:v>
                </c:pt>
                <c:pt idx="1279">
                  <c:v>0.34301572494567484</c:v>
                </c:pt>
                <c:pt idx="1280">
                  <c:v>0.34145077078265379</c:v>
                </c:pt>
                <c:pt idx="1281">
                  <c:v>0.33982416063302973</c:v>
                </c:pt>
                <c:pt idx="1282">
                  <c:v>0.3381739642872939</c:v>
                </c:pt>
                <c:pt idx="1283">
                  <c:v>0.33652359087899986</c:v>
                </c:pt>
                <c:pt idx="1284">
                  <c:v>0.33487801074097046</c:v>
                </c:pt>
                <c:pt idx="1285">
                  <c:v>0.33322708215082431</c:v>
                </c:pt>
                <c:pt idx="1286">
                  <c:v>0.33155312303093826</c:v>
                </c:pt>
                <c:pt idx="1287">
                  <c:v>0.32983985582885123</c:v>
                </c:pt>
                <c:pt idx="1288">
                  <c:v>0.3280793071435778</c:v>
                </c:pt>
                <c:pt idx="1289">
                  <c:v>0.32627560103559627</c:v>
                </c:pt>
                <c:pt idx="1290">
                  <c:v>0.32444455708782138</c:v>
                </c:pt>
                <c:pt idx="1291">
                  <c:v>0.32260980052425997</c:v>
                </c:pt>
                <c:pt idx="1292">
                  <c:v>0.32079546660242692</c:v>
                </c:pt>
                <c:pt idx="1293">
                  <c:v>0.31901835652768595</c:v>
                </c:pt>
                <c:pt idx="1294">
                  <c:v>0.31728244878340217</c:v>
                </c:pt>
                <c:pt idx="1295">
                  <c:v>0.31557854802954577</c:v>
                </c:pt>
                <c:pt idx="1296">
                  <c:v>0.31388899947420451</c:v>
                </c:pt>
                <c:pt idx="1297">
                  <c:v>0.31219563800507161</c:v>
                </c:pt>
                <c:pt idx="1298">
                  <c:v>0.31048738635479994</c:v>
                </c:pt>
                <c:pt idx="1299">
                  <c:v>0.30876469919838512</c:v>
                </c:pt>
                <c:pt idx="1300">
                  <c:v>0.30703924627039947</c:v>
                </c:pt>
                <c:pt idx="1301">
                  <c:v>0.30532970185629021</c:v>
                </c:pt>
                <c:pt idx="1302">
                  <c:v>0.30365492928323229</c:v>
                </c:pt>
                <c:pt idx="1303">
                  <c:v>0.30202777054810315</c:v>
                </c:pt>
                <c:pt idx="1304">
                  <c:v>0.30045172138788445</c:v>
                </c:pt>
                <c:pt idx="1305">
                  <c:v>0.29892220966830019</c:v>
                </c:pt>
                <c:pt idx="1306">
                  <c:v>0.29743155089397111</c:v>
                </c:pt>
                <c:pt idx="1307">
                  <c:v>0.29597442127276219</c:v>
                </c:pt>
                <c:pt idx="1308">
                  <c:v>0.29455061187916776</c:v>
                </c:pt>
                <c:pt idx="1309">
                  <c:v>0.29316395281195079</c:v>
                </c:pt>
                <c:pt idx="1310">
                  <c:v>0.2918186987461</c:v>
                </c:pt>
                <c:pt idx="1311">
                  <c:v>0.29051654195814219</c:v>
                </c:pt>
                <c:pt idx="1312">
                  <c:v>0.28925567934710861</c:v>
                </c:pt>
                <c:pt idx="1313">
                  <c:v>0.28803247957506267</c:v>
                </c:pt>
                <c:pt idx="1314">
                  <c:v>0.28684428790671662</c:v>
                </c:pt>
                <c:pt idx="1315">
                  <c:v>0.2856925517830522</c:v>
                </c:pt>
                <c:pt idx="1316">
                  <c:v>0.28458451736392049</c:v>
                </c:pt>
                <c:pt idx="1317">
                  <c:v>0.28353297698939683</c:v>
                </c:pt>
                <c:pt idx="1318">
                  <c:v>0.28255383232092884</c:v>
                </c:pt>
                <c:pt idx="1319">
                  <c:v>0.28166210445947898</c:v>
                </c:pt>
                <c:pt idx="1320">
                  <c:v>0.28086728230928193</c:v>
                </c:pt>
                <c:pt idx="1321">
                  <c:v>0.28016956068850241</c:v>
                </c:pt>
                <c:pt idx="1322">
                  <c:v>0.2795581965966048</c:v>
                </c:pt>
                <c:pt idx="1323">
                  <c:v>0.27901386487277091</c:v>
                </c:pt>
                <c:pt idx="1324">
                  <c:v>0.27851579463397752</c:v>
                </c:pt>
                <c:pt idx="1325">
                  <c:v>0.27805262109923412</c:v>
                </c:pt>
                <c:pt idx="1326">
                  <c:v>0.2776326228544585</c:v>
                </c:pt>
                <c:pt idx="1327">
                  <c:v>0.2772877368555054</c:v>
                </c:pt>
                <c:pt idx="1328">
                  <c:v>0.27706725236126251</c:v>
                </c:pt>
                <c:pt idx="1329">
                  <c:v>0.27702192585291929</c:v>
                </c:pt>
                <c:pt idx="1330">
                  <c:v>0.27718425835632399</c:v>
                </c:pt>
                <c:pt idx="1331">
                  <c:v>0.27755359081941872</c:v>
                </c:pt>
                <c:pt idx="1332">
                  <c:v>0.27809279163121453</c:v>
                </c:pt>
                <c:pt idx="1333">
                  <c:v>0.27874014888119836</c:v>
                </c:pt>
                <c:pt idx="1334">
                  <c:v>0.27943319170562642</c:v>
                </c:pt>
                <c:pt idx="1335">
                  <c:v>0.28013485739719257</c:v>
                </c:pt>
                <c:pt idx="1336">
                  <c:v>0.28084889615804676</c:v>
                </c:pt>
                <c:pt idx="1337">
                  <c:v>0.28161636396967954</c:v>
                </c:pt>
                <c:pt idx="1338">
                  <c:v>0.28249583582467103</c:v>
                </c:pt>
                <c:pt idx="1339">
                  <c:v>0.28353887400586308</c:v>
                </c:pt>
                <c:pt idx="1340">
                  <c:v>0.28477165369862917</c:v>
                </c:pt>
                <c:pt idx="1341">
                  <c:v>0.28618913651177619</c:v>
                </c:pt>
                <c:pt idx="1342">
                  <c:v>0.28776232737519586</c:v>
                </c:pt>
                <c:pt idx="1343">
                  <c:v>0.28945407379677862</c:v>
                </c:pt>
                <c:pt idx="1344">
                  <c:v>0.29123526598635241</c:v>
                </c:pt>
                <c:pt idx="1345">
                  <c:v>0.29309363569595909</c:v>
                </c:pt>
                <c:pt idx="1346">
                  <c:v>0.29503140313726745</c:v>
                </c:pt>
                <c:pt idx="1347">
                  <c:v>0.29705438485153324</c:v>
                </c:pt>
                <c:pt idx="1348">
                  <c:v>0.29915932437439835</c:v>
                </c:pt>
                <c:pt idx="1349">
                  <c:v>0.30132670313895771</c:v>
                </c:pt>
                <c:pt idx="1350">
                  <c:v>0.3035231470495604</c:v>
                </c:pt>
                <c:pt idx="1351">
                  <c:v>0.30571210913491809</c:v>
                </c:pt>
                <c:pt idx="1352">
                  <c:v>0.30786745317536968</c:v>
                </c:pt>
                <c:pt idx="1353">
                  <c:v>0.30998329734463392</c:v>
                </c:pt>
                <c:pt idx="1354">
                  <c:v>0.3120756347808355</c:v>
                </c:pt>
                <c:pt idx="1355">
                  <c:v>0.31417493172655614</c:v>
                </c:pt>
                <c:pt idx="1356">
                  <c:v>0.31631263068364524</c:v>
                </c:pt>
                <c:pt idx="1357">
                  <c:v>0.31850699026238005</c:v>
                </c:pt>
                <c:pt idx="1358">
                  <c:v>0.32075310998443513</c:v>
                </c:pt>
                <c:pt idx="1359">
                  <c:v>0.32302050263260645</c:v>
                </c:pt>
                <c:pt idx="1360">
                  <c:v>0.32525893359129615</c:v>
                </c:pt>
                <c:pt idx="1361">
                  <c:v>0.32741005035906395</c:v>
                </c:pt>
                <c:pt idx="1362">
                  <c:v>0.32942064903703266</c:v>
                </c:pt>
                <c:pt idx="1363">
                  <c:v>0.33125380870489551</c:v>
                </c:pt>
                <c:pt idx="1364">
                  <c:v>0.33289390446225653</c:v>
                </c:pt>
                <c:pt idx="1365">
                  <c:v>0.33434549425462351</c:v>
                </c:pt>
                <c:pt idx="1366">
                  <c:v>0.33562687358660731</c:v>
                </c:pt>
                <c:pt idx="1367">
                  <c:v>0.33676186601944291</c:v>
                </c:pt>
                <c:pt idx="1368">
                  <c:v>0.33777238034687734</c:v>
                </c:pt>
                <c:pt idx="1369">
                  <c:v>0.33867399178961038</c:v>
                </c:pt>
                <c:pt idx="1370">
                  <c:v>0.33947459871641561</c:v>
                </c:pt>
                <c:pt idx="1371">
                  <c:v>0.34017522201100125</c:v>
                </c:pt>
                <c:pt idx="1372">
                  <c:v>0.34077201622123765</c:v>
                </c:pt>
                <c:pt idx="1373">
                  <c:v>0.34125824464352189</c:v>
                </c:pt>
                <c:pt idx="1374">
                  <c:v>0.34162599649374253</c:v>
                </c:pt>
                <c:pt idx="1375">
                  <c:v>0.34186717936158378</c:v>
                </c:pt>
                <c:pt idx="1376">
                  <c:v>0.34197414417425959</c:v>
                </c:pt>
                <c:pt idx="1377">
                  <c:v>0.34193934847270796</c:v>
                </c:pt>
                <c:pt idx="1378">
                  <c:v>0.34175466301264379</c:v>
                </c:pt>
                <c:pt idx="1379">
                  <c:v>0.34141170792689529</c:v>
                </c:pt>
                <c:pt idx="1380">
                  <c:v>0.34090304667865923</c:v>
                </c:pt>
                <c:pt idx="1381">
                  <c:v>0.34022408901729606</c:v>
                </c:pt>
                <c:pt idx="1382">
                  <c:v>0.3393753968530821</c:v>
                </c:pt>
                <c:pt idx="1383">
                  <c:v>0.33836485617682455</c:v>
                </c:pt>
                <c:pt idx="1384">
                  <c:v>0.33720872012642483</c:v>
                </c:pt>
                <c:pt idx="1385">
                  <c:v>0.33593128048317628</c:v>
                </c:pt>
                <c:pt idx="1386">
                  <c:v>0.33456252813270787</c:v>
                </c:pt>
                <c:pt idx="1387">
                  <c:v>0.3331349912971906</c:v>
                </c:pt>
                <c:pt idx="1388">
                  <c:v>0.33167986275670314</c:v>
                </c:pt>
                <c:pt idx="1389">
                  <c:v>0.33022371985988519</c:v>
                </c:pt>
                <c:pt idx="1390">
                  <c:v>0.32878606007086375</c:v>
                </c:pt>
                <c:pt idx="1391">
                  <c:v>0.32737798441704868</c:v>
                </c:pt>
                <c:pt idx="1392">
                  <c:v>0.3260022250749065</c:v>
                </c:pt>
                <c:pt idx="1393">
                  <c:v>0.32465474086484886</c:v>
                </c:pt>
                <c:pt idx="1394">
                  <c:v>0.32332672841978921</c:v>
                </c:pt>
                <c:pt idx="1395">
                  <c:v>0.32200735366658328</c:v>
                </c:pt>
                <c:pt idx="1396">
                  <c:v>0.32068572408165413</c:v>
                </c:pt>
                <c:pt idx="1397">
                  <c:v>0.31935226241724207</c:v>
                </c:pt>
                <c:pt idx="1398">
                  <c:v>0.31799954552986592</c:v>
                </c:pt>
                <c:pt idx="1399">
                  <c:v>0.31662297392934308</c:v>
                </c:pt>
                <c:pt idx="1400">
                  <c:v>0.31522145850198607</c:v>
                </c:pt>
                <c:pt idx="1401">
                  <c:v>0.31379831813264336</c:v>
                </c:pt>
                <c:pt idx="1402">
                  <c:v>0.31236215117730309</c:v>
                </c:pt>
                <c:pt idx="1403">
                  <c:v>0.31092699044096922</c:v>
                </c:pt>
                <c:pt idx="1404">
                  <c:v>0.30951177846554673</c:v>
                </c:pt>
                <c:pt idx="1405">
                  <c:v>0.30813868192582272</c:v>
                </c:pt>
                <c:pt idx="1406">
                  <c:v>0.30683060506926541</c:v>
                </c:pt>
                <c:pt idx="1407">
                  <c:v>0.30560819961244767</c:v>
                </c:pt>
                <c:pt idx="1408">
                  <c:v>0.30448694171404023</c:v>
                </c:pt>
                <c:pt idx="1409">
                  <c:v>0.30347504173769874</c:v>
                </c:pt>
                <c:pt idx="1410">
                  <c:v>0.3025724122153427</c:v>
                </c:pt>
                <c:pt idx="1411">
                  <c:v>0.30177146012571632</c:v>
                </c:pt>
                <c:pt idx="1412">
                  <c:v>0.30105916805813043</c:v>
                </c:pt>
                <c:pt idx="1413">
                  <c:v>0.30042014771600095</c:v>
                </c:pt>
                <c:pt idx="1414">
                  <c:v>0.29984001726809606</c:v>
                </c:pt>
                <c:pt idx="1415">
                  <c:v>0.29930789860207158</c:v>
                </c:pt>
                <c:pt idx="1416">
                  <c:v>0.29881769839993561</c:v>
                </c:pt>
                <c:pt idx="1417">
                  <c:v>0.29836779327506185</c:v>
                </c:pt>
                <c:pt idx="1418">
                  <c:v>0.29795955661594475</c:v>
                </c:pt>
                <c:pt idx="1419">
                  <c:v>0.29759502353165707</c:v>
                </c:pt>
                <c:pt idx="1420">
                  <c:v>0.29727456492716697</c:v>
                </c:pt>
                <c:pt idx="1421">
                  <c:v>0.29699557721304182</c:v>
                </c:pt>
                <c:pt idx="1422">
                  <c:v>0.2967519194185459</c:v>
                </c:pt>
                <c:pt idx="1423">
                  <c:v>0.29653502419185324</c:v>
                </c:pt>
                <c:pt idx="1424">
                  <c:v>0.29633571634970429</c:v>
                </c:pt>
                <c:pt idx="1425">
                  <c:v>0.29614666228982733</c:v>
                </c:pt>
                <c:pt idx="1426">
                  <c:v>0.29596455171393687</c:v>
                </c:pt>
                <c:pt idx="1427">
                  <c:v>0.29579137862989147</c:v>
                </c:pt>
                <c:pt idx="1428">
                  <c:v>0.29563490927103553</c:v>
                </c:pt>
                <c:pt idx="1429">
                  <c:v>0.29550792712009277</c:v>
                </c:pt>
                <c:pt idx="1430">
                  <c:v>0.29542677972710313</c:v>
                </c:pt>
                <c:pt idx="1431">
                  <c:v>0.29540975746172615</c:v>
                </c:pt>
                <c:pt idx="1432">
                  <c:v>0.29547519197112698</c:v>
                </c:pt>
                <c:pt idx="1433">
                  <c:v>0.29563993860590038</c:v>
                </c:pt>
                <c:pt idx="1434">
                  <c:v>0.29591760570972903</c:v>
                </c:pt>
                <c:pt idx="1435">
                  <c:v>0.29631739933965362</c:v>
                </c:pt>
                <c:pt idx="1436">
                  <c:v>0.29684279396474222</c:v>
                </c:pt>
                <c:pt idx="1437">
                  <c:v>0.29749084987019758</c:v>
                </c:pt>
                <c:pt idx="1438">
                  <c:v>0.2982516702772639</c:v>
                </c:pt>
                <c:pt idx="1439">
                  <c:v>0.29910841587927467</c:v>
                </c:pt>
                <c:pt idx="1440">
                  <c:v>0.30003794551383867</c:v>
                </c:pt>
                <c:pt idx="1441">
                  <c:v>0.30101211768643565</c:v>
                </c:pt>
                <c:pt idx="1442">
                  <c:v>0.30199974095050741</c:v>
                </c:pt>
                <c:pt idx="1443">
                  <c:v>0.30296904900083022</c:v>
                </c:pt>
                <c:pt idx="1444">
                  <c:v>0.30389020224046726</c:v>
                </c:pt>
                <c:pt idx="1445">
                  <c:v>0.30473802943288208</c:v>
                </c:pt>
                <c:pt idx="1446">
                  <c:v>0.30549460575814241</c:v>
                </c:pt>
                <c:pt idx="1447">
                  <c:v>0.30615098040873251</c:v>
                </c:pt>
                <c:pt idx="1448">
                  <c:v>0.30670837528400435</c:v>
                </c:pt>
                <c:pt idx="1449">
                  <c:v>0.30717793657808623</c:v>
                </c:pt>
                <c:pt idx="1450">
                  <c:v>0.30757922281133865</c:v>
                </c:pt>
                <c:pt idx="1451">
                  <c:v>0.30793783627588778</c:v>
                </c:pt>
                <c:pt idx="1452">
                  <c:v>0.30828228361533982</c:v>
                </c:pt>
                <c:pt idx="1453">
                  <c:v>0.3086408215865421</c:v>
                </c:pt>
                <c:pt idx="1454">
                  <c:v>0.30903865462508295</c:v>
                </c:pt>
                <c:pt idx="1455">
                  <c:v>0.30949588928917854</c:v>
                </c:pt>
                <c:pt idx="1456">
                  <c:v>0.31002637310511671</c:v>
                </c:pt>
                <c:pt idx="1457">
                  <c:v>0.31063740055052746</c:v>
                </c:pt>
                <c:pt idx="1458">
                  <c:v>0.31133008245911914</c:v>
                </c:pt>
                <c:pt idx="1459">
                  <c:v>0.31209973506900851</c:v>
                </c:pt>
                <c:pt idx="1460">
                  <c:v>0.31293660481946778</c:v>
                </c:pt>
                <c:pt idx="1461">
                  <c:v>0.31382626295654381</c:v>
                </c:pt>
                <c:pt idx="1462">
                  <c:v>0.31475030551726096</c:v>
                </c:pt>
                <c:pt idx="1463">
                  <c:v>0.31568686231229459</c:v>
                </c:pt>
                <c:pt idx="1464">
                  <c:v>0.31661150684867617</c:v>
                </c:pt>
                <c:pt idx="1465">
                  <c:v>0.31749842619770685</c:v>
                </c:pt>
                <c:pt idx="1466">
                  <c:v>0.31832198379477689</c:v>
                </c:pt>
                <c:pt idx="1467">
                  <c:v>0.31905846117001491</c:v>
                </c:pt>
                <c:pt idx="1468">
                  <c:v>0.31968813189164474</c:v>
                </c:pt>
                <c:pt idx="1469">
                  <c:v>0.32019681339596306</c:v>
                </c:pt>
                <c:pt idx="1470">
                  <c:v>0.32057704611445781</c:v>
                </c:pt>
                <c:pt idx="1471">
                  <c:v>0.32082837961680816</c:v>
                </c:pt>
                <c:pt idx="1472">
                  <c:v>0.32095710188494447</c:v>
                </c:pt>
                <c:pt idx="1473">
                  <c:v>0.32097511307487586</c:v>
                </c:pt>
                <c:pt idx="1474">
                  <c:v>0.32089862697012178</c:v>
                </c:pt>
                <c:pt idx="1475">
                  <c:v>0.32074647466475908</c:v>
                </c:pt>
                <c:pt idx="1476">
                  <c:v>0.32053877550150595</c:v>
                </c:pt>
                <c:pt idx="1477">
                  <c:v>0.32029553162471608</c:v>
                </c:pt>
                <c:pt idx="1478">
                  <c:v>0.32003558390102699</c:v>
                </c:pt>
                <c:pt idx="1479">
                  <c:v>0.31977601180701837</c:v>
                </c:pt>
                <c:pt idx="1480">
                  <c:v>0.31953141322158884</c:v>
                </c:pt>
                <c:pt idx="1481">
                  <c:v>0.31931350041270423</c:v>
                </c:pt>
                <c:pt idx="1482">
                  <c:v>0.31913086755492637</c:v>
                </c:pt>
                <c:pt idx="1483">
                  <c:v>0.3189884844521696</c:v>
                </c:pt>
                <c:pt idx="1484">
                  <c:v>0.31888777571939775</c:v>
                </c:pt>
                <c:pt idx="1485">
                  <c:v>0.31882678812411464</c:v>
                </c:pt>
                <c:pt idx="1486">
                  <c:v>0.31880071571744945</c:v>
                </c:pt>
                <c:pt idx="1487">
                  <c:v>0.31880249211615586</c:v>
                </c:pt>
                <c:pt idx="1488">
                  <c:v>0.31882355469704654</c:v>
                </c:pt>
                <c:pt idx="1489">
                  <c:v>0.31885446350655455</c:v>
                </c:pt>
                <c:pt idx="1490">
                  <c:v>0.3188856946899194</c:v>
                </c:pt>
                <c:pt idx="1491">
                  <c:v>0.3189080911247113</c:v>
                </c:pt>
                <c:pt idx="1492">
                  <c:v>0.31891331796323708</c:v>
                </c:pt>
                <c:pt idx="1493">
                  <c:v>0.31889425082834943</c:v>
                </c:pt>
                <c:pt idx="1494">
                  <c:v>0.31884485128968243</c:v>
                </c:pt>
                <c:pt idx="1495">
                  <c:v>0.31876056570479133</c:v>
                </c:pt>
                <c:pt idx="1496">
                  <c:v>0.31863808650912534</c:v>
                </c:pt>
                <c:pt idx="1497">
                  <c:v>0.31847553230112491</c:v>
                </c:pt>
                <c:pt idx="1498">
                  <c:v>0.31827238181808937</c:v>
                </c:pt>
                <c:pt idx="1499">
                  <c:v>0.31802947826160699</c:v>
                </c:pt>
                <c:pt idx="1500">
                  <c:v>0.31774890705185022</c:v>
                </c:pt>
                <c:pt idx="1501">
                  <c:v>0.31743394464836922</c:v>
                </c:pt>
                <c:pt idx="1502">
                  <c:v>0.31708878696206094</c:v>
                </c:pt>
                <c:pt idx="1503">
                  <c:v>0.31671842644892445</c:v>
                </c:pt>
                <c:pt idx="1504">
                  <c:v>0.31632831082368879</c:v>
                </c:pt>
                <c:pt idx="1505">
                  <c:v>0.31592414902219068</c:v>
                </c:pt>
                <c:pt idx="1506">
                  <c:v>0.31551169452897554</c:v>
                </c:pt>
                <c:pt idx="1507">
                  <c:v>0.31509657761528326</c:v>
                </c:pt>
                <c:pt idx="1508">
                  <c:v>0.31468431073623182</c:v>
                </c:pt>
                <c:pt idx="1509">
                  <c:v>0.31428017039556644</c:v>
                </c:pt>
                <c:pt idx="1510">
                  <c:v>0.31388922391705576</c:v>
                </c:pt>
                <c:pt idx="1511">
                  <c:v>0.31351610792651308</c:v>
                </c:pt>
                <c:pt idx="1512">
                  <c:v>0.31316505020465601</c:v>
                </c:pt>
                <c:pt idx="1513">
                  <c:v>0.31283957195575257</c:v>
                </c:pt>
                <c:pt idx="1514">
                  <c:v>0.31254231493886936</c:v>
                </c:pt>
                <c:pt idx="1515">
                  <c:v>0.31227491950313124</c:v>
                </c:pt>
                <c:pt idx="1516">
                  <c:v>0.31203788036216157</c:v>
                </c:pt>
                <c:pt idx="1517">
                  <c:v>0.31183062518652283</c:v>
                </c:pt>
                <c:pt idx="1518">
                  <c:v>0.31165169144823357</c:v>
                </c:pt>
                <c:pt idx="1519">
                  <c:v>0.31149877758255118</c:v>
                </c:pt>
                <c:pt idx="1520">
                  <c:v>0.31136923461916349</c:v>
                </c:pt>
                <c:pt idx="1521">
                  <c:v>0.31126018334270056</c:v>
                </c:pt>
                <c:pt idx="1522">
                  <c:v>0.31116880292017313</c:v>
                </c:pt>
                <c:pt idx="1523">
                  <c:v>0.31109241849797897</c:v>
                </c:pt>
                <c:pt idx="1524">
                  <c:v>0.31102856520861283</c:v>
                </c:pt>
                <c:pt idx="1525">
                  <c:v>0.31097493033892903</c:v>
                </c:pt>
                <c:pt idx="1526">
                  <c:v>0.31092935067652128</c:v>
                </c:pt>
                <c:pt idx="1527">
                  <c:v>0.31088976326887457</c:v>
                </c:pt>
                <c:pt idx="1528">
                  <c:v>0.3108541149557465</c:v>
                </c:pt>
                <c:pt idx="1529">
                  <c:v>0.31082046996135859</c:v>
                </c:pt>
                <c:pt idx="1530">
                  <c:v>0.31078699484086908</c:v>
                </c:pt>
                <c:pt idx="1531">
                  <c:v>0.31075194328036659</c:v>
                </c:pt>
                <c:pt idx="1532">
                  <c:v>0.31071378159209417</c:v>
                </c:pt>
                <c:pt idx="1533">
                  <c:v>0.31067106641277903</c:v>
                </c:pt>
                <c:pt idx="1534">
                  <c:v>0.31062258629822426</c:v>
                </c:pt>
                <c:pt idx="1535">
                  <c:v>0.31056723106337114</c:v>
                </c:pt>
                <c:pt idx="1536">
                  <c:v>0.31050403206322297</c:v>
                </c:pt>
                <c:pt idx="1537">
                  <c:v>0.31043222822181438</c:v>
                </c:pt>
                <c:pt idx="1538">
                  <c:v>0.31035140926495208</c:v>
                </c:pt>
                <c:pt idx="1539">
                  <c:v>0.31026151494591575</c:v>
                </c:pt>
                <c:pt idx="1540">
                  <c:v>0.31016296111976499</c:v>
                </c:pt>
                <c:pt idx="1541">
                  <c:v>0.31005674421562956</c:v>
                </c:pt>
                <c:pt idx="1542">
                  <c:v>0.30994429981724492</c:v>
                </c:pt>
                <c:pt idx="1543">
                  <c:v>0.30982763180720946</c:v>
                </c:pt>
                <c:pt idx="1544">
                  <c:v>0.30970894558774481</c:v>
                </c:pt>
                <c:pt idx="1545">
                  <c:v>0.30959069827961444</c:v>
                </c:pt>
                <c:pt idx="1546">
                  <c:v>0.30947532572078368</c:v>
                </c:pt>
                <c:pt idx="1547">
                  <c:v>0.30936519103333715</c:v>
                </c:pt>
                <c:pt idx="1548">
                  <c:v>0.30926258204139612</c:v>
                </c:pt>
                <c:pt idx="1549">
                  <c:v>0.30916953763345184</c:v>
                </c:pt>
                <c:pt idx="1550">
                  <c:v>0.30908811801648184</c:v>
                </c:pt>
                <c:pt idx="1551">
                  <c:v>0.30902028297479295</c:v>
                </c:pt>
                <c:pt idx="1552">
                  <c:v>0.30896808972615675</c:v>
                </c:pt>
                <c:pt idx="1553">
                  <c:v>0.30893364405478468</c:v>
                </c:pt>
                <c:pt idx="1554">
                  <c:v>0.30891907656822842</c:v>
                </c:pt>
                <c:pt idx="1555">
                  <c:v>0.30892644317449208</c:v>
                </c:pt>
                <c:pt idx="1556">
                  <c:v>0.30895767625310822</c:v>
                </c:pt>
                <c:pt idx="1557">
                  <c:v>0.30901424145235401</c:v>
                </c:pt>
                <c:pt idx="1558">
                  <c:v>0.3090970899688798</c:v>
                </c:pt>
                <c:pt idx="1559">
                  <c:v>0.30920651651993758</c:v>
                </c:pt>
                <c:pt idx="1560">
                  <c:v>0.30934204133028298</c:v>
                </c:pt>
                <c:pt idx="1561">
                  <c:v>0.30950248895052929</c:v>
                </c:pt>
                <c:pt idx="1562">
                  <c:v>0.3096859918559815</c:v>
                </c:pt>
                <c:pt idx="1563">
                  <c:v>0.30989026186783175</c:v>
                </c:pt>
                <c:pt idx="1564">
                  <c:v>0.31011258569865641</c:v>
                </c:pt>
                <c:pt idx="1565">
                  <c:v>0.31035008966772915</c:v>
                </c:pt>
                <c:pt idx="1566">
                  <c:v>0.31059995190345013</c:v>
                </c:pt>
                <c:pt idx="1567">
                  <c:v>0.31085939211751157</c:v>
                </c:pt>
                <c:pt idx="1568">
                  <c:v>0.31112590949610208</c:v>
                </c:pt>
                <c:pt idx="1569">
                  <c:v>0.31139725307403382</c:v>
                </c:pt>
                <c:pt idx="1570">
                  <c:v>0.31167161614617511</c:v>
                </c:pt>
                <c:pt idx="1571">
                  <c:v>0.31194751536959342</c:v>
                </c:pt>
                <c:pt idx="1572">
                  <c:v>0.31222399339411544</c:v>
                </c:pt>
                <c:pt idx="1573">
                  <c:v>0.31250040270769397</c:v>
                </c:pt>
                <c:pt idx="1574">
                  <c:v>0.31277646216929617</c:v>
                </c:pt>
                <c:pt idx="1575">
                  <c:v>0.31305218785253197</c:v>
                </c:pt>
                <c:pt idx="1576">
                  <c:v>0.31332755300320181</c:v>
                </c:pt>
                <c:pt idx="1577">
                  <c:v>0.31360258763939636</c:v>
                </c:pt>
                <c:pt idx="1578">
                  <c:v>0.3138769854699559</c:v>
                </c:pt>
                <c:pt idx="1579">
                  <c:v>0.31415012821702981</c:v>
                </c:pt>
                <c:pt idx="1580">
                  <c:v>0.3144210352088796</c:v>
                </c:pt>
                <c:pt idx="1581">
                  <c:v>0.31468824189595435</c:v>
                </c:pt>
                <c:pt idx="1582">
                  <c:v>0.3149500454397946</c:v>
                </c:pt>
                <c:pt idx="1583">
                  <c:v>0.31520438368093506</c:v>
                </c:pt>
                <c:pt idx="1584">
                  <c:v>0.31544917952713369</c:v>
                </c:pt>
                <c:pt idx="1585">
                  <c:v>0.31568238930991194</c:v>
                </c:pt>
                <c:pt idx="1586">
                  <c:v>0.31590209824044768</c:v>
                </c:pt>
                <c:pt idx="1587">
                  <c:v>0.31610668828148542</c:v>
                </c:pt>
                <c:pt idx="1588">
                  <c:v>0.31629485619008074</c:v>
                </c:pt>
                <c:pt idx="1589">
                  <c:v>0.31646570726065554</c:v>
                </c:pt>
                <c:pt idx="1590">
                  <c:v>0.3166188222862244</c:v>
                </c:pt>
                <c:pt idx="1591">
                  <c:v>0.31675428016075269</c:v>
                </c:pt>
                <c:pt idx="1592">
                  <c:v>0.31687265599926795</c:v>
                </c:pt>
                <c:pt idx="1593">
                  <c:v>0.31697507196155922</c:v>
                </c:pt>
                <c:pt idx="1594">
                  <c:v>0.31706317662757544</c:v>
                </c:pt>
                <c:pt idx="1595">
                  <c:v>0.31713897801386814</c:v>
                </c:pt>
                <c:pt idx="1596">
                  <c:v>0.31720477604775271</c:v>
                </c:pt>
                <c:pt idx="1597">
                  <c:v>0.31726302048885746</c:v>
                </c:pt>
                <c:pt idx="1598">
                  <c:v>0.31731602014482263</c:v>
                </c:pt>
                <c:pt idx="1599">
                  <c:v>0.31736582303808086</c:v>
                </c:pt>
                <c:pt idx="1600">
                  <c:v>0.31741411891971327</c:v>
                </c:pt>
                <c:pt idx="1601">
                  <c:v>0.31746204377678755</c:v>
                </c:pt>
                <c:pt idx="1602">
                  <c:v>0.31751025251449966</c:v>
                </c:pt>
                <c:pt idx="1603">
                  <c:v>0.31755884570020199</c:v>
                </c:pt>
                <c:pt idx="1604">
                  <c:v>0.31760744303063709</c:v>
                </c:pt>
                <c:pt idx="1605">
                  <c:v>0.3176553551129519</c:v>
                </c:pt>
                <c:pt idx="1606">
                  <c:v>0.31770148369473017</c:v>
                </c:pt>
                <c:pt idx="1607">
                  <c:v>0.3177445671041853</c:v>
                </c:pt>
                <c:pt idx="1608">
                  <c:v>0.31778320164335311</c:v>
                </c:pt>
                <c:pt idx="1609">
                  <c:v>0.3178158877967423</c:v>
                </c:pt>
                <c:pt idx="1610">
                  <c:v>0.31784117379027849</c:v>
                </c:pt>
                <c:pt idx="1611">
                  <c:v>0.31785775033879221</c:v>
                </c:pt>
                <c:pt idx="1612">
                  <c:v>0.31786449568324082</c:v>
                </c:pt>
                <c:pt idx="1613">
                  <c:v>0.31786062146849042</c:v>
                </c:pt>
                <c:pt idx="1614">
                  <c:v>0.3178456216534345</c:v>
                </c:pt>
                <c:pt idx="1615">
                  <c:v>0.31781949505532198</c:v>
                </c:pt>
                <c:pt idx="1616">
                  <c:v>0.31778252427067022</c:v>
                </c:pt>
                <c:pt idx="1617">
                  <c:v>0.31773540176287529</c:v>
                </c:pt>
                <c:pt idx="1618">
                  <c:v>0.3176790595626105</c:v>
                </c:pt>
                <c:pt idx="1619">
                  <c:v>0.31761459832643824</c:v>
                </c:pt>
                <c:pt idx="1620">
                  <c:v>0.31754324035666509</c:v>
                </c:pt>
                <c:pt idx="1621">
                  <c:v>0.31746615969126568</c:v>
                </c:pt>
                <c:pt idx="1622">
                  <c:v>0.3173845079546051</c:v>
                </c:pt>
                <c:pt idx="1623">
                  <c:v>0.3172993668308815</c:v>
                </c:pt>
                <c:pt idx="1624">
                  <c:v>0.31721162570974776</c:v>
                </c:pt>
                <c:pt idx="1625">
                  <c:v>0.31712208055555202</c:v>
                </c:pt>
                <c:pt idx="1626">
                  <c:v>0.31703133599651306</c:v>
                </c:pt>
                <c:pt idx="1627">
                  <c:v>0.31693992803442061</c:v>
                </c:pt>
                <c:pt idx="1628">
                  <c:v>0.31684812659755296</c:v>
                </c:pt>
                <c:pt idx="1629">
                  <c:v>0.31675613221914933</c:v>
                </c:pt>
                <c:pt idx="1630">
                  <c:v>0.31666397628826132</c:v>
                </c:pt>
                <c:pt idx="1631">
                  <c:v>0.31657156992764279</c:v>
                </c:pt>
                <c:pt idx="1632">
                  <c:v>0.31647872743083422</c:v>
                </c:pt>
                <c:pt idx="1633">
                  <c:v>0.31638526404587314</c:v>
                </c:pt>
                <c:pt idx="1634">
                  <c:v>0.31629097060619699</c:v>
                </c:pt>
                <c:pt idx="1635">
                  <c:v>0.31619566209745775</c:v>
                </c:pt>
                <c:pt idx="1636">
                  <c:v>0.31609927543752397</c:v>
                </c:pt>
                <c:pt idx="1637">
                  <c:v>0.31600181935160171</c:v>
                </c:pt>
                <c:pt idx="1638">
                  <c:v>0.31590347274986413</c:v>
                </c:pt>
                <c:pt idx="1639">
                  <c:v>0.31580446053626426</c:v>
                </c:pt>
                <c:pt idx="1640">
                  <c:v>0.31570515207258326</c:v>
                </c:pt>
                <c:pt idx="1641">
                  <c:v>0.31560601168654884</c:v>
                </c:pt>
                <c:pt idx="1642">
                  <c:v>0.31550762343680017</c:v>
                </c:pt>
                <c:pt idx="1643">
                  <c:v>0.31541064211190833</c:v>
                </c:pt>
                <c:pt idx="1644">
                  <c:v>0.31531584313108024</c:v>
                </c:pt>
                <c:pt idx="1645">
                  <c:v>0.31522409816963071</c:v>
                </c:pt>
                <c:pt idx="1646">
                  <c:v>0.31513630225339218</c:v>
                </c:pt>
                <c:pt idx="1647">
                  <c:v>0.31505347229493053</c:v>
                </c:pt>
                <c:pt idx="1648">
                  <c:v>0.31497660027969149</c:v>
                </c:pt>
                <c:pt idx="1649">
                  <c:v>0.31490665339970042</c:v>
                </c:pt>
                <c:pt idx="1650">
                  <c:v>0.31484450085680893</c:v>
                </c:pt>
                <c:pt idx="1651">
                  <c:v>0.31479093929473184</c:v>
                </c:pt>
                <c:pt idx="1652">
                  <c:v>0.31474664400235502</c:v>
                </c:pt>
                <c:pt idx="1653">
                  <c:v>0.31471212065762505</c:v>
                </c:pt>
                <c:pt idx="1654">
                  <c:v>0.31468768175529971</c:v>
                </c:pt>
                <c:pt idx="1655">
                  <c:v>0.31467356982646749</c:v>
                </c:pt>
                <c:pt idx="1656">
                  <c:v>0.31466980992238724</c:v>
                </c:pt>
                <c:pt idx="1657">
                  <c:v>0.3146763327800558</c:v>
                </c:pt>
                <c:pt idx="1658">
                  <c:v>0.31469297388130979</c:v>
                </c:pt>
                <c:pt idx="1659">
                  <c:v>0.31471939850564462</c:v>
                </c:pt>
                <c:pt idx="1660">
                  <c:v>0.31475517457078106</c:v>
                </c:pt>
                <c:pt idx="1661">
                  <c:v>0.31479977173739487</c:v>
                </c:pt>
                <c:pt idx="1662">
                  <c:v>0.31485263448181877</c:v>
                </c:pt>
                <c:pt idx="1663">
                  <c:v>0.3149130589297639</c:v>
                </c:pt>
                <c:pt idx="1664">
                  <c:v>0.31498038971596193</c:v>
                </c:pt>
                <c:pt idx="1665">
                  <c:v>0.3150538481934248</c:v>
                </c:pt>
                <c:pt idx="1666">
                  <c:v>0.31513275459315948</c:v>
                </c:pt>
                <c:pt idx="1667">
                  <c:v>0.3152164049194584</c:v>
                </c:pt>
                <c:pt idx="1668">
                  <c:v>0.31530412035775846</c:v>
                </c:pt>
                <c:pt idx="1669">
                  <c:v>0.31539524699167942</c:v>
                </c:pt>
                <c:pt idx="1670">
                  <c:v>0.31548920424787108</c:v>
                </c:pt>
                <c:pt idx="1671">
                  <c:v>0.31558538575791217</c:v>
                </c:pt>
                <c:pt idx="1672">
                  <c:v>0.31568328167836507</c:v>
                </c:pt>
                <c:pt idx="1673">
                  <c:v>0.31578240437841815</c:v>
                </c:pt>
                <c:pt idx="1674">
                  <c:v>0.31588238661591167</c:v>
                </c:pt>
                <c:pt idx="1675">
                  <c:v>0.31598283432205893</c:v>
                </c:pt>
                <c:pt idx="1676">
                  <c:v>0.31608349926992674</c:v>
                </c:pt>
                <c:pt idx="1677">
                  <c:v>0.31618423023235109</c:v>
                </c:pt>
                <c:pt idx="1678">
                  <c:v>0.31628492471465319</c:v>
                </c:pt>
                <c:pt idx="1679">
                  <c:v>0.3163854797401871</c:v>
                </c:pt>
                <c:pt idx="1680">
                  <c:v>0.31648596499526171</c:v>
                </c:pt>
                <c:pt idx="1681">
                  <c:v>0.31658635150673387</c:v>
                </c:pt>
                <c:pt idx="1682">
                  <c:v>0.31668665976630661</c:v>
                </c:pt>
                <c:pt idx="1683">
                  <c:v>0.31678695983320432</c:v>
                </c:pt>
                <c:pt idx="1684">
                  <c:v>0.31688719862953191</c:v>
                </c:pt>
                <c:pt idx="1685">
                  <c:v>0.31698742229507532</c:v>
                </c:pt>
                <c:pt idx="1686">
                  <c:v>0.31708762819686287</c:v>
                </c:pt>
                <c:pt idx="1687">
                  <c:v>0.3171877898908485</c:v>
                </c:pt>
                <c:pt idx="1688">
                  <c:v>0.31728795596870785</c:v>
                </c:pt>
                <c:pt idx="1689">
                  <c:v>0.31738810168277382</c:v>
                </c:pt>
                <c:pt idx="1690">
                  <c:v>0.31748830132004968</c:v>
                </c:pt>
                <c:pt idx="1691">
                  <c:v>0.31758855567177391</c:v>
                </c:pt>
                <c:pt idx="1692">
                  <c:v>0.31768891417126149</c:v>
                </c:pt>
                <c:pt idx="1693">
                  <c:v>0.31778937670517438</c:v>
                </c:pt>
                <c:pt idx="1694">
                  <c:v>0.31788994242984786</c:v>
                </c:pt>
                <c:pt idx="1695">
                  <c:v>0.31799056090999894</c:v>
                </c:pt>
                <c:pt idx="1696">
                  <c:v>0.31809120612043934</c:v>
                </c:pt>
                <c:pt idx="1697">
                  <c:v>0.31819177877667182</c:v>
                </c:pt>
                <c:pt idx="1698">
                  <c:v>0.31829218065011972</c:v>
                </c:pt>
                <c:pt idx="1699">
                  <c:v>0.31839233944530904</c:v>
                </c:pt>
                <c:pt idx="1700">
                  <c:v>0.31849208631844023</c:v>
                </c:pt>
                <c:pt idx="1701">
                  <c:v>0.31859127850119895</c:v>
                </c:pt>
                <c:pt idx="1702">
                  <c:v>0.31868970081612708</c:v>
                </c:pt>
                <c:pt idx="1703">
                  <c:v>0.31878716368331134</c:v>
                </c:pt>
                <c:pt idx="1704">
                  <c:v>0.31888342878416059</c:v>
                </c:pt>
                <c:pt idx="1705">
                  <c:v>0.3189782331796675</c:v>
                </c:pt>
                <c:pt idx="1706">
                  <c:v>0.31907133791780534</c:v>
                </c:pt>
                <c:pt idx="1707">
                  <c:v>0.31916252790223471</c:v>
                </c:pt>
                <c:pt idx="1708">
                  <c:v>0.31925166068745187</c:v>
                </c:pt>
                <c:pt idx="1709">
                  <c:v>0.31933859250474916</c:v>
                </c:pt>
                <c:pt idx="1710">
                  <c:v>0.31942330103605465</c:v>
                </c:pt>
                <c:pt idx="1711">
                  <c:v>0.31950576206317743</c:v>
                </c:pt>
                <c:pt idx="1712">
                  <c:v>0.31958612197331837</c:v>
                </c:pt>
                <c:pt idx="1713">
                  <c:v>0.31966450030289822</c:v>
                </c:pt>
                <c:pt idx="1714">
                  <c:v>0.31974101505978431</c:v>
                </c:pt>
                <c:pt idx="1715">
                  <c:v>0.31981593024054877</c:v>
                </c:pt>
                <c:pt idx="1716">
                  <c:v>0.31988943501318068</c:v>
                </c:pt>
                <c:pt idx="1717">
                  <c:v>0.31996171845024884</c:v>
                </c:pt>
                <c:pt idx="1718">
                  <c:v>0.32003294515158032</c:v>
                </c:pt>
                <c:pt idx="1719">
                  <c:v>0.32010333045443912</c:v>
                </c:pt>
                <c:pt idx="1720">
                  <c:v>0.32017296816481589</c:v>
                </c:pt>
                <c:pt idx="1721">
                  <c:v>0.32024192957870801</c:v>
                </c:pt>
                <c:pt idx="1722">
                  <c:v>0.32031026358130643</c:v>
                </c:pt>
                <c:pt idx="1723">
                  <c:v>0.32037794722604329</c:v>
                </c:pt>
                <c:pt idx="1724">
                  <c:v>0.32044488508760477</c:v>
                </c:pt>
                <c:pt idx="1725">
                  <c:v>0.32051095837472443</c:v>
                </c:pt>
                <c:pt idx="1726">
                  <c:v>0.32057597497410228</c:v>
                </c:pt>
                <c:pt idx="1727">
                  <c:v>0.32063974269535528</c:v>
                </c:pt>
                <c:pt idx="1728">
                  <c:v>0.32070204478610631</c:v>
                </c:pt>
                <c:pt idx="1729">
                  <c:v>0.32076271308068194</c:v>
                </c:pt>
                <c:pt idx="1730">
                  <c:v>0.32082152958118382</c:v>
                </c:pt>
                <c:pt idx="1731">
                  <c:v>0.32087834951842442</c:v>
                </c:pt>
                <c:pt idx="1732">
                  <c:v>0.32093302739156077</c:v>
                </c:pt>
                <c:pt idx="1733">
                  <c:v>0.32098549081982086</c:v>
                </c:pt>
                <c:pt idx="1734">
                  <c:v>0.32103564177201704</c:v>
                </c:pt>
                <c:pt idx="1735">
                  <c:v>0.32108343081680568</c:v>
                </c:pt>
                <c:pt idx="1736">
                  <c:v>0.32112885671144725</c:v>
                </c:pt>
                <c:pt idx="1737">
                  <c:v>0.32117181912940695</c:v>
                </c:pt>
                <c:pt idx="1738">
                  <c:v>0.32121238946900077</c:v>
                </c:pt>
                <c:pt idx="1739">
                  <c:v>0.32125051604689542</c:v>
                </c:pt>
                <c:pt idx="1740">
                  <c:v>0.32128619631581512</c:v>
                </c:pt>
                <c:pt idx="1741">
                  <c:v>0.32131945318296773</c:v>
                </c:pt>
                <c:pt idx="1742">
                  <c:v>0.32135026113718679</c:v>
                </c:pt>
                <c:pt idx="1743">
                  <c:v>0.32137862032509706</c:v>
                </c:pt>
                <c:pt idx="1744">
                  <c:v>0.32140448282322864</c:v>
                </c:pt>
                <c:pt idx="1745">
                  <c:v>0.32142787540834455</c:v>
                </c:pt>
                <c:pt idx="1746">
                  <c:v>0.32144870274049658</c:v>
                </c:pt>
                <c:pt idx="1747">
                  <c:v>0.32146696825045629</c:v>
                </c:pt>
                <c:pt idx="1748">
                  <c:v>0.32148262628125523</c:v>
                </c:pt>
                <c:pt idx="1749">
                  <c:v>0.32149570469442279</c:v>
                </c:pt>
                <c:pt idx="1750">
                  <c:v>0.32150618168266343</c:v>
                </c:pt>
                <c:pt idx="1751">
                  <c:v>0.32151415772483638</c:v>
                </c:pt>
                <c:pt idx="1752">
                  <c:v>0.32151970768286103</c:v>
                </c:pt>
                <c:pt idx="1753">
                  <c:v>0.32152297922967221</c:v>
                </c:pt>
                <c:pt idx="1754">
                  <c:v>0.32152416818019641</c:v>
                </c:pt>
                <c:pt idx="1755">
                  <c:v>0.32152349371830974</c:v>
                </c:pt>
                <c:pt idx="1756">
                  <c:v>0.32152122335530098</c:v>
                </c:pt>
                <c:pt idx="1757">
                  <c:v>0.32151764811439237</c:v>
                </c:pt>
                <c:pt idx="1758">
                  <c:v>0.32151310737205663</c:v>
                </c:pt>
                <c:pt idx="1759">
                  <c:v>0.32150796466903686</c:v>
                </c:pt>
                <c:pt idx="1760">
                  <c:v>0.32150253362451248</c:v>
                </c:pt>
                <c:pt idx="1761">
                  <c:v>0.32149720167945839</c:v>
                </c:pt>
                <c:pt idx="1762">
                  <c:v>0.32149233178601849</c:v>
                </c:pt>
                <c:pt idx="1763">
                  <c:v>0.32148826255653307</c:v>
                </c:pt>
                <c:pt idx="1764">
                  <c:v>0.32148533319765693</c:v>
                </c:pt>
                <c:pt idx="1765">
                  <c:v>0.32148380989906811</c:v>
                </c:pt>
                <c:pt idx="1766">
                  <c:v>0.32148398441140091</c:v>
                </c:pt>
                <c:pt idx="1767">
                  <c:v>0.32148602630031137</c:v>
                </c:pt>
                <c:pt idx="1768">
                  <c:v>0.32149015541617215</c:v>
                </c:pt>
                <c:pt idx="1769">
                  <c:v>0.32149651872960094</c:v>
                </c:pt>
                <c:pt idx="1770">
                  <c:v>0.32150516566606568</c:v>
                </c:pt>
                <c:pt idx="1771">
                  <c:v>0.32151619562682165</c:v>
                </c:pt>
                <c:pt idx="1772">
                  <c:v>0.32152963478170499</c:v>
                </c:pt>
                <c:pt idx="1773">
                  <c:v>0.32154548517340803</c:v>
                </c:pt>
                <c:pt idx="1774">
                  <c:v>0.32156369992790917</c:v>
                </c:pt>
                <c:pt idx="1775">
                  <c:v>0.32158428159097502</c:v>
                </c:pt>
                <c:pt idx="1776">
                  <c:v>0.3216071343196043</c:v>
                </c:pt>
                <c:pt idx="1777">
                  <c:v>0.32163221123455327</c:v>
                </c:pt>
                <c:pt idx="1778">
                  <c:v>0.32165946521409799</c:v>
                </c:pt>
                <c:pt idx="1779">
                  <c:v>0.32168882419560857</c:v>
                </c:pt>
                <c:pt idx="1780">
                  <c:v>0.32172024024834517</c:v>
                </c:pt>
                <c:pt idx="1781">
                  <c:v>0.32175366490520524</c:v>
                </c:pt>
                <c:pt idx="1782">
                  <c:v>0.32178909826735336</c:v>
                </c:pt>
                <c:pt idx="1783">
                  <c:v>0.3218265153775588</c:v>
                </c:pt>
                <c:pt idx="1784">
                  <c:v>0.3218658906816062</c:v>
                </c:pt>
                <c:pt idx="1785">
                  <c:v>0.3219072230258917</c:v>
                </c:pt>
                <c:pt idx="1786">
                  <c:v>0.32195056011035666</c:v>
                </c:pt>
                <c:pt idx="1787">
                  <c:v>0.32199585101648581</c:v>
                </c:pt>
                <c:pt idx="1788">
                  <c:v>0.32204316810695321</c:v>
                </c:pt>
                <c:pt idx="1789">
                  <c:v>0.3220924608076508</c:v>
                </c:pt>
                <c:pt idx="1790">
                  <c:v>0.32214375264602357</c:v>
                </c:pt>
                <c:pt idx="1791">
                  <c:v>0.32219706746626919</c:v>
                </c:pt>
                <c:pt idx="1792">
                  <c:v>0.32225233104648937</c:v>
                </c:pt>
                <c:pt idx="1793">
                  <c:v>0.32230959251784125</c:v>
                </c:pt>
                <c:pt idx="1794">
                  <c:v>0.32236875352245681</c:v>
                </c:pt>
                <c:pt idx="1795">
                  <c:v>0.32242983910497314</c:v>
                </c:pt>
                <c:pt idx="1796">
                  <c:v>0.32249277582826319</c:v>
                </c:pt>
                <c:pt idx="1797">
                  <c:v>0.32255751505510427</c:v>
                </c:pt>
                <c:pt idx="1798">
                  <c:v>0.32262398365610989</c:v>
                </c:pt>
                <c:pt idx="1799">
                  <c:v>0.32269213309306621</c:v>
                </c:pt>
                <c:pt idx="1800">
                  <c:v>0.32276189040841069</c:v>
                </c:pt>
                <c:pt idx="1801">
                  <c:v>0.32283318269981082</c:v>
                </c:pt>
                <c:pt idx="1802">
                  <c:v>0.32290596164502455</c:v>
                </c:pt>
                <c:pt idx="1803">
                  <c:v>0.32298012987381891</c:v>
                </c:pt>
                <c:pt idx="1804">
                  <c:v>0.32305561440065811</c:v>
                </c:pt>
                <c:pt idx="1805">
                  <c:v>0.32313239163822965</c:v>
                </c:pt>
                <c:pt idx="1806">
                  <c:v>0.32321033924538661</c:v>
                </c:pt>
                <c:pt idx="1807">
                  <c:v>0.32328943337310423</c:v>
                </c:pt>
                <c:pt idx="1808">
                  <c:v>0.32336957614342815</c:v>
                </c:pt>
                <c:pt idx="1809">
                  <c:v>0.32345069420493611</c:v>
                </c:pt>
                <c:pt idx="1810">
                  <c:v>0.32353271418042023</c:v>
                </c:pt>
                <c:pt idx="1811">
                  <c:v>0.32361556260745905</c:v>
                </c:pt>
                <c:pt idx="1812">
                  <c:v>0.32369919051476015</c:v>
                </c:pt>
                <c:pt idx="1813">
                  <c:v>0.32378352454671344</c:v>
                </c:pt>
                <c:pt idx="1814">
                  <c:v>0.32386844181679114</c:v>
                </c:pt>
                <c:pt idx="1815">
                  <c:v>0.32395391815341712</c:v>
                </c:pt>
                <c:pt idx="1816">
                  <c:v>0.32403983073323528</c:v>
                </c:pt>
                <c:pt idx="1817">
                  <c:v>0.32412610612462217</c:v>
                </c:pt>
                <c:pt idx="1818">
                  <c:v>0.32421262170546095</c:v>
                </c:pt>
                <c:pt idx="1819">
                  <c:v>0.3242993041578085</c:v>
                </c:pt>
                <c:pt idx="1820">
                  <c:v>0.32438598184843176</c:v>
                </c:pt>
                <c:pt idx="1821">
                  <c:v>0.32447258186643152</c:v>
                </c:pt>
                <c:pt idx="1822">
                  <c:v>0.32455895762955894</c:v>
                </c:pt>
                <c:pt idx="1823">
                  <c:v>0.32464496279578731</c:v>
                </c:pt>
                <c:pt idx="1824">
                  <c:v>0.32473047590366966</c:v>
                </c:pt>
                <c:pt idx="1825">
                  <c:v>0.3248153756232896</c:v>
                </c:pt>
                <c:pt idx="1826">
                  <c:v>0.32489949160777337</c:v>
                </c:pt>
                <c:pt idx="1827">
                  <c:v>0.32498267813380149</c:v>
                </c:pt>
                <c:pt idx="1828">
                  <c:v>0.32506483876239228</c:v>
                </c:pt>
                <c:pt idx="1829">
                  <c:v>0.32514577853412957</c:v>
                </c:pt>
                <c:pt idx="1830">
                  <c:v>0.32522544990962693</c:v>
                </c:pt>
                <c:pt idx="1831">
                  <c:v>0.3253036575997208</c:v>
                </c:pt>
                <c:pt idx="1832">
                  <c:v>0.32538035374384028</c:v>
                </c:pt>
                <c:pt idx="1833">
                  <c:v>0.32545544099902102</c:v>
                </c:pt>
                <c:pt idx="1834">
                  <c:v>0.32552882179158349</c:v>
                </c:pt>
                <c:pt idx="1835">
                  <c:v>0.32560047219520882</c:v>
                </c:pt>
                <c:pt idx="1836">
                  <c:v>0.32567031882718211</c:v>
                </c:pt>
                <c:pt idx="1837">
                  <c:v>0.3257383374194513</c:v>
                </c:pt>
                <c:pt idx="1838">
                  <c:v>0.32580450349543533</c:v>
                </c:pt>
                <c:pt idx="1839">
                  <c:v>0.3258688170327485</c:v>
                </c:pt>
                <c:pt idx="1840">
                  <c:v>0.32593130260025938</c:v>
                </c:pt>
                <c:pt idx="1841">
                  <c:v>0.32599193539908361</c:v>
                </c:pt>
                <c:pt idx="1842">
                  <c:v>0.32605081359705423</c:v>
                </c:pt>
                <c:pt idx="1843">
                  <c:v>0.32610793677214828</c:v>
                </c:pt>
                <c:pt idx="1844">
                  <c:v>0.32616340284772743</c:v>
                </c:pt>
                <c:pt idx="1845">
                  <c:v>0.3262172602471512</c:v>
                </c:pt>
                <c:pt idx="1846">
                  <c:v>0.32626960649735565</c:v>
                </c:pt>
                <c:pt idx="1847">
                  <c:v>0.326320538706593</c:v>
                </c:pt>
                <c:pt idx="1848">
                  <c:v>0.3263701784407857</c:v>
                </c:pt>
                <c:pt idx="1849">
                  <c:v>0.3264186224642901</c:v>
                </c:pt>
                <c:pt idx="1850">
                  <c:v>0.32646599175879781</c:v>
                </c:pt>
                <c:pt idx="1851">
                  <c:v>0.3265124074436373</c:v>
                </c:pt>
                <c:pt idx="1852">
                  <c:v>0.3265579904741121</c:v>
                </c:pt>
                <c:pt idx="1853">
                  <c:v>0.32660288658824427</c:v>
                </c:pt>
                <c:pt idx="1854">
                  <c:v>0.32664716784062819</c:v>
                </c:pt>
                <c:pt idx="1855">
                  <c:v>0.3266909557424123</c:v>
                </c:pt>
                <c:pt idx="1856">
                  <c:v>0.3267343720321384</c:v>
                </c:pt>
                <c:pt idx="1857">
                  <c:v>0.3267774897088257</c:v>
                </c:pt>
                <c:pt idx="1858">
                  <c:v>0.32682035731617742</c:v>
                </c:pt>
                <c:pt idx="1859">
                  <c:v>0.32686307304323364</c:v>
                </c:pt>
                <c:pt idx="1860">
                  <c:v>0.32690563694812569</c:v>
                </c:pt>
                <c:pt idx="1861">
                  <c:v>0.32694809860874002</c:v>
                </c:pt>
                <c:pt idx="1862">
                  <c:v>0.32699045868119292</c:v>
                </c:pt>
                <c:pt idx="1863">
                  <c:v>0.32703274266564319</c:v>
                </c:pt>
                <c:pt idx="1864">
                  <c:v>0.32707495166922174</c:v>
                </c:pt>
                <c:pt idx="1865">
                  <c:v>0.32711706231096438</c:v>
                </c:pt>
                <c:pt idx="1866">
                  <c:v>0.32715905134962675</c:v>
                </c:pt>
                <c:pt idx="1867">
                  <c:v>0.32720092002605011</c:v>
                </c:pt>
                <c:pt idx="1868">
                  <c:v>0.32724264488878135</c:v>
                </c:pt>
                <c:pt idx="1869">
                  <c:v>0.32728420241875111</c:v>
                </c:pt>
                <c:pt idx="1870">
                  <c:v>0.32732556877082414</c:v>
                </c:pt>
                <c:pt idx="1871">
                  <c:v>0.32736676908127399</c:v>
                </c:pt>
                <c:pt idx="1872">
                  <c:v>0.32740777911088198</c:v>
                </c:pt>
                <c:pt idx="1873">
                  <c:v>0.32744859897642864</c:v>
                </c:pt>
                <c:pt idx="1874">
                  <c:v>0.32748925312339089</c:v>
                </c:pt>
                <c:pt idx="1875">
                  <c:v>0.32752969212853528</c:v>
                </c:pt>
                <c:pt idx="1876">
                  <c:v>0.32757001403926927</c:v>
                </c:pt>
                <c:pt idx="1877">
                  <c:v>0.32761016925583858</c:v>
                </c:pt>
                <c:pt idx="1878">
                  <c:v>0.32765023108763913</c:v>
                </c:pt>
                <c:pt idx="1879">
                  <c:v>0.32769019901671126</c:v>
                </c:pt>
                <c:pt idx="1880">
                  <c:v>0.32773009719231305</c:v>
                </c:pt>
                <c:pt idx="1881">
                  <c:v>0.32776999896591258</c:v>
                </c:pt>
                <c:pt idx="1882">
                  <c:v>0.32780987926017857</c:v>
                </c:pt>
                <c:pt idx="1883">
                  <c:v>0.32784981149227638</c:v>
                </c:pt>
                <c:pt idx="1884">
                  <c:v>0.32788979535152751</c:v>
                </c:pt>
                <c:pt idx="1885">
                  <c:v>0.32792990439352754</c:v>
                </c:pt>
                <c:pt idx="1886">
                  <c:v>0.32797011387731201</c:v>
                </c:pt>
                <c:pt idx="1887">
                  <c:v>0.32801047286627227</c:v>
                </c:pt>
                <c:pt idx="1888">
                  <c:v>0.32805103059676316</c:v>
                </c:pt>
                <c:pt idx="1889">
                  <c:v>0.3280918361942356</c:v>
                </c:pt>
                <c:pt idx="1890">
                  <c:v>0.32813286502416533</c:v>
                </c:pt>
                <c:pt idx="1891">
                  <c:v>0.32817419081236493</c:v>
                </c:pt>
                <c:pt idx="1892">
                  <c:v>0.32821586258025032</c:v>
                </c:pt>
                <c:pt idx="1893">
                  <c:v>0.32825788003611917</c:v>
                </c:pt>
                <c:pt idx="1894">
                  <c:v>0.32830029201398636</c:v>
                </c:pt>
                <c:pt idx="1895">
                  <c:v>0.328343147270661</c:v>
                </c:pt>
                <c:pt idx="1896">
                  <c:v>0.32838646991254467</c:v>
                </c:pt>
                <c:pt idx="1897">
                  <c:v>0.32843028394843898</c:v>
                </c:pt>
                <c:pt idx="1898">
                  <c:v>0.32847463816037797</c:v>
                </c:pt>
                <c:pt idx="1899">
                  <c:v>0.32851958127654318</c:v>
                </c:pt>
                <c:pt idx="1900">
                  <c:v>0.32856511280379502</c:v>
                </c:pt>
                <c:pt idx="1901">
                  <c:v>0.32861128164787951</c:v>
                </c:pt>
                <c:pt idx="1902">
                  <c:v>0.32865806294702482</c:v>
                </c:pt>
                <c:pt idx="1903">
                  <c:v>0.32870553034661332</c:v>
                </c:pt>
                <c:pt idx="1904">
                  <c:v>0.32875365921488664</c:v>
                </c:pt>
                <c:pt idx="1905">
                  <c:v>0.32880244950933946</c:v>
                </c:pt>
                <c:pt idx="1906">
                  <c:v>0.32885195053424038</c:v>
                </c:pt>
                <c:pt idx="1907">
                  <c:v>0.32890208867303983</c:v>
                </c:pt>
                <c:pt idx="1908">
                  <c:v>0.32895291340562743</c:v>
                </c:pt>
                <c:pt idx="1909">
                  <c:v>0.32900440038001966</c:v>
                </c:pt>
                <c:pt idx="1910">
                  <c:v>0.32905652535379609</c:v>
                </c:pt>
                <c:pt idx="1911">
                  <c:v>0.32910928868901418</c:v>
                </c:pt>
                <c:pt idx="1912">
                  <c:v>0.32916264147899738</c:v>
                </c:pt>
                <c:pt idx="1913">
                  <c:v>0.32921660862354102</c:v>
                </c:pt>
                <c:pt idx="1914">
                  <c:v>0.3292711657597035</c:v>
                </c:pt>
                <c:pt idx="1915">
                  <c:v>0.32932628835828359</c:v>
                </c:pt>
                <c:pt idx="1916">
                  <c:v>0.32938197640141759</c:v>
                </c:pt>
                <c:pt idx="1917">
                  <c:v>0.32943820508463129</c:v>
                </c:pt>
                <c:pt idx="1918">
                  <c:v>0.3294949741339171</c:v>
                </c:pt>
                <c:pt idx="1919">
                  <c:v>0.32955225854408526</c:v>
                </c:pt>
                <c:pt idx="1920">
                  <c:v>0.32961005782301656</c:v>
                </c:pt>
                <c:pt idx="1921">
                  <c:v>0.32966837143956246</c:v>
                </c:pt>
                <c:pt idx="1922">
                  <c:v>0.32972719886000496</c:v>
                </c:pt>
                <c:pt idx="1923">
                  <c:v>0.32978649038246816</c:v>
                </c:pt>
                <c:pt idx="1924">
                  <c:v>0.32984627014359164</c:v>
                </c:pt>
                <c:pt idx="1925">
                  <c:v>0.32990651317800285</c:v>
                </c:pt>
                <c:pt idx="1926">
                  <c:v>0.32996719478370906</c:v>
                </c:pt>
                <c:pt idx="1927">
                  <c:v>0.33002829010927026</c:v>
                </c:pt>
                <c:pt idx="1928">
                  <c:v>0.33008977462646089</c:v>
                </c:pt>
                <c:pt idx="1929">
                  <c:v>0.33015162384665309</c:v>
                </c:pt>
                <c:pt idx="1930">
                  <c:v>0.33021381340272704</c:v>
                </c:pt>
                <c:pt idx="1931">
                  <c:v>0.33027629445961143</c:v>
                </c:pt>
                <c:pt idx="1932">
                  <c:v>0.33033904274594872</c:v>
                </c:pt>
                <c:pt idx="1933">
                  <c:v>0.33040198491919748</c:v>
                </c:pt>
                <c:pt idx="1934">
                  <c:v>0.3304651214696403</c:v>
                </c:pt>
                <c:pt idx="1935">
                  <c:v>0.33052840380119508</c:v>
                </c:pt>
                <c:pt idx="1936">
                  <c:v>0.33059178316936105</c:v>
                </c:pt>
                <c:pt idx="1937">
                  <c:v>0.330655186384544</c:v>
                </c:pt>
                <c:pt idx="1938">
                  <c:v>0.33071863867789386</c:v>
                </c:pt>
                <c:pt idx="1939">
                  <c:v>0.33078204202213835</c:v>
                </c:pt>
                <c:pt idx="1940">
                  <c:v>0.33084542171280273</c:v>
                </c:pt>
                <c:pt idx="1941">
                  <c:v>0.33090867964004422</c:v>
                </c:pt>
                <c:pt idx="1942">
                  <c:v>0.33097181633595674</c:v>
                </c:pt>
                <c:pt idx="1943">
                  <c:v>0.33103483218932783</c:v>
                </c:pt>
                <c:pt idx="1944">
                  <c:v>0.33109762899302664</c:v>
                </c:pt>
                <c:pt idx="1945">
                  <c:v>0.3311602563642646</c:v>
                </c:pt>
                <c:pt idx="1946">
                  <c:v>0.33122266524278282</c:v>
                </c:pt>
                <c:pt idx="1947">
                  <c:v>0.33128480660115867</c:v>
                </c:pt>
                <c:pt idx="1948">
                  <c:v>0.33134672987552755</c:v>
                </c:pt>
                <c:pt idx="1949">
                  <c:v>0.33140836137366381</c:v>
                </c:pt>
                <c:pt idx="1950">
                  <c:v>0.33146972574634098</c:v>
                </c:pt>
                <c:pt idx="1951">
                  <c:v>0.33153082312122528</c:v>
                </c:pt>
                <c:pt idx="1952">
                  <c:v>0.33159160443638586</c:v>
                </c:pt>
                <c:pt idx="1953">
                  <c:v>0.33165206970828343</c:v>
                </c:pt>
                <c:pt idx="1954">
                  <c:v>0.33171221907842496</c:v>
                </c:pt>
                <c:pt idx="1955">
                  <c:v>0.33177205269088195</c:v>
                </c:pt>
                <c:pt idx="1956">
                  <c:v>0.33183157059231405</c:v>
                </c:pt>
                <c:pt idx="1957">
                  <c:v>0.33189072388684493</c:v>
                </c:pt>
                <c:pt idx="1958">
                  <c:v>0.33194953725660781</c:v>
                </c:pt>
                <c:pt idx="1959">
                  <c:v>0.33200798645169388</c:v>
                </c:pt>
                <c:pt idx="1960">
                  <c:v>0.33206604700966175</c:v>
                </c:pt>
                <c:pt idx="1961">
                  <c:v>0.33212374391607902</c:v>
                </c:pt>
                <c:pt idx="1962">
                  <c:v>0.33218105290648753</c:v>
                </c:pt>
                <c:pt idx="1963">
                  <c:v>0.33223794953824815</c:v>
                </c:pt>
                <c:pt idx="1964">
                  <c:v>0.33229440954895439</c:v>
                </c:pt>
                <c:pt idx="1965">
                  <c:v>0.33235048248912163</c:v>
                </c:pt>
                <c:pt idx="1966">
                  <c:v>0.33240609463717208</c:v>
                </c:pt>
                <c:pt idx="1967">
                  <c:v>0.33246124629398349</c:v>
                </c:pt>
                <c:pt idx="1968">
                  <c:v>0.33251596217242935</c:v>
                </c:pt>
                <c:pt idx="1969">
                  <c:v>0.3325702178739664</c:v>
                </c:pt>
                <c:pt idx="1970">
                  <c:v>0.33262401345184472</c:v>
                </c:pt>
                <c:pt idx="1971">
                  <c:v>0.33267732436658592</c:v>
                </c:pt>
                <c:pt idx="1972">
                  <c:v>0.33273015081958734</c:v>
                </c:pt>
                <c:pt idx="1973">
                  <c:v>0.33278249289568895</c:v>
                </c:pt>
                <c:pt idx="1974">
                  <c:v>0.3328343506059625</c:v>
                </c:pt>
                <c:pt idx="1975">
                  <c:v>0.33288572415643197</c:v>
                </c:pt>
                <c:pt idx="1976">
                  <c:v>0.33293661366350119</c:v>
                </c:pt>
                <c:pt idx="1977">
                  <c:v>0.33298699457200204</c:v>
                </c:pt>
                <c:pt idx="1978">
                  <c:v>0.33303689153828542</c:v>
                </c:pt>
                <c:pt idx="1979">
                  <c:v>0.33308630468558537</c:v>
                </c:pt>
                <c:pt idx="1980">
                  <c:v>0.33313523405130241</c:v>
                </c:pt>
                <c:pt idx="1981">
                  <c:v>0.33318367954936268</c:v>
                </c:pt>
                <c:pt idx="1982">
                  <c:v>0.33323169036217193</c:v>
                </c:pt>
                <c:pt idx="1983">
                  <c:v>0.33327921714686398</c:v>
                </c:pt>
                <c:pt idx="1984">
                  <c:v>0.33332633366469766</c:v>
                </c:pt>
                <c:pt idx="1985">
                  <c:v>0.33337301505413769</c:v>
                </c:pt>
                <c:pt idx="1986">
                  <c:v>0.33341931041273454</c:v>
                </c:pt>
                <c:pt idx="1987">
                  <c:v>0.33346521949863367</c:v>
                </c:pt>
                <c:pt idx="1988">
                  <c:v>0.33351074209866832</c:v>
                </c:pt>
                <c:pt idx="1989">
                  <c:v>0.33355595192096443</c:v>
                </c:pt>
                <c:pt idx="1990">
                  <c:v>0.33360082401188618</c:v>
                </c:pt>
                <c:pt idx="1991">
                  <c:v>0.33364540755752109</c:v>
                </c:pt>
                <c:pt idx="1992">
                  <c:v>0.33368975140978147</c:v>
                </c:pt>
                <c:pt idx="1993">
                  <c:v>0.33373383084381164</c:v>
                </c:pt>
                <c:pt idx="1994">
                  <c:v>0.33377769491313475</c:v>
                </c:pt>
                <c:pt idx="1995">
                  <c:v>0.33382139257023113</c:v>
                </c:pt>
                <c:pt idx="1996">
                  <c:v>0.33386492356853464</c:v>
                </c:pt>
                <c:pt idx="1997">
                  <c:v>0.33390831230590112</c:v>
                </c:pt>
                <c:pt idx="1998">
                  <c:v>0.33395160787587752</c:v>
                </c:pt>
                <c:pt idx="1999">
                  <c:v>0.33399485919862104</c:v>
                </c:pt>
                <c:pt idx="2000">
                  <c:v>0.334038041476106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'Stroke-Stress'!$P$3</c:f>
              <c:strCache>
                <c:ptCount val="1"/>
                <c:pt idx="0">
                  <c:v>Strain (Elastic-Plastic)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'Stroke-Stress'!$P$4:$P$2004</c:f>
              <c:numCache>
                <c:formatCode>General</c:formatCode>
                <c:ptCount val="2001"/>
                <c:pt idx="0">
                  <c:v>8.0309090801771191E-2</c:v>
                </c:pt>
                <c:pt idx="1">
                  <c:v>8.0296826540686969E-2</c:v>
                </c:pt>
                <c:pt idx="2">
                  <c:v>8.0286655019002631E-2</c:v>
                </c:pt>
                <c:pt idx="3">
                  <c:v>8.0278850111785899E-2</c:v>
                </c:pt>
                <c:pt idx="4">
                  <c:v>8.0273672555937758E-2</c:v>
                </c:pt>
                <c:pt idx="5">
                  <c:v>8.0271370238365947E-2</c:v>
                </c:pt>
                <c:pt idx="6">
                  <c:v>8.0272174164419785E-2</c:v>
                </c:pt>
                <c:pt idx="7">
                  <c:v>8.0276310365315823E-2</c:v>
                </c:pt>
                <c:pt idx="8">
                  <c:v>8.028401332843163E-2</c:v>
                </c:pt>
                <c:pt idx="9">
                  <c:v>8.0295530027428966E-2</c:v>
                </c:pt>
                <c:pt idx="10">
                  <c:v>8.0311067404720812E-2</c:v>
                </c:pt>
                <c:pt idx="11">
                  <c:v>8.0330722812386068E-2</c:v>
                </c:pt>
                <c:pt idx="12">
                  <c:v>8.0354407258168351E-2</c:v>
                </c:pt>
                <c:pt idx="13">
                  <c:v>8.0381809550023262E-2</c:v>
                </c:pt>
                <c:pt idx="14">
                  <c:v>8.0412388920201486E-2</c:v>
                </c:pt>
                <c:pt idx="15">
                  <c:v>8.0445392213414069E-2</c:v>
                </c:pt>
                <c:pt idx="16">
                  <c:v>8.0479869372011348E-2</c:v>
                </c:pt>
                <c:pt idx="17">
                  <c:v>8.0514702599760485E-2</c:v>
                </c:pt>
                <c:pt idx="18">
                  <c:v>8.0548646563075213E-2</c:v>
                </c:pt>
                <c:pt idx="19">
                  <c:v>8.0580372184400895E-2</c:v>
                </c:pt>
                <c:pt idx="20">
                  <c:v>8.0608520514648771E-2</c:v>
                </c:pt>
                <c:pt idx="21">
                  <c:v>8.0631775467182712E-2</c:v>
                </c:pt>
                <c:pt idx="22">
                  <c:v>8.064895252675848E-2</c:v>
                </c:pt>
                <c:pt idx="23">
                  <c:v>8.0659094220455849E-2</c:v>
                </c:pt>
                <c:pt idx="24">
                  <c:v>8.0661550748256206E-2</c:v>
                </c:pt>
                <c:pt idx="25">
                  <c:v>8.0656051457185032E-2</c:v>
                </c:pt>
                <c:pt idx="26">
                  <c:v>8.0642754240192835E-2</c:v>
                </c:pt>
                <c:pt idx="27">
                  <c:v>8.0622250443751153E-2</c:v>
                </c:pt>
                <c:pt idx="28">
                  <c:v>8.0595512300216526E-2</c:v>
                </c:pt>
                <c:pt idx="29">
                  <c:v>8.0563800265146021E-2</c:v>
                </c:pt>
                <c:pt idx="30">
                  <c:v>8.0528589871544293E-2</c:v>
                </c:pt>
                <c:pt idx="31">
                  <c:v>8.0491524051884616E-2</c:v>
                </c:pt>
                <c:pt idx="32">
                  <c:v>8.0454375642165996E-2</c:v>
                </c:pt>
                <c:pt idx="33">
                  <c:v>8.0418938582261526E-2</c:v>
                </c:pt>
                <c:pt idx="34">
                  <c:v>8.0386920528406944E-2</c:v>
                </c:pt>
                <c:pt idx="35">
                  <c:v>8.0359826292761602E-2</c:v>
                </c:pt>
                <c:pt idx="36">
                  <c:v>8.0338872828125227E-2</c:v>
                </c:pt>
                <c:pt idx="37">
                  <c:v>8.032492738075557E-2</c:v>
                </c:pt>
                <c:pt idx="38">
                  <c:v>8.031847547896992E-2</c:v>
                </c:pt>
                <c:pt idx="39">
                  <c:v>8.0319626764564583E-2</c:v>
                </c:pt>
                <c:pt idx="40">
                  <c:v>8.0328156422301622E-2</c:v>
                </c:pt>
                <c:pt idx="41">
                  <c:v>8.0343540610284231E-2</c:v>
                </c:pt>
                <c:pt idx="42">
                  <c:v>8.0365011057946842E-2</c:v>
                </c:pt>
                <c:pt idx="43">
                  <c:v>8.039159543828793E-2</c:v>
                </c:pt>
                <c:pt idx="44">
                  <c:v>8.0422159465470294E-2</c:v>
                </c:pt>
                <c:pt idx="45">
                  <c:v>8.0455481066737083E-2</c:v>
                </c:pt>
                <c:pt idx="46">
                  <c:v>8.0490332643593843E-2</c:v>
                </c:pt>
                <c:pt idx="47">
                  <c:v>8.0525567357577099E-2</c:v>
                </c:pt>
                <c:pt idx="48">
                  <c:v>8.0560189712737262E-2</c:v>
                </c:pt>
                <c:pt idx="49">
                  <c:v>8.059337773099258E-2</c:v>
                </c:pt>
                <c:pt idx="50">
                  <c:v>8.0624481567806411E-2</c:v>
                </c:pt>
                <c:pt idx="51">
                  <c:v>8.065301413601958E-2</c:v>
                </c:pt>
                <c:pt idx="52">
                  <c:v>8.0678632014373225E-2</c:v>
                </c:pt>
                <c:pt idx="53">
                  <c:v>8.0701111600718065E-2</c:v>
                </c:pt>
                <c:pt idx="54">
                  <c:v>8.0720334998843679E-2</c:v>
                </c:pt>
                <c:pt idx="55">
                  <c:v>8.0736270713718777E-2</c:v>
                </c:pt>
                <c:pt idx="56">
                  <c:v>8.0748948899777476E-2</c:v>
                </c:pt>
                <c:pt idx="57">
                  <c:v>8.0758426049489171E-2</c:v>
                </c:pt>
                <c:pt idx="58">
                  <c:v>8.0764747996984007E-2</c:v>
                </c:pt>
                <c:pt idx="59">
                  <c:v>8.0767918814572973E-2</c:v>
                </c:pt>
                <c:pt idx="60">
                  <c:v>8.076789563822967E-2</c:v>
                </c:pt>
                <c:pt idx="61">
                  <c:v>8.0764603870239579E-2</c:v>
                </c:pt>
                <c:pt idx="62">
                  <c:v>8.075798388754564E-2</c:v>
                </c:pt>
                <c:pt idx="63">
                  <c:v>8.074805586101215E-2</c:v>
                </c:pt>
                <c:pt idx="64">
                  <c:v>8.0734997151438004E-2</c:v>
                </c:pt>
                <c:pt idx="65">
                  <c:v>8.0719180992673972E-2</c:v>
                </c:pt>
                <c:pt idx="66">
                  <c:v>8.0701111043961438E-2</c:v>
                </c:pt>
                <c:pt idx="67">
                  <c:v>8.0681236291855904E-2</c:v>
                </c:pt>
                <c:pt idx="68">
                  <c:v>8.0659823248913201E-2</c:v>
                </c:pt>
                <c:pt idx="69">
                  <c:v>8.0637044619423087E-2</c:v>
                </c:pt>
                <c:pt idx="70">
                  <c:v>8.0613254914354379E-2</c:v>
                </c:pt>
                <c:pt idx="71">
                  <c:v>8.0589123981264929E-2</c:v>
                </c:pt>
                <c:pt idx="72">
                  <c:v>8.0565509211841843E-2</c:v>
                </c:pt>
                <c:pt idx="73">
                  <c:v>8.0543240940876643E-2</c:v>
                </c:pt>
                <c:pt idx="74">
                  <c:v>8.0523019618707517E-2</c:v>
                </c:pt>
                <c:pt idx="75">
                  <c:v>8.0505415100119174E-2</c:v>
                </c:pt>
                <c:pt idx="76">
                  <c:v>8.0490836958102677E-2</c:v>
                </c:pt>
                <c:pt idx="77">
                  <c:v>8.0479536048532488E-2</c:v>
                </c:pt>
                <c:pt idx="78">
                  <c:v>8.0471645347444817E-2</c:v>
                </c:pt>
                <c:pt idx="79">
                  <c:v>8.0467263049020091E-2</c:v>
                </c:pt>
                <c:pt idx="80">
                  <c:v>8.0466433285964395E-2</c:v>
                </c:pt>
                <c:pt idx="81">
                  <c:v>8.0469057442067657E-2</c:v>
                </c:pt>
                <c:pt idx="82">
                  <c:v>8.0474773561897223E-2</c:v>
                </c:pt>
                <c:pt idx="83">
                  <c:v>8.0482914428709348E-2</c:v>
                </c:pt>
                <c:pt idx="84">
                  <c:v>8.0492583492359146E-2</c:v>
                </c:pt>
                <c:pt idx="85">
                  <c:v>8.0502827876905061E-2</c:v>
                </c:pt>
                <c:pt idx="86">
                  <c:v>8.0512792906085456E-2</c:v>
                </c:pt>
                <c:pt idx="87">
                  <c:v>8.0521755906914752E-2</c:v>
                </c:pt>
                <c:pt idx="88">
                  <c:v>8.0529090647992477E-2</c:v>
                </c:pt>
                <c:pt idx="89">
                  <c:v>8.0534204307158117E-2</c:v>
                </c:pt>
                <c:pt idx="90">
                  <c:v>8.0536541189452526E-2</c:v>
                </c:pt>
                <c:pt idx="91">
                  <c:v>8.053561504710581E-2</c:v>
                </c:pt>
                <c:pt idx="92">
                  <c:v>8.0531085361156829E-2</c:v>
                </c:pt>
                <c:pt idx="93">
                  <c:v>8.0522821680149487E-2</c:v>
                </c:pt>
                <c:pt idx="94">
                  <c:v>8.0510956277559137E-2</c:v>
                </c:pt>
                <c:pt idx="95">
                  <c:v>8.0495887320334483E-2</c:v>
                </c:pt>
                <c:pt idx="96">
                  <c:v>8.0478183745433668E-2</c:v>
                </c:pt>
                <c:pt idx="97">
                  <c:v>8.04584681787857E-2</c:v>
                </c:pt>
                <c:pt idx="98">
                  <c:v>8.043732601003592E-2</c:v>
                </c:pt>
                <c:pt idx="99">
                  <c:v>8.0415287732703913E-2</c:v>
                </c:pt>
                <c:pt idx="100">
                  <c:v>8.0392883076888702E-2</c:v>
                </c:pt>
                <c:pt idx="101">
                  <c:v>8.0370687655655748E-2</c:v>
                </c:pt>
                <c:pt idx="102">
                  <c:v>8.0349317538286655E-2</c:v>
                </c:pt>
                <c:pt idx="103">
                  <c:v>8.0329364436404066E-2</c:v>
                </c:pt>
                <c:pt idx="104">
                  <c:v>8.0311302164530335E-2</c:v>
                </c:pt>
                <c:pt idx="105">
                  <c:v>8.0295437102863132E-2</c:v>
                </c:pt>
                <c:pt idx="106">
                  <c:v>8.0281901417747215E-2</c:v>
                </c:pt>
                <c:pt idx="107">
                  <c:v>8.0270700535163053E-2</c:v>
                </c:pt>
                <c:pt idx="108">
                  <c:v>8.0261783471657591E-2</c:v>
                </c:pt>
                <c:pt idx="109">
                  <c:v>8.0255115845183383E-2</c:v>
                </c:pt>
                <c:pt idx="110">
                  <c:v>8.0250703107408228E-2</c:v>
                </c:pt>
                <c:pt idx="111">
                  <c:v>8.0248564555259472E-2</c:v>
                </c:pt>
                <c:pt idx="112">
                  <c:v>8.0248680646870407E-2</c:v>
                </c:pt>
                <c:pt idx="113">
                  <c:v>8.0250954012624942E-2</c:v>
                </c:pt>
                <c:pt idx="114">
                  <c:v>8.0255223691981237E-2</c:v>
                </c:pt>
                <c:pt idx="115">
                  <c:v>8.026131297582545E-2</c:v>
                </c:pt>
                <c:pt idx="116">
                  <c:v>8.0269087979145753E-2</c:v>
                </c:pt>
                <c:pt idx="117">
                  <c:v>8.0278475265017843E-2</c:v>
                </c:pt>
                <c:pt idx="118">
                  <c:v>8.028943341953132E-2</c:v>
                </c:pt>
                <c:pt idx="119">
                  <c:v>8.0301887693257801E-2</c:v>
                </c:pt>
                <c:pt idx="120">
                  <c:v>8.0315673113912925E-2</c:v>
                </c:pt>
                <c:pt idx="121">
                  <c:v>8.0330515329462837E-2</c:v>
                </c:pt>
                <c:pt idx="122">
                  <c:v>8.0346045620871234E-2</c:v>
                </c:pt>
                <c:pt idx="123">
                  <c:v>8.0361843391111812E-2</c:v>
                </c:pt>
                <c:pt idx="124">
                  <c:v>8.0377491948367852E-2</c:v>
                </c:pt>
                <c:pt idx="125">
                  <c:v>8.0392587653593042E-2</c:v>
                </c:pt>
                <c:pt idx="126">
                  <c:v>8.0406739343005337E-2</c:v>
                </c:pt>
                <c:pt idx="127">
                  <c:v>8.0419538664783255E-2</c:v>
                </c:pt>
                <c:pt idx="128">
                  <c:v>8.0430549534364099E-2</c:v>
                </c:pt>
                <c:pt idx="129">
                  <c:v>8.0439334299162127E-2</c:v>
                </c:pt>
                <c:pt idx="130">
                  <c:v>8.0445519485557421E-2</c:v>
                </c:pt>
                <c:pt idx="131">
                  <c:v>8.0448857884298522E-2</c:v>
                </c:pt>
                <c:pt idx="132">
                  <c:v>8.0449280207202406E-2</c:v>
                </c:pt>
                <c:pt idx="133">
                  <c:v>8.0446897622472646E-2</c:v>
                </c:pt>
                <c:pt idx="134">
                  <c:v>8.0441970693202608E-2</c:v>
                </c:pt>
                <c:pt idx="135">
                  <c:v>8.0434861703675767E-2</c:v>
                </c:pt>
                <c:pt idx="136">
                  <c:v>8.0426008461674456E-2</c:v>
                </c:pt>
                <c:pt idx="137">
                  <c:v>8.0415911812379656E-2</c:v>
                </c:pt>
                <c:pt idx="138">
                  <c:v>8.0405139270943254E-2</c:v>
                </c:pt>
                <c:pt idx="139">
                  <c:v>8.0394324904010092E-2</c:v>
                </c:pt>
                <c:pt idx="140">
                  <c:v>8.038414038888389E-2</c:v>
                </c:pt>
                <c:pt idx="141">
                  <c:v>8.0375243632041488E-2</c:v>
                </c:pt>
                <c:pt idx="142">
                  <c:v>8.0368204432488918E-2</c:v>
                </c:pt>
                <c:pt idx="143">
                  <c:v>8.036344431867494E-2</c:v>
                </c:pt>
                <c:pt idx="144">
                  <c:v>8.0361201594450912E-2</c:v>
                </c:pt>
                <c:pt idx="145">
                  <c:v>8.0361548532512664E-2</c:v>
                </c:pt>
                <c:pt idx="146">
                  <c:v>8.0364414326390896E-2</c:v>
                </c:pt>
                <c:pt idx="147">
                  <c:v>8.0369622874766428E-2</c:v>
                </c:pt>
                <c:pt idx="148">
                  <c:v>8.0376903861163029E-2</c:v>
                </c:pt>
                <c:pt idx="149">
                  <c:v>8.0385900448108963E-2</c:v>
                </c:pt>
                <c:pt idx="150">
                  <c:v>8.0396167969806157E-2</c:v>
                </c:pt>
                <c:pt idx="151">
                  <c:v>8.0407189979557273E-2</c:v>
                </c:pt>
                <c:pt idx="152">
                  <c:v>8.0418419917946279E-2</c:v>
                </c:pt>
                <c:pt idx="153">
                  <c:v>8.0429343531375416E-2</c:v>
                </c:pt>
                <c:pt idx="154">
                  <c:v>8.0439536113578167E-2</c:v>
                </c:pt>
                <c:pt idx="155">
                  <c:v>8.0448701466402428E-2</c:v>
                </c:pt>
                <c:pt idx="156">
                  <c:v>8.0456676478956768E-2</c:v>
                </c:pt>
                <c:pt idx="157">
                  <c:v>8.0463418196933131E-2</c:v>
                </c:pt>
                <c:pt idx="158">
                  <c:v>8.0468967697615121E-2</c:v>
                </c:pt>
                <c:pt idx="159">
                  <c:v>8.0473434280925932E-2</c:v>
                </c:pt>
                <c:pt idx="160">
                  <c:v>8.0476980795261166E-2</c:v>
                </c:pt>
                <c:pt idx="161">
                  <c:v>8.0479828660280348E-2</c:v>
                </c:pt>
                <c:pt idx="162">
                  <c:v>8.0482249366996592E-2</c:v>
                </c:pt>
                <c:pt idx="163">
                  <c:v>8.0484537533683023E-2</c:v>
                </c:pt>
                <c:pt idx="164">
                  <c:v>8.0486972230090589E-2</c:v>
                </c:pt>
                <c:pt idx="165">
                  <c:v>8.0489773567493275E-2</c:v>
                </c:pt>
                <c:pt idx="166">
                  <c:v>8.0493068298803025E-2</c:v>
                </c:pt>
                <c:pt idx="167">
                  <c:v>8.049688290393478E-2</c:v>
                </c:pt>
                <c:pt idx="168">
                  <c:v>8.0501163006165499E-2</c:v>
                </c:pt>
                <c:pt idx="169">
                  <c:v>8.0505794317525747E-2</c:v>
                </c:pt>
                <c:pt idx="170">
                  <c:v>8.051063611971275E-2</c:v>
                </c:pt>
                <c:pt idx="171">
                  <c:v>8.0515530700535798E-2</c:v>
                </c:pt>
                <c:pt idx="172">
                  <c:v>8.0520318255796267E-2</c:v>
                </c:pt>
                <c:pt idx="173">
                  <c:v>8.0524838662231271E-2</c:v>
                </c:pt>
                <c:pt idx="174">
                  <c:v>8.0528958537041284E-2</c:v>
                </c:pt>
                <c:pt idx="175">
                  <c:v>8.0532596678769261E-2</c:v>
                </c:pt>
                <c:pt idx="176">
                  <c:v>8.0535754550640895E-2</c:v>
                </c:pt>
                <c:pt idx="177">
                  <c:v>8.0538536248611653E-2</c:v>
                </c:pt>
                <c:pt idx="178">
                  <c:v>8.054115036815887E-2</c:v>
                </c:pt>
                <c:pt idx="179">
                  <c:v>8.0543885385427644E-2</c:v>
                </c:pt>
                <c:pt idx="180">
                  <c:v>8.0547070327410319E-2</c:v>
                </c:pt>
                <c:pt idx="181">
                  <c:v>8.0551044764744575E-2</c:v>
                </c:pt>
                <c:pt idx="182">
                  <c:v>8.0556129565474324E-2</c:v>
                </c:pt>
                <c:pt idx="183">
                  <c:v>8.0562609699755705E-2</c:v>
                </c:pt>
                <c:pt idx="184">
                  <c:v>8.0570727926763522E-2</c:v>
                </c:pt>
                <c:pt idx="185">
                  <c:v>8.0580667018549088E-2</c:v>
                </c:pt>
                <c:pt idx="186">
                  <c:v>8.0592529184362979E-2</c:v>
                </c:pt>
                <c:pt idx="187">
                  <c:v>8.0606311188910207E-2</c:v>
                </c:pt>
                <c:pt idx="188">
                  <c:v>8.0621881063717121E-2</c:v>
                </c:pt>
                <c:pt idx="189">
                  <c:v>8.0638978738471881E-2</c:v>
                </c:pt>
                <c:pt idx="190">
                  <c:v>8.0657235367328217E-2</c:v>
                </c:pt>
                <c:pt idx="191">
                  <c:v>8.0676204839897125E-2</c:v>
                </c:pt>
                <c:pt idx="192">
                  <c:v>8.0695410362313938E-2</c:v>
                </c:pt>
                <c:pt idx="193">
                  <c:v>8.0714372770615661E-2</c:v>
                </c:pt>
                <c:pt idx="194">
                  <c:v>8.0732638586760594E-2</c:v>
                </c:pt>
                <c:pt idx="195">
                  <c:v>8.0749793375166218E-2</c:v>
                </c:pt>
                <c:pt idx="196">
                  <c:v>8.0765476749007095E-2</c:v>
                </c:pt>
                <c:pt idx="197">
                  <c:v>8.0779399323269621E-2</c:v>
                </c:pt>
                <c:pt idx="198">
                  <c:v>8.0791368668472155E-2</c:v>
                </c:pt>
                <c:pt idx="199">
                  <c:v>8.0801309298843188E-2</c:v>
                </c:pt>
                <c:pt idx="200">
                  <c:v>8.0809274231042075E-2</c:v>
                </c:pt>
                <c:pt idx="201">
                  <c:v>8.0815431891305717E-2</c:v>
                </c:pt>
                <c:pt idx="202">
                  <c:v>8.0820054592156437E-2</c:v>
                </c:pt>
                <c:pt idx="203">
                  <c:v>8.0823471524055945E-2</c:v>
                </c:pt>
                <c:pt idx="204">
                  <c:v>8.0826049281772352E-2</c:v>
                </c:pt>
                <c:pt idx="205">
                  <c:v>8.0828154973443964E-2</c:v>
                </c:pt>
                <c:pt idx="206">
                  <c:v>8.0830142842931163E-2</c:v>
                </c:pt>
                <c:pt idx="207">
                  <c:v>8.083234051358E-2</c:v>
                </c:pt>
                <c:pt idx="208">
                  <c:v>8.083502614574492E-2</c:v>
                </c:pt>
                <c:pt idx="209">
                  <c:v>8.0838414369283018E-2</c:v>
                </c:pt>
                <c:pt idx="210">
                  <c:v>8.0842634933038823E-2</c:v>
                </c:pt>
                <c:pt idx="211">
                  <c:v>8.0847719824735514E-2</c:v>
                </c:pt>
                <c:pt idx="212">
                  <c:v>8.0853607357121729E-2</c:v>
                </c:pt>
                <c:pt idx="213">
                  <c:v>8.0860159132877307E-2</c:v>
                </c:pt>
                <c:pt idx="214">
                  <c:v>8.0867184989003943E-2</c:v>
                </c:pt>
                <c:pt idx="215">
                  <c:v>8.087447346121969E-2</c:v>
                </c:pt>
                <c:pt idx="216">
                  <c:v>8.0881814562404675E-2</c:v>
                </c:pt>
                <c:pt idx="217">
                  <c:v>8.088901567612547E-2</c:v>
                </c:pt>
                <c:pt idx="218">
                  <c:v>8.0895913736308014E-2</c:v>
                </c:pt>
                <c:pt idx="219">
                  <c:v>8.0902382557236682E-2</c:v>
                </c:pt>
                <c:pt idx="220">
                  <c:v>8.0908345594257913E-2</c:v>
                </c:pt>
                <c:pt idx="221">
                  <c:v>8.0913786783130048E-2</c:v>
                </c:pt>
                <c:pt idx="222">
                  <c:v>8.0918757709072212E-2</c:v>
                </c:pt>
                <c:pt idx="223">
                  <c:v>8.092337623981323E-2</c:v>
                </c:pt>
                <c:pt idx="224">
                  <c:v>8.0927809224417016E-2</c:v>
                </c:pt>
                <c:pt idx="225">
                  <c:v>8.0932248459464284E-2</c:v>
                </c:pt>
                <c:pt idx="226">
                  <c:v>8.0936884743507201E-2</c:v>
                </c:pt>
                <c:pt idx="227">
                  <c:v>8.0941876328257209E-2</c:v>
                </c:pt>
                <c:pt idx="228">
                  <c:v>8.0947340305591656E-2</c:v>
                </c:pt>
                <c:pt idx="229">
                  <c:v>8.0953338090671678E-2</c:v>
                </c:pt>
                <c:pt idx="230">
                  <c:v>8.0959880862585126E-2</c:v>
                </c:pt>
                <c:pt idx="231">
                  <c:v>8.0966925748978028E-2</c:v>
                </c:pt>
                <c:pt idx="232">
                  <c:v>8.0974371384499977E-2</c:v>
                </c:pt>
                <c:pt idx="233">
                  <c:v>8.0982061661683535E-2</c:v>
                </c:pt>
                <c:pt idx="234">
                  <c:v>8.0989789159089012E-2</c:v>
                </c:pt>
                <c:pt idx="235">
                  <c:v>8.0997308379910676E-2</c:v>
                </c:pt>
                <c:pt idx="236">
                  <c:v>8.1004367836751842E-2</c:v>
                </c:pt>
                <c:pt idx="237">
                  <c:v>8.1010733085181308E-2</c:v>
                </c:pt>
                <c:pt idx="238">
                  <c:v>8.1016221124394744E-2</c:v>
                </c:pt>
                <c:pt idx="239">
                  <c:v>8.1020719912700462E-2</c:v>
                </c:pt>
                <c:pt idx="240">
                  <c:v>8.1024194977524833E-2</c:v>
                </c:pt>
                <c:pt idx="241">
                  <c:v>8.1026686868467562E-2</c:v>
                </c:pt>
                <c:pt idx="242">
                  <c:v>8.1028305115703622E-2</c:v>
                </c:pt>
                <c:pt idx="243">
                  <c:v>8.1029217238935414E-2</c:v>
                </c:pt>
                <c:pt idx="244">
                  <c:v>8.1029648178572472E-2</c:v>
                </c:pt>
                <c:pt idx="245">
                  <c:v>8.1029869578449459E-2</c:v>
                </c:pt>
                <c:pt idx="246">
                  <c:v>8.1030202819618452E-2</c:v>
                </c:pt>
                <c:pt idx="247">
                  <c:v>8.1030994676278167E-2</c:v>
                </c:pt>
                <c:pt idx="248">
                  <c:v>8.1032593383722887E-2</c:v>
                </c:pt>
                <c:pt idx="249">
                  <c:v>8.103531180236756E-2</c:v>
                </c:pt>
                <c:pt idx="250">
                  <c:v>8.1039389532350153E-2</c:v>
                </c:pt>
                <c:pt idx="251">
                  <c:v>8.1044965971742794E-2</c:v>
                </c:pt>
                <c:pt idx="252">
                  <c:v>8.1052066314160259E-2</c:v>
                </c:pt>
                <c:pt idx="253">
                  <c:v>8.1060612638778728E-2</c:v>
                </c:pt>
                <c:pt idx="254">
                  <c:v>8.1070441114514558E-2</c:v>
                </c:pt>
                <c:pt idx="255">
                  <c:v>8.10813351455133E-2</c:v>
                </c:pt>
                <c:pt idx="256">
                  <c:v>8.1093048912090002E-2</c:v>
                </c:pt>
                <c:pt idx="257">
                  <c:v>8.1105325168807946E-2</c:v>
                </c:pt>
                <c:pt idx="258">
                  <c:v>8.1117902498358568E-2</c:v>
                </c:pt>
                <c:pt idx="259">
                  <c:v>8.1130512056029919E-2</c:v>
                </c:pt>
                <c:pt idx="260">
                  <c:v>8.1142885608188733E-2</c:v>
                </c:pt>
                <c:pt idx="261">
                  <c:v>8.1154753360095033E-2</c:v>
                </c:pt>
                <c:pt idx="262">
                  <c:v>8.1165869484993491E-2</c:v>
                </c:pt>
                <c:pt idx="263">
                  <c:v>8.1176033588853863E-2</c:v>
                </c:pt>
                <c:pt idx="264">
                  <c:v>8.118512456272628E-2</c:v>
                </c:pt>
                <c:pt idx="265">
                  <c:v>8.1193123249663782E-2</c:v>
                </c:pt>
                <c:pt idx="266">
                  <c:v>8.1200128754336617E-2</c:v>
                </c:pt>
                <c:pt idx="267">
                  <c:v>8.1206346734607304E-2</c:v>
                </c:pt>
                <c:pt idx="268">
                  <c:v>8.1212057559130926E-2</c:v>
                </c:pt>
                <c:pt idx="269">
                  <c:v>8.1217566720341708E-2</c:v>
                </c:pt>
                <c:pt idx="270">
                  <c:v>8.122315386617851E-2</c:v>
                </c:pt>
                <c:pt idx="271">
                  <c:v>8.1229022437422832E-2</c:v>
                </c:pt>
                <c:pt idx="272">
                  <c:v>8.1235273102221048E-2</c:v>
                </c:pt>
                <c:pt idx="273">
                  <c:v>8.1241899914917745E-2</c:v>
                </c:pt>
                <c:pt idx="274">
                  <c:v>8.1248815838837224E-2</c:v>
                </c:pt>
                <c:pt idx="275">
                  <c:v>8.1255881407270039E-2</c:v>
                </c:pt>
                <c:pt idx="276">
                  <c:v>8.1262945588341989E-2</c:v>
                </c:pt>
                <c:pt idx="277">
                  <c:v>8.1269879407333087E-2</c:v>
                </c:pt>
                <c:pt idx="278">
                  <c:v>8.127658451638331E-2</c:v>
                </c:pt>
                <c:pt idx="279">
                  <c:v>8.1283000356858912E-2</c:v>
                </c:pt>
                <c:pt idx="280">
                  <c:v>8.1289093275278043E-2</c:v>
                </c:pt>
                <c:pt idx="281">
                  <c:v>8.1294847765895392E-2</c:v>
                </c:pt>
                <c:pt idx="282">
                  <c:v>8.1300247999642195E-2</c:v>
                </c:pt>
                <c:pt idx="283">
                  <c:v>8.1305283079486368E-2</c:v>
                </c:pt>
                <c:pt idx="284">
                  <c:v>8.1309939154278546E-2</c:v>
                </c:pt>
                <c:pt idx="285">
                  <c:v>8.1314214631649021E-2</c:v>
                </c:pt>
                <c:pt idx="286">
                  <c:v>8.1318126341007838E-2</c:v>
                </c:pt>
                <c:pt idx="287">
                  <c:v>8.1321726792714613E-2</c:v>
                </c:pt>
                <c:pt idx="288">
                  <c:v>8.1325117694261623E-2</c:v>
                </c:pt>
                <c:pt idx="289">
                  <c:v>8.1328451800566193E-2</c:v>
                </c:pt>
                <c:pt idx="290">
                  <c:v>8.1331936374227198E-2</c:v>
                </c:pt>
                <c:pt idx="291">
                  <c:v>8.1335816440564937E-2</c:v>
                </c:pt>
                <c:pt idx="292">
                  <c:v>8.1340349082389587E-2</c:v>
                </c:pt>
                <c:pt idx="293">
                  <c:v>8.1345767806632732E-2</c:v>
                </c:pt>
                <c:pt idx="294">
                  <c:v>8.1352249560580903E-2</c:v>
                </c:pt>
                <c:pt idx="295">
                  <c:v>8.1359880009909652E-2</c:v>
                </c:pt>
                <c:pt idx="296">
                  <c:v>8.1368638018468525E-2</c:v>
                </c:pt>
                <c:pt idx="297">
                  <c:v>8.1378385479003224E-2</c:v>
                </c:pt>
                <c:pt idx="298">
                  <c:v>8.1388881478502442E-2</c:v>
                </c:pt>
                <c:pt idx="299">
                  <c:v>8.1399803017913261E-2</c:v>
                </c:pt>
                <c:pt idx="300">
                  <c:v>8.141077022846506E-2</c:v>
                </c:pt>
                <c:pt idx="301">
                  <c:v>8.1421389405873304E-2</c:v>
                </c:pt>
                <c:pt idx="302">
                  <c:v>8.1431282244204872E-2</c:v>
                </c:pt>
                <c:pt idx="303">
                  <c:v>8.1440129395511554E-2</c:v>
                </c:pt>
                <c:pt idx="304">
                  <c:v>8.1447698850945244E-2</c:v>
                </c:pt>
                <c:pt idx="305">
                  <c:v>8.1453870158241834E-2</c:v>
                </c:pt>
                <c:pt idx="306">
                  <c:v>8.1458650253498355E-2</c:v>
                </c:pt>
                <c:pt idx="307">
                  <c:v>8.1462167982360903E-2</c:v>
                </c:pt>
                <c:pt idx="308">
                  <c:v>8.146466442386685E-2</c:v>
                </c:pt>
                <c:pt idx="309">
                  <c:v>8.1466456993995837E-2</c:v>
                </c:pt>
                <c:pt idx="310">
                  <c:v>8.1467914046557219E-2</c:v>
                </c:pt>
                <c:pt idx="311">
                  <c:v>8.1469416785563006E-2</c:v>
                </c:pt>
                <c:pt idx="312">
                  <c:v>8.1471325501507888E-2</c:v>
                </c:pt>
                <c:pt idx="313">
                  <c:v>8.1473952810526593E-2</c:v>
                </c:pt>
                <c:pt idx="314">
                  <c:v>8.147754476526195E-2</c:v>
                </c:pt>
                <c:pt idx="315">
                  <c:v>8.148226185286922E-2</c:v>
                </c:pt>
                <c:pt idx="316">
                  <c:v>8.1488172670465903E-2</c:v>
                </c:pt>
                <c:pt idx="317">
                  <c:v>8.1495249892464469E-2</c:v>
                </c:pt>
                <c:pt idx="318">
                  <c:v>8.1503374488865202E-2</c:v>
                </c:pt>
                <c:pt idx="319">
                  <c:v>8.151234771298356E-2</c:v>
                </c:pt>
                <c:pt idx="320">
                  <c:v>8.1521917590653664E-2</c:v>
                </c:pt>
                <c:pt idx="321">
                  <c:v>8.1531797128352457E-2</c:v>
                </c:pt>
                <c:pt idx="322">
                  <c:v>8.1541696937220534E-2</c:v>
                </c:pt>
                <c:pt idx="323">
                  <c:v>8.1551348917104804E-2</c:v>
                </c:pt>
                <c:pt idx="324">
                  <c:v>8.1560532355328549E-2</c:v>
                </c:pt>
                <c:pt idx="325">
                  <c:v>8.1569085325913462E-2</c:v>
                </c:pt>
                <c:pt idx="326">
                  <c:v>8.1576923030564741E-2</c:v>
                </c:pt>
                <c:pt idx="327">
                  <c:v>8.1584035577670369E-2</c:v>
                </c:pt>
                <c:pt idx="328">
                  <c:v>8.1590489048776249E-2</c:v>
                </c:pt>
                <c:pt idx="329">
                  <c:v>8.1596413695575368E-2</c:v>
                </c:pt>
                <c:pt idx="330">
                  <c:v>8.1601991187412376E-2</c:v>
                </c:pt>
                <c:pt idx="331">
                  <c:v>8.1607435423601035E-2</c:v>
                </c:pt>
                <c:pt idx="332">
                  <c:v>8.1612969602464766E-2</c:v>
                </c:pt>
                <c:pt idx="333">
                  <c:v>8.1618811076159883E-2</c:v>
                </c:pt>
                <c:pt idx="334">
                  <c:v>8.1625145143729982E-2</c:v>
                </c:pt>
                <c:pt idx="335">
                  <c:v>8.1632120086476426E-2</c:v>
                </c:pt>
                <c:pt idx="336">
                  <c:v>8.1639828640698339E-2</c:v>
                </c:pt>
                <c:pt idx="337">
                  <c:v>8.1648299172652067E-2</c:v>
                </c:pt>
                <c:pt idx="338">
                  <c:v>8.1657493673344295E-2</c:v>
                </c:pt>
                <c:pt idx="339">
                  <c:v>8.1667307760220034E-2</c:v>
                </c:pt>
                <c:pt idx="340">
                  <c:v>8.1677568075837606E-2</c:v>
                </c:pt>
                <c:pt idx="341">
                  <c:v>8.1688049667322765E-2</c:v>
                </c:pt>
                <c:pt idx="342">
                  <c:v>8.1698485376335325E-2</c:v>
                </c:pt>
                <c:pt idx="343">
                  <c:v>8.1708590407131548E-2</c:v>
                </c:pt>
                <c:pt idx="344">
                  <c:v>8.1718081602805859E-2</c:v>
                </c:pt>
                <c:pt idx="345">
                  <c:v>8.1726700178077066E-2</c:v>
                </c:pt>
                <c:pt idx="346">
                  <c:v>8.1734233690913399E-2</c:v>
                </c:pt>
                <c:pt idx="347">
                  <c:v>8.1740532536286312E-2</c:v>
                </c:pt>
                <c:pt idx="348">
                  <c:v>8.1745521067305663E-2</c:v>
                </c:pt>
                <c:pt idx="349">
                  <c:v>8.1749206901346252E-2</c:v>
                </c:pt>
                <c:pt idx="350">
                  <c:v>8.1751684181164838E-2</c:v>
                </c:pt>
                <c:pt idx="351">
                  <c:v>8.1753124833113061E-2</c:v>
                </c:pt>
                <c:pt idx="352">
                  <c:v>8.1753776952705776E-2</c:v>
                </c:pt>
                <c:pt idx="353">
                  <c:v>8.175393811140344E-2</c:v>
                </c:pt>
                <c:pt idx="354">
                  <c:v>8.1753944822246946E-2</c:v>
                </c:pt>
                <c:pt idx="355">
                  <c:v>8.1754146915615708E-2</c:v>
                </c:pt>
                <c:pt idx="356">
                  <c:v>8.1754888833548908E-2</c:v>
                </c:pt>
                <c:pt idx="357">
                  <c:v>8.1756493421710152E-2</c:v>
                </c:pt>
                <c:pt idx="358">
                  <c:v>8.1759247442505401E-2</c:v>
                </c:pt>
                <c:pt idx="359">
                  <c:v>8.1763391121927667E-2</c:v>
                </c:pt>
                <c:pt idx="360">
                  <c:v>8.1769114127846571E-2</c:v>
                </c:pt>
                <c:pt idx="361">
                  <c:v>8.1776547412694273E-2</c:v>
                </c:pt>
                <c:pt idx="362">
                  <c:v>8.1785768212177229E-2</c:v>
                </c:pt>
                <c:pt idx="363">
                  <c:v>8.179679888748341E-2</c:v>
                </c:pt>
                <c:pt idx="364">
                  <c:v>8.1809624592778615E-2</c:v>
                </c:pt>
                <c:pt idx="365">
                  <c:v>8.1824200362888663E-2</c:v>
                </c:pt>
                <c:pt idx="366">
                  <c:v>8.1840472514846371E-2</c:v>
                </c:pt>
                <c:pt idx="367">
                  <c:v>8.1858396493825675E-2</c:v>
                </c:pt>
                <c:pt idx="368">
                  <c:v>8.1877947033500348E-2</c:v>
                </c:pt>
                <c:pt idx="369">
                  <c:v>8.1899131400302722E-2</c:v>
                </c:pt>
                <c:pt idx="370">
                  <c:v>8.1921994862741723E-2</c:v>
                </c:pt>
                <c:pt idx="371">
                  <c:v>8.1946617902441357E-2</c:v>
                </c:pt>
                <c:pt idx="372">
                  <c:v>8.1973116604649537E-2</c:v>
                </c:pt>
                <c:pt idx="373">
                  <c:v>8.2001635938612982E-2</c:v>
                </c:pt>
                <c:pt idx="374">
                  <c:v>8.203234092895681E-2</c:v>
                </c:pt>
                <c:pt idx="375">
                  <c:v>8.2065409747761192E-2</c:v>
                </c:pt>
                <c:pt idx="376">
                  <c:v>8.2101027966583071E-2</c:v>
                </c:pt>
                <c:pt idx="377">
                  <c:v>8.2139366756023041E-2</c:v>
                </c:pt>
                <c:pt idx="378">
                  <c:v>8.2180580987407714E-2</c:v>
                </c:pt>
                <c:pt idx="379">
                  <c:v>8.2224790896995401E-2</c:v>
                </c:pt>
                <c:pt idx="380">
                  <c:v>8.2272071920944184E-2</c:v>
                </c:pt>
                <c:pt idx="381">
                  <c:v>8.2322446353630827E-2</c:v>
                </c:pt>
                <c:pt idx="382">
                  <c:v>8.2375874804801352E-2</c:v>
                </c:pt>
                <c:pt idx="383">
                  <c:v>8.2432259669336511E-2</c:v>
                </c:pt>
                <c:pt idx="384">
                  <c:v>8.2491437716062127E-2</c:v>
                </c:pt>
                <c:pt idx="385">
                  <c:v>8.2553200647757355E-2</c:v>
                </c:pt>
                <c:pt idx="386">
                  <c:v>8.2617293920374466E-2</c:v>
                </c:pt>
                <c:pt idx="387">
                  <c:v>8.2683443818860503E-2</c:v>
                </c:pt>
                <c:pt idx="388">
                  <c:v>8.2751365879725244E-2</c:v>
                </c:pt>
                <c:pt idx="389">
                  <c:v>8.2820786774434704E-2</c:v>
                </c:pt>
                <c:pt idx="390">
                  <c:v>8.2891458314185401E-2</c:v>
                </c:pt>
                <c:pt idx="391">
                  <c:v>8.2963163391320593E-2</c:v>
                </c:pt>
                <c:pt idx="392">
                  <c:v>8.3035725195574214E-2</c:v>
                </c:pt>
                <c:pt idx="393">
                  <c:v>8.3109002406560925E-2</c:v>
                </c:pt>
                <c:pt idx="394">
                  <c:v>8.3182888432830934E-2</c:v>
                </c:pt>
                <c:pt idx="395">
                  <c:v>8.325730776963966E-2</c:v>
                </c:pt>
                <c:pt idx="396">
                  <c:v>8.3332199860260567E-2</c:v>
                </c:pt>
                <c:pt idx="397">
                  <c:v>8.3407521610028623E-2</c:v>
                </c:pt>
                <c:pt idx="398">
                  <c:v>8.3483233364739923E-2</c:v>
                </c:pt>
                <c:pt idx="399">
                  <c:v>8.3559293153352227E-2</c:v>
                </c:pt>
                <c:pt idx="400">
                  <c:v>8.3635649201566145E-2</c:v>
                </c:pt>
                <c:pt idx="401">
                  <c:v>8.3712236096896792E-2</c:v>
                </c:pt>
                <c:pt idx="402">
                  <c:v>8.3788967492365848E-2</c:v>
                </c:pt>
                <c:pt idx="403">
                  <c:v>8.3865737648484665E-2</c:v>
                </c:pt>
                <c:pt idx="404">
                  <c:v>8.3942417210896111E-2</c:v>
                </c:pt>
                <c:pt idx="405">
                  <c:v>8.4018852631916982E-2</c:v>
                </c:pt>
                <c:pt idx="406">
                  <c:v>8.4094872707462909E-2</c:v>
                </c:pt>
                <c:pt idx="407">
                  <c:v>8.4170292800437113E-2</c:v>
                </c:pt>
                <c:pt idx="408">
                  <c:v>8.424492059802044E-2</c:v>
                </c:pt>
                <c:pt idx="409">
                  <c:v>8.4318564557356479E-2</c:v>
                </c:pt>
                <c:pt idx="410">
                  <c:v>8.4391045425032701E-2</c:v>
                </c:pt>
                <c:pt idx="411">
                  <c:v>8.4462204290741347E-2</c:v>
                </c:pt>
                <c:pt idx="412">
                  <c:v>8.4531919873960151E-2</c:v>
                </c:pt>
                <c:pt idx="413">
                  <c:v>8.4600106585828949E-2</c:v>
                </c:pt>
                <c:pt idx="414">
                  <c:v>8.4666727592072638E-2</c:v>
                </c:pt>
                <c:pt idx="415">
                  <c:v>8.4731792501453504E-2</c:v>
                </c:pt>
                <c:pt idx="416">
                  <c:v>8.4795354294091768E-2</c:v>
                </c:pt>
                <c:pt idx="417">
                  <c:v>8.4857505104569936E-2</c:v>
                </c:pt>
                <c:pt idx="418">
                  <c:v>8.4918360083001243E-2</c:v>
                </c:pt>
                <c:pt idx="419">
                  <c:v>8.4978053194389253E-2</c:v>
                </c:pt>
                <c:pt idx="420">
                  <c:v>8.5036720312083036E-2</c:v>
                </c:pt>
                <c:pt idx="421">
                  <c:v>8.5094486176430964E-2</c:v>
                </c:pt>
                <c:pt idx="422">
                  <c:v>8.5151454793448669E-2</c:v>
                </c:pt>
                <c:pt idx="423">
                  <c:v>8.5207698689190203E-2</c:v>
                </c:pt>
                <c:pt idx="424">
                  <c:v>8.5263256986298844E-2</c:v>
                </c:pt>
                <c:pt idx="425">
                  <c:v>8.5318135413259971E-2</c:v>
                </c:pt>
                <c:pt idx="426">
                  <c:v>8.5372310902401743E-2</c:v>
                </c:pt>
                <c:pt idx="427">
                  <c:v>8.5425739266167297E-2</c:v>
                </c:pt>
                <c:pt idx="428">
                  <c:v>8.547837094634704E-2</c:v>
                </c:pt>
                <c:pt idx="429">
                  <c:v>8.5530157906718737E-2</c:v>
                </c:pt>
                <c:pt idx="430">
                  <c:v>8.5581073609156469E-2</c:v>
                </c:pt>
                <c:pt idx="431">
                  <c:v>8.5631123754805583E-2</c:v>
                </c:pt>
                <c:pt idx="432">
                  <c:v>8.5680356266467125E-2</c:v>
                </c:pt>
                <c:pt idx="433">
                  <c:v>8.5728870505920443E-2</c:v>
                </c:pt>
                <c:pt idx="434">
                  <c:v>8.5776819181839131E-2</c:v>
                </c:pt>
                <c:pt idx="435">
                  <c:v>8.5824414126716292E-2</c:v>
                </c:pt>
                <c:pt idx="436">
                  <c:v>8.5871920147873454E-2</c:v>
                </c:pt>
                <c:pt idx="437">
                  <c:v>8.5919642737191465E-2</c:v>
                </c:pt>
                <c:pt idx="438">
                  <c:v>8.5967923094308452E-2</c:v>
                </c:pt>
                <c:pt idx="439">
                  <c:v>8.6017120465569946E-2</c:v>
                </c:pt>
                <c:pt idx="440">
                  <c:v>8.6067596786726222E-2</c:v>
                </c:pt>
                <c:pt idx="441">
                  <c:v>8.6119699412526257E-2</c:v>
                </c:pt>
                <c:pt idx="442">
                  <c:v>8.6173748447283205E-2</c:v>
                </c:pt>
                <c:pt idx="443">
                  <c:v>8.6230026773735952E-2</c:v>
                </c:pt>
                <c:pt idx="444">
                  <c:v>8.6288771217082005E-2</c:v>
                </c:pt>
                <c:pt idx="445">
                  <c:v>8.6350178316223269E-2</c:v>
                </c:pt>
                <c:pt idx="446">
                  <c:v>8.641442160253418E-2</c:v>
                </c:pt>
                <c:pt idx="447">
                  <c:v>8.6481658125486402E-2</c:v>
                </c:pt>
                <c:pt idx="448">
                  <c:v>8.6551994254004228E-2</c:v>
                </c:pt>
                <c:pt idx="449">
                  <c:v>8.6625418840516819E-2</c:v>
                </c:pt>
                <c:pt idx="450">
                  <c:v>8.6701775989593638E-2</c:v>
                </c:pt>
                <c:pt idx="451">
                  <c:v>8.6780817689016715E-2</c:v>
                </c:pt>
                <c:pt idx="452">
                  <c:v>8.6862314048074568E-2</c:v>
                </c:pt>
                <c:pt idx="453">
                  <c:v>8.6946092414159556E-2</c:v>
                </c:pt>
                <c:pt idx="454">
                  <c:v>8.7031997011958906E-2</c:v>
                </c:pt>
                <c:pt idx="455">
                  <c:v>8.7119827106560938E-2</c:v>
                </c:pt>
                <c:pt idx="456">
                  <c:v>8.7209326661477349E-2</c:v>
                </c:pt>
                <c:pt idx="457">
                  <c:v>8.7300226227856159E-2</c:v>
                </c:pt>
                <c:pt idx="458">
                  <c:v>8.7392301311838033E-2</c:v>
                </c:pt>
                <c:pt idx="459">
                  <c:v>8.7485442656772522E-2</c:v>
                </c:pt>
                <c:pt idx="460">
                  <c:v>8.7579660423700842E-2</c:v>
                </c:pt>
                <c:pt idx="461">
                  <c:v>8.7675024646691649E-2</c:v>
                </c:pt>
                <c:pt idx="462">
                  <c:v>8.7771588418172258E-2</c:v>
                </c:pt>
                <c:pt idx="463">
                  <c:v>8.7869369116264404E-2</c:v>
                </c:pt>
                <c:pt idx="464">
                  <c:v>8.796834610237432E-2</c:v>
                </c:pt>
                <c:pt idx="465">
                  <c:v>8.8068453805208197E-2</c:v>
                </c:pt>
                <c:pt idx="466">
                  <c:v>8.8169582876712171E-2</c:v>
                </c:pt>
                <c:pt idx="467">
                  <c:v>8.8271610546040602E-2</c:v>
                </c:pt>
                <c:pt idx="468">
                  <c:v>8.8374423258555504E-2</c:v>
                </c:pt>
                <c:pt idx="469">
                  <c:v>8.8477886705165251E-2</c:v>
                </c:pt>
                <c:pt idx="470">
                  <c:v>8.8581787806224124E-2</c:v>
                </c:pt>
                <c:pt idx="471">
                  <c:v>8.868580362043417E-2</c:v>
                </c:pt>
                <c:pt idx="472">
                  <c:v>8.8789538630322393E-2</c:v>
                </c:pt>
                <c:pt idx="473">
                  <c:v>8.8892576590161795E-2</c:v>
                </c:pt>
                <c:pt idx="474">
                  <c:v>8.8994549661411571E-2</c:v>
                </c:pt>
                <c:pt idx="475">
                  <c:v>8.9095166037610557E-2</c:v>
                </c:pt>
                <c:pt idx="476">
                  <c:v>8.9194203782454684E-2</c:v>
                </c:pt>
                <c:pt idx="477">
                  <c:v>8.9291494700109192E-2</c:v>
                </c:pt>
                <c:pt idx="478">
                  <c:v>8.9386905900044292E-2</c:v>
                </c:pt>
                <c:pt idx="479">
                  <c:v>8.9480338277356464E-2</c:v>
                </c:pt>
                <c:pt idx="480">
                  <c:v>8.957174841503647E-2</c:v>
                </c:pt>
                <c:pt idx="481">
                  <c:v>8.9661161647282051E-2</c:v>
                </c:pt>
                <c:pt idx="482">
                  <c:v>8.9748696256649718E-2</c:v>
                </c:pt>
                <c:pt idx="483">
                  <c:v>8.9834556556294173E-2</c:v>
                </c:pt>
                <c:pt idx="484">
                  <c:v>8.9919001765191547E-2</c:v>
                </c:pt>
                <c:pt idx="485">
                  <c:v>9.0002291848003194E-2</c:v>
                </c:pt>
                <c:pt idx="486">
                  <c:v>9.0084632211256579E-2</c:v>
                </c:pt>
                <c:pt idx="487">
                  <c:v>9.0166161052836521E-2</c:v>
                </c:pt>
                <c:pt idx="488">
                  <c:v>9.024696205191915E-2</c:v>
                </c:pt>
                <c:pt idx="489">
                  <c:v>9.0327085486150635E-2</c:v>
                </c:pt>
                <c:pt idx="490">
                  <c:v>9.0406567058052792E-2</c:v>
                </c:pt>
                <c:pt idx="491">
                  <c:v>9.0485409811965706E-2</c:v>
                </c:pt>
                <c:pt idx="492">
                  <c:v>9.0563573774202322E-2</c:v>
                </c:pt>
                <c:pt idx="493">
                  <c:v>9.0640953272454958E-2</c:v>
                </c:pt>
                <c:pt idx="494">
                  <c:v>9.0717386177111045E-2</c:v>
                </c:pt>
                <c:pt idx="495">
                  <c:v>9.0792676176946099E-2</c:v>
                </c:pt>
                <c:pt idx="496">
                  <c:v>9.0866636962107977E-2</c:v>
                </c:pt>
                <c:pt idx="497">
                  <c:v>9.0939132158733976E-2</c:v>
                </c:pt>
                <c:pt idx="498">
                  <c:v>9.1010108362374623E-2</c:v>
                </c:pt>
                <c:pt idx="499">
                  <c:v>9.1079598957008664E-2</c:v>
                </c:pt>
                <c:pt idx="500">
                  <c:v>9.1147705291490216E-2</c:v>
                </c:pt>
                <c:pt idx="501">
                  <c:v>9.1214582078927298E-2</c:v>
                </c:pt>
                <c:pt idx="502">
                  <c:v>9.1280428960770738E-2</c:v>
                </c:pt>
                <c:pt idx="503">
                  <c:v>9.1345500885060285E-2</c:v>
                </c:pt>
                <c:pt idx="504">
                  <c:v>9.1410121178448669E-2</c:v>
                </c:pt>
                <c:pt idx="505">
                  <c:v>9.1474684608752771E-2</c:v>
                </c:pt>
                <c:pt idx="506">
                  <c:v>9.1539637404484175E-2</c:v>
                </c:pt>
                <c:pt idx="507">
                  <c:v>9.1605436539003368E-2</c:v>
                </c:pt>
                <c:pt idx="508">
                  <c:v>9.1672510544801133E-2</c:v>
                </c:pt>
                <c:pt idx="509">
                  <c:v>9.1741229575339617E-2</c:v>
                </c:pt>
                <c:pt idx="510">
                  <c:v>9.1811888881976375E-2</c:v>
                </c:pt>
                <c:pt idx="511">
                  <c:v>9.1884718827015585E-2</c:v>
                </c:pt>
                <c:pt idx="512">
                  <c:v>9.1959897941722379E-2</c:v>
                </c:pt>
                <c:pt idx="513">
                  <c:v>9.203755906657117E-2</c:v>
                </c:pt>
                <c:pt idx="514">
                  <c:v>9.2117794341578546E-2</c:v>
                </c:pt>
                <c:pt idx="515">
                  <c:v>9.2200636759670926E-2</c:v>
                </c:pt>
                <c:pt idx="516">
                  <c:v>9.2286062860336193E-2</c:v>
                </c:pt>
                <c:pt idx="517">
                  <c:v>9.2373987735756877E-2</c:v>
                </c:pt>
                <c:pt idx="518">
                  <c:v>9.2464295772023655E-2</c:v>
                </c:pt>
                <c:pt idx="519">
                  <c:v>9.2556872538100715E-2</c:v>
                </c:pt>
                <c:pt idx="520">
                  <c:v>9.2651633203782335E-2</c:v>
                </c:pt>
                <c:pt idx="521">
                  <c:v>9.2748529444182187E-2</c:v>
                </c:pt>
                <c:pt idx="522">
                  <c:v>9.2847554428233683E-2</c:v>
                </c:pt>
                <c:pt idx="523">
                  <c:v>9.294872245259328E-2</c:v>
                </c:pt>
                <c:pt idx="524">
                  <c:v>9.3052056265771316E-2</c:v>
                </c:pt>
                <c:pt idx="525">
                  <c:v>9.3157577852450796E-2</c:v>
                </c:pt>
                <c:pt idx="526">
                  <c:v>9.3265317281171614E-2</c:v>
                </c:pt>
                <c:pt idx="527">
                  <c:v>9.3375307311438435E-2</c:v>
                </c:pt>
                <c:pt idx="528">
                  <c:v>9.3487590705256501E-2</c:v>
                </c:pt>
                <c:pt idx="529">
                  <c:v>9.3602197930942099E-2</c:v>
                </c:pt>
                <c:pt idx="530">
                  <c:v>9.3719125259008107E-2</c:v>
                </c:pt>
                <c:pt idx="531">
                  <c:v>9.3838309025007755E-2</c:v>
                </c:pt>
                <c:pt idx="532">
                  <c:v>9.3959611037092897E-2</c:v>
                </c:pt>
                <c:pt idx="533">
                  <c:v>9.4082816263998142E-2</c:v>
                </c:pt>
                <c:pt idx="534">
                  <c:v>9.4207655522160871E-2</c:v>
                </c:pt>
                <c:pt idx="535">
                  <c:v>9.4333816977082999E-2</c:v>
                </c:pt>
                <c:pt idx="536">
                  <c:v>9.4460968054316558E-2</c:v>
                </c:pt>
                <c:pt idx="537">
                  <c:v>9.4588756965403142E-2</c:v>
                </c:pt>
                <c:pt idx="538">
                  <c:v>9.4716824210296521E-2</c:v>
                </c:pt>
                <c:pt idx="539">
                  <c:v>9.484479952764642E-2</c:v>
                </c:pt>
                <c:pt idx="540">
                  <c:v>9.497232301260311E-2</c:v>
                </c:pt>
                <c:pt idx="541">
                  <c:v>9.5099065875911021E-2</c:v>
                </c:pt>
                <c:pt idx="542">
                  <c:v>9.5224751181639339E-2</c:v>
                </c:pt>
                <c:pt idx="543">
                  <c:v>9.5349180365710565E-2</c:v>
                </c:pt>
                <c:pt idx="544">
                  <c:v>9.5472230920918708E-2</c:v>
                </c:pt>
                <c:pt idx="545">
                  <c:v>9.5593853322557931E-2</c:v>
                </c:pt>
                <c:pt idx="546">
                  <c:v>9.5714044126175207E-2</c:v>
                </c:pt>
                <c:pt idx="547">
                  <c:v>9.5832847520536724E-2</c:v>
                </c:pt>
                <c:pt idx="548">
                  <c:v>9.595032689328109E-2</c:v>
                </c:pt>
                <c:pt idx="549">
                  <c:v>9.6066565985054642E-2</c:v>
                </c:pt>
                <c:pt idx="550">
                  <c:v>9.618167274710622E-2</c:v>
                </c:pt>
                <c:pt idx="551">
                  <c:v>9.6295752435367046E-2</c:v>
                </c:pt>
                <c:pt idx="552">
                  <c:v>9.6408902611763186E-2</c:v>
                </c:pt>
                <c:pt idx="553">
                  <c:v>9.6521188561256216E-2</c:v>
                </c:pt>
                <c:pt idx="554">
                  <c:v>9.663262791802342E-2</c:v>
                </c:pt>
                <c:pt idx="555">
                  <c:v>9.6743194127582408E-2</c:v>
                </c:pt>
                <c:pt idx="556">
                  <c:v>9.6852804150571431E-2</c:v>
                </c:pt>
                <c:pt idx="557">
                  <c:v>9.696135075087578E-2</c:v>
                </c:pt>
                <c:pt idx="558">
                  <c:v>9.7068711706751576E-2</c:v>
                </c:pt>
                <c:pt idx="559">
                  <c:v>9.7174763267080369E-2</c:v>
                </c:pt>
                <c:pt idx="560">
                  <c:v>9.7279390511839564E-2</c:v>
                </c:pt>
                <c:pt idx="561">
                  <c:v>9.738248735440036E-2</c:v>
                </c:pt>
                <c:pt idx="562">
                  <c:v>9.74839699958195E-2</c:v>
                </c:pt>
                <c:pt idx="563">
                  <c:v>9.758378267612447E-2</c:v>
                </c:pt>
                <c:pt idx="564">
                  <c:v>9.7681913447804081E-2</c:v>
                </c:pt>
                <c:pt idx="565">
                  <c:v>9.77784141474448E-2</c:v>
                </c:pt>
                <c:pt idx="566">
                  <c:v>9.7873392323572561E-2</c:v>
                </c:pt>
                <c:pt idx="567">
                  <c:v>9.796702200899228E-2</c:v>
                </c:pt>
                <c:pt idx="568">
                  <c:v>9.8059522171458496E-2</c:v>
                </c:pt>
                <c:pt idx="569">
                  <c:v>9.8151147895873356E-2</c:v>
                </c:pt>
                <c:pt idx="570">
                  <c:v>9.8242175012975247E-2</c:v>
                </c:pt>
                <c:pt idx="571">
                  <c:v>9.8332883949773006E-2</c:v>
                </c:pt>
                <c:pt idx="572">
                  <c:v>9.8423561290427911E-2</c:v>
                </c:pt>
                <c:pt idx="573">
                  <c:v>9.8514488616103874E-2</c:v>
                </c:pt>
                <c:pt idx="574">
                  <c:v>9.8605927144070793E-2</c:v>
                </c:pt>
                <c:pt idx="575">
                  <c:v>9.8698119265644688E-2</c:v>
                </c:pt>
                <c:pt idx="576">
                  <c:v>9.8791262026063309E-2</c:v>
                </c:pt>
                <c:pt idx="577">
                  <c:v>9.8885502514724416E-2</c:v>
                </c:pt>
                <c:pt idx="578">
                  <c:v>9.898094440888093E-2</c:v>
                </c:pt>
                <c:pt idx="579">
                  <c:v>9.9077649886613245E-2</c:v>
                </c:pt>
                <c:pt idx="580">
                  <c:v>9.9175659627263296E-2</c:v>
                </c:pt>
                <c:pt idx="581">
                  <c:v>9.9274996251836389E-2</c:v>
                </c:pt>
                <c:pt idx="582">
                  <c:v>9.9375687781785682E-2</c:v>
                </c:pt>
                <c:pt idx="583">
                  <c:v>9.9477761090061054E-2</c:v>
                </c:pt>
                <c:pt idx="584">
                  <c:v>9.9581251893609682E-2</c:v>
                </c:pt>
                <c:pt idx="585">
                  <c:v>9.9686211291754381E-2</c:v>
                </c:pt>
                <c:pt idx="586">
                  <c:v>9.9792707300051325E-2</c:v>
                </c:pt>
                <c:pt idx="587">
                  <c:v>9.9900828697920316E-2</c:v>
                </c:pt>
                <c:pt idx="588">
                  <c:v>0.10001069962875515</c:v>
                </c:pt>
                <c:pt idx="589">
                  <c:v>0.10012246422865777</c:v>
                </c:pt>
                <c:pt idx="590">
                  <c:v>0.10023628162751189</c:v>
                </c:pt>
                <c:pt idx="591">
                  <c:v>0.10035231634297408</c:v>
                </c:pt>
                <c:pt idx="592">
                  <c:v>0.10047071214015703</c:v>
                </c:pt>
                <c:pt idx="593">
                  <c:v>0.10059158243342242</c:v>
                </c:pt>
                <c:pt idx="594">
                  <c:v>0.10071500106496002</c:v>
                </c:pt>
                <c:pt idx="595">
                  <c:v>0.10084099307289822</c:v>
                </c:pt>
                <c:pt idx="596">
                  <c:v>0.10096953162788871</c:v>
                </c:pt>
                <c:pt idx="597">
                  <c:v>0.10110054033136108</c:v>
                </c:pt>
                <c:pt idx="598">
                  <c:v>0.10123388052882146</c:v>
                </c:pt>
                <c:pt idx="599">
                  <c:v>0.10136935707469187</c:v>
                </c:pt>
                <c:pt idx="600">
                  <c:v>0.10150672179398885</c:v>
                </c:pt>
                <c:pt idx="601">
                  <c:v>0.10164568653039679</c:v>
                </c:pt>
                <c:pt idx="602">
                  <c:v>0.10178593278092873</c:v>
                </c:pt>
                <c:pt idx="603">
                  <c:v>0.10192713549929586</c:v>
                </c:pt>
                <c:pt idx="604">
                  <c:v>0.10206897617294805</c:v>
                </c:pt>
                <c:pt idx="605">
                  <c:v>0.10221115742875113</c:v>
                </c:pt>
                <c:pt idx="606">
                  <c:v>0.10235340992999124</c:v>
                </c:pt>
                <c:pt idx="607">
                  <c:v>0.10249550124161011</c:v>
                </c:pt>
                <c:pt idx="608">
                  <c:v>0.10263723810670167</c:v>
                </c:pt>
                <c:pt idx="609">
                  <c:v>0.10277846685423754</c:v>
                </c:pt>
                <c:pt idx="610">
                  <c:v>0.10291908722713186</c:v>
                </c:pt>
                <c:pt idx="611">
                  <c:v>0.10305903547561675</c:v>
                </c:pt>
                <c:pt idx="612">
                  <c:v>0.10319829010870096</c:v>
                </c:pt>
                <c:pt idx="613">
                  <c:v>0.10333686154007056</c:v>
                </c:pt>
                <c:pt idx="614">
                  <c:v>0.10347476900477537</c:v>
                </c:pt>
                <c:pt idx="615">
                  <c:v>0.10361203287838303</c:v>
                </c:pt>
                <c:pt idx="616">
                  <c:v>0.10374866584943954</c:v>
                </c:pt>
                <c:pt idx="617">
                  <c:v>0.10388465906574107</c:v>
                </c:pt>
                <c:pt idx="618">
                  <c:v>0.10401998484750376</c:v>
                </c:pt>
                <c:pt idx="619">
                  <c:v>0.10415458552413882</c:v>
                </c:pt>
                <c:pt idx="620">
                  <c:v>0.10428838613056454</c:v>
                </c:pt>
                <c:pt idx="621">
                  <c:v>0.10442127979124979</c:v>
                </c:pt>
                <c:pt idx="622">
                  <c:v>0.10455314540703936</c:v>
                </c:pt>
                <c:pt idx="623">
                  <c:v>0.10468383881662112</c:v>
                </c:pt>
                <c:pt idx="624">
                  <c:v>0.10481321393507677</c:v>
                </c:pt>
                <c:pt idx="625">
                  <c:v>0.10494113351094592</c:v>
                </c:pt>
                <c:pt idx="626">
                  <c:v>0.10506747952365404</c:v>
                </c:pt>
                <c:pt idx="627">
                  <c:v>0.10519216738511859</c:v>
                </c:pt>
                <c:pt idx="628">
                  <c:v>0.10531515209933009</c:v>
                </c:pt>
                <c:pt idx="629">
                  <c:v>0.1054364305661398</c:v>
                </c:pt>
                <c:pt idx="630">
                  <c:v>0.10555604810940582</c:v>
                </c:pt>
                <c:pt idx="631">
                  <c:v>0.10567408888093344</c:v>
                </c:pt>
                <c:pt idx="632">
                  <c:v>0.10579068161314918</c:v>
                </c:pt>
                <c:pt idx="633">
                  <c:v>0.10590598617057369</c:v>
                </c:pt>
                <c:pt idx="634">
                  <c:v>0.10602019816547685</c:v>
                </c:pt>
                <c:pt idx="635">
                  <c:v>0.10613352974055724</c:v>
                </c:pt>
                <c:pt idx="636">
                  <c:v>0.10624620263931742</c:v>
                </c:pt>
                <c:pt idx="637">
                  <c:v>0.10635843629537069</c:v>
                </c:pt>
                <c:pt idx="638">
                  <c:v>0.10647043092487883</c:v>
                </c:pt>
                <c:pt idx="639">
                  <c:v>0.10658236597922036</c:v>
                </c:pt>
                <c:pt idx="640">
                  <c:v>0.10669439362297707</c:v>
                </c:pt>
                <c:pt idx="641">
                  <c:v>0.10680663872386033</c:v>
                </c:pt>
                <c:pt idx="642">
                  <c:v>0.1069191980959075</c:v>
                </c:pt>
                <c:pt idx="643">
                  <c:v>0.10703215010345903</c:v>
                </c:pt>
                <c:pt idx="644">
                  <c:v>0.10714554851077036</c:v>
                </c:pt>
                <c:pt idx="645">
                  <c:v>0.10725943632501084</c:v>
                </c:pt>
                <c:pt idx="646">
                  <c:v>0.10737385232215108</c:v>
                </c:pt>
                <c:pt idx="647">
                  <c:v>0.10748883490780403</c:v>
                </c:pt>
                <c:pt idx="648">
                  <c:v>0.10760443209565038</c:v>
                </c:pt>
                <c:pt idx="649">
                  <c:v>0.10772071383031002</c:v>
                </c:pt>
                <c:pt idx="650">
                  <c:v>0.10783777810790987</c:v>
                </c:pt>
                <c:pt idx="651">
                  <c:v>0.10795574293806956</c:v>
                </c:pt>
                <c:pt idx="652">
                  <c:v>0.10807475207611085</c:v>
                </c:pt>
                <c:pt idx="653">
                  <c:v>0.1081949689005668</c:v>
                </c:pt>
                <c:pt idx="654">
                  <c:v>0.10831656601263009</c:v>
                </c:pt>
                <c:pt idx="655">
                  <c:v>0.10843971756503792</c:v>
                </c:pt>
                <c:pt idx="656">
                  <c:v>0.10856459540058286</c:v>
                </c:pt>
                <c:pt idx="657">
                  <c:v>0.10869136022575671</c:v>
                </c:pt>
                <c:pt idx="658">
                  <c:v>0.1088201404620785</c:v>
                </c:pt>
                <c:pt idx="659">
                  <c:v>0.10895104146740403</c:v>
                </c:pt>
                <c:pt idx="660">
                  <c:v>0.10908411939822781</c:v>
                </c:pt>
                <c:pt idx="661">
                  <c:v>0.10921938004730014</c:v>
                </c:pt>
                <c:pt idx="662">
                  <c:v>0.10935678578030478</c:v>
                </c:pt>
                <c:pt idx="663">
                  <c:v>0.10949624667721519</c:v>
                </c:pt>
                <c:pt idx="664">
                  <c:v>0.10963762323553243</c:v>
                </c:pt>
                <c:pt idx="665">
                  <c:v>0.10978075172297956</c:v>
                </c:pt>
                <c:pt idx="666">
                  <c:v>0.10992542883087777</c:v>
                </c:pt>
                <c:pt idx="667">
                  <c:v>0.11007144892793788</c:v>
                </c:pt>
                <c:pt idx="668">
                  <c:v>0.11021857679116111</c:v>
                </c:pt>
                <c:pt idx="669">
                  <c:v>0.11036659717844127</c:v>
                </c:pt>
                <c:pt idx="670">
                  <c:v>0.1105152987005333</c:v>
                </c:pt>
                <c:pt idx="671">
                  <c:v>0.11066449533723051</c:v>
                </c:pt>
                <c:pt idx="672">
                  <c:v>0.11081402029047172</c:v>
                </c:pt>
                <c:pt idx="673">
                  <c:v>0.11096375481146022</c:v>
                </c:pt>
                <c:pt idx="674">
                  <c:v>0.11111359399355783</c:v>
                </c:pt>
                <c:pt idx="675">
                  <c:v>0.11126348213872377</c:v>
                </c:pt>
                <c:pt idx="676">
                  <c:v>0.11141337122331622</c:v>
                </c:pt>
                <c:pt idx="677">
                  <c:v>0.11156323629543687</c:v>
                </c:pt>
                <c:pt idx="678">
                  <c:v>0.11171306470093961</c:v>
                </c:pt>
                <c:pt idx="679">
                  <c:v>0.11186284300421358</c:v>
                </c:pt>
                <c:pt idx="680">
                  <c:v>0.11201255731223012</c:v>
                </c:pt>
                <c:pt idx="681">
                  <c:v>0.11216217746686874</c:v>
                </c:pt>
                <c:pt idx="682">
                  <c:v>0.1123116637575677</c:v>
                </c:pt>
                <c:pt idx="683">
                  <c:v>0.11246095237130629</c:v>
                </c:pt>
                <c:pt idx="684">
                  <c:v>0.11260994334485457</c:v>
                </c:pt>
                <c:pt idx="685">
                  <c:v>0.11275853364062732</c:v>
                </c:pt>
                <c:pt idx="686">
                  <c:v>0.1129065833027029</c:v>
                </c:pt>
                <c:pt idx="687">
                  <c:v>0.11305395967840216</c:v>
                </c:pt>
                <c:pt idx="688">
                  <c:v>0.11320051473876459</c:v>
                </c:pt>
                <c:pt idx="689">
                  <c:v>0.11334610775560873</c:v>
                </c:pt>
                <c:pt idx="690">
                  <c:v>0.11349061452417723</c:v>
                </c:pt>
                <c:pt idx="691">
                  <c:v>0.11363392392144873</c:v>
                </c:pt>
                <c:pt idx="692">
                  <c:v>0.1137759509633495</c:v>
                </c:pt>
                <c:pt idx="693">
                  <c:v>0.11391664411455266</c:v>
                </c:pt>
                <c:pt idx="694">
                  <c:v>0.11405598528775654</c:v>
                </c:pt>
                <c:pt idx="695">
                  <c:v>0.11419399523112338</c:v>
                </c:pt>
                <c:pt idx="696">
                  <c:v>0.11433072583555556</c:v>
                </c:pt>
                <c:pt idx="697">
                  <c:v>0.11446625782111275</c:v>
                </c:pt>
                <c:pt idx="698">
                  <c:v>0.11460070036805026</c:v>
                </c:pt>
                <c:pt idx="699">
                  <c:v>0.11473417149321327</c:v>
                </c:pt>
                <c:pt idx="700">
                  <c:v>0.11486682266747597</c:v>
                </c:pt>
                <c:pt idx="701">
                  <c:v>0.11499878690095411</c:v>
                </c:pt>
                <c:pt idx="702">
                  <c:v>0.11513019681759845</c:v>
                </c:pt>
                <c:pt idx="703">
                  <c:v>0.11526116581540338</c:v>
                </c:pt>
                <c:pt idx="704">
                  <c:v>0.11539178921777223</c:v>
                </c:pt>
                <c:pt idx="705">
                  <c:v>0.11552214235459586</c:v>
                </c:pt>
                <c:pt idx="706">
                  <c:v>0.11565228056481167</c:v>
                </c:pt>
                <c:pt idx="707">
                  <c:v>0.11578223995341674</c:v>
                </c:pt>
                <c:pt idx="708">
                  <c:v>0.11591204740587081</c:v>
                </c:pt>
                <c:pt idx="709">
                  <c:v>0.11604171172570066</c:v>
                </c:pt>
                <c:pt idx="710">
                  <c:v>0.11617123711966632</c:v>
                </c:pt>
                <c:pt idx="711">
                  <c:v>0.1163006366216234</c:v>
                </c:pt>
                <c:pt idx="712">
                  <c:v>0.11642991251485287</c:v>
                </c:pt>
                <c:pt idx="713">
                  <c:v>0.11655909861381711</c:v>
                </c:pt>
                <c:pt idx="714">
                  <c:v>0.11668823834625817</c:v>
                </c:pt>
                <c:pt idx="715">
                  <c:v>0.11681740475561336</c:v>
                </c:pt>
                <c:pt idx="716">
                  <c:v>0.11694669280134024</c:v>
                </c:pt>
                <c:pt idx="717">
                  <c:v>0.11707621975617492</c:v>
                </c:pt>
                <c:pt idx="718">
                  <c:v>0.11720612557289051</c:v>
                </c:pt>
                <c:pt idx="719">
                  <c:v>0.11733656904989584</c:v>
                </c:pt>
                <c:pt idx="720">
                  <c:v>0.11746770283871173</c:v>
                </c:pt>
                <c:pt idx="721">
                  <c:v>0.11759970151131525</c:v>
                </c:pt>
                <c:pt idx="722">
                  <c:v>0.11773271233845148</c:v>
                </c:pt>
                <c:pt idx="723">
                  <c:v>0.11786687644402997</c:v>
                </c:pt>
                <c:pt idx="724">
                  <c:v>0.1180023045767556</c:v>
                </c:pt>
                <c:pt idx="725">
                  <c:v>0.1181390747935875</c:v>
                </c:pt>
                <c:pt idx="726">
                  <c:v>0.11827723248447049</c:v>
                </c:pt>
                <c:pt idx="727">
                  <c:v>0.11841679688516404</c:v>
                </c:pt>
                <c:pt idx="728">
                  <c:v>0.11855778493461017</c:v>
                </c:pt>
                <c:pt idx="729">
                  <c:v>0.11870020473722302</c:v>
                </c:pt>
                <c:pt idx="730">
                  <c:v>0.11884403054113202</c:v>
                </c:pt>
                <c:pt idx="731">
                  <c:v>0.11898912964408415</c:v>
                </c:pt>
                <c:pt idx="732">
                  <c:v>0.11913524783140994</c:v>
                </c:pt>
                <c:pt idx="733">
                  <c:v>0.11928211861112717</c:v>
                </c:pt>
                <c:pt idx="734">
                  <c:v>0.11942960207767545</c:v>
                </c:pt>
                <c:pt idx="735">
                  <c:v>0.11957769215859675</c:v>
                </c:pt>
                <c:pt idx="736">
                  <c:v>0.11972640310769765</c:v>
                </c:pt>
                <c:pt idx="737">
                  <c:v>0.11987566531054966</c:v>
                </c:pt>
                <c:pt idx="738">
                  <c:v>0.12002537609192132</c:v>
                </c:pt>
                <c:pt idx="739">
                  <c:v>0.12017546818867192</c:v>
                </c:pt>
                <c:pt idx="740">
                  <c:v>0.12032590779525291</c:v>
                </c:pt>
                <c:pt idx="741">
                  <c:v>0.12047667301895988</c:v>
                </c:pt>
                <c:pt idx="742">
                  <c:v>0.12062777966726909</c:v>
                </c:pt>
                <c:pt idx="743">
                  <c:v>0.1207793039301386</c:v>
                </c:pt>
                <c:pt idx="744">
                  <c:v>0.12093134314603435</c:v>
                </c:pt>
                <c:pt idx="745">
                  <c:v>0.12108395847094997</c:v>
                </c:pt>
                <c:pt idx="746">
                  <c:v>0.1212371337406086</c:v>
                </c:pt>
                <c:pt idx="747">
                  <c:v>0.1213907597246664</c:v>
                </c:pt>
                <c:pt idx="748">
                  <c:v>0.12154471105409466</c:v>
                </c:pt>
                <c:pt idx="749">
                  <c:v>0.12169887815169345</c:v>
                </c:pt>
                <c:pt idx="750">
                  <c:v>0.12185319106140337</c:v>
                </c:pt>
                <c:pt idx="751">
                  <c:v>0.12200758826058516</c:v>
                </c:pt>
                <c:pt idx="752">
                  <c:v>0.12216195864336972</c:v>
                </c:pt>
                <c:pt idx="753">
                  <c:v>0.12231612906801319</c:v>
                </c:pt>
                <c:pt idx="754">
                  <c:v>0.12246990260857551</c:v>
                </c:pt>
                <c:pt idx="755">
                  <c:v>0.12262307695513749</c:v>
                </c:pt>
                <c:pt idx="756">
                  <c:v>0.12277549596580532</c:v>
                </c:pt>
                <c:pt idx="757">
                  <c:v>0.12292705618790467</c:v>
                </c:pt>
                <c:pt idx="758">
                  <c:v>0.12307771648282236</c:v>
                </c:pt>
                <c:pt idx="759">
                  <c:v>0.12322749070673183</c:v>
                </c:pt>
                <c:pt idx="760">
                  <c:v>0.12337642078063991</c:v>
                </c:pt>
                <c:pt idx="761">
                  <c:v>0.12352453437465824</c:v>
                </c:pt>
                <c:pt idx="762">
                  <c:v>0.12367184878062121</c:v>
                </c:pt>
                <c:pt idx="763">
                  <c:v>0.12381838821584704</c:v>
                </c:pt>
                <c:pt idx="764">
                  <c:v>0.12396422653549323</c:v>
                </c:pt>
                <c:pt idx="765">
                  <c:v>0.12410948913683753</c:v>
                </c:pt>
                <c:pt idx="766">
                  <c:v>0.12425431678799355</c:v>
                </c:pt>
                <c:pt idx="767">
                  <c:v>0.12439883140605294</c:v>
                </c:pt>
                <c:pt idx="768">
                  <c:v>0.12454311027024575</c:v>
                </c:pt>
                <c:pt idx="769">
                  <c:v>0.1246871648933215</c:v>
                </c:pt>
                <c:pt idx="770">
                  <c:v>0.12483098601937623</c:v>
                </c:pt>
                <c:pt idx="771">
                  <c:v>0.12497453170442602</c:v>
                </c:pt>
                <c:pt idx="772">
                  <c:v>0.12511777732124402</c:v>
                </c:pt>
                <c:pt idx="773">
                  <c:v>0.12526070362521108</c:v>
                </c:pt>
                <c:pt idx="774">
                  <c:v>0.12540330291665441</c:v>
                </c:pt>
                <c:pt idx="775">
                  <c:v>0.12554555478605745</c:v>
                </c:pt>
                <c:pt idx="776">
                  <c:v>0.12568742573999614</c:v>
                </c:pt>
                <c:pt idx="777">
                  <c:v>0.12582885190007925</c:v>
                </c:pt>
                <c:pt idx="778">
                  <c:v>0.12596979208521114</c:v>
                </c:pt>
                <c:pt idx="779">
                  <c:v>0.12611023706123736</c:v>
                </c:pt>
                <c:pt idx="780">
                  <c:v>0.12625024990456279</c:v>
                </c:pt>
                <c:pt idx="781">
                  <c:v>0.12638992523762979</c:v>
                </c:pt>
                <c:pt idx="782">
                  <c:v>0.1265294069101168</c:v>
                </c:pt>
                <c:pt idx="783">
                  <c:v>0.12666882645645461</c:v>
                </c:pt>
                <c:pt idx="784">
                  <c:v>0.12680831310499721</c:v>
                </c:pt>
                <c:pt idx="785">
                  <c:v>0.12694798762057694</c:v>
                </c:pt>
                <c:pt idx="786">
                  <c:v>0.12708797654342049</c:v>
                </c:pt>
                <c:pt idx="787">
                  <c:v>0.12722841219508757</c:v>
                </c:pt>
                <c:pt idx="788">
                  <c:v>0.12736944074874051</c:v>
                </c:pt>
                <c:pt idx="789">
                  <c:v>0.12751119837244698</c:v>
                </c:pt>
                <c:pt idx="790">
                  <c:v>0.12765379853326542</c:v>
                </c:pt>
                <c:pt idx="791">
                  <c:v>0.12779730468099279</c:v>
                </c:pt>
                <c:pt idx="792">
                  <c:v>0.12794171988419997</c:v>
                </c:pt>
                <c:pt idx="793">
                  <c:v>0.12808702220357662</c:v>
                </c:pt>
                <c:pt idx="794">
                  <c:v>0.12823316163502479</c:v>
                </c:pt>
                <c:pt idx="795">
                  <c:v>0.12838009163148301</c:v>
                </c:pt>
                <c:pt idx="796">
                  <c:v>0.12852777258513043</c:v>
                </c:pt>
                <c:pt idx="797">
                  <c:v>0.12867616141782329</c:v>
                </c:pt>
                <c:pt idx="798">
                  <c:v>0.12882520196490235</c:v>
                </c:pt>
                <c:pt idx="799">
                  <c:v>0.12897482883152006</c:v>
                </c:pt>
                <c:pt idx="800">
                  <c:v>0.1291249727797722</c:v>
                </c:pt>
                <c:pt idx="801">
                  <c:v>0.12927556534721865</c:v>
                </c:pt>
                <c:pt idx="802">
                  <c:v>0.1294265869327994</c:v>
                </c:pt>
                <c:pt idx="803">
                  <c:v>0.12957803717015784</c:v>
                </c:pt>
                <c:pt idx="804">
                  <c:v>0.12972994801015753</c:v>
                </c:pt>
                <c:pt idx="805">
                  <c:v>0.12988236678381879</c:v>
                </c:pt>
                <c:pt idx="806">
                  <c:v>0.13003533812865492</c:v>
                </c:pt>
                <c:pt idx="807">
                  <c:v>0.13018888974848253</c:v>
                </c:pt>
                <c:pt idx="808">
                  <c:v>0.13034303165963587</c:v>
                </c:pt>
                <c:pt idx="809">
                  <c:v>0.13049777118722494</c:v>
                </c:pt>
                <c:pt idx="810">
                  <c:v>0.13065311565042592</c:v>
                </c:pt>
                <c:pt idx="811">
                  <c:v>0.13080906661552144</c:v>
                </c:pt>
                <c:pt idx="812">
                  <c:v>0.13096561216412725</c:v>
                </c:pt>
                <c:pt idx="813">
                  <c:v>0.13112271922185606</c:v>
                </c:pt>
                <c:pt idx="814">
                  <c:v>0.13128030700126175</c:v>
                </c:pt>
                <c:pt idx="815">
                  <c:v>0.13143826587294394</c:v>
                </c:pt>
                <c:pt idx="816">
                  <c:v>0.13159647888569173</c:v>
                </c:pt>
                <c:pt idx="817">
                  <c:v>0.13175480563471886</c:v>
                </c:pt>
                <c:pt idx="818">
                  <c:v>0.13191312917895767</c:v>
                </c:pt>
                <c:pt idx="819">
                  <c:v>0.13207134411888571</c:v>
                </c:pt>
                <c:pt idx="820">
                  <c:v>0.13222935736096403</c:v>
                </c:pt>
                <c:pt idx="821">
                  <c:v>0.13238707773293062</c:v>
                </c:pt>
                <c:pt idx="822">
                  <c:v>0.13254442329281751</c:v>
                </c:pt>
                <c:pt idx="823">
                  <c:v>0.13270132594897191</c:v>
                </c:pt>
                <c:pt idx="824">
                  <c:v>0.13285773761283565</c:v>
                </c:pt>
                <c:pt idx="825">
                  <c:v>0.13301364752366973</c:v>
                </c:pt>
                <c:pt idx="826">
                  <c:v>0.13316906761248559</c:v>
                </c:pt>
                <c:pt idx="827">
                  <c:v>0.13332404212912877</c:v>
                </c:pt>
                <c:pt idx="828">
                  <c:v>0.13347862416465317</c:v>
                </c:pt>
                <c:pt idx="829">
                  <c:v>0.1336328629528411</c:v>
                </c:pt>
                <c:pt idx="830">
                  <c:v>0.13378679966499946</c:v>
                </c:pt>
                <c:pt idx="831">
                  <c:v>0.13394046121792341</c:v>
                </c:pt>
                <c:pt idx="832">
                  <c:v>0.13409387915743215</c:v>
                </c:pt>
                <c:pt idx="833">
                  <c:v>0.134247068094588</c:v>
                </c:pt>
                <c:pt idx="834">
                  <c:v>0.13440003880585741</c:v>
                </c:pt>
                <c:pt idx="835">
                  <c:v>0.13455279397167533</c:v>
                </c:pt>
                <c:pt idx="836">
                  <c:v>0.13470532254620393</c:v>
                </c:pt>
                <c:pt idx="837">
                  <c:v>0.1348575774535947</c:v>
                </c:pt>
                <c:pt idx="838">
                  <c:v>0.13500952098935917</c:v>
                </c:pt>
                <c:pt idx="839">
                  <c:v>0.13516109157776407</c:v>
                </c:pt>
                <c:pt idx="840">
                  <c:v>0.13531224189229288</c:v>
                </c:pt>
                <c:pt idx="841">
                  <c:v>0.13546294037680709</c:v>
                </c:pt>
                <c:pt idx="842">
                  <c:v>0.13561316278371544</c:v>
                </c:pt>
                <c:pt idx="843">
                  <c:v>0.1357629152604011</c:v>
                </c:pt>
                <c:pt idx="844">
                  <c:v>0.13591219933512572</c:v>
                </c:pt>
                <c:pt idx="845">
                  <c:v>0.13606104577345926</c:v>
                </c:pt>
                <c:pt idx="846">
                  <c:v>0.13620949611883776</c:v>
                </c:pt>
                <c:pt idx="847">
                  <c:v>0.1363576138463847</c:v>
                </c:pt>
                <c:pt idx="848">
                  <c:v>0.13650548435705323</c:v>
                </c:pt>
                <c:pt idx="849">
                  <c:v>0.13665320998501096</c:v>
                </c:pt>
                <c:pt idx="850">
                  <c:v>0.13680089922450805</c:v>
                </c:pt>
                <c:pt idx="851">
                  <c:v>0.13694866326029637</c:v>
                </c:pt>
                <c:pt idx="852">
                  <c:v>0.13709661249384769</c:v>
                </c:pt>
                <c:pt idx="853">
                  <c:v>0.13724482540704896</c:v>
                </c:pt>
                <c:pt idx="854">
                  <c:v>0.13739337701455856</c:v>
                </c:pt>
                <c:pt idx="855">
                  <c:v>0.1375423300197707</c:v>
                </c:pt>
                <c:pt idx="856">
                  <c:v>0.13769171789048454</c:v>
                </c:pt>
                <c:pt idx="857">
                  <c:v>0.13784158255818768</c:v>
                </c:pt>
                <c:pt idx="858">
                  <c:v>0.13799192824884265</c:v>
                </c:pt>
                <c:pt idx="859">
                  <c:v>0.13814275456658415</c:v>
                </c:pt>
                <c:pt idx="860">
                  <c:v>0.13829403765660245</c:v>
                </c:pt>
                <c:pt idx="861">
                  <c:v>0.13844574172221091</c:v>
                </c:pt>
                <c:pt idx="862">
                  <c:v>0.13859784021695085</c:v>
                </c:pt>
                <c:pt idx="863">
                  <c:v>0.13875029197227556</c:v>
                </c:pt>
                <c:pt idx="864">
                  <c:v>0.13890307621443204</c:v>
                </c:pt>
                <c:pt idx="865">
                  <c:v>0.13905619178709622</c:v>
                </c:pt>
                <c:pt idx="866">
                  <c:v>0.13920962754322302</c:v>
                </c:pt>
                <c:pt idx="867">
                  <c:v>0.13936341156483592</c:v>
                </c:pt>
                <c:pt idx="868">
                  <c:v>0.13951754117037113</c:v>
                </c:pt>
                <c:pt idx="869">
                  <c:v>0.13967206137684077</c:v>
                </c:pt>
                <c:pt idx="870">
                  <c:v>0.1398269925846137</c:v>
                </c:pt>
                <c:pt idx="871">
                  <c:v>0.13998237828088175</c:v>
                </c:pt>
                <c:pt idx="872">
                  <c:v>0.14013826926491757</c:v>
                </c:pt>
                <c:pt idx="873">
                  <c:v>0.14029469324621816</c:v>
                </c:pt>
                <c:pt idx="874">
                  <c:v>0.14045168294008489</c:v>
                </c:pt>
                <c:pt idx="875">
                  <c:v>0.14060925412391131</c:v>
                </c:pt>
                <c:pt idx="876">
                  <c:v>0.14076740064747412</c:v>
                </c:pt>
                <c:pt idx="877">
                  <c:v>0.14092608827400008</c:v>
                </c:pt>
                <c:pt idx="878">
                  <c:v>0.14108529007209553</c:v>
                </c:pt>
                <c:pt idx="879">
                  <c:v>0.14124493987554596</c:v>
                </c:pt>
                <c:pt idx="880">
                  <c:v>0.14140497919565853</c:v>
                </c:pt>
                <c:pt idx="881">
                  <c:v>0.14156532724364354</c:v>
                </c:pt>
                <c:pt idx="882">
                  <c:v>0.14172591090731962</c:v>
                </c:pt>
                <c:pt idx="883">
                  <c:v>0.14188662746476405</c:v>
                </c:pt>
                <c:pt idx="884">
                  <c:v>0.14204739764620089</c:v>
                </c:pt>
                <c:pt idx="885">
                  <c:v>0.14220814180967983</c:v>
                </c:pt>
                <c:pt idx="886">
                  <c:v>0.14236877531224143</c:v>
                </c:pt>
                <c:pt idx="887">
                  <c:v>0.14252926352694023</c:v>
                </c:pt>
                <c:pt idx="888">
                  <c:v>0.14268956567166791</c:v>
                </c:pt>
                <c:pt idx="889">
                  <c:v>0.14284965443433748</c:v>
                </c:pt>
                <c:pt idx="890">
                  <c:v>0.14300952942783465</c:v>
                </c:pt>
                <c:pt idx="891">
                  <c:v>0.14316918642736901</c:v>
                </c:pt>
                <c:pt idx="892">
                  <c:v>0.14332863851682628</c:v>
                </c:pt>
                <c:pt idx="893">
                  <c:v>0.14348790224736979</c:v>
                </c:pt>
                <c:pt idx="894">
                  <c:v>0.14364700647730408</c:v>
                </c:pt>
                <c:pt idx="895">
                  <c:v>0.14380596429471418</c:v>
                </c:pt>
                <c:pt idx="896">
                  <c:v>0.14396481455614926</c:v>
                </c:pt>
                <c:pt idx="897">
                  <c:v>0.14412354842245806</c:v>
                </c:pt>
                <c:pt idx="898">
                  <c:v>0.14428218203828033</c:v>
                </c:pt>
                <c:pt idx="899">
                  <c:v>0.14444069578302163</c:v>
                </c:pt>
                <c:pt idx="900">
                  <c:v>0.14459905925683916</c:v>
                </c:pt>
                <c:pt idx="901">
                  <c:v>0.14475725436362566</c:v>
                </c:pt>
                <c:pt idx="902">
                  <c:v>0.14491524223063904</c:v>
                </c:pt>
                <c:pt idx="903">
                  <c:v>0.14507297399449728</c:v>
                </c:pt>
                <c:pt idx="904">
                  <c:v>0.14523041462332623</c:v>
                </c:pt>
                <c:pt idx="905">
                  <c:v>0.14538752524680876</c:v>
                </c:pt>
                <c:pt idx="906">
                  <c:v>0.14554427430650521</c:v>
                </c:pt>
                <c:pt idx="907">
                  <c:v>0.14570063139649597</c:v>
                </c:pt>
                <c:pt idx="908">
                  <c:v>0.14585658573306776</c:v>
                </c:pt>
                <c:pt idx="909">
                  <c:v>0.14601214577694135</c:v>
                </c:pt>
                <c:pt idx="910">
                  <c:v>0.1461673199935791</c:v>
                </c:pt>
                <c:pt idx="911">
                  <c:v>0.14632214493370319</c:v>
                </c:pt>
                <c:pt idx="912">
                  <c:v>0.14647668176966422</c:v>
                </c:pt>
                <c:pt idx="913">
                  <c:v>0.1466309693734679</c:v>
                </c:pt>
                <c:pt idx="914">
                  <c:v>0.14678508238549112</c:v>
                </c:pt>
                <c:pt idx="915">
                  <c:v>0.14693908929617666</c:v>
                </c:pt>
                <c:pt idx="916">
                  <c:v>0.14709304859881903</c:v>
                </c:pt>
                <c:pt idx="917">
                  <c:v>0.147247038780942</c:v>
                </c:pt>
                <c:pt idx="918">
                  <c:v>0.14740111602827291</c:v>
                </c:pt>
                <c:pt idx="919">
                  <c:v>0.14755533805394411</c:v>
                </c:pt>
                <c:pt idx="920">
                  <c:v>0.14770974064154929</c:v>
                </c:pt>
                <c:pt idx="921">
                  <c:v>0.14786436341526915</c:v>
                </c:pt>
                <c:pt idx="922">
                  <c:v>0.14801921407034099</c:v>
                </c:pt>
                <c:pt idx="923">
                  <c:v>0.14817429914305333</c:v>
                </c:pt>
                <c:pt idx="924">
                  <c:v>0.14832961670089079</c:v>
                </c:pt>
                <c:pt idx="925">
                  <c:v>0.14848516596686942</c:v>
                </c:pt>
                <c:pt idx="926">
                  <c:v>0.14864093616775098</c:v>
                </c:pt>
                <c:pt idx="927">
                  <c:v>0.14879693577046707</c:v>
                </c:pt>
                <c:pt idx="928">
                  <c:v>0.14895323328985785</c:v>
                </c:pt>
                <c:pt idx="929">
                  <c:v>0.14911000577652461</c:v>
                </c:pt>
                <c:pt idx="930">
                  <c:v>0.1492675384253252</c:v>
                </c:pt>
                <c:pt idx="931">
                  <c:v>0.14942607444597436</c:v>
                </c:pt>
                <c:pt idx="932">
                  <c:v>0.14958556988933819</c:v>
                </c:pt>
                <c:pt idx="933">
                  <c:v>0.14974557284310497</c:v>
                </c:pt>
                <c:pt idx="934">
                  <c:v>0.14990543288883751</c:v>
                </c:pt>
                <c:pt idx="935">
                  <c:v>0.1500647787180574</c:v>
                </c:pt>
                <c:pt idx="936">
                  <c:v>0.15022368549651419</c:v>
                </c:pt>
                <c:pt idx="937">
                  <c:v>0.15038249541292781</c:v>
                </c:pt>
                <c:pt idx="938">
                  <c:v>0.15054149399241196</c:v>
                </c:pt>
                <c:pt idx="939">
                  <c:v>0.1507007111914242</c:v>
                </c:pt>
                <c:pt idx="940">
                  <c:v>0.15086002689805941</c:v>
                </c:pt>
                <c:pt idx="941">
                  <c:v>0.15101928524895111</c:v>
                </c:pt>
                <c:pt idx="942">
                  <c:v>0.151178404296788</c:v>
                </c:pt>
                <c:pt idx="943">
                  <c:v>0.15133745065451396</c:v>
                </c:pt>
                <c:pt idx="944">
                  <c:v>0.15149666028828826</c:v>
                </c:pt>
                <c:pt idx="945">
                  <c:v>0.15165642463123269</c:v>
                </c:pt>
                <c:pt idx="946">
                  <c:v>0.15181710544549545</c:v>
                </c:pt>
                <c:pt idx="947">
                  <c:v>0.15197883815107363</c:v>
                </c:pt>
                <c:pt idx="948">
                  <c:v>0.15214145873604426</c:v>
                </c:pt>
                <c:pt idx="949">
                  <c:v>0.15230465812768301</c:v>
                </c:pt>
                <c:pt idx="950">
                  <c:v>0.15246816657952839</c:v>
                </c:pt>
                <c:pt idx="951">
                  <c:v>0.15263194219670823</c:v>
                </c:pt>
                <c:pt idx="952">
                  <c:v>0.15279610471383007</c:v>
                </c:pt>
                <c:pt idx="953">
                  <c:v>0.15296073841549745</c:v>
                </c:pt>
                <c:pt idx="954">
                  <c:v>0.15312578899705262</c:v>
                </c:pt>
                <c:pt idx="955">
                  <c:v>0.15329100048314331</c:v>
                </c:pt>
                <c:pt idx="956">
                  <c:v>0.15345601031429248</c:v>
                </c:pt>
                <c:pt idx="957">
                  <c:v>0.15362050714670539</c:v>
                </c:pt>
                <c:pt idx="958">
                  <c:v>0.1537842947289621</c:v>
                </c:pt>
                <c:pt idx="959">
                  <c:v>0.15394738888376544</c:v>
                </c:pt>
                <c:pt idx="960">
                  <c:v>0.1541099362822394</c:v>
                </c:pt>
                <c:pt idx="961">
                  <c:v>0.15427216130088137</c:v>
                </c:pt>
                <c:pt idx="962">
                  <c:v>0.15443417014344613</c:v>
                </c:pt>
                <c:pt idx="963">
                  <c:v>0.15459594583676928</c:v>
                </c:pt>
                <c:pt idx="964">
                  <c:v>0.15475737868031678</c:v>
                </c:pt>
                <c:pt idx="965">
                  <c:v>0.15491842480656054</c:v>
                </c:pt>
                <c:pt idx="966">
                  <c:v>0.15507918817068814</c:v>
                </c:pt>
                <c:pt idx="967">
                  <c:v>0.15523991435398377</c:v>
                </c:pt>
                <c:pt idx="968">
                  <c:v>0.15540089393720602</c:v>
                </c:pt>
                <c:pt idx="969">
                  <c:v>0.15556229316583137</c:v>
                </c:pt>
                <c:pt idx="970">
                  <c:v>0.15572411392112467</c:v>
                </c:pt>
                <c:pt idx="971">
                  <c:v>0.15588622839511021</c:v>
                </c:pt>
                <c:pt idx="972">
                  <c:v>0.15604843182142866</c:v>
                </c:pt>
                <c:pt idx="973">
                  <c:v>0.15621056872351133</c:v>
                </c:pt>
                <c:pt idx="974">
                  <c:v>0.15637257907281729</c:v>
                </c:pt>
                <c:pt idx="975">
                  <c:v>0.1565344894508538</c:v>
                </c:pt>
                <c:pt idx="976">
                  <c:v>0.15669633794260135</c:v>
                </c:pt>
                <c:pt idx="977">
                  <c:v>0.15685808335359414</c:v>
                </c:pt>
                <c:pt idx="978">
                  <c:v>0.1570195697710752</c:v>
                </c:pt>
                <c:pt idx="979">
                  <c:v>0.15718059511346466</c:v>
                </c:pt>
                <c:pt idx="980">
                  <c:v>0.15734097733626848</c:v>
                </c:pt>
                <c:pt idx="981">
                  <c:v>0.15750067296038361</c:v>
                </c:pt>
                <c:pt idx="982">
                  <c:v>0.15765977670947515</c:v>
                </c:pt>
                <c:pt idx="983">
                  <c:v>0.15781850180480125</c:v>
                </c:pt>
                <c:pt idx="984">
                  <c:v>0.1579770349139144</c:v>
                </c:pt>
                <c:pt idx="985">
                  <c:v>0.15813549687403544</c:v>
                </c:pt>
                <c:pt idx="986">
                  <c:v>0.15829394654533674</c:v>
                </c:pt>
                <c:pt idx="987">
                  <c:v>0.15845238584615171</c:v>
                </c:pt>
                <c:pt idx="988">
                  <c:v>0.15861086405032324</c:v>
                </c:pt>
                <c:pt idx="989">
                  <c:v>0.15876951280144549</c:v>
                </c:pt>
                <c:pt idx="990">
                  <c:v>0.15892850415458704</c:v>
                </c:pt>
                <c:pt idx="991">
                  <c:v>0.15908800631590739</c:v>
                </c:pt>
                <c:pt idx="992">
                  <c:v>0.1592481428079604</c:v>
                </c:pt>
                <c:pt idx="993">
                  <c:v>0.15940887820078711</c:v>
                </c:pt>
                <c:pt idx="994">
                  <c:v>0.15957010239475855</c:v>
                </c:pt>
                <c:pt idx="995">
                  <c:v>0.15973166411250628</c:v>
                </c:pt>
                <c:pt idx="996">
                  <c:v>0.15989345559374532</c:v>
                </c:pt>
                <c:pt idx="997">
                  <c:v>0.16005542950998747</c:v>
                </c:pt>
                <c:pt idx="998">
                  <c:v>0.16021758894667998</c:v>
                </c:pt>
                <c:pt idx="999">
                  <c:v>0.16037994275571985</c:v>
                </c:pt>
                <c:pt idx="1000">
                  <c:v>0.16054244819507718</c:v>
                </c:pt>
                <c:pt idx="1001">
                  <c:v>0.16070493819292647</c:v>
                </c:pt>
                <c:pt idx="1002">
                  <c:v>0.16086648918397531</c:v>
                </c:pt>
                <c:pt idx="1003">
                  <c:v>0.1610216840880524</c:v>
                </c:pt>
                <c:pt idx="1004">
                  <c:v>0.1611492242446452</c:v>
                </c:pt>
                <c:pt idx="1005">
                  <c:v>0.16119334255616294</c:v>
                </c:pt>
                <c:pt idx="1006">
                  <c:v>0.16105591654671197</c:v>
                </c:pt>
                <c:pt idx="1007">
                  <c:v>0.16062870279536764</c:v>
                </c:pt>
                <c:pt idx="1008">
                  <c:v>0.15986372449696315</c:v>
                </c:pt>
                <c:pt idx="1009">
                  <c:v>0.15882019689030658</c:v>
                </c:pt>
                <c:pt idx="1010">
                  <c:v>0.15762606386296149</c:v>
                </c:pt>
                <c:pt idx="1011">
                  <c:v>0.15638576511561098</c:v>
                </c:pt>
                <c:pt idx="1012">
                  <c:v>0.15513408926288691</c:v>
                </c:pt>
                <c:pt idx="1013">
                  <c:v>0.15387203781427813</c:v>
                </c:pt>
                <c:pt idx="1014">
                  <c:v>0.15261771534721302</c:v>
                </c:pt>
                <c:pt idx="1015">
                  <c:v>0.15141513641104637</c:v>
                </c:pt>
                <c:pt idx="1016">
                  <c:v>0.15032137138948404</c:v>
                </c:pt>
                <c:pt idx="1017">
                  <c:v>0.1494034145624358</c:v>
                </c:pt>
                <c:pt idx="1018">
                  <c:v>0.14873089831253863</c:v>
                </c:pt>
                <c:pt idx="1019">
                  <c:v>0.14834808943666583</c:v>
                </c:pt>
                <c:pt idx="1020">
                  <c:v>0.14824396570196507</c:v>
                </c:pt>
                <c:pt idx="1021">
                  <c:v>0.14834909005868657</c:v>
                </c:pt>
                <c:pt idx="1022">
                  <c:v>0.14856317641091704</c:v>
                </c:pt>
                <c:pt idx="1023">
                  <c:v>0.14879289605283966</c:v>
                </c:pt>
                <c:pt idx="1024">
                  <c:v>0.1489719896790189</c:v>
                </c:pt>
                <c:pt idx="1025">
                  <c:v>0.1490527932212104</c:v>
                </c:pt>
                <c:pt idx="1026">
                  <c:v>0.14898835058894355</c:v>
                </c:pt>
                <c:pt idx="1027">
                  <c:v>0.14873091228400165</c:v>
                </c:pt>
                <c:pt idx="1028">
                  <c:v>0.14824446977132996</c:v>
                </c:pt>
                <c:pt idx="1029">
                  <c:v>0.14751003117008321</c:v>
                </c:pt>
                <c:pt idx="1030">
                  <c:v>0.14652202827739219</c:v>
                </c:pt>
                <c:pt idx="1031">
                  <c:v>0.1452939736738513</c:v>
                </c:pt>
                <c:pt idx="1032">
                  <c:v>0.14387289034662629</c:v>
                </c:pt>
                <c:pt idx="1033">
                  <c:v>0.14233935255750602</c:v>
                </c:pt>
                <c:pt idx="1034">
                  <c:v>0.14078500583075598</c:v>
                </c:pt>
                <c:pt idx="1035">
                  <c:v>0.13928688334560463</c:v>
                </c:pt>
                <c:pt idx="1036">
                  <c:v>0.13789784253557835</c:v>
                </c:pt>
                <c:pt idx="1037">
                  <c:v>0.13665271013907046</c:v>
                </c:pt>
                <c:pt idx="1038">
                  <c:v>0.13557954246387091</c:v>
                </c:pt>
                <c:pt idx="1039">
                  <c:v>0.13470584554799594</c:v>
                </c:pt>
                <c:pt idx="1040">
                  <c:v>0.13405436722823547</c:v>
                </c:pt>
                <c:pt idx="1041">
                  <c:v>0.13363204072947013</c:v>
                </c:pt>
                <c:pt idx="1042">
                  <c:v>0.13342128128586453</c:v>
                </c:pt>
                <c:pt idx="1043">
                  <c:v>0.13337890943150441</c:v>
                </c:pt>
                <c:pt idx="1044">
                  <c:v>0.13344094384198507</c:v>
                </c:pt>
                <c:pt idx="1045">
                  <c:v>0.13353138518534099</c:v>
                </c:pt>
                <c:pt idx="1046">
                  <c:v>0.13357471023588868</c:v>
                </c:pt>
                <c:pt idx="1047">
                  <c:v>0.13350902495076297</c:v>
                </c:pt>
                <c:pt idx="1048">
                  <c:v>0.13329304312579177</c:v>
                </c:pt>
                <c:pt idx="1049">
                  <c:v>0.13290298221000627</c:v>
                </c:pt>
                <c:pt idx="1050">
                  <c:v>0.13232372688577984</c:v>
                </c:pt>
                <c:pt idx="1051">
                  <c:v>0.13154380010071423</c:v>
                </c:pt>
                <c:pt idx="1052">
                  <c:v>0.13055926070594512</c:v>
                </c:pt>
                <c:pt idx="1053">
                  <c:v>0.12938279591680951</c:v>
                </c:pt>
                <c:pt idx="1054">
                  <c:v>0.12804929509395441</c:v>
                </c:pt>
                <c:pt idx="1055">
                  <c:v>0.12714506779886214</c:v>
                </c:pt>
                <c:pt idx="1056">
                  <c:v>0.12618141494176058</c:v>
                </c:pt>
                <c:pt idx="1057">
                  <c:v>0.12519309155059119</c:v>
                </c:pt>
                <c:pt idx="1058">
                  <c:v>0.12422777246799457</c:v>
                </c:pt>
                <c:pt idx="1059">
                  <c:v>0.12331186831605639</c:v>
                </c:pt>
                <c:pt idx="1060">
                  <c:v>0.12239755663001832</c:v>
                </c:pt>
                <c:pt idx="1061">
                  <c:v>0.12123203579119854</c:v>
                </c:pt>
                <c:pt idx="1062">
                  <c:v>0.11916977576426666</c:v>
                </c:pt>
                <c:pt idx="1063">
                  <c:v>0.11511935679433666</c:v>
                </c:pt>
                <c:pt idx="1064">
                  <c:v>0.10788482174026444</c:v>
                </c:pt>
                <c:pt idx="1065">
                  <c:v>9.6830470785975634E-2</c:v>
                </c:pt>
                <c:pt idx="1066">
                  <c:v>8.2274803081845135E-2</c:v>
                </c:pt>
                <c:pt idx="1067">
                  <c:v>6.5133093461723357E-2</c:v>
                </c:pt>
                <c:pt idx="1068">
                  <c:v>4.6200327271011907E-2</c:v>
                </c:pt>
                <c:pt idx="1069">
                  <c:v>2.5991738893423457E-2</c:v>
                </c:pt>
                <c:pt idx="1070">
                  <c:v>3.2079754622897326E-2</c:v>
                </c:pt>
                <c:pt idx="1071">
                  <c:v>5.464997648668813E-2</c:v>
                </c:pt>
                <c:pt idx="1072">
                  <c:v>7.6343881846074879E-2</c:v>
                </c:pt>
                <c:pt idx="1073">
                  <c:v>9.6284396140012829E-2</c:v>
                </c:pt>
                <c:pt idx="1074">
                  <c:v>0.11377053686923055</c:v>
                </c:pt>
                <c:pt idx="1075">
                  <c:v>0.12820361988035686</c:v>
                </c:pt>
                <c:pt idx="1076">
                  <c:v>0.13922780608959645</c:v>
                </c:pt>
                <c:pt idx="1077">
                  <c:v>0.14703356947110682</c:v>
                </c:pt>
                <c:pt idx="1078">
                  <c:v>0.15251879601974475</c:v>
                </c:pt>
                <c:pt idx="1079">
                  <c:v>0.15703468984751964</c:v>
                </c:pt>
                <c:pt idx="1080">
                  <c:v>0.16190448042917388</c:v>
                </c:pt>
                <c:pt idx="1081">
                  <c:v>0.16800367452259829</c:v>
                </c:pt>
                <c:pt idx="1082">
                  <c:v>0.17557430790319231</c:v>
                </c:pt>
                <c:pt idx="1083">
                  <c:v>0.18430950210730554</c:v>
                </c:pt>
                <c:pt idx="1084">
                  <c:v>0.19362480945249771</c:v>
                </c:pt>
                <c:pt idx="1085">
                  <c:v>0.20291569938168269</c:v>
                </c:pt>
                <c:pt idx="1086">
                  <c:v>0.21169920131672285</c:v>
                </c:pt>
                <c:pt idx="1087">
                  <c:v>0.21962209697318569</c:v>
                </c:pt>
                <c:pt idx="1088">
                  <c:v>0.22639764819043268</c:v>
                </c:pt>
                <c:pt idx="1089">
                  <c:v>0.23179493999710454</c:v>
                </c:pt>
                <c:pt idx="1090">
                  <c:v>0.23579718807544989</c:v>
                </c:pt>
                <c:pt idx="1091">
                  <c:v>0.23874426067240295</c:v>
                </c:pt>
                <c:pt idx="1092">
                  <c:v>0.24120399175875629</c:v>
                </c:pt>
                <c:pt idx="1093">
                  <c:v>0.24364121596202359</c:v>
                </c:pt>
                <c:pt idx="1094">
                  <c:v>0.24620750451601459</c:v>
                </c:pt>
                <c:pt idx="1095">
                  <c:v>0.24881071501816515</c:v>
                </c:pt>
                <c:pt idx="1096">
                  <c:v>0.25130473016740784</c:v>
                </c:pt>
                <c:pt idx="1097">
                  <c:v>0.25356868633931273</c:v>
                </c:pt>
                <c:pt idx="1098">
                  <c:v>0.25545423618798174</c:v>
                </c:pt>
                <c:pt idx="1099">
                  <c:v>0.25676624860736308</c:v>
                </c:pt>
                <c:pt idx="1100">
                  <c:v>0.25737943774800964</c:v>
                </c:pt>
                <c:pt idx="1101">
                  <c:v>0.25737064784966013</c:v>
                </c:pt>
                <c:pt idx="1102">
                  <c:v>0.25698121967553694</c:v>
                </c:pt>
                <c:pt idx="1103">
                  <c:v>0.2564372913222478</c:v>
                </c:pt>
                <c:pt idx="1104">
                  <c:v>0.25584193569279684</c:v>
                </c:pt>
                <c:pt idx="1105">
                  <c:v>0.25521101297645665</c:v>
                </c:pt>
                <c:pt idx="1106">
                  <c:v>0.25450101979363576</c:v>
                </c:pt>
                <c:pt idx="1107">
                  <c:v>0.2535521651784261</c:v>
                </c:pt>
                <c:pt idx="1108">
                  <c:v>0.25209039529986926</c:v>
                </c:pt>
                <c:pt idx="1109">
                  <c:v>0.2499186134577201</c:v>
                </c:pt>
                <c:pt idx="1110">
                  <c:v>0.24717079603391476</c:v>
                </c:pt>
                <c:pt idx="1111">
                  <c:v>0.24432791898410308</c:v>
                </c:pt>
                <c:pt idx="1112">
                  <c:v>0.24187425574401894</c:v>
                </c:pt>
                <c:pt idx="1113">
                  <c:v>0.23990950507473771</c:v>
                </c:pt>
                <c:pt idx="1114">
                  <c:v>0.23816028807588135</c:v>
                </c:pt>
                <c:pt idx="1115">
                  <c:v>0.23633927415964046</c:v>
                </c:pt>
                <c:pt idx="1116">
                  <c:v>0.23436829338577608</c:v>
                </c:pt>
                <c:pt idx="1117">
                  <c:v>0.2322821975958192</c:v>
                </c:pt>
                <c:pt idx="1118">
                  <c:v>0.2301093626869572</c:v>
                </c:pt>
                <c:pt idx="1119">
                  <c:v>0.2279235781499527</c:v>
                </c:pt>
                <c:pt idx="1120">
                  <c:v>0.22591418855563319</c:v>
                </c:pt>
                <c:pt idx="1121">
                  <c:v>0.22433116100943101</c:v>
                </c:pt>
                <c:pt idx="1122">
                  <c:v>0.22336726085836611</c:v>
                </c:pt>
                <c:pt idx="1123">
                  <c:v>0.22306905013739975</c:v>
                </c:pt>
                <c:pt idx="1124">
                  <c:v>0.22329789332214572</c:v>
                </c:pt>
                <c:pt idx="1125">
                  <c:v>0.22376288157240229</c:v>
                </c:pt>
                <c:pt idx="1126">
                  <c:v>0.22414480591517938</c:v>
                </c:pt>
                <c:pt idx="1127">
                  <c:v>0.22424741480928889</c:v>
                </c:pt>
                <c:pt idx="1128">
                  <c:v>0.22406182557963963</c:v>
                </c:pt>
                <c:pt idx="1129">
                  <c:v>0.22370350026231839</c:v>
                </c:pt>
                <c:pt idx="1130">
                  <c:v>0.2233038644975682</c:v>
                </c:pt>
                <c:pt idx="1131">
                  <c:v>0.22295419651455559</c:v>
                </c:pt>
                <c:pt idx="1132">
                  <c:v>0.22270381066828862</c:v>
                </c:pt>
                <c:pt idx="1133">
                  <c:v>0.22255108610928923</c:v>
                </c:pt>
                <c:pt idx="1134">
                  <c:v>0.22241445081032202</c:v>
                </c:pt>
                <c:pt idx="1135">
                  <c:v>0.22213519017578215</c:v>
                </c:pt>
                <c:pt idx="1136">
                  <c:v>0.22154019432196811</c:v>
                </c:pt>
                <c:pt idx="1137">
                  <c:v>0.22052690967368535</c:v>
                </c:pt>
                <c:pt idx="1138">
                  <c:v>0.21910999080331051</c:v>
                </c:pt>
                <c:pt idx="1139">
                  <c:v>0.21739975015479607</c:v>
                </c:pt>
                <c:pt idx="1140">
                  <c:v>0.21552942486945301</c:v>
                </c:pt>
                <c:pt idx="1141">
                  <c:v>0.21358327153442438</c:v>
                </c:pt>
                <c:pt idx="1142">
                  <c:v>0.21157074093292164</c:v>
                </c:pt>
                <c:pt idx="1143">
                  <c:v>0.20944151133738656</c:v>
                </c:pt>
                <c:pt idx="1144">
                  <c:v>0.20710923185728805</c:v>
                </c:pt>
                <c:pt idx="1145">
                  <c:v>0.2044723107770226</c:v>
                </c:pt>
                <c:pt idx="1146">
                  <c:v>0.2014460993315999</c:v>
                </c:pt>
                <c:pt idx="1147">
                  <c:v>0.19799452939368742</c:v>
                </c:pt>
                <c:pt idx="1148">
                  <c:v>0.19413309445350813</c:v>
                </c:pt>
                <c:pt idx="1149">
                  <c:v>0.18990551455844271</c:v>
                </c:pt>
                <c:pt idx="1150">
                  <c:v>0.18535397645101384</c:v>
                </c:pt>
                <c:pt idx="1151">
                  <c:v>0.18049229306137121</c:v>
                </c:pt>
                <c:pt idx="1152">
                  <c:v>0.17529349539804037</c:v>
                </c:pt>
                <c:pt idx="1153">
                  <c:v>0.16972530124117235</c:v>
                </c:pt>
                <c:pt idx="1154">
                  <c:v>0.16383765840389164</c:v>
                </c:pt>
                <c:pt idx="1155">
                  <c:v>0.15782929729431114</c:v>
                </c:pt>
                <c:pt idx="1156">
                  <c:v>0.15200540616123551</c:v>
                </c:pt>
                <c:pt idx="1157">
                  <c:v>0.14663138563047368</c:v>
                </c:pt>
                <c:pt idx="1158">
                  <c:v>0.14180319475429398</c:v>
                </c:pt>
                <c:pt idx="1159">
                  <c:v>0.13745015472155642</c:v>
                </c:pt>
                <c:pt idx="1160">
                  <c:v>0.13344122944590447</c:v>
                </c:pt>
                <c:pt idx="1161">
                  <c:v>0.12965628018136943</c:v>
                </c:pt>
                <c:pt idx="1162">
                  <c:v>0.12597858287394037</c:v>
                </c:pt>
                <c:pt idx="1163">
                  <c:v>0.12231156655423338</c:v>
                </c:pt>
                <c:pt idx="1164">
                  <c:v>0.11865599220006658</c:v>
                </c:pt>
                <c:pt idx="1165">
                  <c:v>0.11513028896837617</c:v>
                </c:pt>
                <c:pt idx="1166">
                  <c:v>0.11187866750726072</c:v>
                </c:pt>
                <c:pt idx="1167">
                  <c:v>0.10897584074622559</c:v>
                </c:pt>
                <c:pt idx="1168">
                  <c:v>0.10641242472516972</c:v>
                </c:pt>
                <c:pt idx="1169">
                  <c:v>0.10411135849859347</c:v>
                </c:pt>
                <c:pt idx="1170">
                  <c:v>0.10193483454374094</c:v>
                </c:pt>
                <c:pt idx="1171">
                  <c:v>9.9717873840987153E-2</c:v>
                </c:pt>
                <c:pt idx="1172">
                  <c:v>9.7335431996441499E-2</c:v>
                </c:pt>
                <c:pt idx="1173">
                  <c:v>9.4746071386752673E-2</c:v>
                </c:pt>
                <c:pt idx="1174">
                  <c:v>9.1983028499191613E-2</c:v>
                </c:pt>
                <c:pt idx="1175">
                  <c:v>8.9117038677311286E-2</c:v>
                </c:pt>
                <c:pt idx="1176">
                  <c:v>8.6215410388576302E-2</c:v>
                </c:pt>
                <c:pt idx="1177">
                  <c:v>8.3306068504625047E-2</c:v>
                </c:pt>
                <c:pt idx="1178">
                  <c:v>8.0355144435951334E-2</c:v>
                </c:pt>
                <c:pt idx="1179">
                  <c:v>7.7267198222986985E-2</c:v>
                </c:pt>
                <c:pt idx="1180">
                  <c:v>7.3910189694036038E-2</c:v>
                </c:pt>
                <c:pt idx="1181">
                  <c:v>7.015828279361111E-2</c:v>
                </c:pt>
                <c:pt idx="1182">
                  <c:v>6.5935291106108726E-2</c:v>
                </c:pt>
                <c:pt idx="1183">
                  <c:v>6.1238854099852996E-2</c:v>
                </c:pt>
                <c:pt idx="1184">
                  <c:v>5.6135485417688882E-2</c:v>
                </c:pt>
                <c:pt idx="1185">
                  <c:v>5.073045746728249E-2</c:v>
                </c:pt>
                <c:pt idx="1186">
                  <c:v>4.512520083687404E-2</c:v>
                </c:pt>
                <c:pt idx="1187">
                  <c:v>3.9379050423054882E-2</c:v>
                </c:pt>
                <c:pt idx="1188">
                  <c:v>3.3492571557917822E-2</c:v>
                </c:pt>
                <c:pt idx="1189">
                  <c:v>2.7423346110986777E-2</c:v>
                </c:pt>
                <c:pt idx="1190">
                  <c:v>2.1141011436679291E-2</c:v>
                </c:pt>
                <c:pt idx="1191">
                  <c:v>1.4763753684693355E-2</c:v>
                </c:pt>
                <c:pt idx="1192">
                  <c:v>1.4005946324699141E-2</c:v>
                </c:pt>
                <c:pt idx="1193">
                  <c:v>2.1085129794308356E-2</c:v>
                </c:pt>
                <c:pt idx="1194">
                  <c:v>2.8999864815571458E-2</c:v>
                </c:pt>
                <c:pt idx="1195">
                  <c:v>3.7389098808825072E-2</c:v>
                </c:pt>
                <c:pt idx="1196">
                  <c:v>4.6052062253931013E-2</c:v>
                </c:pt>
                <c:pt idx="1197">
                  <c:v>5.4896744385162337E-2</c:v>
                </c:pt>
                <c:pt idx="1198">
                  <c:v>6.3937056929068398E-2</c:v>
                </c:pt>
                <c:pt idx="1199">
                  <c:v>7.3259987761572679E-2</c:v>
                </c:pt>
                <c:pt idx="1200">
                  <c:v>8.2967773204299933E-2</c:v>
                </c:pt>
                <c:pt idx="1201">
                  <c:v>9.3122919997655332E-2</c:v>
                </c:pt>
                <c:pt idx="1202">
                  <c:v>0.10371490493987762</c:v>
                </c:pt>
                <c:pt idx="1203">
                  <c:v>0.11465478700218387</c:v>
                </c:pt>
                <c:pt idx="1204">
                  <c:v>0.12579663571433114</c:v>
                </c:pt>
                <c:pt idx="1205">
                  <c:v>0.13697906209954577</c:v>
                </c:pt>
                <c:pt idx="1206">
                  <c:v>0.14807153936839501</c:v>
                </c:pt>
                <c:pt idx="1207">
                  <c:v>0.15901211073657154</c:v>
                </c:pt>
                <c:pt idx="1208">
                  <c:v>0.16981824529021811</c:v>
                </c:pt>
                <c:pt idx="1209">
                  <c:v>0.18056733982734244</c:v>
                </c:pt>
                <c:pt idx="1210">
                  <c:v>0.19135247395307081</c:v>
                </c:pt>
                <c:pt idx="1211">
                  <c:v>0.20222989286791557</c:v>
                </c:pt>
                <c:pt idx="1212">
                  <c:v>0.2131772102323905</c:v>
                </c:pt>
                <c:pt idx="1213">
                  <c:v>0.22408227126319968</c:v>
                </c:pt>
                <c:pt idx="1214">
                  <c:v>0.23477313211788842</c:v>
                </c:pt>
                <c:pt idx="1215">
                  <c:v>0.24507239656314625</c:v>
                </c:pt>
                <c:pt idx="1216">
                  <c:v>0.254852536474585</c:v>
                </c:pt>
                <c:pt idx="1217">
                  <c:v>0.26406922709643377</c:v>
                </c:pt>
                <c:pt idx="1218">
                  <c:v>0.27275899010056187</c:v>
                </c:pt>
                <c:pt idx="1219">
                  <c:v>0.28100826494873832</c:v>
                </c:pt>
                <c:pt idx="1220">
                  <c:v>0.28890513628951781</c:v>
                </c:pt>
                <c:pt idx="1221">
                  <c:v>0.29648910616429003</c:v>
                </c:pt>
                <c:pt idx="1222">
                  <c:v>0.3037376331868441</c:v>
                </c:pt>
                <c:pt idx="1223">
                  <c:v>0.31056437287027744</c:v>
                </c:pt>
                <c:pt idx="1224">
                  <c:v>0.31688423455289716</c:v>
                </c:pt>
                <c:pt idx="1225">
                  <c:v>0.32253189946889366</c:v>
                </c:pt>
                <c:pt idx="1226">
                  <c:v>0.32740944166709501</c:v>
                </c:pt>
                <c:pt idx="1227">
                  <c:v>0.3315013814292268</c:v>
                </c:pt>
                <c:pt idx="1228">
                  <c:v>0.33486615473803438</c:v>
                </c:pt>
                <c:pt idx="1229">
                  <c:v>0.33760198463795849</c:v>
                </c:pt>
                <c:pt idx="1230">
                  <c:v>0.33981886183564708</c:v>
                </c:pt>
                <c:pt idx="1231">
                  <c:v>0.34161815962445685</c:v>
                </c:pt>
                <c:pt idx="1232">
                  <c:v>0.3430544473849319</c:v>
                </c:pt>
                <c:pt idx="1233">
                  <c:v>0.34413837587519319</c:v>
                </c:pt>
                <c:pt idx="1234">
                  <c:v>0.3448513686498933</c:v>
                </c:pt>
                <c:pt idx="1235">
                  <c:v>0.34516596915721609</c:v>
                </c:pt>
                <c:pt idx="1236">
                  <c:v>0.34507055187671298</c:v>
                </c:pt>
                <c:pt idx="1237">
                  <c:v>0.34458520927407171</c:v>
                </c:pt>
                <c:pt idx="1238">
                  <c:v>0.34376243787865957</c:v>
                </c:pt>
                <c:pt idx="1239">
                  <c:v>0.34267835117628481</c:v>
                </c:pt>
                <c:pt idx="1240">
                  <c:v>0.34141989740582812</c:v>
                </c:pt>
                <c:pt idx="1241">
                  <c:v>0.34006606055050642</c:v>
                </c:pt>
                <c:pt idx="1242">
                  <c:v>0.33866924171046653</c:v>
                </c:pt>
                <c:pt idx="1243">
                  <c:v>0.33724398965893054</c:v>
                </c:pt>
                <c:pt idx="1244">
                  <c:v>0.33576866432575303</c:v>
                </c:pt>
                <c:pt idx="1245">
                  <c:v>0.33420327313887044</c:v>
                </c:pt>
                <c:pt idx="1246">
                  <c:v>0.33252236082969649</c:v>
                </c:pt>
                <c:pt idx="1247">
                  <c:v>0.33074086502601657</c:v>
                </c:pt>
                <c:pt idx="1248">
                  <c:v>0.3289237989638702</c:v>
                </c:pt>
                <c:pt idx="1249">
                  <c:v>0.32716865165280667</c:v>
                </c:pt>
                <c:pt idx="1250">
                  <c:v>0.32556285845616212</c:v>
                </c:pt>
                <c:pt idx="1251">
                  <c:v>0.32414503846975024</c:v>
                </c:pt>
                <c:pt idx="1252">
                  <c:v>0.3228945851775844</c:v>
                </c:pt>
                <c:pt idx="1253">
                  <c:v>0.32175391378155294</c:v>
                </c:pt>
                <c:pt idx="1254">
                  <c:v>0.32066668767983231</c:v>
                </c:pt>
                <c:pt idx="1255">
                  <c:v>0.31960985179166856</c:v>
                </c:pt>
                <c:pt idx="1256">
                  <c:v>0.31860002477495497</c:v>
                </c:pt>
                <c:pt idx="1257">
                  <c:v>0.31767938173172061</c:v>
                </c:pt>
                <c:pt idx="1258">
                  <c:v>0.31689879414153382</c:v>
                </c:pt>
                <c:pt idx="1259">
                  <c:v>0.31630003833279341</c:v>
                </c:pt>
                <c:pt idx="1260">
                  <c:v>0.31590359592391931</c:v>
                </c:pt>
                <c:pt idx="1261">
                  <c:v>0.31570373707355404</c:v>
                </c:pt>
                <c:pt idx="1262">
                  <c:v>0.31567526548361879</c:v>
                </c:pt>
                <c:pt idx="1263">
                  <c:v>0.31577731719528102</c:v>
                </c:pt>
                <c:pt idx="1264">
                  <c:v>0.31596128005394547</c:v>
                </c:pt>
                <c:pt idx="1265">
                  <c:v>0.31618700393007804</c:v>
                </c:pt>
                <c:pt idx="1266">
                  <c:v>0.31643557965539509</c:v>
                </c:pt>
                <c:pt idx="1267">
                  <c:v>0.31671523894484827</c:v>
                </c:pt>
                <c:pt idx="1268">
                  <c:v>0.31705511060624436</c:v>
                </c:pt>
                <c:pt idx="1269">
                  <c:v>0.31748921683691161</c:v>
                </c:pt>
                <c:pt idx="1270">
                  <c:v>0.31804079953191905</c:v>
                </c:pt>
                <c:pt idx="1271">
                  <c:v>0.31871438247033607</c:v>
                </c:pt>
                <c:pt idx="1272">
                  <c:v>0.31949660405323543</c:v>
                </c:pt>
                <c:pt idx="1273">
                  <c:v>0.32036068807827961</c:v>
                </c:pt>
                <c:pt idx="1274">
                  <c:v>0.32127076508770347</c:v>
                </c:pt>
                <c:pt idx="1275">
                  <c:v>0.32218783093935854</c:v>
                </c:pt>
                <c:pt idx="1276">
                  <c:v>0.32307951682207187</c:v>
                </c:pt>
                <c:pt idx="1277">
                  <c:v>0.32392560269210813</c:v>
                </c:pt>
                <c:pt idx="1278">
                  <c:v>0.32472021464495587</c:v>
                </c:pt>
                <c:pt idx="1279">
                  <c:v>0.32547011700935752</c:v>
                </c:pt>
                <c:pt idx="1280">
                  <c:v>0.32618700775950354</c:v>
                </c:pt>
                <c:pt idx="1281">
                  <c:v>0.32687854091460505</c:v>
                </c:pt>
                <c:pt idx="1282">
                  <c:v>0.32754210366854275</c:v>
                </c:pt>
                <c:pt idx="1283">
                  <c:v>0.32816393479268502</c:v>
                </c:pt>
                <c:pt idx="1284">
                  <c:v>0.32872387661918179</c:v>
                </c:pt>
                <c:pt idx="1285">
                  <c:v>0.3292024509857906</c:v>
                </c:pt>
                <c:pt idx="1286">
                  <c:v>0.32958677928327179</c:v>
                </c:pt>
                <c:pt idx="1287">
                  <c:v>0.32987293634577119</c:v>
                </c:pt>
                <c:pt idx="1288">
                  <c:v>0.33006487876019502</c:v>
                </c:pt>
                <c:pt idx="1289">
                  <c:v>0.33017185774930885</c:v>
                </c:pt>
                <c:pt idx="1290">
                  <c:v>0.33020614140430571</c:v>
                </c:pt>
                <c:pt idx="1291">
                  <c:v>0.33017998551218475</c:v>
                </c:pt>
                <c:pt idx="1292">
                  <c:v>0.33010180272313472</c:v>
                </c:pt>
                <c:pt idx="1293">
                  <c:v>0.32997166925975829</c:v>
                </c:pt>
                <c:pt idx="1294">
                  <c:v>0.32977994995513915</c:v>
                </c:pt>
                <c:pt idx="1295">
                  <c:v>0.32951022690706172</c:v>
                </c:pt>
                <c:pt idx="1296">
                  <c:v>0.32914641727005461</c:v>
                </c:pt>
                <c:pt idx="1297">
                  <c:v>0.32867985413893486</c:v>
                </c:pt>
                <c:pt idx="1298">
                  <c:v>0.32811283466441643</c:v>
                </c:pt>
                <c:pt idx="1299">
                  <c:v>0.32745826420533164</c:v>
                </c:pt>
                <c:pt idx="1300">
                  <c:v>0.32673473419105126</c:v>
                </c:pt>
                <c:pt idx="1301">
                  <c:v>0.3259629563127257</c:v>
                </c:pt>
                <c:pt idx="1302">
                  <c:v>0.32516124354485104</c:v>
                </c:pt>
                <c:pt idx="1303">
                  <c:v>0.32433868232544844</c:v>
                </c:pt>
                <c:pt idx="1304">
                  <c:v>0.32349533790569984</c:v>
                </c:pt>
                <c:pt idx="1305">
                  <c:v>0.32262809498526301</c:v>
                </c:pt>
                <c:pt idx="1306">
                  <c:v>0.32173636206469153</c:v>
                </c:pt>
                <c:pt idx="1307">
                  <c:v>0.32082563535413638</c:v>
                </c:pt>
                <c:pt idx="1308">
                  <c:v>0.31990709473740764</c:v>
                </c:pt>
                <c:pt idx="1309">
                  <c:v>0.31899306884557693</c:v>
                </c:pt>
                <c:pt idx="1310">
                  <c:v>0.31808747373302343</c:v>
                </c:pt>
                <c:pt idx="1311">
                  <c:v>0.31719213188589601</c:v>
                </c:pt>
                <c:pt idx="1312">
                  <c:v>0.31629855453779909</c:v>
                </c:pt>
                <c:pt idx="1313">
                  <c:v>0.31539036361220929</c:v>
                </c:pt>
                <c:pt idx="1314">
                  <c:v>0.31445385636470768</c:v>
                </c:pt>
                <c:pt idx="1315">
                  <c:v>0.31348490736285595</c:v>
                </c:pt>
                <c:pt idx="1316">
                  <c:v>0.31248582948309028</c:v>
                </c:pt>
                <c:pt idx="1317">
                  <c:v>0.31149112279392049</c:v>
                </c:pt>
                <c:pt idx="1318">
                  <c:v>0.3105271993709714</c:v>
                </c:pt>
                <c:pt idx="1319">
                  <c:v>0.30959095330755232</c:v>
                </c:pt>
                <c:pt idx="1320">
                  <c:v>0.30869422554803527</c:v>
                </c:pt>
                <c:pt idx="1321">
                  <c:v>0.30782625850987522</c:v>
                </c:pt>
                <c:pt idx="1322">
                  <c:v>0.30696767636184824</c:v>
                </c:pt>
                <c:pt idx="1323">
                  <c:v>0.3060939177983153</c:v>
                </c:pt>
                <c:pt idx="1324">
                  <c:v>0.3051848189729745</c:v>
                </c:pt>
                <c:pt idx="1325">
                  <c:v>0.30423444318403092</c:v>
                </c:pt>
                <c:pt idx="1326">
                  <c:v>0.3032566733192788</c:v>
                </c:pt>
                <c:pt idx="1327">
                  <c:v>0.30228353478494618</c:v>
                </c:pt>
                <c:pt idx="1328">
                  <c:v>0.30135556034924571</c:v>
                </c:pt>
                <c:pt idx="1329">
                  <c:v>0.30050803842780149</c:v>
                </c:pt>
                <c:pt idx="1330">
                  <c:v>0.29975815545485596</c:v>
                </c:pt>
                <c:pt idx="1331">
                  <c:v>0.29909808598517712</c:v>
                </c:pt>
                <c:pt idx="1332">
                  <c:v>0.29849634511920758</c:v>
                </c:pt>
                <c:pt idx="1333">
                  <c:v>0.29790821741473006</c:v>
                </c:pt>
                <c:pt idx="1334">
                  <c:v>0.29729135866282419</c:v>
                </c:pt>
                <c:pt idx="1335">
                  <c:v>0.29662102121845874</c:v>
                </c:pt>
                <c:pt idx="1336">
                  <c:v>0.29589928811416294</c:v>
                </c:pt>
                <c:pt idx="1337">
                  <c:v>0.29515449280178141</c:v>
                </c:pt>
                <c:pt idx="1338">
                  <c:v>0.29443155103319285</c:v>
                </c:pt>
                <c:pt idx="1339">
                  <c:v>0.29377746425615725</c:v>
                </c:pt>
                <c:pt idx="1340">
                  <c:v>0.29322754082877223</c:v>
                </c:pt>
                <c:pt idx="1341">
                  <c:v>0.29279718494734308</c:v>
                </c:pt>
                <c:pt idx="1342">
                  <c:v>0.29248153787923964</c:v>
                </c:pt>
                <c:pt idx="1343">
                  <c:v>0.29226239401931037</c:v>
                </c:pt>
                <c:pt idx="1344">
                  <c:v>0.2921187690034811</c:v>
                </c:pt>
                <c:pt idx="1345">
                  <c:v>0.29203555107761503</c:v>
                </c:pt>
                <c:pt idx="1346">
                  <c:v>0.29200690537567614</c:v>
                </c:pt>
                <c:pt idx="1347">
                  <c:v>0.29203335714167594</c:v>
                </c:pt>
                <c:pt idx="1348">
                  <c:v>0.29211625390026263</c:v>
                </c:pt>
                <c:pt idx="1349">
                  <c:v>0.29225338050217153</c:v>
                </c:pt>
                <c:pt idx="1350">
                  <c:v>0.29243889640021836</c:v>
                </c:pt>
                <c:pt idx="1351">
                  <c:v>0.29266724347172157</c:v>
                </c:pt>
                <c:pt idx="1352">
                  <c:v>0.29293945309037994</c:v>
                </c:pt>
                <c:pt idx="1353">
                  <c:v>0.29326830471648746</c:v>
                </c:pt>
                <c:pt idx="1354">
                  <c:v>0.29367984014907944</c:v>
                </c:pt>
                <c:pt idx="1355">
                  <c:v>0.29420897501619503</c:v>
                </c:pt>
                <c:pt idx="1356">
                  <c:v>0.29489020888870432</c:v>
                </c:pt>
                <c:pt idx="1357">
                  <c:v>0.29574637458268094</c:v>
                </c:pt>
                <c:pt idx="1358">
                  <c:v>0.29677951953224935</c:v>
                </c:pt>
                <c:pt idx="1359">
                  <c:v>0.29796762923722181</c:v>
                </c:pt>
                <c:pt idx="1360">
                  <c:v>0.29926771688242509</c:v>
                </c:pt>
                <c:pt idx="1361">
                  <c:v>0.3006252887194194</c:v>
                </c:pt>
                <c:pt idx="1362">
                  <c:v>0.30198774099110409</c:v>
                </c:pt>
                <c:pt idx="1363">
                  <c:v>0.30331811335453818</c:v>
                </c:pt>
                <c:pt idx="1364">
                  <c:v>0.30460420869918309</c:v>
                </c:pt>
                <c:pt idx="1365">
                  <c:v>0.3058599869163085</c:v>
                </c:pt>
                <c:pt idx="1366">
                  <c:v>0.30711828209353348</c:v>
                </c:pt>
                <c:pt idx="1367">
                  <c:v>0.30841787993887221</c:v>
                </c:pt>
                <c:pt idx="1368">
                  <c:v>0.30978824555089496</c:v>
                </c:pt>
                <c:pt idx="1369">
                  <c:v>0.31123732172556962</c:v>
                </c:pt>
                <c:pt idx="1370">
                  <c:v>0.31279106040363303</c:v>
                </c:pt>
                <c:pt idx="1371">
                  <c:v>0.31440708060979761</c:v>
                </c:pt>
                <c:pt idx="1372">
                  <c:v>0.31604543096004406</c:v>
                </c:pt>
                <c:pt idx="1373">
                  <c:v>0.31770107039389706</c:v>
                </c:pt>
                <c:pt idx="1374">
                  <c:v>0.31936735758919832</c:v>
                </c:pt>
                <c:pt idx="1375">
                  <c:v>0.3210474810013112</c:v>
                </c:pt>
                <c:pt idx="1376">
                  <c:v>0.32273989769910022</c:v>
                </c:pt>
                <c:pt idx="1377">
                  <c:v>0.32441846478842323</c:v>
                </c:pt>
                <c:pt idx="1378">
                  <c:v>0.32604579238919978</c:v>
                </c:pt>
                <c:pt idx="1379">
                  <c:v>0.32756076443982657</c:v>
                </c:pt>
                <c:pt idx="1380">
                  <c:v>0.32890102138496047</c:v>
                </c:pt>
                <c:pt idx="1381">
                  <c:v>0.33003175801493556</c:v>
                </c:pt>
                <c:pt idx="1382">
                  <c:v>0.33095902261718813</c:v>
                </c:pt>
                <c:pt idx="1383">
                  <c:v>0.33172904049250335</c:v>
                </c:pt>
                <c:pt idx="1384">
                  <c:v>0.33240914339307193</c:v>
                </c:pt>
                <c:pt idx="1385">
                  <c:v>0.33305948195845481</c:v>
                </c:pt>
                <c:pt idx="1386">
                  <c:v>0.3337094843851261</c:v>
                </c:pt>
                <c:pt idx="1387">
                  <c:v>0.3343492108180901</c:v>
                </c:pt>
                <c:pt idx="1388">
                  <c:v>0.33493874790001527</c:v>
                </c:pt>
                <c:pt idx="1389">
                  <c:v>0.33543003019891676</c:v>
                </c:pt>
                <c:pt idx="1390">
                  <c:v>0.33579005152523006</c:v>
                </c:pt>
                <c:pt idx="1391">
                  <c:v>0.33601377573993468</c:v>
                </c:pt>
                <c:pt idx="1392">
                  <c:v>0.33612076037562533</c:v>
                </c:pt>
                <c:pt idx="1393">
                  <c:v>0.33613819388590938</c:v>
                </c:pt>
                <c:pt idx="1394">
                  <c:v>0.33607998330237454</c:v>
                </c:pt>
                <c:pt idx="1395">
                  <c:v>0.33593448387018249</c:v>
                </c:pt>
                <c:pt idx="1396">
                  <c:v>0.3356673540910754</c:v>
                </c:pt>
                <c:pt idx="1397">
                  <c:v>0.33523769594986796</c:v>
                </c:pt>
                <c:pt idx="1398">
                  <c:v>0.33461887706541094</c:v>
                </c:pt>
                <c:pt idx="1399">
                  <c:v>0.33381355118838518</c:v>
                </c:pt>
                <c:pt idx="1400">
                  <c:v>0.33285643743021531</c:v>
                </c:pt>
                <c:pt idx="1401">
                  <c:v>0.33180342710629046</c:v>
                </c:pt>
                <c:pt idx="1402">
                  <c:v>0.33071167922804323</c:v>
                </c:pt>
                <c:pt idx="1403">
                  <c:v>0.32961957548462639</c:v>
                </c:pt>
                <c:pt idx="1404">
                  <c:v>0.32853490498194138</c:v>
                </c:pt>
                <c:pt idx="1405">
                  <c:v>0.32743554984218848</c:v>
                </c:pt>
                <c:pt idx="1406">
                  <c:v>0.32628158539224317</c:v>
                </c:pt>
                <c:pt idx="1407">
                  <c:v>0.32503371284115662</c:v>
                </c:pt>
                <c:pt idx="1408">
                  <c:v>0.32366927203964896</c:v>
                </c:pt>
                <c:pt idx="1409">
                  <c:v>0.32219188803863669</c:v>
                </c:pt>
                <c:pt idx="1410">
                  <c:v>0.32064450321034377</c:v>
                </c:pt>
                <c:pt idx="1411">
                  <c:v>0.31908708210978665</c:v>
                </c:pt>
                <c:pt idx="1412">
                  <c:v>0.31758510933630685</c:v>
                </c:pt>
                <c:pt idx="1413">
                  <c:v>0.31619803651221889</c:v>
                </c:pt>
                <c:pt idx="1414">
                  <c:v>0.31496525838775419</c:v>
                </c:pt>
                <c:pt idx="1415">
                  <c:v>0.31389585053566182</c:v>
                </c:pt>
                <c:pt idx="1416">
                  <c:v>0.31298184837640697</c:v>
                </c:pt>
                <c:pt idx="1417">
                  <c:v>0.31219200317445006</c:v>
                </c:pt>
                <c:pt idx="1418">
                  <c:v>0.31147615027220271</c:v>
                </c:pt>
                <c:pt idx="1419">
                  <c:v>0.31079350646138137</c:v>
                </c:pt>
                <c:pt idx="1420">
                  <c:v>0.31007713009553289</c:v>
                </c:pt>
                <c:pt idx="1421">
                  <c:v>0.30928326978108139</c:v>
                </c:pt>
                <c:pt idx="1422">
                  <c:v>0.30838276366920242</c:v>
                </c:pt>
                <c:pt idx="1423">
                  <c:v>0.30736015314813037</c:v>
                </c:pt>
                <c:pt idx="1424">
                  <c:v>0.30623432710107923</c:v>
                </c:pt>
                <c:pt idx="1425">
                  <c:v>0.30503460823291717</c:v>
                </c:pt>
                <c:pt idx="1426">
                  <c:v>0.30381056995995154</c:v>
                </c:pt>
                <c:pt idx="1427">
                  <c:v>0.30262240904030102</c:v>
                </c:pt>
                <c:pt idx="1428">
                  <c:v>0.30153365302917939</c:v>
                </c:pt>
                <c:pt idx="1429">
                  <c:v>0.30060319283213793</c:v>
                </c:pt>
                <c:pt idx="1430">
                  <c:v>0.29987753224173075</c:v>
                </c:pt>
                <c:pt idx="1431">
                  <c:v>0.29938443204665588</c:v>
                </c:pt>
                <c:pt idx="1432">
                  <c:v>0.29912855010661682</c:v>
                </c:pt>
                <c:pt idx="1433">
                  <c:v>0.2990903658778411</c:v>
                </c:pt>
                <c:pt idx="1434">
                  <c:v>0.29922929182480079</c:v>
                </c:pt>
                <c:pt idx="1435">
                  <c:v>0.29948999567247592</c:v>
                </c:pt>
                <c:pt idx="1436">
                  <c:v>0.29981176793614911</c:v>
                </c:pt>
                <c:pt idx="1437">
                  <c:v>0.30013845368921743</c:v>
                </c:pt>
                <c:pt idx="1438">
                  <c:v>0.30042699742544188</c:v>
                </c:pt>
                <c:pt idx="1439">
                  <c:v>0.30065260935260857</c:v>
                </c:pt>
                <c:pt idx="1440">
                  <c:v>0.30080997962381534</c:v>
                </c:pt>
                <c:pt idx="1441">
                  <c:v>0.30091054422901542</c:v>
                </c:pt>
                <c:pt idx="1442">
                  <c:v>0.3009771778880273</c:v>
                </c:pt>
                <c:pt idx="1443">
                  <c:v>0.30103729689497694</c:v>
                </c:pt>
                <c:pt idx="1444">
                  <c:v>0.30111673078413154</c:v>
                </c:pt>
                <c:pt idx="1445">
                  <c:v>0.30123498997327403</c:v>
                </c:pt>
                <c:pt idx="1446">
                  <c:v>0.30140314878998764</c:v>
                </c:pt>
                <c:pt idx="1447">
                  <c:v>0.30162428381636569</c:v>
                </c:pt>
                <c:pt idx="1448">
                  <c:v>0.30189557401201927</c:v>
                </c:pt>
                <c:pt idx="1449">
                  <c:v>0.30221162838988552</c:v>
                </c:pt>
                <c:pt idx="1450">
                  <c:v>0.30256733620987208</c:v>
                </c:pt>
                <c:pt idx="1451">
                  <c:v>0.302959649217307</c:v>
                </c:pt>
                <c:pt idx="1452">
                  <c:v>0.30338808469575862</c:v>
                </c:pt>
                <c:pt idx="1453">
                  <c:v>0.30385386252693108</c:v>
                </c:pt>
                <c:pt idx="1454">
                  <c:v>0.30435885471061214</c:v>
                </c:pt>
                <c:pt idx="1455">
                  <c:v>0.30490412083641377</c:v>
                </c:pt>
                <c:pt idx="1456">
                  <c:v>0.30548904666846477</c:v>
                </c:pt>
                <c:pt idx="1457">
                  <c:v>0.30611136996789307</c:v>
                </c:pt>
                <c:pt idx="1458">
                  <c:v>0.30676806291918379</c:v>
                </c:pt>
                <c:pt idx="1459">
                  <c:v>0.30745628655597035</c:v>
                </c:pt>
                <c:pt idx="1460">
                  <c:v>0.30817293635555842</c:v>
                </c:pt>
                <c:pt idx="1461">
                  <c:v>0.30891628169433732</c:v>
                </c:pt>
                <c:pt idx="1462">
                  <c:v>0.30968898871772105</c:v>
                </c:pt>
                <c:pt idx="1463">
                  <c:v>0.31048714306591313</c:v>
                </c:pt>
                <c:pt idx="1464">
                  <c:v>0.31130487843922611</c:v>
                </c:pt>
                <c:pt idx="1465">
                  <c:v>0.31214930554323994</c:v>
                </c:pt>
                <c:pt idx="1466">
                  <c:v>0.31298598823339602</c:v>
                </c:pt>
                <c:pt idx="1467">
                  <c:v>0.3137939517672701</c:v>
                </c:pt>
                <c:pt idx="1468">
                  <c:v>0.31455028757057962</c:v>
                </c:pt>
                <c:pt idx="1469">
                  <c:v>0.31523335664313562</c:v>
                </c:pt>
                <c:pt idx="1470">
                  <c:v>0.31582287467917658</c:v>
                </c:pt>
                <c:pt idx="1471">
                  <c:v>0.31631284349443267</c:v>
                </c:pt>
                <c:pt idx="1472">
                  <c:v>0.31670120784077266</c:v>
                </c:pt>
                <c:pt idx="1473">
                  <c:v>0.31699247246924367</c:v>
                </c:pt>
                <c:pt idx="1474">
                  <c:v>0.31719729983853373</c:v>
                </c:pt>
                <c:pt idx="1475">
                  <c:v>0.31732954089141657</c:v>
                </c:pt>
                <c:pt idx="1476">
                  <c:v>0.31740433133347007</c:v>
                </c:pt>
                <c:pt idx="1477">
                  <c:v>0.3174365907862931</c:v>
                </c:pt>
                <c:pt idx="1478">
                  <c:v>0.31744045888192296</c:v>
                </c:pt>
                <c:pt idx="1479">
                  <c:v>0.31742918355453092</c:v>
                </c:pt>
                <c:pt idx="1480">
                  <c:v>0.31741532556662794</c:v>
                </c:pt>
                <c:pt idx="1481">
                  <c:v>0.31741047553760665</c:v>
                </c:pt>
                <c:pt idx="1482">
                  <c:v>0.31742473296773588</c:v>
                </c:pt>
                <c:pt idx="1483">
                  <c:v>0.31746561110690158</c:v>
                </c:pt>
                <c:pt idx="1484">
                  <c:v>0.31753725347069639</c:v>
                </c:pt>
                <c:pt idx="1485">
                  <c:v>0.31763991380147283</c:v>
                </c:pt>
                <c:pt idx="1486">
                  <c:v>0.3177702816850273</c:v>
                </c:pt>
                <c:pt idx="1487">
                  <c:v>0.31792223090215505</c:v>
                </c:pt>
                <c:pt idx="1488">
                  <c:v>0.31808789089781825</c:v>
                </c:pt>
                <c:pt idx="1489">
                  <c:v>0.31825881325163791</c:v>
                </c:pt>
                <c:pt idx="1490">
                  <c:v>0.31842664053685166</c:v>
                </c:pt>
                <c:pt idx="1491">
                  <c:v>0.3185838888894178</c:v>
                </c:pt>
                <c:pt idx="1492">
                  <c:v>0.31872399981748983</c:v>
                </c:pt>
                <c:pt idx="1493">
                  <c:v>0.31884132734578541</c:v>
                </c:pt>
                <c:pt idx="1494">
                  <c:v>0.3189313132780669</c:v>
                </c:pt>
                <c:pt idx="1495">
                  <c:v>0.31899037421995952</c:v>
                </c:pt>
                <c:pt idx="1496">
                  <c:v>0.31901609534947473</c:v>
                </c:pt>
                <c:pt idx="1497">
                  <c:v>0.31900712088957539</c:v>
                </c:pt>
                <c:pt idx="1498">
                  <c:v>0.31896299316702675</c:v>
                </c:pt>
                <c:pt idx="1499">
                  <c:v>0.31888370256792636</c:v>
                </c:pt>
                <c:pt idx="1500">
                  <c:v>0.31876946680669077</c:v>
                </c:pt>
                <c:pt idx="1501">
                  <c:v>0.31862039160992583</c:v>
                </c:pt>
                <c:pt idx="1502">
                  <c:v>0.31843676721011133</c:v>
                </c:pt>
                <c:pt idx="1503">
                  <c:v>0.31821938326246435</c:v>
                </c:pt>
                <c:pt idx="1504">
                  <c:v>0.31797018935638094</c:v>
                </c:pt>
                <c:pt idx="1505">
                  <c:v>0.31769263962799332</c:v>
                </c:pt>
                <c:pt idx="1506">
                  <c:v>0.31739199565577791</c:v>
                </c:pt>
                <c:pt idx="1507">
                  <c:v>0.3170748158735382</c:v>
                </c:pt>
                <c:pt idx="1508">
                  <c:v>0.31674832126629399</c:v>
                </c:pt>
                <c:pt idx="1509">
                  <c:v>0.31641973342895452</c:v>
                </c:pt>
                <c:pt idx="1510">
                  <c:v>0.31609544089518776</c:v>
                </c:pt>
                <c:pt idx="1511">
                  <c:v>0.31578073005893359</c:v>
                </c:pt>
                <c:pt idx="1512">
                  <c:v>0.31547816481439062</c:v>
                </c:pt>
                <c:pt idx="1513">
                  <c:v>0.31519258849685478</c:v>
                </c:pt>
                <c:pt idx="1514">
                  <c:v>0.31492717338451692</c:v>
                </c:pt>
                <c:pt idx="1515">
                  <c:v>0.31468410329366636</c:v>
                </c:pt>
                <c:pt idx="1516">
                  <c:v>0.31446584584315657</c:v>
                </c:pt>
                <c:pt idx="1517">
                  <c:v>0.31427470199570229</c:v>
                </c:pt>
                <c:pt idx="1518">
                  <c:v>0.31411281020125031</c:v>
                </c:pt>
                <c:pt idx="1519">
                  <c:v>0.31398181339954329</c:v>
                </c:pt>
                <c:pt idx="1520">
                  <c:v>0.31388262387331212</c:v>
                </c:pt>
                <c:pt idx="1521">
                  <c:v>0.31381552258676548</c:v>
                </c:pt>
                <c:pt idx="1522">
                  <c:v>0.31377988169730142</c:v>
                </c:pt>
                <c:pt idx="1523">
                  <c:v>0.31377442326018756</c:v>
                </c:pt>
                <c:pt idx="1524">
                  <c:v>0.31379705701878757</c:v>
                </c:pt>
                <c:pt idx="1525">
                  <c:v>0.31384484757509645</c:v>
                </c:pt>
                <c:pt idx="1526">
                  <c:v>0.31391402970097676</c:v>
                </c:pt>
                <c:pt idx="1527">
                  <c:v>0.31399973975542661</c:v>
                </c:pt>
                <c:pt idx="1528">
                  <c:v>0.31409626860944256</c:v>
                </c:pt>
                <c:pt idx="1529">
                  <c:v>0.31419700307385157</c:v>
                </c:pt>
                <c:pt idx="1530">
                  <c:v>0.31429498359890806</c:v>
                </c:pt>
                <c:pt idx="1531">
                  <c:v>0.31438334814471752</c:v>
                </c:pt>
                <c:pt idx="1532">
                  <c:v>0.31445597329407871</c:v>
                </c:pt>
                <c:pt idx="1533">
                  <c:v>0.31450807087138927</c:v>
                </c:pt>
                <c:pt idx="1534">
                  <c:v>0.314536524774362</c:v>
                </c:pt>
                <c:pt idx="1535">
                  <c:v>0.31454004363195626</c:v>
                </c:pt>
                <c:pt idx="1536">
                  <c:v>0.31451887147198415</c:v>
                </c:pt>
                <c:pt idx="1537">
                  <c:v>0.31447416245571613</c:v>
                </c:pt>
                <c:pt idx="1538">
                  <c:v>0.31440751026902086</c:v>
                </c:pt>
                <c:pt idx="1539">
                  <c:v>0.31432035787770229</c:v>
                </c:pt>
                <c:pt idx="1540">
                  <c:v>0.31421354632764692</c:v>
                </c:pt>
                <c:pt idx="1541">
                  <c:v>0.31408735287719725</c:v>
                </c:pt>
                <c:pt idx="1542">
                  <c:v>0.31394163491825089</c:v>
                </c:pt>
                <c:pt idx="1543">
                  <c:v>0.31377640495919756</c:v>
                </c:pt>
                <c:pt idx="1544">
                  <c:v>0.31359225305064431</c:v>
                </c:pt>
                <c:pt idx="1545">
                  <c:v>0.31339082056136347</c:v>
                </c:pt>
                <c:pt idx="1546">
                  <c:v>0.31317524520914236</c:v>
                </c:pt>
                <c:pt idx="1547">
                  <c:v>0.31294998539164559</c:v>
                </c:pt>
                <c:pt idx="1548">
                  <c:v>0.31272080979592232</c:v>
                </c:pt>
                <c:pt idx="1549">
                  <c:v>0.31249438740782343</c:v>
                </c:pt>
                <c:pt idx="1550">
                  <c:v>0.31227766775174903</c:v>
                </c:pt>
                <c:pt idx="1551">
                  <c:v>0.31207736801242419</c:v>
                </c:pt>
                <c:pt idx="1552">
                  <c:v>0.31189935719020401</c:v>
                </c:pt>
                <c:pt idx="1553">
                  <c:v>0.31174831335907216</c:v>
                </c:pt>
                <c:pt idx="1554">
                  <c:v>0.31162742514832864</c:v>
                </c:pt>
                <c:pt idx="1555">
                  <c:v>0.31153827065737777</c:v>
                </c:pt>
                <c:pt idx="1556">
                  <c:v>0.31148083776678659</c:v>
                </c:pt>
                <c:pt idx="1557">
                  <c:v>0.31145367733216456</c:v>
                </c:pt>
                <c:pt idx="1558">
                  <c:v>0.31145410247206295</c:v>
                </c:pt>
                <c:pt idx="1559">
                  <c:v>0.31147843779197304</c:v>
                </c:pt>
                <c:pt idx="1560">
                  <c:v>0.31152239613166333</c:v>
                </c:pt>
                <c:pt idx="1561">
                  <c:v>0.31158146141492848</c:v>
                </c:pt>
                <c:pt idx="1562">
                  <c:v>0.31165128401268338</c:v>
                </c:pt>
                <c:pt idx="1563">
                  <c:v>0.3117280563386951</c:v>
                </c:pt>
                <c:pt idx="1564">
                  <c:v>0.31180872071366111</c:v>
                </c:pt>
                <c:pt idx="1565">
                  <c:v>0.31189117601564864</c:v>
                </c:pt>
                <c:pt idx="1566">
                  <c:v>0.31197423469925534</c:v>
                </c:pt>
                <c:pt idx="1567">
                  <c:v>0.31205744992602624</c:v>
                </c:pt>
                <c:pt idx="1568">
                  <c:v>0.31214081730813042</c:v>
                </c:pt>
                <c:pt idx="1569">
                  <c:v>0.31222447754547961</c:v>
                </c:pt>
                <c:pt idx="1570">
                  <c:v>0.31230844254794216</c:v>
                </c:pt>
                <c:pt idx="1571">
                  <c:v>0.31239244564719248</c:v>
                </c:pt>
                <c:pt idx="1572">
                  <c:v>0.31247579636527167</c:v>
                </c:pt>
                <c:pt idx="1573">
                  <c:v>0.31255765932158747</c:v>
                </c:pt>
                <c:pt idx="1574">
                  <c:v>0.31263700625112673</c:v>
                </c:pt>
                <c:pt idx="1575">
                  <c:v>0.3127130219416952</c:v>
                </c:pt>
                <c:pt idx="1576">
                  <c:v>0.31278515169837529</c:v>
                </c:pt>
                <c:pt idx="1577">
                  <c:v>0.3128532229571952</c:v>
                </c:pt>
                <c:pt idx="1578">
                  <c:v>0.31291741658238781</c:v>
                </c:pt>
                <c:pt idx="1579">
                  <c:v>0.31297820641079366</c:v>
                </c:pt>
                <c:pt idx="1580">
                  <c:v>0.3130362049609906</c:v>
                </c:pt>
                <c:pt idx="1581">
                  <c:v>0.31309213103197353</c:v>
                </c:pt>
                <c:pt idx="1582">
                  <c:v>0.31314678440551497</c:v>
                </c:pt>
                <c:pt idx="1583">
                  <c:v>0.31320102461885885</c:v>
                </c:pt>
                <c:pt idx="1584">
                  <c:v>0.31325582476422881</c:v>
                </c:pt>
                <c:pt idx="1585">
                  <c:v>0.31331235648109645</c:v>
                </c:pt>
                <c:pt idx="1586">
                  <c:v>0.31337197259534444</c:v>
                </c:pt>
                <c:pt idx="1587">
                  <c:v>0.31343608714465732</c:v>
                </c:pt>
                <c:pt idx="1588">
                  <c:v>0.31350615609071991</c:v>
                </c:pt>
                <c:pt idx="1589">
                  <c:v>0.31358349960557863</c:v>
                </c:pt>
                <c:pt idx="1590">
                  <c:v>0.31366922373026107</c:v>
                </c:pt>
                <c:pt idx="1591">
                  <c:v>0.31376413796155844</c:v>
                </c:pt>
                <c:pt idx="1592">
                  <c:v>0.31386877285262066</c:v>
                </c:pt>
                <c:pt idx="1593">
                  <c:v>0.31398352464651846</c:v>
                </c:pt>
                <c:pt idx="1594">
                  <c:v>0.31410867847523366</c:v>
                </c:pt>
                <c:pt idx="1595">
                  <c:v>0.31424460915924435</c:v>
                </c:pt>
                <c:pt idx="1596">
                  <c:v>0.31439171179710207</c:v>
                </c:pt>
                <c:pt idx="1597">
                  <c:v>0.3145504806308097</c:v>
                </c:pt>
                <c:pt idx="1598">
                  <c:v>0.31472134159018117</c:v>
                </c:pt>
                <c:pt idx="1599">
                  <c:v>0.31490465499189768</c:v>
                </c:pt>
                <c:pt idx="1600">
                  <c:v>0.31510039135210244</c:v>
                </c:pt>
                <c:pt idx="1601">
                  <c:v>0.31530823155513055</c:v>
                </c:pt>
                <c:pt idx="1602">
                  <c:v>0.31552728878948832</c:v>
                </c:pt>
                <c:pt idx="1603">
                  <c:v>0.31575633362639877</c:v>
                </c:pt>
                <c:pt idx="1604">
                  <c:v>0.31599359249260522</c:v>
                </c:pt>
                <c:pt idx="1605">
                  <c:v>0.31623694845188288</c:v>
                </c:pt>
                <c:pt idx="1606">
                  <c:v>0.31648401671425669</c:v>
                </c:pt>
                <c:pt idx="1607">
                  <c:v>0.31673202606514539</c:v>
                </c:pt>
                <c:pt idx="1608">
                  <c:v>0.31697709776341476</c:v>
                </c:pt>
                <c:pt idx="1609">
                  <c:v>0.31721825574464574</c:v>
                </c:pt>
                <c:pt idx="1610">
                  <c:v>0.31745263252045652</c:v>
                </c:pt>
                <c:pt idx="1611">
                  <c:v>0.31767756124645563</c:v>
                </c:pt>
                <c:pt idx="1612">
                  <c:v>0.31789080300925598</c:v>
                </c:pt>
                <c:pt idx="1613">
                  <c:v>0.31809030428073209</c:v>
                </c:pt>
                <c:pt idx="1614">
                  <c:v>0.31827441776397897</c:v>
                </c:pt>
                <c:pt idx="1615">
                  <c:v>0.31844187297259124</c:v>
                </c:pt>
                <c:pt idx="1616">
                  <c:v>0.31859177750426926</c:v>
                </c:pt>
                <c:pt idx="1617">
                  <c:v>0.31872376940982983</c:v>
                </c:pt>
                <c:pt idx="1618">
                  <c:v>0.31883772664055637</c:v>
                </c:pt>
                <c:pt idx="1619">
                  <c:v>0.31893394360876726</c:v>
                </c:pt>
                <c:pt idx="1620">
                  <c:v>0.31901293776594991</c:v>
                </c:pt>
                <c:pt idx="1621">
                  <c:v>0.31907535222601952</c:v>
                </c:pt>
                <c:pt idx="1622">
                  <c:v>0.31912192989608917</c:v>
                </c:pt>
                <c:pt idx="1623">
                  <c:v>0.31915348711305436</c:v>
                </c:pt>
                <c:pt idx="1624">
                  <c:v>0.31917081696210853</c:v>
                </c:pt>
                <c:pt idx="1625">
                  <c:v>0.31917471640028461</c:v>
                </c:pt>
                <c:pt idx="1626">
                  <c:v>0.31916593881525596</c:v>
                </c:pt>
                <c:pt idx="1627">
                  <c:v>0.31914519098478411</c:v>
                </c:pt>
                <c:pt idx="1628">
                  <c:v>0.3191131302072463</c:v>
                </c:pt>
                <c:pt idx="1629">
                  <c:v>0.31907036290023699</c:v>
                </c:pt>
                <c:pt idx="1630">
                  <c:v>0.319017571149323</c:v>
                </c:pt>
                <c:pt idx="1631">
                  <c:v>0.31895539187128114</c:v>
                </c:pt>
                <c:pt idx="1632">
                  <c:v>0.31888441680873669</c:v>
                </c:pt>
                <c:pt idx="1633">
                  <c:v>0.31880526463297637</c:v>
                </c:pt>
                <c:pt idx="1634">
                  <c:v>0.3187184330710951</c:v>
                </c:pt>
                <c:pt idx="1635">
                  <c:v>0.31862434809542112</c:v>
                </c:pt>
                <c:pt idx="1636">
                  <c:v>0.31852348682402082</c:v>
                </c:pt>
                <c:pt idx="1637">
                  <c:v>0.31841627797059263</c:v>
                </c:pt>
                <c:pt idx="1638">
                  <c:v>0.31830319867717949</c:v>
                </c:pt>
                <c:pt idx="1639">
                  <c:v>0.31818487211103452</c:v>
                </c:pt>
                <c:pt idx="1640">
                  <c:v>0.31806201614496304</c:v>
                </c:pt>
                <c:pt idx="1641">
                  <c:v>0.3179355648297511</c:v>
                </c:pt>
                <c:pt idx="1642">
                  <c:v>0.31780649539772465</c:v>
                </c:pt>
                <c:pt idx="1643">
                  <c:v>0.31767600138778485</c:v>
                </c:pt>
                <c:pt idx="1644">
                  <c:v>0.31754524844733806</c:v>
                </c:pt>
                <c:pt idx="1645">
                  <c:v>0.31741544969028318</c:v>
                </c:pt>
                <c:pt idx="1646">
                  <c:v>0.31728779355763348</c:v>
                </c:pt>
                <c:pt idx="1647">
                  <c:v>0.31716320239789664</c:v>
                </c:pt>
                <c:pt idx="1648">
                  <c:v>0.31704225826409987</c:v>
                </c:pt>
                <c:pt idx="1649">
                  <c:v>0.3169266393968736</c:v>
                </c:pt>
                <c:pt idx="1650">
                  <c:v>0.31681719912737821</c:v>
                </c:pt>
                <c:pt idx="1651">
                  <c:v>0.31671468298695049</c:v>
                </c:pt>
                <c:pt idx="1652">
                  <c:v>0.31661973549272115</c:v>
                </c:pt>
                <c:pt idx="1653">
                  <c:v>0.31653300336856921</c:v>
                </c:pt>
                <c:pt idx="1654">
                  <c:v>0.31645495886936653</c:v>
                </c:pt>
                <c:pt idx="1655">
                  <c:v>0.31638602307634267</c:v>
                </c:pt>
                <c:pt idx="1656">
                  <c:v>0.31632651400060419</c:v>
                </c:pt>
                <c:pt idx="1657">
                  <c:v>0.31627667296597772</c:v>
                </c:pt>
                <c:pt idx="1658">
                  <c:v>0.31623671484815213</c:v>
                </c:pt>
                <c:pt idx="1659">
                  <c:v>0.31620672970387737</c:v>
                </c:pt>
                <c:pt idx="1660">
                  <c:v>0.3161867110571191</c:v>
                </c:pt>
                <c:pt idx="1661">
                  <c:v>0.31617653025744258</c:v>
                </c:pt>
                <c:pt idx="1662">
                  <c:v>0.31617586398461933</c:v>
                </c:pt>
                <c:pt idx="1663">
                  <c:v>0.31618426944450778</c:v>
                </c:pt>
                <c:pt idx="1664">
                  <c:v>0.31620115903089879</c:v>
                </c:pt>
                <c:pt idx="1665">
                  <c:v>0.31622580337668682</c:v>
                </c:pt>
                <c:pt idx="1666">
                  <c:v>0.31625740294877119</c:v>
                </c:pt>
                <c:pt idx="1667">
                  <c:v>0.31629510970783575</c:v>
                </c:pt>
                <c:pt idx="1668">
                  <c:v>0.31633807313815504</c:v>
                </c:pt>
                <c:pt idx="1669">
                  <c:v>0.3163856115661457</c:v>
                </c:pt>
                <c:pt idx="1670">
                  <c:v>0.31643708729626091</c:v>
                </c:pt>
                <c:pt idx="1671">
                  <c:v>0.3164920062369424</c:v>
                </c:pt>
                <c:pt idx="1672">
                  <c:v>0.31654999494928154</c:v>
                </c:pt>
                <c:pt idx="1673">
                  <c:v>0.31661072613402419</c:v>
                </c:pt>
                <c:pt idx="1674">
                  <c:v>0.31667389340785224</c:v>
                </c:pt>
                <c:pt idx="1675">
                  <c:v>0.31673924157287892</c:v>
                </c:pt>
                <c:pt idx="1676">
                  <c:v>0.31680649158041108</c:v>
                </c:pt>
                <c:pt idx="1677">
                  <c:v>0.31687536801097399</c:v>
                </c:pt>
                <c:pt idx="1678">
                  <c:v>0.31694564934724001</c:v>
                </c:pt>
                <c:pt idx="1679">
                  <c:v>0.31701714149180554</c:v>
                </c:pt>
                <c:pt idx="1680">
                  <c:v>0.31708962685565628</c:v>
                </c:pt>
                <c:pt idx="1681">
                  <c:v>0.31716308708095969</c:v>
                </c:pt>
                <c:pt idx="1682">
                  <c:v>0.31723740080614971</c:v>
                </c:pt>
                <c:pt idx="1683">
                  <c:v>0.31731264300174455</c:v>
                </c:pt>
                <c:pt idx="1684">
                  <c:v>0.31738885834333763</c:v>
                </c:pt>
                <c:pt idx="1685">
                  <c:v>0.31746611449649947</c:v>
                </c:pt>
                <c:pt idx="1686">
                  <c:v>0.31754458109221928</c:v>
                </c:pt>
                <c:pt idx="1687">
                  <c:v>0.31762418823867739</c:v>
                </c:pt>
                <c:pt idx="1688">
                  <c:v>0.31770521410916336</c:v>
                </c:pt>
                <c:pt idx="1689">
                  <c:v>0.31778811315200345</c:v>
                </c:pt>
                <c:pt idx="1690">
                  <c:v>0.31787304932288574</c:v>
                </c:pt>
                <c:pt idx="1691">
                  <c:v>0.31796021609791197</c:v>
                </c:pt>
                <c:pt idx="1692">
                  <c:v>0.31804970883806771</c:v>
                </c:pt>
                <c:pt idx="1693">
                  <c:v>0.31814160030533661</c:v>
                </c:pt>
                <c:pt idx="1694">
                  <c:v>0.31823576772086043</c:v>
                </c:pt>
                <c:pt idx="1695">
                  <c:v>0.31833201534406858</c:v>
                </c:pt>
                <c:pt idx="1696">
                  <c:v>0.31842997695955805</c:v>
                </c:pt>
                <c:pt idx="1697">
                  <c:v>0.31852921505931597</c:v>
                </c:pt>
                <c:pt idx="1698">
                  <c:v>0.31862919773783893</c:v>
                </c:pt>
                <c:pt idx="1699">
                  <c:v>0.31872934749105714</c:v>
                </c:pt>
                <c:pt idx="1700">
                  <c:v>0.3188291152954536</c:v>
                </c:pt>
                <c:pt idx="1701">
                  <c:v>0.31892792931977221</c:v>
                </c:pt>
                <c:pt idx="1702">
                  <c:v>0.31902521743585466</c:v>
                </c:pt>
                <c:pt idx="1703">
                  <c:v>0.31912052834933158</c:v>
                </c:pt>
                <c:pt idx="1704">
                  <c:v>0.31921340743210741</c:v>
                </c:pt>
                <c:pt idx="1705">
                  <c:v>0.31930351954880476</c:v>
                </c:pt>
                <c:pt idx="1706">
                  <c:v>0.31939054950525247</c:v>
                </c:pt>
                <c:pt idx="1707">
                  <c:v>0.3194743004179586</c:v>
                </c:pt>
                <c:pt idx="1708">
                  <c:v>0.3195546202631937</c:v>
                </c:pt>
                <c:pt idx="1709">
                  <c:v>0.31963150199572249</c:v>
                </c:pt>
                <c:pt idx="1710">
                  <c:v>0.31970503720518523</c:v>
                </c:pt>
                <c:pt idx="1711">
                  <c:v>0.31977539268471739</c:v>
                </c:pt>
                <c:pt idx="1712">
                  <c:v>0.31984283568418204</c:v>
                </c:pt>
                <c:pt idx="1713">
                  <c:v>0.31990768405641401</c:v>
                </c:pt>
                <c:pt idx="1714">
                  <c:v>0.31997023147698966</c:v>
                </c:pt>
                <c:pt idx="1715">
                  <c:v>0.32003079593028316</c:v>
                </c:pt>
                <c:pt idx="1716">
                  <c:v>0.32008974309357285</c:v>
                </c:pt>
                <c:pt idx="1717">
                  <c:v>0.3201473624848617</c:v>
                </c:pt>
                <c:pt idx="1718">
                  <c:v>0.32020396599893275</c:v>
                </c:pt>
                <c:pt idx="1719">
                  <c:v>0.32025991296929041</c:v>
                </c:pt>
                <c:pt idx="1720">
                  <c:v>0.32031546330902594</c:v>
                </c:pt>
                <c:pt idx="1721">
                  <c:v>0.32037104958666351</c:v>
                </c:pt>
                <c:pt idx="1722">
                  <c:v>0.32042695754577122</c:v>
                </c:pt>
                <c:pt idx="1723">
                  <c:v>0.3204835247164966</c:v>
                </c:pt>
                <c:pt idx="1724">
                  <c:v>0.3205410421685938</c:v>
                </c:pt>
                <c:pt idx="1725">
                  <c:v>0.32059972979775697</c:v>
                </c:pt>
                <c:pt idx="1726">
                  <c:v>0.32065971104986801</c:v>
                </c:pt>
                <c:pt idx="1727">
                  <c:v>0.32072106120599631</c:v>
                </c:pt>
                <c:pt idx="1728">
                  <c:v>0.32078370857299099</c:v>
                </c:pt>
                <c:pt idx="1729">
                  <c:v>0.32084763084780621</c:v>
                </c:pt>
                <c:pt idx="1730">
                  <c:v>0.32091263406449433</c:v>
                </c:pt>
                <c:pt idx="1731">
                  <c:v>0.32097862287012124</c:v>
                </c:pt>
                <c:pt idx="1732">
                  <c:v>0.32104535474015033</c:v>
                </c:pt>
                <c:pt idx="1733">
                  <c:v>0.32111268598672726</c:v>
                </c:pt>
                <c:pt idx="1734">
                  <c:v>0.32118044833777992</c:v>
                </c:pt>
                <c:pt idx="1735">
                  <c:v>0.32124847359168962</c:v>
                </c:pt>
                <c:pt idx="1736">
                  <c:v>0.32131659284188974</c:v>
                </c:pt>
                <c:pt idx="1737">
                  <c:v>0.3213846365083764</c:v>
                </c:pt>
                <c:pt idx="1738">
                  <c:v>0.32145240924666174</c:v>
                </c:pt>
                <c:pt idx="1739">
                  <c:v>0.32151976437435192</c:v>
                </c:pt>
                <c:pt idx="1740">
                  <c:v>0.32158650508072106</c:v>
                </c:pt>
                <c:pt idx="1741">
                  <c:v>0.32165245920257596</c:v>
                </c:pt>
                <c:pt idx="1742">
                  <c:v>0.32171745474265995</c:v>
                </c:pt>
                <c:pt idx="1743">
                  <c:v>0.32178132095810064</c:v>
                </c:pt>
                <c:pt idx="1744">
                  <c:v>0.32184393738924721</c:v>
                </c:pt>
                <c:pt idx="1745">
                  <c:v>0.32190511081973933</c:v>
                </c:pt>
                <c:pt idx="1746">
                  <c:v>0.3219647228122326</c:v>
                </c:pt>
                <c:pt idx="1747">
                  <c:v>0.32202260584154541</c:v>
                </c:pt>
                <c:pt idx="1748">
                  <c:v>0.32207866599988355</c:v>
                </c:pt>
                <c:pt idx="1749">
                  <c:v>0.32213275929306157</c:v>
                </c:pt>
                <c:pt idx="1750">
                  <c:v>0.32218478951965168</c:v>
                </c:pt>
                <c:pt idx="1751">
                  <c:v>0.32223470851013442</c:v>
                </c:pt>
                <c:pt idx="1752">
                  <c:v>0.3222824911528025</c:v>
                </c:pt>
                <c:pt idx="1753">
                  <c:v>0.32232813581850128</c:v>
                </c:pt>
                <c:pt idx="1754">
                  <c:v>0.32237176314744342</c:v>
                </c:pt>
                <c:pt idx="1755">
                  <c:v>0.32241341957411213</c:v>
                </c:pt>
                <c:pt idx="1756">
                  <c:v>0.32245324986004259</c:v>
                </c:pt>
                <c:pt idx="1757">
                  <c:v>0.32249142329893121</c:v>
                </c:pt>
                <c:pt idx="1758">
                  <c:v>0.3225280848404472</c:v>
                </c:pt>
                <c:pt idx="1759">
                  <c:v>0.32256337937513885</c:v>
                </c:pt>
                <c:pt idx="1760">
                  <c:v>0.3225974517528869</c:v>
                </c:pt>
                <c:pt idx="1761">
                  <c:v>0.32263049620725448</c:v>
                </c:pt>
                <c:pt idx="1762">
                  <c:v>0.32266258364029604</c:v>
                </c:pt>
                <c:pt idx="1763">
                  <c:v>0.32269390843458856</c:v>
                </c:pt>
                <c:pt idx="1764">
                  <c:v>0.32272451725128892</c:v>
                </c:pt>
                <c:pt idx="1765">
                  <c:v>0.32275453146844379</c:v>
                </c:pt>
                <c:pt idx="1766">
                  <c:v>0.32278399877785735</c:v>
                </c:pt>
                <c:pt idx="1767">
                  <c:v>0.32281301721094174</c:v>
                </c:pt>
                <c:pt idx="1768">
                  <c:v>0.32284153791253445</c:v>
                </c:pt>
                <c:pt idx="1769">
                  <c:v>0.32286958665033783</c:v>
                </c:pt>
                <c:pt idx="1770">
                  <c:v>0.32289709174803904</c:v>
                </c:pt>
                <c:pt idx="1771">
                  <c:v>0.32292400668248583</c:v>
                </c:pt>
                <c:pt idx="1772">
                  <c:v>0.3229502608915471</c:v>
                </c:pt>
                <c:pt idx="1773">
                  <c:v>0.32297573484440151</c:v>
                </c:pt>
                <c:pt idx="1774">
                  <c:v>0.32300038291295885</c:v>
                </c:pt>
                <c:pt idx="1775">
                  <c:v>0.32302413473035368</c:v>
                </c:pt>
                <c:pt idx="1776">
                  <c:v>0.3230469194954127</c:v>
                </c:pt>
                <c:pt idx="1777">
                  <c:v>0.3230686904010478</c:v>
                </c:pt>
                <c:pt idx="1778">
                  <c:v>0.32308947385873688</c:v>
                </c:pt>
                <c:pt idx="1779">
                  <c:v>0.3231092460675356</c:v>
                </c:pt>
                <c:pt idx="1780">
                  <c:v>0.32312805638016462</c:v>
                </c:pt>
                <c:pt idx="1781">
                  <c:v>0.32314595334871582</c:v>
                </c:pt>
                <c:pt idx="1782">
                  <c:v>0.32316303405957525</c:v>
                </c:pt>
                <c:pt idx="1783">
                  <c:v>0.32317941988111076</c:v>
                </c:pt>
                <c:pt idx="1784">
                  <c:v>0.3231952316615343</c:v>
                </c:pt>
                <c:pt idx="1785">
                  <c:v>0.32321061473996743</c:v>
                </c:pt>
                <c:pt idx="1786">
                  <c:v>0.32322578813568076</c:v>
                </c:pt>
                <c:pt idx="1787">
                  <c:v>0.32324089688750923</c:v>
                </c:pt>
                <c:pt idx="1788">
                  <c:v>0.32325618437085435</c:v>
                </c:pt>
                <c:pt idx="1789">
                  <c:v>0.32327184440226359</c:v>
                </c:pt>
                <c:pt idx="1790">
                  <c:v>0.32328814446438653</c:v>
                </c:pt>
                <c:pt idx="1791">
                  <c:v>0.32330527784170709</c:v>
                </c:pt>
                <c:pt idx="1792">
                  <c:v>0.32332351131147852</c:v>
                </c:pt>
                <c:pt idx="1793">
                  <c:v>0.32334303771531447</c:v>
                </c:pt>
                <c:pt idx="1794">
                  <c:v>0.32336412368233824</c:v>
                </c:pt>
                <c:pt idx="1795">
                  <c:v>0.32338693765080573</c:v>
                </c:pt>
                <c:pt idx="1796">
                  <c:v>0.32341172224256926</c:v>
                </c:pt>
                <c:pt idx="1797">
                  <c:v>0.32343862247545097</c:v>
                </c:pt>
                <c:pt idx="1798">
                  <c:v>0.32346778381674002</c:v>
                </c:pt>
                <c:pt idx="1799">
                  <c:v>0.32349935253032713</c:v>
                </c:pt>
                <c:pt idx="1800">
                  <c:v>0.32353342634410998</c:v>
                </c:pt>
                <c:pt idx="1801">
                  <c:v>0.32357010351274312</c:v>
                </c:pt>
                <c:pt idx="1802">
                  <c:v>0.32360943332673692</c:v>
                </c:pt>
                <c:pt idx="1803">
                  <c:v>0.32365146524808625</c:v>
                </c:pt>
                <c:pt idx="1804">
                  <c:v>0.32369622418176464</c:v>
                </c:pt>
                <c:pt idx="1805">
                  <c:v>0.32374371030671417</c:v>
                </c:pt>
                <c:pt idx="1806">
                  <c:v>0.32379389914953588</c:v>
                </c:pt>
                <c:pt idx="1807">
                  <c:v>0.32384681545718769</c:v>
                </c:pt>
                <c:pt idx="1808">
                  <c:v>0.3239024102106518</c:v>
                </c:pt>
                <c:pt idx="1809">
                  <c:v>0.32396060991624076</c:v>
                </c:pt>
                <c:pt idx="1810">
                  <c:v>0.32402139057025342</c:v>
                </c:pt>
                <c:pt idx="1811">
                  <c:v>0.32408462992006049</c:v>
                </c:pt>
                <c:pt idx="1812">
                  <c:v>0.32415025514463691</c:v>
                </c:pt>
                <c:pt idx="1813">
                  <c:v>0.32421816892934929</c:v>
                </c:pt>
                <c:pt idx="1814">
                  <c:v>0.32428827407195698</c:v>
                </c:pt>
                <c:pt idx="1815">
                  <c:v>0.32436042417062638</c:v>
                </c:pt>
                <c:pt idx="1816">
                  <c:v>0.32443452210406648</c:v>
                </c:pt>
                <c:pt idx="1817">
                  <c:v>0.32451037231381413</c:v>
                </c:pt>
                <c:pt idx="1818">
                  <c:v>0.32458782858502672</c:v>
                </c:pt>
                <c:pt idx="1819">
                  <c:v>0.32466674505908716</c:v>
                </c:pt>
                <c:pt idx="1820">
                  <c:v>0.32474692669479477</c:v>
                </c:pt>
                <c:pt idx="1821">
                  <c:v>0.32482820342869523</c:v>
                </c:pt>
                <c:pt idx="1822">
                  <c:v>0.32491040528285337</c:v>
                </c:pt>
                <c:pt idx="1823">
                  <c:v>0.32499333773669442</c:v>
                </c:pt>
                <c:pt idx="1824">
                  <c:v>0.32507685540402287</c:v>
                </c:pt>
                <c:pt idx="1825">
                  <c:v>0.32516078793311681</c:v>
                </c:pt>
                <c:pt idx="1826">
                  <c:v>0.32524501391166599</c:v>
                </c:pt>
                <c:pt idx="1827">
                  <c:v>0.32532931311790075</c:v>
                </c:pt>
                <c:pt idx="1828">
                  <c:v>0.32541361266115265</c:v>
                </c:pt>
                <c:pt idx="1829">
                  <c:v>0.325497716625401</c:v>
                </c:pt>
                <c:pt idx="1830">
                  <c:v>0.32558150298726657</c:v>
                </c:pt>
                <c:pt idx="1831">
                  <c:v>0.32566480010866433</c:v>
                </c:pt>
                <c:pt idx="1832">
                  <c:v>0.32574750999991176</c:v>
                </c:pt>
                <c:pt idx="1833">
                  <c:v>0.32582951066968274</c:v>
                </c:pt>
                <c:pt idx="1834">
                  <c:v>0.32591065675934494</c:v>
                </c:pt>
                <c:pt idx="1835">
                  <c:v>0.32599087773073121</c:v>
                </c:pt>
                <c:pt idx="1836">
                  <c:v>0.32607005334540357</c:v>
                </c:pt>
                <c:pt idx="1837">
                  <c:v>0.32614806276502534</c:v>
                </c:pt>
                <c:pt idx="1838">
                  <c:v>0.32622488307337172</c:v>
                </c:pt>
                <c:pt idx="1839">
                  <c:v>0.32630041747580307</c:v>
                </c:pt>
                <c:pt idx="1840">
                  <c:v>0.32637461782555471</c:v>
                </c:pt>
                <c:pt idx="1841">
                  <c:v>0.32644745969769706</c:v>
                </c:pt>
                <c:pt idx="1842">
                  <c:v>0.32651891796704746</c:v>
                </c:pt>
                <c:pt idx="1843">
                  <c:v>0.32658901657236578</c:v>
                </c:pt>
                <c:pt idx="1844">
                  <c:v>0.32665775432848965</c:v>
                </c:pt>
                <c:pt idx="1845">
                  <c:v>0.32672520376330394</c:v>
                </c:pt>
                <c:pt idx="1846">
                  <c:v>0.3267914373961629</c:v>
                </c:pt>
                <c:pt idx="1847">
                  <c:v>0.32685647852858379</c:v>
                </c:pt>
                <c:pt idx="1848">
                  <c:v>0.32692039985419624</c:v>
                </c:pt>
                <c:pt idx="1849">
                  <c:v>0.32698332334359836</c:v>
                </c:pt>
                <c:pt idx="1850">
                  <c:v>0.32704527220059981</c:v>
                </c:pt>
                <c:pt idx="1851">
                  <c:v>0.32710631869637269</c:v>
                </c:pt>
                <c:pt idx="1852">
                  <c:v>0.32716655964949587</c:v>
                </c:pt>
                <c:pt idx="1853">
                  <c:v>0.32722604268984579</c:v>
                </c:pt>
                <c:pt idx="1854">
                  <c:v>0.32728481566055317</c:v>
                </c:pt>
                <c:pt idx="1855">
                  <c:v>0.32734292658895159</c:v>
                </c:pt>
                <c:pt idx="1856">
                  <c:v>0.32740042369298017</c:v>
                </c:pt>
                <c:pt idx="1857">
                  <c:v>0.32745735534386222</c:v>
                </c:pt>
                <c:pt idx="1858">
                  <c:v>0.32751374562870567</c:v>
                </c:pt>
                <c:pt idx="1859">
                  <c:v>0.32756961898991432</c:v>
                </c:pt>
                <c:pt idx="1860">
                  <c:v>0.32762495088976812</c:v>
                </c:pt>
                <c:pt idx="1861">
                  <c:v>0.32767976626251499</c:v>
                </c:pt>
                <c:pt idx="1862">
                  <c:v>0.32773401647354145</c:v>
                </c:pt>
                <c:pt idx="1863">
                  <c:v>0.32778767766482358</c:v>
                </c:pt>
                <c:pt idx="1864">
                  <c:v>0.3278407262091747</c:v>
                </c:pt>
                <c:pt idx="1865">
                  <c:v>0.3278931139297519</c:v>
                </c:pt>
                <c:pt idx="1866">
                  <c:v>0.32794481752142957</c:v>
                </c:pt>
                <c:pt idx="1867">
                  <c:v>0.32799578903131299</c:v>
                </c:pt>
                <c:pt idx="1868">
                  <c:v>0.3280460297873285</c:v>
                </c:pt>
                <c:pt idx="1869">
                  <c:v>0.3280954670488091</c:v>
                </c:pt>
                <c:pt idx="1870">
                  <c:v>0.32814410168906821</c:v>
                </c:pt>
                <c:pt idx="1871">
                  <c:v>0.32819195883734992</c:v>
                </c:pt>
                <c:pt idx="1872">
                  <c:v>0.32823901405415895</c:v>
                </c:pt>
                <c:pt idx="1873">
                  <c:v>0.3282852917034158</c:v>
                </c:pt>
                <c:pt idx="1874">
                  <c:v>0.32833081595002256</c:v>
                </c:pt>
                <c:pt idx="1875">
                  <c:v>0.32837561040971025</c:v>
                </c:pt>
                <c:pt idx="1876">
                  <c:v>0.32841977257452959</c:v>
                </c:pt>
                <c:pt idx="1877">
                  <c:v>0.32846330111285249</c:v>
                </c:pt>
                <c:pt idx="1878">
                  <c:v>0.32850631784107986</c:v>
                </c:pt>
                <c:pt idx="1879">
                  <c:v>0.32854889527429443</c:v>
                </c:pt>
                <c:pt idx="1880">
                  <c:v>0.32859108136674031</c:v>
                </c:pt>
                <c:pt idx="1881">
                  <c:v>0.32863299788022871</c:v>
                </c:pt>
                <c:pt idx="1882">
                  <c:v>0.32867469303596913</c:v>
                </c:pt>
                <c:pt idx="1883">
                  <c:v>0.32871628870117475</c:v>
                </c:pt>
                <c:pt idx="1884">
                  <c:v>0.32875783312070561</c:v>
                </c:pt>
                <c:pt idx="1885">
                  <c:v>0.32879939924144352</c:v>
                </c:pt>
                <c:pt idx="1886">
                  <c:v>0.32884108466888484</c:v>
                </c:pt>
                <c:pt idx="1887">
                  <c:v>0.32888291343432435</c:v>
                </c:pt>
                <c:pt idx="1888">
                  <c:v>0.32892500809513081</c:v>
                </c:pt>
                <c:pt idx="1889">
                  <c:v>0.32896739288063553</c:v>
                </c:pt>
                <c:pt idx="1890">
                  <c:v>0.32901011683026976</c:v>
                </c:pt>
                <c:pt idx="1891">
                  <c:v>0.3290532044202803</c:v>
                </c:pt>
                <c:pt idx="1892">
                  <c:v>0.32909675422532092</c:v>
                </c:pt>
                <c:pt idx="1893">
                  <c:v>0.32914074165170959</c:v>
                </c:pt>
                <c:pt idx="1894">
                  <c:v>0.32918519151875231</c:v>
                </c:pt>
                <c:pt idx="1895">
                  <c:v>0.32923015338001138</c:v>
                </c:pt>
                <c:pt idx="1896">
                  <c:v>0.32927557834198679</c:v>
                </c:pt>
                <c:pt idx="1897">
                  <c:v>0.32932151612748245</c:v>
                </c:pt>
                <c:pt idx="1898">
                  <c:v>0.32936794278090648</c:v>
                </c:pt>
                <c:pt idx="1899">
                  <c:v>0.32941483437559665</c:v>
                </c:pt>
                <c:pt idx="1900">
                  <c:v>0.32946219177944663</c:v>
                </c:pt>
                <c:pt idx="1901">
                  <c:v>0.32950996669986321</c:v>
                </c:pt>
                <c:pt idx="1902">
                  <c:v>0.3295581601484856</c:v>
                </c:pt>
                <c:pt idx="1903">
                  <c:v>0.32960669925786862</c:v>
                </c:pt>
                <c:pt idx="1904">
                  <c:v>0.32965558510618342</c:v>
                </c:pt>
                <c:pt idx="1905">
                  <c:v>0.32970474477977446</c:v>
                </c:pt>
                <c:pt idx="1906">
                  <c:v>0.3297541792124441</c:v>
                </c:pt>
                <c:pt idx="1907">
                  <c:v>0.32980386464280992</c:v>
                </c:pt>
                <c:pt idx="1908">
                  <c:v>0.32985370336782677</c:v>
                </c:pt>
                <c:pt idx="1909">
                  <c:v>0.32990372070174545</c:v>
                </c:pt>
                <c:pt idx="1910">
                  <c:v>0.32995386787286385</c:v>
                </c:pt>
                <c:pt idx="1911">
                  <c:v>0.33000412069628526</c:v>
                </c:pt>
                <c:pt idx="1912">
                  <c:v>0.33005447949687167</c:v>
                </c:pt>
                <c:pt idx="1913">
                  <c:v>0.33010494429668003</c:v>
                </c:pt>
                <c:pt idx="1914">
                  <c:v>0.33015544131915808</c:v>
                </c:pt>
                <c:pt idx="1915">
                  <c:v>0.33020604417217447</c:v>
                </c:pt>
                <c:pt idx="1916">
                  <c:v>0.33025672792570099</c:v>
                </c:pt>
                <c:pt idx="1917">
                  <c:v>0.33030749218131328</c:v>
                </c:pt>
                <c:pt idx="1918">
                  <c:v>0.3303583363449526</c:v>
                </c:pt>
                <c:pt idx="1919">
                  <c:v>0.33040930893128151</c:v>
                </c:pt>
                <c:pt idx="1920">
                  <c:v>0.33046043381833046</c:v>
                </c:pt>
                <c:pt idx="1921">
                  <c:v>0.33051168557333238</c:v>
                </c:pt>
                <c:pt idx="1922">
                  <c:v>0.3305631372663323</c:v>
                </c:pt>
                <c:pt idx="1923">
                  <c:v>0.33061476338680162</c:v>
                </c:pt>
                <c:pt idx="1924">
                  <c:v>0.33066663697088222</c:v>
                </c:pt>
                <c:pt idx="1925">
                  <c:v>0.33071873266946972</c:v>
                </c:pt>
                <c:pt idx="1926">
                  <c:v>0.33077109896305884</c:v>
                </c:pt>
                <c:pt idx="1927">
                  <c:v>0.33082375987556689</c:v>
                </c:pt>
                <c:pt idx="1928">
                  <c:v>0.33087671490712739</c:v>
                </c:pt>
                <c:pt idx="1929">
                  <c:v>0.33092996373955164</c:v>
                </c:pt>
                <c:pt idx="1930">
                  <c:v>0.33098353063028807</c:v>
                </c:pt>
                <c:pt idx="1931">
                  <c:v>0.3310374154320469</c:v>
                </c:pt>
                <c:pt idx="1932">
                  <c:v>0.33109161818924276</c:v>
                </c:pt>
                <c:pt idx="1933">
                  <c:v>0.3311461142668628</c:v>
                </c:pt>
                <c:pt idx="1934">
                  <c:v>0.33120095305334424</c:v>
                </c:pt>
                <c:pt idx="1935">
                  <c:v>0.33125608543084983</c:v>
                </c:pt>
                <c:pt idx="1936">
                  <c:v>0.33131151157121097</c:v>
                </c:pt>
                <c:pt idx="1937">
                  <c:v>0.33136720704442818</c:v>
                </c:pt>
                <c:pt idx="1938">
                  <c:v>0.33142319668443004</c:v>
                </c:pt>
                <c:pt idx="1939">
                  <c:v>0.33147945601948337</c:v>
                </c:pt>
                <c:pt idx="1940">
                  <c:v>0.33153596065101287</c:v>
                </c:pt>
                <c:pt idx="1941">
                  <c:v>0.33159273525707594</c:v>
                </c:pt>
                <c:pt idx="1942">
                  <c:v>0.33164973075683174</c:v>
                </c:pt>
                <c:pt idx="1943">
                  <c:v>0.33170697190403337</c:v>
                </c:pt>
                <c:pt idx="1944">
                  <c:v>0.33176443407626754</c:v>
                </c:pt>
                <c:pt idx="1945">
                  <c:v>0.33182214191518494</c:v>
                </c:pt>
                <c:pt idx="1946">
                  <c:v>0.33188004604382038</c:v>
                </c:pt>
                <c:pt idx="1947">
                  <c:v>0.33193819557894988</c:v>
                </c:pt>
                <c:pt idx="1948">
                  <c:v>0.33199654109293825</c:v>
                </c:pt>
                <c:pt idx="1949">
                  <c:v>0.33205513154981636</c:v>
                </c:pt>
                <c:pt idx="1950">
                  <c:v>0.3321139420128929</c:v>
                </c:pt>
                <c:pt idx="1951">
                  <c:v>0.332172947661945</c:v>
                </c:pt>
                <c:pt idx="1952">
                  <c:v>0.3322321974452076</c:v>
                </c:pt>
                <c:pt idx="1953">
                  <c:v>0.33229164200749006</c:v>
                </c:pt>
                <c:pt idx="1954">
                  <c:v>0.33235128132712782</c:v>
                </c:pt>
                <c:pt idx="1955">
                  <c:v>0.33241109087250598</c:v>
                </c:pt>
                <c:pt idx="1956">
                  <c:v>0.33247109535166053</c:v>
                </c:pt>
                <c:pt idx="1957">
                  <c:v>0.33253127049652026</c:v>
                </c:pt>
                <c:pt idx="1958">
                  <c:v>0.33259156724350813</c:v>
                </c:pt>
                <c:pt idx="1959">
                  <c:v>0.33265198602698198</c:v>
                </c:pt>
                <c:pt idx="1960">
                  <c:v>0.3327125271848026</c:v>
                </c:pt>
                <c:pt idx="1961">
                  <c:v>0.33277311715939201</c:v>
                </c:pt>
                <c:pt idx="1962">
                  <c:v>0.33283378081126003</c:v>
                </c:pt>
                <c:pt idx="1963">
                  <c:v>0.33289444462000922</c:v>
                </c:pt>
                <c:pt idx="1964">
                  <c:v>0.33295510881717211</c:v>
                </c:pt>
                <c:pt idx="1965">
                  <c:v>0.33301572455210393</c:v>
                </c:pt>
                <c:pt idx="1966">
                  <c:v>0.33307626753136543</c:v>
                </c:pt>
                <c:pt idx="1967">
                  <c:v>0.33313671361344255</c:v>
                </c:pt>
                <c:pt idx="1968">
                  <c:v>0.3331970142457541</c:v>
                </c:pt>
                <c:pt idx="1969">
                  <c:v>0.33325712076652153</c:v>
                </c:pt>
                <c:pt idx="1970">
                  <c:v>0.33331700937445674</c:v>
                </c:pt>
                <c:pt idx="1971">
                  <c:v>0.33337665626595525</c:v>
                </c:pt>
                <c:pt idx="1972">
                  <c:v>0.33343598835689742</c:v>
                </c:pt>
                <c:pt idx="1973">
                  <c:v>0.33349498184976173</c:v>
                </c:pt>
                <c:pt idx="1974">
                  <c:v>0.33355363740087085</c:v>
                </c:pt>
                <c:pt idx="1975">
                  <c:v>0.33361188176286038</c:v>
                </c:pt>
                <c:pt idx="1976">
                  <c:v>0.33366971544640051</c:v>
                </c:pt>
                <c:pt idx="1977">
                  <c:v>0.33372708941622975</c:v>
                </c:pt>
                <c:pt idx="1978">
                  <c:v>0.33378400408202952</c:v>
                </c:pt>
                <c:pt idx="1979">
                  <c:v>0.33384043493852861</c:v>
                </c:pt>
                <c:pt idx="1980">
                  <c:v>0.33389635755500463</c:v>
                </c:pt>
                <c:pt idx="1981">
                  <c:v>0.33395179660402868</c:v>
                </c:pt>
                <c:pt idx="1982">
                  <c:v>0.33400670301467067</c:v>
                </c:pt>
                <c:pt idx="1983">
                  <c:v>0.33406107691023007</c:v>
                </c:pt>
                <c:pt idx="1984">
                  <c:v>0.33411494301391892</c:v>
                </c:pt>
                <c:pt idx="1985">
                  <c:v>0.33416830144045673</c:v>
                </c:pt>
                <c:pt idx="1986">
                  <c:v>0.33422110303055824</c:v>
                </c:pt>
                <c:pt idx="1987">
                  <c:v>0.33427342172127389</c:v>
                </c:pt>
                <c:pt idx="1988">
                  <c:v>0.33432520828716727</c:v>
                </c:pt>
                <c:pt idx="1989">
                  <c:v>0.33437653638804887</c:v>
                </c:pt>
                <c:pt idx="1990">
                  <c:v>0.33442735674997592</c:v>
                </c:pt>
                <c:pt idx="1991">
                  <c:v>0.33447771835888357</c:v>
                </c:pt>
                <c:pt idx="1992">
                  <c:v>0.33452762097051802</c:v>
                </c:pt>
                <c:pt idx="1993">
                  <c:v>0.33457708896089511</c:v>
                </c:pt>
                <c:pt idx="1994">
                  <c:v>0.33462612219900678</c:v>
                </c:pt>
                <c:pt idx="1995">
                  <c:v>0.33467476969387433</c:v>
                </c:pt>
                <c:pt idx="1996">
                  <c:v>0.3347230311905583</c:v>
                </c:pt>
                <c:pt idx="1997">
                  <c:v>0.33477095590207018</c:v>
                </c:pt>
                <c:pt idx="1998">
                  <c:v>0.33481789814008123</c:v>
                </c:pt>
                <c:pt idx="1999">
                  <c:v>0.33486428729709394</c:v>
                </c:pt>
                <c:pt idx="2000">
                  <c:v>0.33491062918713377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70576"/>
        <c:axId val="1088067856"/>
      </c:scatterChart>
      <c:scatterChart>
        <c:scatterStyle val="lineMarker"/>
        <c:varyColors val="0"/>
        <c:ser>
          <c:idx val="0"/>
          <c:order val="0"/>
          <c:tx>
            <c:strRef>
              <c:f>'Stroke-Stress'!$H$3</c:f>
              <c:strCache>
                <c:ptCount val="1"/>
                <c:pt idx="0">
                  <c:v>Tension (at Bottom)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'Stroke-Stress'!$H$4:$H$2004</c:f>
              <c:numCache>
                <c:formatCode>0.0</c:formatCode>
                <c:ptCount val="2001"/>
                <c:pt idx="0">
                  <c:v>273.36604229639772</c:v>
                </c:pt>
                <c:pt idx="1">
                  <c:v>273.0948704009615</c:v>
                </c:pt>
                <c:pt idx="2">
                  <c:v>272.83928025935506</c:v>
                </c:pt>
                <c:pt idx="3">
                  <c:v>272.60110986014644</c:v>
                </c:pt>
                <c:pt idx="4">
                  <c:v>272.38222462456872</c:v>
                </c:pt>
                <c:pt idx="5">
                  <c:v>272.18448997385508</c:v>
                </c:pt>
                <c:pt idx="6">
                  <c:v>272.00955186791714</c:v>
                </c:pt>
                <c:pt idx="7">
                  <c:v>271.85924829532274</c:v>
                </c:pt>
                <c:pt idx="8">
                  <c:v>271.73552697530079</c:v>
                </c:pt>
                <c:pt idx="9">
                  <c:v>271.640500223071</c:v>
                </c:pt>
                <c:pt idx="10">
                  <c:v>271.57573170054951</c:v>
                </c:pt>
                <c:pt idx="11">
                  <c:v>271.54127627306667</c:v>
                </c:pt>
                <c:pt idx="12">
                  <c:v>271.53532338471973</c:v>
                </c:pt>
                <c:pt idx="13">
                  <c:v>271.55414219304237</c:v>
                </c:pt>
                <c:pt idx="14">
                  <c:v>271.59230103032627</c:v>
                </c:pt>
                <c:pt idx="15">
                  <c:v>271.64305146093398</c:v>
                </c:pt>
                <c:pt idx="16">
                  <c:v>271.69832828129859</c:v>
                </c:pt>
                <c:pt idx="17">
                  <c:v>271.74916100990185</c:v>
                </c:pt>
                <c:pt idx="18">
                  <c:v>271.78597564659134</c:v>
                </c:pt>
                <c:pt idx="19">
                  <c:v>271.79900616255816</c:v>
                </c:pt>
                <c:pt idx="20">
                  <c:v>271.77867855764993</c:v>
                </c:pt>
                <c:pt idx="21">
                  <c:v>271.71626924433502</c:v>
                </c:pt>
                <c:pt idx="22">
                  <c:v>271.60467316232848</c:v>
                </c:pt>
                <c:pt idx="23">
                  <c:v>271.4391444605518</c:v>
                </c:pt>
                <c:pt idx="24">
                  <c:v>271.21768055444596</c:v>
                </c:pt>
                <c:pt idx="25">
                  <c:v>270.94154334660971</c:v>
                </c:pt>
                <c:pt idx="26">
                  <c:v>270.6153140921304</c:v>
                </c:pt>
                <c:pt idx="27">
                  <c:v>270.2467288025926</c:v>
                </c:pt>
                <c:pt idx="28">
                  <c:v>269.84560837213547</c:v>
                </c:pt>
                <c:pt idx="29">
                  <c:v>269.42303559749718</c:v>
                </c:pt>
                <c:pt idx="30">
                  <c:v>268.99075165938041</c:v>
                </c:pt>
                <c:pt idx="31">
                  <c:v>268.56134815110892</c:v>
                </c:pt>
                <c:pt idx="32">
                  <c:v>268.14785558864958</c:v>
                </c:pt>
                <c:pt idx="33">
                  <c:v>267.76275583466537</c:v>
                </c:pt>
                <c:pt idx="34">
                  <c:v>267.41691222457285</c:v>
                </c:pt>
                <c:pt idx="35">
                  <c:v>267.11891118257751</c:v>
                </c:pt>
                <c:pt idx="36">
                  <c:v>266.87459586636561</c:v>
                </c:pt>
                <c:pt idx="37">
                  <c:v>266.68690157111274</c:v>
                </c:pt>
                <c:pt idx="38">
                  <c:v>266.55593802747967</c:v>
                </c:pt>
                <c:pt idx="39">
                  <c:v>266.47926372826424</c:v>
                </c:pt>
                <c:pt idx="40">
                  <c:v>266.45254431236594</c:v>
                </c:pt>
                <c:pt idx="41">
                  <c:v>266.46993662209849</c:v>
                </c:pt>
                <c:pt idx="42">
                  <c:v>266.52436302984211</c:v>
                </c:pt>
                <c:pt idx="43">
                  <c:v>266.60781319736026</c:v>
                </c:pt>
                <c:pt idx="44">
                  <c:v>266.71153610445634</c:v>
                </c:pt>
                <c:pt idx="45">
                  <c:v>266.82678073093359</c:v>
                </c:pt>
                <c:pt idx="46">
                  <c:v>266.94548187322522</c:v>
                </c:pt>
                <c:pt idx="47">
                  <c:v>267.06083623036324</c:v>
                </c:pt>
                <c:pt idx="48">
                  <c:v>267.16765902862608</c:v>
                </c:pt>
                <c:pt idx="49">
                  <c:v>267.26216456021723</c:v>
                </c:pt>
                <c:pt idx="50">
                  <c:v>267.34166442394752</c:v>
                </c:pt>
                <c:pt idx="51">
                  <c:v>267.40440292924467</c:v>
                </c:pt>
                <c:pt idx="52">
                  <c:v>267.449282769501</c:v>
                </c:pt>
                <c:pt idx="53">
                  <c:v>267.47578272407776</c:v>
                </c:pt>
                <c:pt idx="54">
                  <c:v>267.48382049497945</c:v>
                </c:pt>
                <c:pt idx="55">
                  <c:v>267.47369784152306</c:v>
                </c:pt>
                <c:pt idx="56">
                  <c:v>267.44593598434744</c:v>
                </c:pt>
                <c:pt idx="57">
                  <c:v>267.40089154809993</c:v>
                </c:pt>
                <c:pt idx="58">
                  <c:v>267.33859196544586</c:v>
                </c:pt>
                <c:pt idx="59">
                  <c:v>267.2584062850857</c:v>
                </c:pt>
                <c:pt idx="60">
                  <c:v>267.15934693107255</c:v>
                </c:pt>
                <c:pt idx="61">
                  <c:v>267.04034402946382</c:v>
                </c:pt>
                <c:pt idx="62">
                  <c:v>266.90079406162522</c:v>
                </c:pt>
                <c:pt idx="63">
                  <c:v>266.74127311352595</c:v>
                </c:pt>
                <c:pt idx="64">
                  <c:v>266.56411296170728</c:v>
                </c:pt>
                <c:pt idx="65">
                  <c:v>266.37351080394393</c:v>
                </c:pt>
                <c:pt idx="66">
                  <c:v>266.1740478953231</c:v>
                </c:pt>
                <c:pt idx="67">
                  <c:v>265.96838520436853</c:v>
                </c:pt>
                <c:pt idx="68">
                  <c:v>265.75652273108034</c:v>
                </c:pt>
                <c:pt idx="69">
                  <c:v>265.53857020611918</c:v>
                </c:pt>
                <c:pt idx="70">
                  <c:v>265.31823103928622</c:v>
                </c:pt>
                <c:pt idx="71">
                  <c:v>265.10277488685767</c:v>
                </c:pt>
                <c:pt idx="72">
                  <c:v>264.89982802975726</c:v>
                </c:pt>
                <c:pt idx="73">
                  <c:v>264.71484956835855</c:v>
                </c:pt>
                <c:pt idx="74">
                  <c:v>264.55137831647141</c:v>
                </c:pt>
                <c:pt idx="75">
                  <c:v>264.41196551195878</c:v>
                </c:pt>
                <c:pt idx="76">
                  <c:v>264.29787305741968</c:v>
                </c:pt>
                <c:pt idx="77">
                  <c:v>264.20912838551919</c:v>
                </c:pt>
                <c:pt idx="78">
                  <c:v>264.14545716960544</c:v>
                </c:pt>
                <c:pt idx="79">
                  <c:v>264.10694170767397</c:v>
                </c:pt>
                <c:pt idx="80">
                  <c:v>264.09341740373367</c:v>
                </c:pt>
                <c:pt idx="81">
                  <c:v>264.10290910589055</c:v>
                </c:pt>
                <c:pt idx="82">
                  <c:v>264.13067096306622</c:v>
                </c:pt>
                <c:pt idx="83">
                  <c:v>264.16929615565846</c:v>
                </c:pt>
                <c:pt idx="84">
                  <c:v>264.21044515344846</c:v>
                </c:pt>
                <c:pt idx="85">
                  <c:v>264.24704032881641</c:v>
                </c:pt>
                <c:pt idx="86">
                  <c:v>264.27397920603624</c:v>
                </c:pt>
                <c:pt idx="87">
                  <c:v>264.28761324063737</c:v>
                </c:pt>
                <c:pt idx="88">
                  <c:v>264.28459564746606</c:v>
                </c:pt>
                <c:pt idx="89">
                  <c:v>264.26127788205173</c:v>
                </c:pt>
                <c:pt idx="90">
                  <c:v>264.21420342857994</c:v>
                </c:pt>
                <c:pt idx="91">
                  <c:v>264.14065645319658</c:v>
                </c:pt>
                <c:pt idx="92">
                  <c:v>264.03948478396353</c:v>
                </c:pt>
                <c:pt idx="93">
                  <c:v>263.91164856416253</c:v>
                </c:pt>
                <c:pt idx="94">
                  <c:v>263.76035741562123</c:v>
                </c:pt>
                <c:pt idx="95">
                  <c:v>263.5906040834048</c:v>
                </c:pt>
                <c:pt idx="96">
                  <c:v>263.40790253321711</c:v>
                </c:pt>
                <c:pt idx="97">
                  <c:v>263.21702604880176</c:v>
                </c:pt>
                <c:pt idx="98">
                  <c:v>263.02148601130358</c:v>
                </c:pt>
                <c:pt idx="99">
                  <c:v>262.82435487922419</c:v>
                </c:pt>
                <c:pt idx="100">
                  <c:v>262.62903430304755</c:v>
                </c:pt>
                <c:pt idx="101">
                  <c:v>262.43983121120908</c:v>
                </c:pt>
                <c:pt idx="102">
                  <c:v>262.26121712813517</c:v>
                </c:pt>
                <c:pt idx="103">
                  <c:v>262.09703262695302</c:v>
                </c:pt>
                <c:pt idx="104">
                  <c:v>261.94955461887355</c:v>
                </c:pt>
                <c:pt idx="105">
                  <c:v>261.81941405519632</c:v>
                </c:pt>
                <c:pt idx="106">
                  <c:v>261.70592511929141</c:v>
                </c:pt>
                <c:pt idx="107">
                  <c:v>261.60801793721635</c:v>
                </c:pt>
                <c:pt idx="108">
                  <c:v>261.52495182701091</c:v>
                </c:pt>
                <c:pt idx="109">
                  <c:v>261.45667192334469</c:v>
                </c:pt>
                <c:pt idx="110">
                  <c:v>261.40367201419116</c:v>
                </c:pt>
                <c:pt idx="111">
                  <c:v>261.36633615686299</c:v>
                </c:pt>
                <c:pt idx="112">
                  <c:v>261.34428029404756</c:v>
                </c:pt>
                <c:pt idx="113">
                  <c:v>261.33626995581108</c:v>
                </c:pt>
                <c:pt idx="114">
                  <c:v>261.34057688424645</c:v>
                </c:pt>
                <c:pt idx="115">
                  <c:v>261.35588431142435</c:v>
                </c:pt>
                <c:pt idx="116">
                  <c:v>261.38167101670609</c:v>
                </c:pt>
                <c:pt idx="117">
                  <c:v>261.41807416341766</c:v>
                </c:pt>
                <c:pt idx="118">
                  <c:v>261.46506631889383</c:v>
                </c:pt>
                <c:pt idx="119">
                  <c:v>261.52179707051368</c:v>
                </c:pt>
                <c:pt idx="120">
                  <c:v>261.58618153572246</c:v>
                </c:pt>
                <c:pt idx="121">
                  <c:v>261.65509239068814</c:v>
                </c:pt>
                <c:pt idx="122">
                  <c:v>261.72477136027925</c:v>
                </c:pt>
                <c:pt idx="123">
                  <c:v>261.79165219802064</c:v>
                </c:pt>
                <c:pt idx="124">
                  <c:v>261.8525801474151</c:v>
                </c:pt>
                <c:pt idx="125">
                  <c:v>261.90478450927799</c:v>
                </c:pt>
                <c:pt idx="126">
                  <c:v>261.94563174775089</c:v>
                </c:pt>
                <c:pt idx="127">
                  <c:v>261.97215913499286</c:v>
                </c:pt>
                <c:pt idx="128">
                  <c:v>261.98112961651111</c:v>
                </c:pt>
                <c:pt idx="129">
                  <c:v>261.96958046446468</c:v>
                </c:pt>
                <c:pt idx="130">
                  <c:v>261.93548166162935</c:v>
                </c:pt>
                <c:pt idx="131">
                  <c:v>261.8784217180272</c:v>
                </c:pt>
                <c:pt idx="132">
                  <c:v>261.79955280559631</c:v>
                </c:pt>
                <c:pt idx="133">
                  <c:v>261.70139872953456</c:v>
                </c:pt>
                <c:pt idx="134">
                  <c:v>261.58716911166943</c:v>
                </c:pt>
                <c:pt idx="135">
                  <c:v>261.46023816981983</c:v>
                </c:pt>
                <c:pt idx="136">
                  <c:v>261.3241447177956</c:v>
                </c:pt>
                <c:pt idx="137">
                  <c:v>261.18267446339354</c:v>
                </c:pt>
                <c:pt idx="138">
                  <c:v>261.04002460438812</c:v>
                </c:pt>
                <c:pt idx="139">
                  <c:v>260.90083126119708</c:v>
                </c:pt>
                <c:pt idx="140">
                  <c:v>260.76992258289442</c:v>
                </c:pt>
                <c:pt idx="141">
                  <c:v>260.6515506325851</c:v>
                </c:pt>
                <c:pt idx="142">
                  <c:v>260.54881530143604</c:v>
                </c:pt>
                <c:pt idx="143">
                  <c:v>260.46336254935875</c:v>
                </c:pt>
                <c:pt idx="144">
                  <c:v>260.39543927034003</c:v>
                </c:pt>
                <c:pt idx="145">
                  <c:v>260.34438708041523</c:v>
                </c:pt>
                <c:pt idx="146">
                  <c:v>260.30888921165507</c:v>
                </c:pt>
                <c:pt idx="147">
                  <c:v>260.28746430013905</c:v>
                </c:pt>
                <c:pt idx="148">
                  <c:v>260.27819205930371</c:v>
                </c:pt>
                <c:pt idx="149">
                  <c:v>260.27865841461193</c:v>
                </c:pt>
                <c:pt idx="150">
                  <c:v>260.28573604223186</c:v>
                </c:pt>
                <c:pt idx="151">
                  <c:v>260.29594099368376</c:v>
                </c:pt>
                <c:pt idx="152">
                  <c:v>260.30570702249258</c:v>
                </c:pt>
                <c:pt idx="153">
                  <c:v>260.31201653548709</c:v>
                </c:pt>
                <c:pt idx="154">
                  <c:v>260.31281208277767</c:v>
                </c:pt>
                <c:pt idx="155">
                  <c:v>260.3069689250915</c:v>
                </c:pt>
                <c:pt idx="156">
                  <c:v>260.2941030051158</c:v>
                </c:pt>
                <c:pt idx="157">
                  <c:v>260.27424175551585</c:v>
                </c:pt>
                <c:pt idx="158">
                  <c:v>260.24752233961755</c:v>
                </c:pt>
                <c:pt idx="159">
                  <c:v>260.21408192074682</c:v>
                </c:pt>
                <c:pt idx="160">
                  <c:v>260.17430455621644</c:v>
                </c:pt>
                <c:pt idx="161">
                  <c:v>260.12901322598225</c:v>
                </c:pt>
                <c:pt idx="162">
                  <c:v>260.07933266931713</c:v>
                </c:pt>
                <c:pt idx="163">
                  <c:v>260.02663451948069</c:v>
                </c:pt>
                <c:pt idx="164">
                  <c:v>259.97198865041554</c:v>
                </c:pt>
                <c:pt idx="165">
                  <c:v>259.9159711480907</c:v>
                </c:pt>
                <c:pt idx="166">
                  <c:v>259.85849971451063</c:v>
                </c:pt>
                <c:pt idx="167">
                  <c:v>259.79897083104112</c:v>
                </c:pt>
                <c:pt idx="168">
                  <c:v>259.73667124838698</c:v>
                </c:pt>
                <c:pt idx="169">
                  <c:v>259.67116204390527</c:v>
                </c:pt>
                <c:pt idx="170">
                  <c:v>259.60222375627438</c:v>
                </c:pt>
                <c:pt idx="171">
                  <c:v>259.53004841415071</c:v>
                </c:pt>
                <c:pt idx="172">
                  <c:v>259.45491034418615</c:v>
                </c:pt>
                <c:pt idx="173">
                  <c:v>259.37716617102819</c:v>
                </c:pt>
                <c:pt idx="174">
                  <c:v>259.29728224998519</c:v>
                </c:pt>
                <c:pt idx="175">
                  <c:v>259.21610899367801</c:v>
                </c:pt>
                <c:pt idx="176">
                  <c:v>259.1350180353665</c:v>
                </c:pt>
                <c:pt idx="177">
                  <c:v>259.05617655560081</c:v>
                </c:pt>
                <c:pt idx="178">
                  <c:v>258.98221809023954</c:v>
                </c:pt>
                <c:pt idx="179">
                  <c:v>258.91594077113245</c:v>
                </c:pt>
                <c:pt idx="180">
                  <c:v>258.85997813413798</c:v>
                </c:pt>
                <c:pt idx="181">
                  <c:v>258.81646992714138</c:v>
                </c:pt>
                <c:pt idx="182">
                  <c:v>258.78700724472367</c:v>
                </c:pt>
                <c:pt idx="183">
                  <c:v>258.77257766283196</c:v>
                </c:pt>
                <c:pt idx="184">
                  <c:v>258.77381213276567</c:v>
                </c:pt>
                <c:pt idx="185">
                  <c:v>258.7907655198552</c:v>
                </c:pt>
                <c:pt idx="186">
                  <c:v>258.8228891707966</c:v>
                </c:pt>
                <c:pt idx="187">
                  <c:v>258.86883888499545</c:v>
                </c:pt>
                <c:pt idx="188">
                  <c:v>258.92631031857553</c:v>
                </c:pt>
                <c:pt idx="189">
                  <c:v>258.99212128237434</c:v>
                </c:pt>
                <c:pt idx="190">
                  <c:v>259.06259579925609</c:v>
                </c:pt>
                <c:pt idx="191">
                  <c:v>259.13389329609356</c:v>
                </c:pt>
                <c:pt idx="192">
                  <c:v>259.20233779575096</c:v>
                </c:pt>
                <c:pt idx="193">
                  <c:v>259.26466481107025</c:v>
                </c:pt>
                <c:pt idx="194">
                  <c:v>259.3181036428669</c:v>
                </c:pt>
                <c:pt idx="195">
                  <c:v>259.36026764926908</c:v>
                </c:pt>
                <c:pt idx="196">
                  <c:v>259.38929140904361</c:v>
                </c:pt>
                <c:pt idx="197">
                  <c:v>259.4039404522569</c:v>
                </c:pt>
                <c:pt idx="198">
                  <c:v>259.40369355827016</c:v>
                </c:pt>
                <c:pt idx="199">
                  <c:v>259.38907194772207</c:v>
                </c:pt>
                <c:pt idx="200">
                  <c:v>259.36139238854201</c:v>
                </c:pt>
                <c:pt idx="201">
                  <c:v>259.32284949394534</c:v>
                </c:pt>
                <c:pt idx="202">
                  <c:v>259.27596706912993</c:v>
                </c:pt>
                <c:pt idx="203">
                  <c:v>259.22346094794983</c:v>
                </c:pt>
                <c:pt idx="204">
                  <c:v>259.16785493560297</c:v>
                </c:pt>
                <c:pt idx="205">
                  <c:v>259.11153567396099</c:v>
                </c:pt>
                <c:pt idx="206">
                  <c:v>259.05656061291353</c:v>
                </c:pt>
                <c:pt idx="207">
                  <c:v>259.0047677410285</c:v>
                </c:pt>
                <c:pt idx="208">
                  <c:v>258.95769328755671</c:v>
                </c:pt>
                <c:pt idx="209">
                  <c:v>258.91640712644073</c:v>
                </c:pt>
                <c:pt idx="210">
                  <c:v>258.88132074765844</c:v>
                </c:pt>
                <c:pt idx="211">
                  <c:v>258.85229698788385</c:v>
                </c:pt>
                <c:pt idx="212">
                  <c:v>258.82851286716124</c:v>
                </c:pt>
                <c:pt idx="213">
                  <c:v>258.80892594421317</c:v>
                </c:pt>
                <c:pt idx="214">
                  <c:v>258.79227431644085</c:v>
                </c:pt>
                <c:pt idx="215">
                  <c:v>258.77751554256679</c:v>
                </c:pt>
                <c:pt idx="216">
                  <c:v>258.7637992099701</c:v>
                </c:pt>
                <c:pt idx="217">
                  <c:v>258.75054923268175</c:v>
                </c:pt>
                <c:pt idx="218">
                  <c:v>258.73727182272819</c:v>
                </c:pt>
                <c:pt idx="219">
                  <c:v>258.72380238411824</c:v>
                </c:pt>
                <c:pt idx="220">
                  <c:v>258.71011348418676</c:v>
                </c:pt>
                <c:pt idx="221">
                  <c:v>258.69645201692049</c:v>
                </c:pt>
                <c:pt idx="222">
                  <c:v>258.68350379894923</c:v>
                </c:pt>
                <c:pt idx="223">
                  <c:v>258.67217410822434</c:v>
                </c:pt>
                <c:pt idx="224">
                  <c:v>258.66347795335804</c:v>
                </c:pt>
                <c:pt idx="225">
                  <c:v>258.65832061230174</c:v>
                </c:pt>
                <c:pt idx="226">
                  <c:v>258.65736046901992</c:v>
                </c:pt>
                <c:pt idx="227">
                  <c:v>258.66070725417353</c:v>
                </c:pt>
                <c:pt idx="228">
                  <c:v>258.66814150644092</c:v>
                </c:pt>
                <c:pt idx="229">
                  <c:v>258.67900484185748</c:v>
                </c:pt>
                <c:pt idx="230">
                  <c:v>258.69239198247186</c:v>
                </c:pt>
                <c:pt idx="231">
                  <c:v>258.70709589101551</c:v>
                </c:pt>
                <c:pt idx="232">
                  <c:v>258.72171750156355</c:v>
                </c:pt>
                <c:pt idx="233">
                  <c:v>258.73461085420439</c:v>
                </c:pt>
                <c:pt idx="234">
                  <c:v>258.74393796037015</c:v>
                </c:pt>
                <c:pt idx="235">
                  <c:v>258.74791569682316</c:v>
                </c:pt>
                <c:pt idx="236">
                  <c:v>258.74489810365191</c:v>
                </c:pt>
                <c:pt idx="237">
                  <c:v>258.73381530691381</c:v>
                </c:pt>
                <c:pt idx="238">
                  <c:v>258.71406378797462</c:v>
                </c:pt>
                <c:pt idx="239">
                  <c:v>258.68575327749505</c:v>
                </c:pt>
                <c:pt idx="240">
                  <c:v>258.64959702477023</c:v>
                </c:pt>
                <c:pt idx="241">
                  <c:v>258.60677463440339</c:v>
                </c:pt>
                <c:pt idx="242">
                  <c:v>258.55890463364102</c:v>
                </c:pt>
                <c:pt idx="243">
                  <c:v>258.5080170397074</c:v>
                </c:pt>
                <c:pt idx="244">
                  <c:v>258.45636133114829</c:v>
                </c:pt>
                <c:pt idx="245">
                  <c:v>258.40651617849198</c:v>
                </c:pt>
                <c:pt idx="246">
                  <c:v>258.36106025226661</c:v>
                </c:pt>
                <c:pt idx="247">
                  <c:v>258.32246249233953</c:v>
                </c:pt>
                <c:pt idx="248">
                  <c:v>258.29280778126554</c:v>
                </c:pt>
                <c:pt idx="249">
                  <c:v>258.27360491563019</c:v>
                </c:pt>
                <c:pt idx="250">
                  <c:v>258.26575917338494</c:v>
                </c:pt>
                <c:pt idx="251">
                  <c:v>258.2694900158512</c:v>
                </c:pt>
                <c:pt idx="252">
                  <c:v>258.28441338571639</c:v>
                </c:pt>
                <c:pt idx="253">
                  <c:v>258.30970630302465</c:v>
                </c:pt>
                <c:pt idx="254">
                  <c:v>258.34396970185111</c:v>
                </c:pt>
                <c:pt idx="255">
                  <c:v>258.38553018961903</c:v>
                </c:pt>
                <c:pt idx="256">
                  <c:v>258.43227545110852</c:v>
                </c:pt>
                <c:pt idx="257">
                  <c:v>258.48198344043885</c:v>
                </c:pt>
                <c:pt idx="258">
                  <c:v>258.53240467906426</c:v>
                </c:pt>
                <c:pt idx="259">
                  <c:v>258.58142685176477</c:v>
                </c:pt>
                <c:pt idx="260">
                  <c:v>258.62734913329842</c:v>
                </c:pt>
                <c:pt idx="261">
                  <c:v>258.66888218840114</c:v>
                </c:pt>
                <c:pt idx="262">
                  <c:v>258.7052579024475</c:v>
                </c:pt>
                <c:pt idx="263">
                  <c:v>258.7361745161204</c:v>
                </c:pt>
                <c:pt idx="264">
                  <c:v>258.76165946208505</c:v>
                </c:pt>
                <c:pt idx="265">
                  <c:v>258.78215166298446</c:v>
                </c:pt>
                <c:pt idx="266">
                  <c:v>258.79828207011815</c:v>
                </c:pt>
                <c:pt idx="267">
                  <c:v>258.81092852877231</c:v>
                </c:pt>
                <c:pt idx="268">
                  <c:v>258.82116091288941</c:v>
                </c:pt>
                <c:pt idx="269">
                  <c:v>258.8300490964121</c:v>
                </c:pt>
                <c:pt idx="270">
                  <c:v>258.8385257899568</c:v>
                </c:pt>
                <c:pt idx="271">
                  <c:v>258.84730424281867</c:v>
                </c:pt>
                <c:pt idx="272">
                  <c:v>258.8567685123104</c:v>
                </c:pt>
                <c:pt idx="273">
                  <c:v>258.86697346376229</c:v>
                </c:pt>
                <c:pt idx="274">
                  <c:v>258.87764477052252</c:v>
                </c:pt>
                <c:pt idx="275">
                  <c:v>258.88828864461755</c:v>
                </c:pt>
                <c:pt idx="276">
                  <c:v>258.8982467020827</c:v>
                </c:pt>
                <c:pt idx="277">
                  <c:v>258.90683312628823</c:v>
                </c:pt>
                <c:pt idx="278">
                  <c:v>258.91330723527386</c:v>
                </c:pt>
                <c:pt idx="279">
                  <c:v>258.91698321240978</c:v>
                </c:pt>
                <c:pt idx="280">
                  <c:v>258.91731240439213</c:v>
                </c:pt>
                <c:pt idx="281">
                  <c:v>258.91399305190373</c:v>
                </c:pt>
                <c:pt idx="282">
                  <c:v>258.90699772227941</c:v>
                </c:pt>
                <c:pt idx="283">
                  <c:v>258.89676533816231</c:v>
                </c:pt>
                <c:pt idx="284">
                  <c:v>258.88409144684294</c:v>
                </c:pt>
                <c:pt idx="285">
                  <c:v>258.87012822025957</c:v>
                </c:pt>
                <c:pt idx="286">
                  <c:v>258.85624729167171</c:v>
                </c:pt>
                <c:pt idx="287">
                  <c:v>258.84387515966949</c:v>
                </c:pt>
                <c:pt idx="288">
                  <c:v>258.83446575550818</c:v>
                </c:pt>
                <c:pt idx="289">
                  <c:v>258.82936327978223</c:v>
                </c:pt>
                <c:pt idx="290">
                  <c:v>258.82969247176453</c:v>
                </c:pt>
                <c:pt idx="291">
                  <c:v>258.83630374407613</c:v>
                </c:pt>
                <c:pt idx="292">
                  <c:v>258.84974575002087</c:v>
                </c:pt>
                <c:pt idx="293">
                  <c:v>258.87004592226396</c:v>
                </c:pt>
                <c:pt idx="294">
                  <c:v>258.89684763615787</c:v>
                </c:pt>
                <c:pt idx="295">
                  <c:v>258.92921818108601</c:v>
                </c:pt>
                <c:pt idx="296">
                  <c:v>258.96592308711473</c:v>
                </c:pt>
                <c:pt idx="297">
                  <c:v>259.0053163943324</c:v>
                </c:pt>
                <c:pt idx="298">
                  <c:v>259.04572471016218</c:v>
                </c:pt>
                <c:pt idx="299">
                  <c:v>259.08536491136658</c:v>
                </c:pt>
                <c:pt idx="300">
                  <c:v>259.12253617270352</c:v>
                </c:pt>
                <c:pt idx="301">
                  <c:v>259.15578456291786</c:v>
                </c:pt>
                <c:pt idx="302">
                  <c:v>259.18387561207584</c:v>
                </c:pt>
                <c:pt idx="303">
                  <c:v>259.20584917689575</c:v>
                </c:pt>
                <c:pt idx="304">
                  <c:v>259.22123890206916</c:v>
                </c:pt>
                <c:pt idx="305">
                  <c:v>259.23004478759628</c:v>
                </c:pt>
                <c:pt idx="306">
                  <c:v>259.23265089078961</c:v>
                </c:pt>
                <c:pt idx="307">
                  <c:v>259.22998992226587</c:v>
                </c:pt>
                <c:pt idx="308">
                  <c:v>259.2232689192935</c:v>
                </c:pt>
                <c:pt idx="309">
                  <c:v>259.21394181312775</c:v>
                </c:pt>
                <c:pt idx="310">
                  <c:v>259.20357226568467</c:v>
                </c:pt>
                <c:pt idx="311">
                  <c:v>259.19375137154549</c:v>
                </c:pt>
                <c:pt idx="312">
                  <c:v>259.18593306196533</c:v>
                </c:pt>
                <c:pt idx="313">
                  <c:v>259.18143410487363</c:v>
                </c:pt>
                <c:pt idx="314">
                  <c:v>259.18132437421286</c:v>
                </c:pt>
                <c:pt idx="315">
                  <c:v>259.18637198460846</c:v>
                </c:pt>
                <c:pt idx="316">
                  <c:v>259.19698842603827</c:v>
                </c:pt>
                <c:pt idx="317">
                  <c:v>259.21317369850237</c:v>
                </c:pt>
                <c:pt idx="318">
                  <c:v>259.23459861001834</c:v>
                </c:pt>
                <c:pt idx="319">
                  <c:v>259.26054991129126</c:v>
                </c:pt>
                <c:pt idx="320">
                  <c:v>259.2901771897001</c:v>
                </c:pt>
                <c:pt idx="321">
                  <c:v>259.32252030196304</c:v>
                </c:pt>
                <c:pt idx="322">
                  <c:v>259.35653680680275</c:v>
                </c:pt>
                <c:pt idx="323">
                  <c:v>259.39134885893316</c:v>
                </c:pt>
                <c:pt idx="324">
                  <c:v>259.42607861306794</c:v>
                </c:pt>
                <c:pt idx="325">
                  <c:v>259.46017741590322</c:v>
                </c:pt>
                <c:pt idx="326">
                  <c:v>259.49317891213082</c:v>
                </c:pt>
                <c:pt idx="327">
                  <c:v>259.52497337108991</c:v>
                </c:pt>
                <c:pt idx="328">
                  <c:v>259.55564309077613</c:v>
                </c:pt>
                <c:pt idx="329">
                  <c:v>259.58562699383242</c:v>
                </c:pt>
                <c:pt idx="330">
                  <c:v>259.61541886823238</c:v>
                </c:pt>
                <c:pt idx="331">
                  <c:v>259.64573196327103</c:v>
                </c:pt>
                <c:pt idx="332">
                  <c:v>259.67725209557824</c:v>
                </c:pt>
                <c:pt idx="333">
                  <c:v>259.71055535112293</c:v>
                </c:pt>
                <c:pt idx="334">
                  <c:v>259.74613551787871</c:v>
                </c:pt>
                <c:pt idx="335">
                  <c:v>259.78421205716705</c:v>
                </c:pt>
                <c:pt idx="336">
                  <c:v>259.82478496898801</c:v>
                </c:pt>
                <c:pt idx="337">
                  <c:v>259.86766222468526</c:v>
                </c:pt>
                <c:pt idx="338">
                  <c:v>259.91229517095479</c:v>
                </c:pt>
                <c:pt idx="339">
                  <c:v>259.95802542383211</c:v>
                </c:pt>
                <c:pt idx="340">
                  <c:v>260.0038654073702</c:v>
                </c:pt>
                <c:pt idx="341">
                  <c:v>260.04874524762653</c:v>
                </c:pt>
                <c:pt idx="342">
                  <c:v>260.09156763799336</c:v>
                </c:pt>
                <c:pt idx="343">
                  <c:v>260.13123527186292</c:v>
                </c:pt>
                <c:pt idx="344">
                  <c:v>260.16687030394905</c:v>
                </c:pt>
                <c:pt idx="345">
                  <c:v>260.19781435028716</c:v>
                </c:pt>
                <c:pt idx="346">
                  <c:v>260.22371078622967</c:v>
                </c:pt>
                <c:pt idx="347">
                  <c:v>260.24450474644624</c:v>
                </c:pt>
                <c:pt idx="348">
                  <c:v>260.2604705575888</c:v>
                </c:pt>
                <c:pt idx="349">
                  <c:v>260.27223917095671</c:v>
                </c:pt>
                <c:pt idx="350">
                  <c:v>260.28071586450147</c:v>
                </c:pt>
                <c:pt idx="351">
                  <c:v>260.28702537749592</c:v>
                </c:pt>
                <c:pt idx="352">
                  <c:v>260.29251191053459</c:v>
                </c:pt>
                <c:pt idx="353">
                  <c:v>260.29857452954235</c:v>
                </c:pt>
                <c:pt idx="354">
                  <c:v>260.30655743511358</c:v>
                </c:pt>
                <c:pt idx="355">
                  <c:v>260.31774996251249</c:v>
                </c:pt>
                <c:pt idx="356">
                  <c:v>260.33308482235554</c:v>
                </c:pt>
                <c:pt idx="357">
                  <c:v>260.35327526393786</c:v>
                </c:pt>
                <c:pt idx="358">
                  <c:v>260.3787053445721</c:v>
                </c:pt>
                <c:pt idx="359">
                  <c:v>260.40937506425826</c:v>
                </c:pt>
                <c:pt idx="360">
                  <c:v>260.44495523101403</c:v>
                </c:pt>
                <c:pt idx="361">
                  <c:v>260.48481489353998</c:v>
                </c:pt>
                <c:pt idx="362">
                  <c:v>260.52804877388468</c:v>
                </c:pt>
                <c:pt idx="363">
                  <c:v>260.57355956544041</c:v>
                </c:pt>
                <c:pt idx="364">
                  <c:v>260.62014023093872</c:v>
                </c:pt>
                <c:pt idx="365">
                  <c:v>260.66650143511549</c:v>
                </c:pt>
                <c:pt idx="366">
                  <c:v>260.71157330402815</c:v>
                </c:pt>
                <c:pt idx="367">
                  <c:v>260.75434082906457</c:v>
                </c:pt>
                <c:pt idx="368">
                  <c:v>260.79409076092975</c:v>
                </c:pt>
                <c:pt idx="369">
                  <c:v>260.83043904231096</c:v>
                </c:pt>
                <c:pt idx="370">
                  <c:v>260.86319364455181</c:v>
                </c:pt>
                <c:pt idx="371">
                  <c:v>260.8925465963087</c:v>
                </c:pt>
                <c:pt idx="372">
                  <c:v>260.91890938755949</c:v>
                </c:pt>
                <c:pt idx="373">
                  <c:v>260.9429404022689</c:v>
                </c:pt>
                <c:pt idx="374">
                  <c:v>260.96543518772739</c:v>
                </c:pt>
                <c:pt idx="375">
                  <c:v>260.98729902188654</c:v>
                </c:pt>
                <c:pt idx="376">
                  <c:v>261.00943718269752</c:v>
                </c:pt>
                <c:pt idx="377">
                  <c:v>261.03272751544671</c:v>
                </c:pt>
                <c:pt idx="378">
                  <c:v>261.05777353876823</c:v>
                </c:pt>
                <c:pt idx="379">
                  <c:v>261.08509647330078</c:v>
                </c:pt>
                <c:pt idx="380">
                  <c:v>261.11491578036595</c:v>
                </c:pt>
                <c:pt idx="381">
                  <c:v>261.14720402729853</c:v>
                </c:pt>
                <c:pt idx="382">
                  <c:v>261.18174175277693</c:v>
                </c:pt>
                <c:pt idx="383">
                  <c:v>261.21809003415814</c:v>
                </c:pt>
                <c:pt idx="384">
                  <c:v>261.25567278547305</c:v>
                </c:pt>
                <c:pt idx="385">
                  <c:v>261.29388648808737</c:v>
                </c:pt>
                <c:pt idx="386">
                  <c:v>261.33199046004091</c:v>
                </c:pt>
                <c:pt idx="387">
                  <c:v>261.36940861536465</c:v>
                </c:pt>
                <c:pt idx="388">
                  <c:v>261.40559230075468</c:v>
                </c:pt>
                <c:pt idx="389">
                  <c:v>261.4402397568939</c:v>
                </c:pt>
                <c:pt idx="390">
                  <c:v>261.47324125312144</c:v>
                </c:pt>
                <c:pt idx="391">
                  <c:v>261.50470652009824</c:v>
                </c:pt>
                <c:pt idx="392">
                  <c:v>261.5350470478021</c:v>
                </c:pt>
                <c:pt idx="393">
                  <c:v>261.5647566242065</c:v>
                </c:pt>
                <c:pt idx="394">
                  <c:v>261.59454849860646</c:v>
                </c:pt>
                <c:pt idx="395">
                  <c:v>261.62519078562741</c:v>
                </c:pt>
                <c:pt idx="396">
                  <c:v>261.65753389789035</c:v>
                </c:pt>
                <c:pt idx="397">
                  <c:v>261.69229108469034</c:v>
                </c:pt>
                <c:pt idx="398">
                  <c:v>261.73014816265714</c:v>
                </c:pt>
                <c:pt idx="399">
                  <c:v>261.77154405443395</c:v>
                </c:pt>
                <c:pt idx="400">
                  <c:v>261.81672565400737</c:v>
                </c:pt>
                <c:pt idx="401">
                  <c:v>261.86566552871227</c:v>
                </c:pt>
                <c:pt idx="402">
                  <c:v>261.9180344865664</c:v>
                </c:pt>
                <c:pt idx="403">
                  <c:v>261.9732564416006</c:v>
                </c:pt>
                <c:pt idx="404">
                  <c:v>262.0305907118547</c:v>
                </c:pt>
                <c:pt idx="405">
                  <c:v>262.08904972138168</c:v>
                </c:pt>
                <c:pt idx="406">
                  <c:v>262.14759102890434</c:v>
                </c:pt>
                <c:pt idx="407">
                  <c:v>262.20517219314519</c:v>
                </c:pt>
                <c:pt idx="408">
                  <c:v>262.26080563815731</c:v>
                </c:pt>
                <c:pt idx="409">
                  <c:v>262.31361351865445</c:v>
                </c:pt>
                <c:pt idx="410">
                  <c:v>262.36293745067212</c:v>
                </c:pt>
                <c:pt idx="411">
                  <c:v>262.40833851156708</c:v>
                </c:pt>
                <c:pt idx="412">
                  <c:v>262.44970697067868</c:v>
                </c:pt>
                <c:pt idx="413">
                  <c:v>262.48717999133277</c:v>
                </c:pt>
                <c:pt idx="414">
                  <c:v>262.52114163084212</c:v>
                </c:pt>
                <c:pt idx="415">
                  <c:v>262.55230513850177</c:v>
                </c:pt>
                <c:pt idx="416">
                  <c:v>262.58149349426753</c:v>
                </c:pt>
                <c:pt idx="417">
                  <c:v>262.60961197609066</c:v>
                </c:pt>
                <c:pt idx="418">
                  <c:v>262.63764815991829</c:v>
                </c:pt>
                <c:pt idx="419">
                  <c:v>262.66656218903211</c:v>
                </c:pt>
                <c:pt idx="420">
                  <c:v>262.69717704338785</c:v>
                </c:pt>
                <c:pt idx="421">
                  <c:v>262.73017853961545</c:v>
                </c:pt>
                <c:pt idx="422">
                  <c:v>262.76597816769277</c:v>
                </c:pt>
                <c:pt idx="423">
                  <c:v>262.80487768693695</c:v>
                </c:pt>
                <c:pt idx="424">
                  <c:v>262.84679479935232</c:v>
                </c:pt>
                <c:pt idx="425">
                  <c:v>262.89145517828712</c:v>
                </c:pt>
                <c:pt idx="426">
                  <c:v>262.93841990109814</c:v>
                </c:pt>
                <c:pt idx="427">
                  <c:v>262.98703058382074</c:v>
                </c:pt>
                <c:pt idx="428">
                  <c:v>263.03662884249036</c:v>
                </c:pt>
                <c:pt idx="429">
                  <c:v>263.08641912981625</c:v>
                </c:pt>
                <c:pt idx="430">
                  <c:v>263.13571562916871</c:v>
                </c:pt>
                <c:pt idx="431">
                  <c:v>263.1839422545786</c:v>
                </c:pt>
                <c:pt idx="432">
                  <c:v>263.23060521807247</c:v>
                </c:pt>
                <c:pt idx="433">
                  <c:v>263.27543019299844</c:v>
                </c:pt>
                <c:pt idx="434">
                  <c:v>263.31836231402599</c:v>
                </c:pt>
                <c:pt idx="435">
                  <c:v>263.35951131181599</c:v>
                </c:pt>
                <c:pt idx="436">
                  <c:v>263.39920637835081</c:v>
                </c:pt>
                <c:pt idx="437">
                  <c:v>263.43794130160381</c:v>
                </c:pt>
                <c:pt idx="438">
                  <c:v>263.4762921675441</c:v>
                </c:pt>
                <c:pt idx="439">
                  <c:v>263.51491736013634</c:v>
                </c:pt>
                <c:pt idx="440">
                  <c:v>263.55444783067998</c:v>
                </c:pt>
                <c:pt idx="441">
                  <c:v>263.59540479981365</c:v>
                </c:pt>
                <c:pt idx="442">
                  <c:v>263.63825462284564</c:v>
                </c:pt>
                <c:pt idx="443">
                  <c:v>263.68327162642794</c:v>
                </c:pt>
                <c:pt idx="444">
                  <c:v>263.73064783921683</c:v>
                </c:pt>
                <c:pt idx="445">
                  <c:v>263.78054785720354</c:v>
                </c:pt>
                <c:pt idx="446">
                  <c:v>263.8334106030311</c:v>
                </c:pt>
                <c:pt idx="447">
                  <c:v>263.88975729733824</c:v>
                </c:pt>
                <c:pt idx="448">
                  <c:v>263.94977996878129</c:v>
                </c:pt>
                <c:pt idx="449">
                  <c:v>264.01246360874808</c:v>
                </c:pt>
                <c:pt idx="450">
                  <c:v>264.07566846935356</c:v>
                </c:pt>
                <c:pt idx="451">
                  <c:v>264.13739196603859</c:v>
                </c:pt>
                <c:pt idx="452">
                  <c:v>264.19667395552142</c:v>
                </c:pt>
                <c:pt idx="453">
                  <c:v>264.25356930313239</c:v>
                </c:pt>
                <c:pt idx="454">
                  <c:v>264.30794084554566</c:v>
                </c:pt>
                <c:pt idx="455">
                  <c:v>264.35893817014005</c:v>
                </c:pt>
                <c:pt idx="456">
                  <c:v>264.40532680698203</c:v>
                </c:pt>
                <c:pt idx="457">
                  <c:v>264.44614661278973</c:v>
                </c:pt>
                <c:pt idx="458">
                  <c:v>264.48142502022836</c:v>
                </c:pt>
                <c:pt idx="459">
                  <c:v>264.51256109522279</c:v>
                </c:pt>
                <c:pt idx="460">
                  <c:v>264.54183174898412</c:v>
                </c:pt>
                <c:pt idx="461">
                  <c:v>264.57154132538847</c:v>
                </c:pt>
                <c:pt idx="462">
                  <c:v>264.60317118835644</c:v>
                </c:pt>
                <c:pt idx="463">
                  <c:v>264.63776377916525</c:v>
                </c:pt>
                <c:pt idx="464">
                  <c:v>264.67625180843152</c:v>
                </c:pt>
                <c:pt idx="465">
                  <c:v>264.71915649679391</c:v>
                </c:pt>
                <c:pt idx="466">
                  <c:v>264.76672473823919</c:v>
                </c:pt>
                <c:pt idx="467">
                  <c:v>264.81936802274521</c:v>
                </c:pt>
                <c:pt idx="468">
                  <c:v>264.87774473427663</c:v>
                </c:pt>
                <c:pt idx="469">
                  <c:v>264.94201946882464</c:v>
                </c:pt>
                <c:pt idx="470">
                  <c:v>265.01131438110303</c:v>
                </c:pt>
                <c:pt idx="471">
                  <c:v>265.08365431921789</c:v>
                </c:pt>
                <c:pt idx="472">
                  <c:v>265.1566526412974</c:v>
                </c:pt>
                <c:pt idx="473">
                  <c:v>265.22833419544764</c:v>
                </c:pt>
                <c:pt idx="474">
                  <c:v>265.29729991574368</c:v>
                </c:pt>
                <c:pt idx="475">
                  <c:v>265.36289141822101</c:v>
                </c:pt>
                <c:pt idx="476">
                  <c:v>265.42464234757119</c:v>
                </c:pt>
                <c:pt idx="477">
                  <c:v>265.48216864648168</c:v>
                </c:pt>
                <c:pt idx="478">
                  <c:v>265.53505882497444</c:v>
                </c:pt>
                <c:pt idx="479">
                  <c:v>265.58295625840202</c:v>
                </c:pt>
                <c:pt idx="480">
                  <c:v>265.62594324475998</c:v>
                </c:pt>
                <c:pt idx="481">
                  <c:v>265.66465073534783</c:v>
                </c:pt>
                <c:pt idx="482">
                  <c:v>265.7005052287555</c:v>
                </c:pt>
                <c:pt idx="483">
                  <c:v>265.73539957888147</c:v>
                </c:pt>
                <c:pt idx="484">
                  <c:v>265.77130893761955</c:v>
                </c:pt>
                <c:pt idx="485">
                  <c:v>265.80982439955102</c:v>
                </c:pt>
                <c:pt idx="486">
                  <c:v>265.8517689446316</c:v>
                </c:pt>
                <c:pt idx="487">
                  <c:v>265.89736203418295</c:v>
                </c:pt>
                <c:pt idx="488">
                  <c:v>265.94671339886582</c:v>
                </c:pt>
                <c:pt idx="489">
                  <c:v>265.99996020200609</c:v>
                </c:pt>
                <c:pt idx="490">
                  <c:v>266.05723960692984</c:v>
                </c:pt>
                <c:pt idx="491">
                  <c:v>266.11844188297613</c:v>
                </c:pt>
                <c:pt idx="492">
                  <c:v>266.18293607884573</c:v>
                </c:pt>
                <c:pt idx="493">
                  <c:v>266.24959745526553</c:v>
                </c:pt>
                <c:pt idx="494">
                  <c:v>266.31675261965887</c:v>
                </c:pt>
                <c:pt idx="495">
                  <c:v>266.38272817944886</c:v>
                </c:pt>
                <c:pt idx="496">
                  <c:v>266.44607020338032</c:v>
                </c:pt>
                <c:pt idx="497">
                  <c:v>266.50592827883219</c:v>
                </c:pt>
                <c:pt idx="498">
                  <c:v>266.56202807915258</c:v>
                </c:pt>
                <c:pt idx="499">
                  <c:v>266.61450676766742</c:v>
                </c:pt>
                <c:pt idx="500">
                  <c:v>266.66366610369391</c:v>
                </c:pt>
                <c:pt idx="501">
                  <c:v>266.70972554855354</c:v>
                </c:pt>
                <c:pt idx="502">
                  <c:v>266.7529868615635</c:v>
                </c:pt>
                <c:pt idx="503">
                  <c:v>266.7941358593535</c:v>
                </c:pt>
                <c:pt idx="504">
                  <c:v>266.83418755053577</c:v>
                </c:pt>
                <c:pt idx="505">
                  <c:v>266.87462329903076</c:v>
                </c:pt>
                <c:pt idx="506">
                  <c:v>266.91706163208488</c:v>
                </c:pt>
                <c:pt idx="507">
                  <c:v>266.96287418295776</c:v>
                </c:pt>
                <c:pt idx="508">
                  <c:v>267.01291136427045</c:v>
                </c:pt>
                <c:pt idx="509">
                  <c:v>267.06742007000963</c:v>
                </c:pt>
                <c:pt idx="510">
                  <c:v>267.12623570418418</c:v>
                </c:pt>
                <c:pt idx="511">
                  <c:v>267.18889191148577</c:v>
                </c:pt>
                <c:pt idx="512">
                  <c:v>267.25484003861055</c:v>
                </c:pt>
                <c:pt idx="513">
                  <c:v>267.3235314322547</c:v>
                </c:pt>
                <c:pt idx="514">
                  <c:v>267.39417054512757</c:v>
                </c:pt>
                <c:pt idx="515">
                  <c:v>267.4658246666126</c:v>
                </c:pt>
                <c:pt idx="516">
                  <c:v>267.53712216345014</c:v>
                </c:pt>
                <c:pt idx="517">
                  <c:v>267.60658167171965</c:v>
                </c:pt>
                <c:pt idx="518">
                  <c:v>267.67291385615721</c:v>
                </c:pt>
                <c:pt idx="519">
                  <c:v>267.73515857348087</c:v>
                </c:pt>
                <c:pt idx="520">
                  <c:v>267.79304149703881</c:v>
                </c:pt>
                <c:pt idx="521">
                  <c:v>267.84672722282227</c:v>
                </c:pt>
                <c:pt idx="522">
                  <c:v>267.89679183680005</c:v>
                </c:pt>
                <c:pt idx="523">
                  <c:v>267.94389372293705</c:v>
                </c:pt>
                <c:pt idx="524">
                  <c:v>267.98874613052817</c:v>
                </c:pt>
                <c:pt idx="525">
                  <c:v>268.03219947219446</c:v>
                </c:pt>
                <c:pt idx="526">
                  <c:v>268.07524132388284</c:v>
                </c:pt>
                <c:pt idx="527">
                  <c:v>268.11905129019658</c:v>
                </c:pt>
                <c:pt idx="528">
                  <c:v>268.16491870639987</c:v>
                </c:pt>
                <c:pt idx="529">
                  <c:v>268.21410547509151</c:v>
                </c:pt>
                <c:pt idx="530">
                  <c:v>268.26748944155781</c:v>
                </c:pt>
                <c:pt idx="531">
                  <c:v>268.32545466311137</c:v>
                </c:pt>
                <c:pt idx="532">
                  <c:v>268.38786397642622</c:v>
                </c:pt>
                <c:pt idx="533">
                  <c:v>268.45416872819851</c:v>
                </c:pt>
                <c:pt idx="534">
                  <c:v>268.52362823646808</c:v>
                </c:pt>
                <c:pt idx="535">
                  <c:v>268.59541952127904</c:v>
                </c:pt>
                <c:pt idx="536">
                  <c:v>268.6686647373453</c:v>
                </c:pt>
                <c:pt idx="537">
                  <c:v>268.7425134720458</c:v>
                </c:pt>
                <c:pt idx="538">
                  <c:v>268.81589585143797</c:v>
                </c:pt>
                <c:pt idx="539">
                  <c:v>268.88768713624899</c:v>
                </c:pt>
                <c:pt idx="540">
                  <c:v>268.9568174525362</c:v>
                </c:pt>
                <c:pt idx="541">
                  <c:v>269.0225186856743</c:v>
                </c:pt>
                <c:pt idx="542">
                  <c:v>269.08437934568531</c:v>
                </c:pt>
                <c:pt idx="543">
                  <c:v>269.1425640285604</c:v>
                </c:pt>
                <c:pt idx="544">
                  <c:v>269.19756652227301</c:v>
                </c:pt>
                <c:pt idx="545">
                  <c:v>269.25012750878352</c:v>
                </c:pt>
                <c:pt idx="546">
                  <c:v>269.30117969870832</c:v>
                </c:pt>
                <c:pt idx="547">
                  <c:v>269.3514912066729</c:v>
                </c:pt>
                <c:pt idx="548">
                  <c:v>269.40196731062866</c:v>
                </c:pt>
                <c:pt idx="549">
                  <c:v>269.45345842319659</c:v>
                </c:pt>
                <c:pt idx="550">
                  <c:v>269.50686982232804</c:v>
                </c:pt>
                <c:pt idx="551">
                  <c:v>269.563051920644</c:v>
                </c:pt>
                <c:pt idx="552">
                  <c:v>269.62258080411357</c:v>
                </c:pt>
                <c:pt idx="553">
                  <c:v>269.68578566471905</c:v>
                </c:pt>
                <c:pt idx="554">
                  <c:v>269.75250190646926</c:v>
                </c:pt>
                <c:pt idx="555">
                  <c:v>269.82209857806475</c:v>
                </c:pt>
                <c:pt idx="556">
                  <c:v>269.89383499754541</c:v>
                </c:pt>
                <c:pt idx="557">
                  <c:v>269.9667235889641</c:v>
                </c:pt>
                <c:pt idx="558">
                  <c:v>270.03988650703479</c:v>
                </c:pt>
                <c:pt idx="559">
                  <c:v>270.11244590647118</c:v>
                </c:pt>
                <c:pt idx="560">
                  <c:v>270.18366110531309</c:v>
                </c:pt>
                <c:pt idx="561">
                  <c:v>270.25273655626995</c:v>
                </c:pt>
                <c:pt idx="562">
                  <c:v>270.31906874070745</c:v>
                </c:pt>
                <c:pt idx="563">
                  <c:v>270.38213643798696</c:v>
                </c:pt>
                <c:pt idx="564">
                  <c:v>270.44182991744771</c:v>
                </c:pt>
                <c:pt idx="565">
                  <c:v>270.49831377508076</c:v>
                </c:pt>
                <c:pt idx="566">
                  <c:v>270.5522738275161</c:v>
                </c:pt>
                <c:pt idx="567">
                  <c:v>270.60453305470946</c:v>
                </c:pt>
                <c:pt idx="568">
                  <c:v>270.65607903260775</c:v>
                </c:pt>
                <c:pt idx="569">
                  <c:v>270.70792676982313</c:v>
                </c:pt>
                <c:pt idx="570">
                  <c:v>270.76095411164187</c:v>
                </c:pt>
                <c:pt idx="571">
                  <c:v>270.81592917268938</c:v>
                </c:pt>
                <c:pt idx="572">
                  <c:v>270.87351033693022</c:v>
                </c:pt>
                <c:pt idx="573">
                  <c:v>270.93421882500309</c:v>
                </c:pt>
                <c:pt idx="574">
                  <c:v>270.99846612688589</c:v>
                </c:pt>
                <c:pt idx="575">
                  <c:v>271.06630710790904</c:v>
                </c:pt>
                <c:pt idx="576">
                  <c:v>271.1374948740858</c:v>
                </c:pt>
                <c:pt idx="577">
                  <c:v>271.21142590678187</c:v>
                </c:pt>
                <c:pt idx="578">
                  <c:v>271.28727722604145</c:v>
                </c:pt>
                <c:pt idx="579">
                  <c:v>271.36403382325244</c:v>
                </c:pt>
                <c:pt idx="580">
                  <c:v>271.44070812246787</c:v>
                </c:pt>
                <c:pt idx="581">
                  <c:v>271.51642227840148</c:v>
                </c:pt>
                <c:pt idx="582">
                  <c:v>271.59038074376275</c:v>
                </c:pt>
                <c:pt idx="583">
                  <c:v>271.662062297913</c:v>
                </c:pt>
                <c:pt idx="584">
                  <c:v>271.73097315287868</c:v>
                </c:pt>
                <c:pt idx="585">
                  <c:v>271.79689384733825</c:v>
                </c:pt>
                <c:pt idx="586">
                  <c:v>271.85974208329623</c:v>
                </c:pt>
                <c:pt idx="587">
                  <c:v>271.91981962006969</c:v>
                </c:pt>
                <c:pt idx="588">
                  <c:v>271.97764767829722</c:v>
                </c:pt>
                <c:pt idx="589">
                  <c:v>272.03404923793477</c:v>
                </c:pt>
                <c:pt idx="590">
                  <c:v>272.08998444226398</c:v>
                </c:pt>
                <c:pt idx="591">
                  <c:v>272.14638600190153</c:v>
                </c:pt>
                <c:pt idx="592">
                  <c:v>272.20410432946829</c:v>
                </c:pt>
                <c:pt idx="593">
                  <c:v>272.26385267425945</c:v>
                </c:pt>
                <c:pt idx="594">
                  <c:v>272.32612482424832</c:v>
                </c:pt>
                <c:pt idx="595">
                  <c:v>272.39124997141732</c:v>
                </c:pt>
                <c:pt idx="596">
                  <c:v>272.45939271175763</c:v>
                </c:pt>
                <c:pt idx="597">
                  <c:v>272.53049817993877</c:v>
                </c:pt>
                <c:pt idx="598">
                  <c:v>272.60429204930887</c:v>
                </c:pt>
                <c:pt idx="599">
                  <c:v>272.68025309922928</c:v>
                </c:pt>
                <c:pt idx="600">
                  <c:v>272.75761321507451</c:v>
                </c:pt>
                <c:pt idx="601">
                  <c:v>272.83549455155838</c:v>
                </c:pt>
                <c:pt idx="602">
                  <c:v>272.9130192633948</c:v>
                </c:pt>
                <c:pt idx="603">
                  <c:v>272.98933693796272</c:v>
                </c:pt>
                <c:pt idx="604">
                  <c:v>273.06389892195824</c:v>
                </c:pt>
                <c:pt idx="605">
                  <c:v>273.13621142740789</c:v>
                </c:pt>
                <c:pt idx="606">
                  <c:v>273.20608242565532</c:v>
                </c:pt>
                <c:pt idx="607">
                  <c:v>273.2734570513702</c:v>
                </c:pt>
                <c:pt idx="608">
                  <c:v>273.33844503521323</c:v>
                </c:pt>
                <c:pt idx="609">
                  <c:v>273.40140300183197</c:v>
                </c:pt>
                <c:pt idx="610">
                  <c:v>273.46285217186505</c:v>
                </c:pt>
                <c:pt idx="611">
                  <c:v>273.52353322727276</c:v>
                </c:pt>
                <c:pt idx="612">
                  <c:v>273.58424171534563</c:v>
                </c:pt>
                <c:pt idx="613">
                  <c:v>273.64582804870469</c:v>
                </c:pt>
                <c:pt idx="614">
                  <c:v>273.70903290931017</c:v>
                </c:pt>
                <c:pt idx="615">
                  <c:v>273.77440495046591</c:v>
                </c:pt>
                <c:pt idx="616">
                  <c:v>273.84227336415427</c:v>
                </c:pt>
                <c:pt idx="617">
                  <c:v>273.91283017903157</c:v>
                </c:pt>
                <c:pt idx="618">
                  <c:v>273.985965664437</c:v>
                </c:pt>
                <c:pt idx="619">
                  <c:v>274.06148779171428</c:v>
                </c:pt>
                <c:pt idx="620">
                  <c:v>274.1389850708855</c:v>
                </c:pt>
                <c:pt idx="621">
                  <c:v>274.21790884864674</c:v>
                </c:pt>
                <c:pt idx="622">
                  <c:v>274.29751844303786</c:v>
                </c:pt>
                <c:pt idx="623">
                  <c:v>274.37707317209856</c:v>
                </c:pt>
                <c:pt idx="624">
                  <c:v>274.45575005587307</c:v>
                </c:pt>
                <c:pt idx="625">
                  <c:v>274.53289071039677</c:v>
                </c:pt>
                <c:pt idx="626">
                  <c:v>274.60794648236578</c:v>
                </c:pt>
                <c:pt idx="627">
                  <c:v>274.68061561246293</c:v>
                </c:pt>
                <c:pt idx="628">
                  <c:v>274.75081580269273</c:v>
                </c:pt>
                <c:pt idx="629">
                  <c:v>274.81865678371588</c:v>
                </c:pt>
                <c:pt idx="630">
                  <c:v>274.88444031484954</c:v>
                </c:pt>
                <c:pt idx="631">
                  <c:v>274.94857788607158</c:v>
                </c:pt>
                <c:pt idx="632">
                  <c:v>275.01167301601623</c:v>
                </c:pt>
                <c:pt idx="633">
                  <c:v>275.07438408864823</c:v>
                </c:pt>
                <c:pt idx="634">
                  <c:v>275.13747921859294</c:v>
                </c:pt>
                <c:pt idx="635">
                  <c:v>275.20167165514539</c:v>
                </c:pt>
                <c:pt idx="636">
                  <c:v>275.26761978227017</c:v>
                </c:pt>
                <c:pt idx="637">
                  <c:v>275.33578995527563</c:v>
                </c:pt>
                <c:pt idx="638">
                  <c:v>275.40648393347891</c:v>
                </c:pt>
                <c:pt idx="639">
                  <c:v>275.47972914954516</c:v>
                </c:pt>
                <c:pt idx="640">
                  <c:v>275.55538844014842</c:v>
                </c:pt>
                <c:pt idx="641">
                  <c:v>275.63316004597152</c:v>
                </c:pt>
                <c:pt idx="642">
                  <c:v>275.71257761170631</c:v>
                </c:pt>
                <c:pt idx="643">
                  <c:v>275.79306505138356</c:v>
                </c:pt>
                <c:pt idx="644">
                  <c:v>275.87401884636915</c:v>
                </c:pt>
                <c:pt idx="645">
                  <c:v>275.95475318003315</c:v>
                </c:pt>
                <c:pt idx="646">
                  <c:v>276.0345822357458</c:v>
                </c:pt>
                <c:pt idx="647">
                  <c:v>276.112929927538</c:v>
                </c:pt>
                <c:pt idx="648">
                  <c:v>276.18941219809705</c:v>
                </c:pt>
                <c:pt idx="649">
                  <c:v>276.26378215343618</c:v>
                </c:pt>
                <c:pt idx="650">
                  <c:v>276.33598492822512</c:v>
                </c:pt>
                <c:pt idx="651">
                  <c:v>276.40626741645048</c:v>
                </c:pt>
                <c:pt idx="652">
                  <c:v>276.47493137742941</c:v>
                </c:pt>
                <c:pt idx="653">
                  <c:v>276.54244316647026</c:v>
                </c:pt>
                <c:pt idx="654">
                  <c:v>276.60937886954201</c:v>
                </c:pt>
                <c:pt idx="655">
                  <c:v>276.67628713994856</c:v>
                </c:pt>
                <c:pt idx="656">
                  <c:v>276.74385379431976</c:v>
                </c:pt>
                <c:pt idx="657">
                  <c:v>276.81260005329432</c:v>
                </c:pt>
                <c:pt idx="658">
                  <c:v>276.88307457017601</c:v>
                </c:pt>
                <c:pt idx="659">
                  <c:v>276.95557910428204</c:v>
                </c:pt>
                <c:pt idx="660">
                  <c:v>277.0303605495991</c:v>
                </c:pt>
                <c:pt idx="661">
                  <c:v>277.10730917546647</c:v>
                </c:pt>
                <c:pt idx="662">
                  <c:v>277.18626038589292</c:v>
                </c:pt>
                <c:pt idx="663">
                  <c:v>277.26680269090059</c:v>
                </c:pt>
                <c:pt idx="664">
                  <c:v>277.34849716784635</c:v>
                </c:pt>
                <c:pt idx="665">
                  <c:v>277.43079516342641</c:v>
                </c:pt>
                <c:pt idx="666">
                  <c:v>277.51306572634127</c:v>
                </c:pt>
                <c:pt idx="667">
                  <c:v>277.59481506861744</c:v>
                </c:pt>
                <c:pt idx="668">
                  <c:v>277.67543967162067</c:v>
                </c:pt>
                <c:pt idx="669">
                  <c:v>277.7545829107035</c:v>
                </c:pt>
                <c:pt idx="670">
                  <c:v>277.83188816121833</c:v>
                </c:pt>
                <c:pt idx="671">
                  <c:v>277.90727312516964</c:v>
                </c:pt>
                <c:pt idx="672">
                  <c:v>277.98079266788784</c:v>
                </c:pt>
                <c:pt idx="673">
                  <c:v>278.05269368335962</c:v>
                </c:pt>
                <c:pt idx="674">
                  <c:v>278.12336022889764</c:v>
                </c:pt>
                <c:pt idx="675">
                  <c:v>278.1933135251407</c:v>
                </c:pt>
                <c:pt idx="676">
                  <c:v>278.26304736006216</c:v>
                </c:pt>
                <c:pt idx="677">
                  <c:v>278.3331652522964</c:v>
                </c:pt>
                <c:pt idx="678">
                  <c:v>278.40418842248198</c:v>
                </c:pt>
                <c:pt idx="679">
                  <c:v>278.47655579326198</c:v>
                </c:pt>
                <c:pt idx="680">
                  <c:v>278.55067885461443</c:v>
                </c:pt>
                <c:pt idx="681">
                  <c:v>278.62680450052596</c:v>
                </c:pt>
                <c:pt idx="682">
                  <c:v>278.70498759632699</c:v>
                </c:pt>
                <c:pt idx="683">
                  <c:v>278.78514584402194</c:v>
                </c:pt>
                <c:pt idx="684">
                  <c:v>278.86703234962408</c:v>
                </c:pt>
                <c:pt idx="685">
                  <c:v>278.95020819049034</c:v>
                </c:pt>
                <c:pt idx="686">
                  <c:v>279.03420701131233</c:v>
                </c:pt>
                <c:pt idx="687">
                  <c:v>279.11848015878633</c:v>
                </c:pt>
                <c:pt idx="688">
                  <c:v>279.20247897960837</c:v>
                </c:pt>
                <c:pt idx="689">
                  <c:v>279.28576455113534</c:v>
                </c:pt>
                <c:pt idx="690">
                  <c:v>279.36784308539387</c:v>
                </c:pt>
                <c:pt idx="691">
                  <c:v>279.44841282306669</c:v>
                </c:pt>
                <c:pt idx="692">
                  <c:v>279.52728173549758</c:v>
                </c:pt>
                <c:pt idx="693">
                  <c:v>279.60439495735608</c:v>
                </c:pt>
                <c:pt idx="694">
                  <c:v>279.679862219303</c:v>
                </c:pt>
                <c:pt idx="695">
                  <c:v>279.75390298265984</c:v>
                </c:pt>
                <c:pt idx="696">
                  <c:v>279.82690130473929</c:v>
                </c:pt>
                <c:pt idx="697">
                  <c:v>279.89926867551935</c:v>
                </c:pt>
                <c:pt idx="698">
                  <c:v>279.97147145030823</c:v>
                </c:pt>
                <c:pt idx="699">
                  <c:v>280.04408571507508</c:v>
                </c:pt>
                <c:pt idx="700">
                  <c:v>280.11760525779323</c:v>
                </c:pt>
                <c:pt idx="701">
                  <c:v>280.19252386643626</c:v>
                </c:pt>
                <c:pt idx="702">
                  <c:v>280.26906100232571</c:v>
                </c:pt>
                <c:pt idx="703">
                  <c:v>280.34738126145271</c:v>
                </c:pt>
                <c:pt idx="704">
                  <c:v>280.42748464381731</c:v>
                </c:pt>
                <c:pt idx="705">
                  <c:v>280.50926141875863</c:v>
                </c:pt>
                <c:pt idx="706">
                  <c:v>280.59246469229004</c:v>
                </c:pt>
                <c:pt idx="707">
                  <c:v>280.67676527242924</c:v>
                </c:pt>
                <c:pt idx="708">
                  <c:v>280.76172423653304</c:v>
                </c:pt>
                <c:pt idx="709">
                  <c:v>280.84690266195838</c:v>
                </c:pt>
                <c:pt idx="710">
                  <c:v>280.93177932806663</c:v>
                </c:pt>
                <c:pt idx="711">
                  <c:v>281.01594274487979</c:v>
                </c:pt>
                <c:pt idx="712">
                  <c:v>281.09898142242002</c:v>
                </c:pt>
                <c:pt idx="713">
                  <c:v>281.18067589936584</c:v>
                </c:pt>
                <c:pt idx="714">
                  <c:v>281.26088901239115</c:v>
                </c:pt>
                <c:pt idx="715">
                  <c:v>281.33967562682642</c:v>
                </c:pt>
                <c:pt idx="716">
                  <c:v>281.41720033866289</c:v>
                </c:pt>
                <c:pt idx="717">
                  <c:v>281.49371004188714</c:v>
                </c:pt>
                <c:pt idx="718">
                  <c:v>281.56956136114673</c:v>
                </c:pt>
                <c:pt idx="719">
                  <c:v>281.64516578641957</c:v>
                </c:pt>
                <c:pt idx="720">
                  <c:v>281.7209622403488</c:v>
                </c:pt>
                <c:pt idx="721">
                  <c:v>281.79736221291228</c:v>
                </c:pt>
                <c:pt idx="722">
                  <c:v>281.87483205941828</c:v>
                </c:pt>
                <c:pt idx="723">
                  <c:v>281.95364610651876</c:v>
                </c:pt>
                <c:pt idx="724">
                  <c:v>282.03402381553531</c:v>
                </c:pt>
                <c:pt idx="725">
                  <c:v>282.11607491712857</c:v>
                </c:pt>
                <c:pt idx="726">
                  <c:v>282.19977197863346</c:v>
                </c:pt>
                <c:pt idx="727">
                  <c:v>282.28506013471963</c:v>
                </c:pt>
                <c:pt idx="728">
                  <c:v>282.37210398137813</c:v>
                </c:pt>
                <c:pt idx="729">
                  <c:v>282.46106811460015</c:v>
                </c:pt>
                <c:pt idx="730">
                  <c:v>282.55167820773374</c:v>
                </c:pt>
                <c:pt idx="731">
                  <c:v>282.64261749284964</c:v>
                </c:pt>
                <c:pt idx="732">
                  <c:v>282.73182852005846</c:v>
                </c:pt>
                <c:pt idx="733">
                  <c:v>282.81810425209153</c:v>
                </c:pt>
                <c:pt idx="734">
                  <c:v>282.9019659095876</c:v>
                </c:pt>
                <c:pt idx="735">
                  <c:v>282.98473026047594</c:v>
                </c:pt>
                <c:pt idx="736">
                  <c:v>283.06680879473441</c:v>
                </c:pt>
                <c:pt idx="737">
                  <c:v>283.14757056106362</c:v>
                </c:pt>
                <c:pt idx="738">
                  <c:v>283.22654920415528</c:v>
                </c:pt>
                <c:pt idx="739">
                  <c:v>283.30407391599169</c:v>
                </c:pt>
                <c:pt idx="740">
                  <c:v>283.38055618655073</c:v>
                </c:pt>
                <c:pt idx="741">
                  <c:v>283.45632520781476</c:v>
                </c:pt>
                <c:pt idx="742">
                  <c:v>283.53214909440914</c:v>
                </c:pt>
                <c:pt idx="743">
                  <c:v>283.60918001827207</c:v>
                </c:pt>
                <c:pt idx="744">
                  <c:v>283.68848785334603</c:v>
                </c:pt>
                <c:pt idx="745">
                  <c:v>283.77042922427859</c:v>
                </c:pt>
                <c:pt idx="746">
                  <c:v>283.85462007375702</c:v>
                </c:pt>
                <c:pt idx="747">
                  <c:v>283.94029228715578</c:v>
                </c:pt>
                <c:pt idx="748">
                  <c:v>284.02695207650157</c:v>
                </c:pt>
                <c:pt idx="749">
                  <c:v>284.11462687445947</c:v>
                </c:pt>
                <c:pt idx="750">
                  <c:v>284.20367330567711</c:v>
                </c:pt>
                <c:pt idx="751">
                  <c:v>284.29414623548479</c:v>
                </c:pt>
                <c:pt idx="752">
                  <c:v>284.38541471258304</c:v>
                </c:pt>
                <c:pt idx="753">
                  <c:v>284.47657345902053</c:v>
                </c:pt>
                <c:pt idx="754">
                  <c:v>284.56663489885028</c:v>
                </c:pt>
                <c:pt idx="755">
                  <c:v>284.6549680807729</c:v>
                </c:pt>
                <c:pt idx="756">
                  <c:v>284.74127124547113</c:v>
                </c:pt>
                <c:pt idx="757">
                  <c:v>284.82557182561033</c:v>
                </c:pt>
                <c:pt idx="758">
                  <c:v>284.90828131116825</c:v>
                </c:pt>
                <c:pt idx="759">
                  <c:v>284.98997578811407</c:v>
                </c:pt>
                <c:pt idx="760">
                  <c:v>285.07098444842995</c:v>
                </c:pt>
                <c:pt idx="761">
                  <c:v>285.15141702277691</c:v>
                </c:pt>
                <c:pt idx="762">
                  <c:v>285.23116378049394</c:v>
                </c:pt>
                <c:pt idx="763">
                  <c:v>285.31038931757234</c:v>
                </c:pt>
                <c:pt idx="764">
                  <c:v>285.38977945064187</c:v>
                </c:pt>
                <c:pt idx="765">
                  <c:v>285.47018459232356</c:v>
                </c:pt>
                <c:pt idx="766">
                  <c:v>285.55242772257321</c:v>
                </c:pt>
                <c:pt idx="767">
                  <c:v>285.63683803337318</c:v>
                </c:pt>
                <c:pt idx="768">
                  <c:v>285.72330579406258</c:v>
                </c:pt>
                <c:pt idx="769">
                  <c:v>285.81144694732882</c:v>
                </c:pt>
                <c:pt idx="770">
                  <c:v>285.90079513786355</c:v>
                </c:pt>
                <c:pt idx="771">
                  <c:v>285.99099374101922</c:v>
                </c:pt>
                <c:pt idx="772">
                  <c:v>286.08176843014405</c:v>
                </c:pt>
                <c:pt idx="773">
                  <c:v>286.17303690724236</c:v>
                </c:pt>
                <c:pt idx="774">
                  <c:v>286.26460714365777</c:v>
                </c:pt>
                <c:pt idx="775">
                  <c:v>286.35609508207756</c:v>
                </c:pt>
                <c:pt idx="776">
                  <c:v>286.44689720386754</c:v>
                </c:pt>
                <c:pt idx="777">
                  <c:v>286.53635512506304</c:v>
                </c:pt>
                <c:pt idx="778">
                  <c:v>286.62400249035579</c:v>
                </c:pt>
                <c:pt idx="779">
                  <c:v>286.70975700175018</c:v>
                </c:pt>
                <c:pt idx="780">
                  <c:v>286.79403014922417</c:v>
                </c:pt>
                <c:pt idx="781">
                  <c:v>286.87731572075114</c:v>
                </c:pt>
                <c:pt idx="782">
                  <c:v>286.96005263897428</c:v>
                </c:pt>
                <c:pt idx="783">
                  <c:v>287.04257009587582</c:v>
                </c:pt>
                <c:pt idx="784">
                  <c:v>287.12500525478185</c:v>
                </c:pt>
                <c:pt idx="785">
                  <c:v>287.20760500967907</c:v>
                </c:pt>
                <c:pt idx="786">
                  <c:v>287.2906436872193</c:v>
                </c:pt>
                <c:pt idx="787">
                  <c:v>287.37458764271094</c:v>
                </c:pt>
                <c:pt idx="788">
                  <c:v>287.45993066412746</c:v>
                </c:pt>
                <c:pt idx="789">
                  <c:v>287.54708424144673</c:v>
                </c:pt>
                <c:pt idx="790">
                  <c:v>287.63615810532951</c:v>
                </c:pt>
                <c:pt idx="791">
                  <c:v>287.72696022711943</c:v>
                </c:pt>
                <c:pt idx="792">
                  <c:v>287.81902425150838</c:v>
                </c:pt>
                <c:pt idx="793">
                  <c:v>287.91182895785749</c:v>
                </c:pt>
                <c:pt idx="794">
                  <c:v>288.00499028885406</c:v>
                </c:pt>
                <c:pt idx="795">
                  <c:v>288.09820648518104</c:v>
                </c:pt>
                <c:pt idx="796">
                  <c:v>288.19134038351245</c:v>
                </c:pt>
                <c:pt idx="797">
                  <c:v>288.28414508986157</c:v>
                </c:pt>
                <c:pt idx="798">
                  <c:v>288.37629141224602</c:v>
                </c:pt>
                <c:pt idx="799">
                  <c:v>288.46736786068794</c:v>
                </c:pt>
                <c:pt idx="800">
                  <c:v>288.55704524320498</c:v>
                </c:pt>
                <c:pt idx="801">
                  <c:v>288.64518639647122</c:v>
                </c:pt>
                <c:pt idx="802">
                  <c:v>288.73192848381257</c:v>
                </c:pt>
                <c:pt idx="803">
                  <c:v>288.8176281298766</c:v>
                </c:pt>
                <c:pt idx="804">
                  <c:v>288.90283398796709</c:v>
                </c:pt>
                <c:pt idx="805">
                  <c:v>288.98793011539692</c:v>
                </c:pt>
                <c:pt idx="806">
                  <c:v>289.07327313681338</c:v>
                </c:pt>
                <c:pt idx="807">
                  <c:v>289.15908251353818</c:v>
                </c:pt>
                <c:pt idx="808">
                  <c:v>289.24555027422764</c:v>
                </c:pt>
                <c:pt idx="809">
                  <c:v>289.33284101487288</c:v>
                </c:pt>
                <c:pt idx="810">
                  <c:v>289.42131136012142</c:v>
                </c:pt>
                <c:pt idx="811">
                  <c:v>289.51120820396</c:v>
                </c:pt>
                <c:pt idx="812">
                  <c:v>289.60264127704943</c:v>
                </c:pt>
                <c:pt idx="813">
                  <c:v>289.6955282813941</c:v>
                </c:pt>
                <c:pt idx="814">
                  <c:v>289.78954002501172</c:v>
                </c:pt>
                <c:pt idx="815">
                  <c:v>289.88423758525914</c:v>
                </c:pt>
                <c:pt idx="816">
                  <c:v>289.9791546068281</c:v>
                </c:pt>
                <c:pt idx="817">
                  <c:v>290.07396189773635</c:v>
                </c:pt>
                <c:pt idx="818">
                  <c:v>290.16835769866663</c:v>
                </c:pt>
                <c:pt idx="819">
                  <c:v>290.26220484629306</c:v>
                </c:pt>
                <c:pt idx="820">
                  <c:v>290.35531131195927</c:v>
                </c:pt>
                <c:pt idx="821">
                  <c:v>290.44753993233934</c:v>
                </c:pt>
                <c:pt idx="822">
                  <c:v>290.53867124611162</c:v>
                </c:pt>
                <c:pt idx="823">
                  <c:v>290.6286229552806</c:v>
                </c:pt>
                <c:pt idx="824">
                  <c:v>290.71744992517665</c:v>
                </c:pt>
                <c:pt idx="825">
                  <c:v>290.80542648245176</c:v>
                </c:pt>
                <c:pt idx="826">
                  <c:v>290.89293668441849</c:v>
                </c:pt>
                <c:pt idx="827">
                  <c:v>290.98044688638527</c:v>
                </c:pt>
                <c:pt idx="828">
                  <c:v>291.06834114566482</c:v>
                </c:pt>
                <c:pt idx="829">
                  <c:v>291.15686635624365</c:v>
                </c:pt>
                <c:pt idx="830">
                  <c:v>291.24618711411324</c:v>
                </c:pt>
                <c:pt idx="831">
                  <c:v>291.33646801526453</c:v>
                </c:pt>
                <c:pt idx="832">
                  <c:v>291.42776392502805</c:v>
                </c:pt>
                <c:pt idx="833">
                  <c:v>291.52023943939474</c:v>
                </c:pt>
                <c:pt idx="834">
                  <c:v>291.61392199103005</c:v>
                </c:pt>
                <c:pt idx="835">
                  <c:v>291.70872928193825</c:v>
                </c:pt>
                <c:pt idx="836">
                  <c:v>291.80449671612826</c:v>
                </c:pt>
                <c:pt idx="837">
                  <c:v>291.90081280362205</c:v>
                </c:pt>
                <c:pt idx="838">
                  <c:v>291.99732091977228</c:v>
                </c:pt>
                <c:pt idx="839">
                  <c:v>292.09358214193577</c:v>
                </c:pt>
                <c:pt idx="840">
                  <c:v>292.18934957612572</c:v>
                </c:pt>
                <c:pt idx="841">
                  <c:v>292.28445862635101</c:v>
                </c:pt>
                <c:pt idx="842">
                  <c:v>292.37877212928578</c:v>
                </c:pt>
                <c:pt idx="843">
                  <c:v>292.4722626522647</c:v>
                </c:pt>
                <c:pt idx="844">
                  <c:v>292.56487532995743</c:v>
                </c:pt>
                <c:pt idx="845">
                  <c:v>292.65661016236396</c:v>
                </c:pt>
                <c:pt idx="846">
                  <c:v>292.74752201481476</c:v>
                </c:pt>
                <c:pt idx="847">
                  <c:v>292.83783034863126</c:v>
                </c:pt>
                <c:pt idx="848">
                  <c:v>292.92780949046545</c:v>
                </c:pt>
                <c:pt idx="849">
                  <c:v>293.01784349763</c:v>
                </c:pt>
                <c:pt idx="850">
                  <c:v>293.10831642743767</c:v>
                </c:pt>
                <c:pt idx="851">
                  <c:v>293.19953003920557</c:v>
                </c:pt>
                <c:pt idx="852">
                  <c:v>293.29162149625961</c:v>
                </c:pt>
                <c:pt idx="853">
                  <c:v>293.38470052926061</c:v>
                </c:pt>
                <c:pt idx="854">
                  <c:v>293.47879457087379</c:v>
                </c:pt>
                <c:pt idx="855">
                  <c:v>293.57393105376434</c:v>
                </c:pt>
                <c:pt idx="856">
                  <c:v>293.67002767993665</c:v>
                </c:pt>
                <c:pt idx="857">
                  <c:v>293.76705701672546</c:v>
                </c:pt>
                <c:pt idx="858">
                  <c:v>293.8648270354746</c:v>
                </c:pt>
                <c:pt idx="859">
                  <c:v>293.96303597686676</c:v>
                </c:pt>
                <c:pt idx="860">
                  <c:v>294.06138208158495</c:v>
                </c:pt>
                <c:pt idx="861">
                  <c:v>294.15953615764676</c:v>
                </c:pt>
                <c:pt idx="862">
                  <c:v>294.25719644573502</c:v>
                </c:pt>
                <c:pt idx="863">
                  <c:v>294.35419834985873</c:v>
                </c:pt>
                <c:pt idx="864">
                  <c:v>294.45045957202217</c:v>
                </c:pt>
                <c:pt idx="865">
                  <c:v>294.54595267956023</c:v>
                </c:pt>
                <c:pt idx="866">
                  <c:v>294.64073253780322</c:v>
                </c:pt>
                <c:pt idx="867">
                  <c:v>294.73482657941645</c:v>
                </c:pt>
                <c:pt idx="868">
                  <c:v>294.82834453506052</c:v>
                </c:pt>
                <c:pt idx="869">
                  <c:v>294.92147843339194</c:v>
                </c:pt>
                <c:pt idx="870">
                  <c:v>295.01442030306703</c:v>
                </c:pt>
                <c:pt idx="871">
                  <c:v>295.10747190340282</c:v>
                </c:pt>
                <c:pt idx="872">
                  <c:v>295.20096242638175</c:v>
                </c:pt>
                <c:pt idx="873">
                  <c:v>295.29511133332534</c:v>
                </c:pt>
                <c:pt idx="874">
                  <c:v>295.39011065288992</c:v>
                </c:pt>
                <c:pt idx="875">
                  <c:v>295.48604268307105</c:v>
                </c:pt>
                <c:pt idx="876">
                  <c:v>295.58290742386873</c:v>
                </c:pt>
                <c:pt idx="877">
                  <c:v>295.68065000995267</c:v>
                </c:pt>
                <c:pt idx="878">
                  <c:v>295.77913327799672</c:v>
                </c:pt>
                <c:pt idx="879">
                  <c:v>295.87830236267069</c:v>
                </c:pt>
                <c:pt idx="880">
                  <c:v>295.9779926679833</c:v>
                </c:pt>
                <c:pt idx="881">
                  <c:v>296.07795729994785</c:v>
                </c:pt>
                <c:pt idx="882">
                  <c:v>296.17794936457761</c:v>
                </c:pt>
                <c:pt idx="883">
                  <c:v>296.27769453522063</c:v>
                </c:pt>
                <c:pt idx="884">
                  <c:v>296.37697335055537</c:v>
                </c:pt>
                <c:pt idx="885">
                  <c:v>296.47562121459066</c:v>
                </c:pt>
                <c:pt idx="886">
                  <c:v>296.57355582933093</c:v>
                </c:pt>
                <c:pt idx="887">
                  <c:v>296.67077719477618</c:v>
                </c:pt>
                <c:pt idx="888">
                  <c:v>296.76736760892192</c:v>
                </c:pt>
                <c:pt idx="889">
                  <c:v>296.86340936976381</c:v>
                </c:pt>
                <c:pt idx="890">
                  <c:v>296.95903964062779</c:v>
                </c:pt>
                <c:pt idx="891">
                  <c:v>297.05445045017029</c:v>
                </c:pt>
                <c:pt idx="892">
                  <c:v>297.14980639438232</c:v>
                </c:pt>
                <c:pt idx="893">
                  <c:v>297.24538179991595</c:v>
                </c:pt>
                <c:pt idx="894">
                  <c:v>297.34134126276228</c:v>
                </c:pt>
                <c:pt idx="895">
                  <c:v>297.43793167690808</c:v>
                </c:pt>
                <c:pt idx="896">
                  <c:v>297.53531763834451</c:v>
                </c:pt>
                <c:pt idx="897">
                  <c:v>297.63358144506702</c:v>
                </c:pt>
                <c:pt idx="898">
                  <c:v>297.73269566441064</c:v>
                </c:pt>
                <c:pt idx="899">
                  <c:v>297.83257799837958</c:v>
                </c:pt>
                <c:pt idx="900">
                  <c:v>297.93309128364803</c:v>
                </c:pt>
                <c:pt idx="901">
                  <c:v>298.03415322222025</c:v>
                </c:pt>
                <c:pt idx="902">
                  <c:v>298.1355443527749</c:v>
                </c:pt>
                <c:pt idx="903">
                  <c:v>298.23710007932067</c:v>
                </c:pt>
                <c:pt idx="904">
                  <c:v>298.33865580586644</c:v>
                </c:pt>
                <c:pt idx="905">
                  <c:v>298.43993720576032</c:v>
                </c:pt>
                <c:pt idx="906">
                  <c:v>298.54080711567622</c:v>
                </c:pt>
                <c:pt idx="907">
                  <c:v>298.64110093962307</c:v>
                </c:pt>
                <c:pt idx="908">
                  <c:v>298.74079124493574</c:v>
                </c:pt>
                <c:pt idx="909">
                  <c:v>298.83982316628368</c:v>
                </c:pt>
                <c:pt idx="910">
                  <c:v>298.93833386699299</c:v>
                </c:pt>
                <c:pt idx="911">
                  <c:v>299.03646051038965</c:v>
                </c:pt>
                <c:pt idx="912">
                  <c:v>299.13428539446909</c:v>
                </c:pt>
                <c:pt idx="913">
                  <c:v>299.23202798055297</c:v>
                </c:pt>
                <c:pt idx="914">
                  <c:v>299.32985286463247</c:v>
                </c:pt>
                <c:pt idx="915">
                  <c:v>299.42792464269866</c:v>
                </c:pt>
                <c:pt idx="916">
                  <c:v>299.52646277607317</c:v>
                </c:pt>
                <c:pt idx="917">
                  <c:v>299.62557699541674</c:v>
                </c:pt>
                <c:pt idx="918">
                  <c:v>299.72543189672052</c:v>
                </c:pt>
                <c:pt idx="919">
                  <c:v>299.82608234531489</c:v>
                </c:pt>
                <c:pt idx="920">
                  <c:v>299.92750090853474</c:v>
                </c:pt>
                <c:pt idx="921">
                  <c:v>300.0296052883844</c:v>
                </c:pt>
                <c:pt idx="922">
                  <c:v>300.13228575420305</c:v>
                </c:pt>
                <c:pt idx="923">
                  <c:v>300.23537770999963</c:v>
                </c:pt>
                <c:pt idx="924">
                  <c:v>300.3387439924482</c:v>
                </c:pt>
                <c:pt idx="925">
                  <c:v>300.44222000555749</c:v>
                </c:pt>
                <c:pt idx="926">
                  <c:v>300.54564115333642</c:v>
                </c:pt>
                <c:pt idx="927">
                  <c:v>300.64908973378056</c:v>
                </c:pt>
                <c:pt idx="928">
                  <c:v>300.75314183285889</c:v>
                </c:pt>
                <c:pt idx="929">
                  <c:v>300.85927881449203</c:v>
                </c:pt>
                <c:pt idx="930">
                  <c:v>300.96942096524322</c:v>
                </c:pt>
                <c:pt idx="931">
                  <c:v>301.08425410174266</c:v>
                </c:pt>
                <c:pt idx="932">
                  <c:v>301.20136414945301</c:v>
                </c:pt>
                <c:pt idx="933">
                  <c:v>301.3158680939701</c:v>
                </c:pt>
                <c:pt idx="934">
                  <c:v>301.42395279483185</c:v>
                </c:pt>
                <c:pt idx="935">
                  <c:v>301.52578284802951</c:v>
                </c:pt>
                <c:pt idx="936">
                  <c:v>301.62492450003833</c:v>
                </c:pt>
                <c:pt idx="937">
                  <c:v>301.72453250735532</c:v>
                </c:pt>
                <c:pt idx="938">
                  <c:v>301.82510065795412</c:v>
                </c:pt>
                <c:pt idx="939">
                  <c:v>301.9251475879143</c:v>
                </c:pt>
                <c:pt idx="940">
                  <c:v>302.02313706798492</c:v>
                </c:pt>
                <c:pt idx="941">
                  <c:v>302.11843814686659</c:v>
                </c:pt>
                <c:pt idx="942">
                  <c:v>302.21129771854606</c:v>
                </c:pt>
                <c:pt idx="943">
                  <c:v>302.30300511828744</c:v>
                </c:pt>
                <c:pt idx="944">
                  <c:v>302.39594698796247</c:v>
                </c:pt>
                <c:pt idx="945">
                  <c:v>302.49283916142542</c:v>
                </c:pt>
                <c:pt idx="946">
                  <c:v>302.59510813726627</c:v>
                </c:pt>
                <c:pt idx="947">
                  <c:v>302.70184863753354</c:v>
                </c:pt>
                <c:pt idx="948">
                  <c:v>302.81053685702955</c:v>
                </c:pt>
                <c:pt idx="949">
                  <c:v>302.91892331720851</c:v>
                </c:pt>
                <c:pt idx="950">
                  <c:v>303.0265965280924</c:v>
                </c:pt>
                <c:pt idx="951">
                  <c:v>303.13492812294095</c:v>
                </c:pt>
                <c:pt idx="952">
                  <c:v>303.24550919633526</c:v>
                </c:pt>
                <c:pt idx="953">
                  <c:v>303.35869637292302</c:v>
                </c:pt>
                <c:pt idx="954">
                  <c:v>303.47311801944448</c:v>
                </c:pt>
                <c:pt idx="955">
                  <c:v>303.58652465735378</c:v>
                </c:pt>
                <c:pt idx="956">
                  <c:v>303.69688626942661</c:v>
                </c:pt>
                <c:pt idx="957">
                  <c:v>303.80324271238123</c:v>
                </c:pt>
                <c:pt idx="958">
                  <c:v>303.90575858220876</c:v>
                </c:pt>
                <c:pt idx="959">
                  <c:v>304.00583294483408</c:v>
                </c:pt>
                <c:pt idx="960">
                  <c:v>304.10519405816444</c:v>
                </c:pt>
                <c:pt idx="961">
                  <c:v>304.20507639213344</c:v>
                </c:pt>
                <c:pt idx="962">
                  <c:v>304.30537021608029</c:v>
                </c:pt>
                <c:pt idx="963">
                  <c:v>304.40508795405805</c:v>
                </c:pt>
                <c:pt idx="964">
                  <c:v>304.50337919344582</c:v>
                </c:pt>
                <c:pt idx="965">
                  <c:v>304.60051826089551</c:v>
                </c:pt>
                <c:pt idx="966">
                  <c:v>304.69809625098821</c:v>
                </c:pt>
                <c:pt idx="967">
                  <c:v>304.79814318094839</c:v>
                </c:pt>
                <c:pt idx="968">
                  <c:v>304.90200325137039</c:v>
                </c:pt>
                <c:pt idx="969">
                  <c:v>305.00964902958907</c:v>
                </c:pt>
                <c:pt idx="970">
                  <c:v>305.12003807432711</c:v>
                </c:pt>
                <c:pt idx="971">
                  <c:v>305.23163415633366</c:v>
                </c:pt>
                <c:pt idx="972">
                  <c:v>305.34333996900097</c:v>
                </c:pt>
                <c:pt idx="973">
                  <c:v>305.45474402235112</c:v>
                </c:pt>
                <c:pt idx="974">
                  <c:v>305.56620294103169</c:v>
                </c:pt>
                <c:pt idx="975">
                  <c:v>305.67832024367692</c:v>
                </c:pt>
                <c:pt idx="976">
                  <c:v>305.79120566094753</c:v>
                </c:pt>
                <c:pt idx="977">
                  <c:v>305.90406364555298</c:v>
                </c:pt>
                <c:pt idx="978">
                  <c:v>306.01549513156834</c:v>
                </c:pt>
                <c:pt idx="979">
                  <c:v>306.12412848573399</c:v>
                </c:pt>
                <c:pt idx="980">
                  <c:v>306.22946992007644</c:v>
                </c:pt>
                <c:pt idx="981">
                  <c:v>306.33209552056479</c:v>
                </c:pt>
                <c:pt idx="982">
                  <c:v>306.43337692045861</c:v>
                </c:pt>
                <c:pt idx="983">
                  <c:v>306.53457602235682</c:v>
                </c:pt>
                <c:pt idx="984">
                  <c:v>306.63632377755903</c:v>
                </c:pt>
                <c:pt idx="985">
                  <c:v>306.73856532073461</c:v>
                </c:pt>
                <c:pt idx="986">
                  <c:v>306.84094402723616</c:v>
                </c:pt>
                <c:pt idx="987">
                  <c:v>306.94321300307695</c:v>
                </c:pt>
                <c:pt idx="988">
                  <c:v>307.04581117090009</c:v>
                </c:pt>
                <c:pt idx="989">
                  <c:v>307.14964380865689</c:v>
                </c:pt>
                <c:pt idx="990">
                  <c:v>307.25580822295512</c:v>
                </c:pt>
                <c:pt idx="991">
                  <c:v>307.36485306709875</c:v>
                </c:pt>
                <c:pt idx="992">
                  <c:v>307.47666861042683</c:v>
                </c:pt>
                <c:pt idx="993">
                  <c:v>307.59026727699245</c:v>
                </c:pt>
                <c:pt idx="994">
                  <c:v>307.70446946219238</c:v>
                </c:pt>
                <c:pt idx="995">
                  <c:v>307.81839732074036</c:v>
                </c:pt>
                <c:pt idx="996">
                  <c:v>307.93174909331924</c:v>
                </c:pt>
                <c:pt idx="997">
                  <c:v>308.04471680858546</c:v>
                </c:pt>
                <c:pt idx="998">
                  <c:v>308.15760222585607</c:v>
                </c:pt>
                <c:pt idx="999">
                  <c:v>308.27024074913993</c:v>
                </c:pt>
                <c:pt idx="1000">
                  <c:v>308.38208372513327</c:v>
                </c:pt>
                <c:pt idx="1001">
                  <c:v>308.49164978991547</c:v>
                </c:pt>
                <c:pt idx="1002">
                  <c:v>308.58958440465574</c:v>
                </c:pt>
                <c:pt idx="1003">
                  <c:v>308.62110453696289</c:v>
                </c:pt>
                <c:pt idx="1004">
                  <c:v>308.38521104896529</c:v>
                </c:pt>
                <c:pt idx="1005">
                  <c:v>307.40962317669425</c:v>
                </c:pt>
                <c:pt idx="1006">
                  <c:v>305.00021219276255</c:v>
                </c:pt>
                <c:pt idx="1007">
                  <c:v>300.65701777402143</c:v>
                </c:pt>
                <c:pt idx="1008">
                  <c:v>294.6139308239093</c:v>
                </c:pt>
                <c:pt idx="1009">
                  <c:v>287.83526438930284</c:v>
                </c:pt>
                <c:pt idx="1010">
                  <c:v>281.25850237051935</c:v>
                </c:pt>
                <c:pt idx="1011">
                  <c:v>275.09301086831454</c:v>
                </c:pt>
                <c:pt idx="1012">
                  <c:v>269.01011912100694</c:v>
                </c:pt>
                <c:pt idx="1013">
                  <c:v>262.84130826631372</c:v>
                </c:pt>
                <c:pt idx="1014">
                  <c:v>256.8183843251187</c:v>
                </c:pt>
                <c:pt idx="1015">
                  <c:v>251.28614846623714</c:v>
                </c:pt>
                <c:pt idx="1016">
                  <c:v>246.53596302668751</c:v>
                </c:pt>
                <c:pt idx="1017">
                  <c:v>242.887802613285</c:v>
                </c:pt>
                <c:pt idx="1018">
                  <c:v>240.61958755710347</c:v>
                </c:pt>
                <c:pt idx="1019">
                  <c:v>239.70207463704676</c:v>
                </c:pt>
                <c:pt idx="1020">
                  <c:v>239.69288469420701</c:v>
                </c:pt>
                <c:pt idx="1021">
                  <c:v>239.93344173528746</c:v>
                </c:pt>
                <c:pt idx="1022">
                  <c:v>239.86431141900022</c:v>
                </c:pt>
                <c:pt idx="1023">
                  <c:v>239.21632443446819</c:v>
                </c:pt>
                <c:pt idx="1024">
                  <c:v>237.94248862621509</c:v>
                </c:pt>
                <c:pt idx="1025">
                  <c:v>235.98522283000017</c:v>
                </c:pt>
                <c:pt idx="1026">
                  <c:v>233.16371834953398</c:v>
                </c:pt>
                <c:pt idx="1027">
                  <c:v>229.30184375794272</c:v>
                </c:pt>
                <c:pt idx="1028">
                  <c:v>224.36609005469271</c:v>
                </c:pt>
                <c:pt idx="1029">
                  <c:v>218.41499854730648</c:v>
                </c:pt>
                <c:pt idx="1030">
                  <c:v>211.52550414531885</c:v>
                </c:pt>
                <c:pt idx="1031">
                  <c:v>203.89331148221913</c:v>
                </c:pt>
                <c:pt idx="1032">
                  <c:v>195.94191232692961</c:v>
                </c:pt>
                <c:pt idx="1033">
                  <c:v>188.19776695717584</c:v>
                </c:pt>
                <c:pt idx="1034">
                  <c:v>181.04339645641386</c:v>
                </c:pt>
                <c:pt idx="1035">
                  <c:v>174.62365901319711</c:v>
                </c:pt>
                <c:pt idx="1036">
                  <c:v>168.94098241839521</c:v>
                </c:pt>
                <c:pt idx="1037">
                  <c:v>163.98547719620595</c:v>
                </c:pt>
                <c:pt idx="1038">
                  <c:v>159.79966397767907</c:v>
                </c:pt>
                <c:pt idx="1039">
                  <c:v>156.45733663218462</c:v>
                </c:pt>
                <c:pt idx="1040">
                  <c:v>153.97554456114025</c:v>
                </c:pt>
                <c:pt idx="1041">
                  <c:v>152.23662906353178</c:v>
                </c:pt>
                <c:pt idx="1042">
                  <c:v>150.99018477147425</c:v>
                </c:pt>
                <c:pt idx="1043">
                  <c:v>149.91246508668843</c:v>
                </c:pt>
                <c:pt idx="1044">
                  <c:v>148.66440226738447</c:v>
                </c:pt>
                <c:pt idx="1045">
                  <c:v>146.94368834313175</c:v>
                </c:pt>
                <c:pt idx="1046">
                  <c:v>144.54618313589398</c:v>
                </c:pt>
                <c:pt idx="1047">
                  <c:v>141.40574648988999</c:v>
                </c:pt>
                <c:pt idx="1048">
                  <c:v>137.56447382985891</c:v>
                </c:pt>
                <c:pt idx="1049">
                  <c:v>133.08632441469911</c:v>
                </c:pt>
                <c:pt idx="1050">
                  <c:v>127.99399877485804</c:v>
                </c:pt>
                <c:pt idx="1051">
                  <c:v>122.29056936883738</c:v>
                </c:pt>
                <c:pt idx="1052">
                  <c:v>116.04007775353098</c:v>
                </c:pt>
                <c:pt idx="1053">
                  <c:v>109.42315431290444</c:v>
                </c:pt>
                <c:pt idx="1054">
                  <c:v>102.71602541095589</c:v>
                </c:pt>
                <c:pt idx="1055">
                  <c:v>96.214346596806607</c:v>
                </c:pt>
                <c:pt idx="1056">
                  <c:v>90.1577627754194</c:v>
                </c:pt>
                <c:pt idx="1057">
                  <c:v>84.682360540652127</c:v>
                </c:pt>
                <c:pt idx="1058">
                  <c:v>79.731601169541335</c:v>
                </c:pt>
                <c:pt idx="1059">
                  <c:v>74.658478395335607</c:v>
                </c:pt>
                <c:pt idx="1060">
                  <c:v>67.20177249147774</c:v>
                </c:pt>
                <c:pt idx="1061">
                  <c:v>52.399198938392551</c:v>
                </c:pt>
                <c:pt idx="1062">
                  <c:v>23.667468457522141</c:v>
                </c:pt>
                <c:pt idx="1063">
                  <c:v>-22.326264881720494</c:v>
                </c:pt>
                <c:pt idx="1064">
                  <c:v>-80.514577441323553</c:v>
                </c:pt>
                <c:pt idx="1065">
                  <c:v>-139.12718931893053</c:v>
                </c:pt>
                <c:pt idx="1066">
                  <c:v>-188.69166466131688</c:v>
                </c:pt>
                <c:pt idx="1067">
                  <c:v>-228.16224969681329</c:v>
                </c:pt>
                <c:pt idx="1068">
                  <c:v>-260.70221876519724</c:v>
                </c:pt>
                <c:pt idx="1069">
                  <c:v>-285.97146168340163</c:v>
                </c:pt>
                <c:pt idx="1070">
                  <c:v>-299.48429876967106</c:v>
                </c:pt>
                <c:pt idx="1071">
                  <c:v>-297.79219711521495</c:v>
                </c:pt>
                <c:pt idx="1072">
                  <c:v>-281.7543203612239</c:v>
                </c:pt>
                <c:pt idx="1073">
                  <c:v>-256.46351536817758</c:v>
                </c:pt>
                <c:pt idx="1074">
                  <c:v>-230.15067900068786</c:v>
                </c:pt>
                <c:pt idx="1075">
                  <c:v>-211.16406506506391</c:v>
                </c:pt>
                <c:pt idx="1076">
                  <c:v>-203.40850770658972</c:v>
                </c:pt>
                <c:pt idx="1077">
                  <c:v>-204.73401293973444</c:v>
                </c:pt>
                <c:pt idx="1078">
                  <c:v>-209.65894445656573</c:v>
                </c:pt>
                <c:pt idx="1079">
                  <c:v>-212.88224146778626</c:v>
                </c:pt>
                <c:pt idx="1080">
                  <c:v>-211.72522766425905</c:v>
                </c:pt>
                <c:pt idx="1081">
                  <c:v>-206.53599613462248</c:v>
                </c:pt>
                <c:pt idx="1082">
                  <c:v>-199.49547119441286</c:v>
                </c:pt>
                <c:pt idx="1083">
                  <c:v>-192.6613359107854</c:v>
                </c:pt>
                <c:pt idx="1084">
                  <c:v>-186.94336719221226</c:v>
                </c:pt>
                <c:pt idx="1085">
                  <c:v>-182.1896429388527</c:v>
                </c:pt>
                <c:pt idx="1086">
                  <c:v>-177.86724248032812</c:v>
                </c:pt>
                <c:pt idx="1087">
                  <c:v>-174.05001455133902</c:v>
                </c:pt>
                <c:pt idx="1088">
                  <c:v>-171.6914088633454</c:v>
                </c:pt>
                <c:pt idx="1089">
                  <c:v>-171.41152709671027</c:v>
                </c:pt>
                <c:pt idx="1090">
                  <c:v>-172.22840328450519</c:v>
                </c:pt>
                <c:pt idx="1091">
                  <c:v>-172.20049054767097</c:v>
                </c:pt>
                <c:pt idx="1092">
                  <c:v>-170.27901066320072</c:v>
                </c:pt>
                <c:pt idx="1093">
                  <c:v>-166.98595238439353</c:v>
                </c:pt>
                <c:pt idx="1094">
                  <c:v>-163.3783374501468</c:v>
                </c:pt>
                <c:pt idx="1095">
                  <c:v>-159.951682091848</c:v>
                </c:pt>
                <c:pt idx="1096">
                  <c:v>-156.69830516324299</c:v>
                </c:pt>
                <c:pt idx="1097">
                  <c:v>-153.83161908320338</c:v>
                </c:pt>
                <c:pt idx="1098">
                  <c:v>-152.00966490805462</c:v>
                </c:pt>
                <c:pt idx="1099">
                  <c:v>-151.63088838339746</c:v>
                </c:pt>
                <c:pt idx="1100">
                  <c:v>-152.09946573756503</c:v>
                </c:pt>
                <c:pt idx="1101">
                  <c:v>-152.2373423128268</c:v>
                </c:pt>
                <c:pt idx="1102">
                  <c:v>-151.42543143743188</c:v>
                </c:pt>
                <c:pt idx="1103">
                  <c:v>-149.87187845853484</c:v>
                </c:pt>
                <c:pt idx="1104">
                  <c:v>-147.8181868441653</c:v>
                </c:pt>
                <c:pt idx="1105">
                  <c:v>-145.17633888805034</c:v>
                </c:pt>
                <c:pt idx="1106">
                  <c:v>-142.14790981403078</c:v>
                </c:pt>
                <c:pt idx="1107">
                  <c:v>-139.67250955397651</c:v>
                </c:pt>
                <c:pt idx="1108">
                  <c:v>-138.83146518814627</c:v>
                </c:pt>
                <c:pt idx="1109">
                  <c:v>-139.73947268971347</c:v>
                </c:pt>
                <c:pt idx="1110">
                  <c:v>-141.17444797331225</c:v>
                </c:pt>
                <c:pt idx="1111">
                  <c:v>-141.64354654811851</c:v>
                </c:pt>
                <c:pt idx="1112">
                  <c:v>-140.80838648897225</c:v>
                </c:pt>
                <c:pt idx="1113">
                  <c:v>-139.33913409021434</c:v>
                </c:pt>
                <c:pt idx="1114">
                  <c:v>-137.52277617876501</c:v>
                </c:pt>
                <c:pt idx="1115">
                  <c:v>-135.05367171537262</c:v>
                </c:pt>
                <c:pt idx="1116">
                  <c:v>-132.31259980925333</c:v>
                </c:pt>
                <c:pt idx="1117">
                  <c:v>-130.6497688085586</c:v>
                </c:pt>
                <c:pt idx="1118">
                  <c:v>-130.84592608102361</c:v>
                </c:pt>
                <c:pt idx="1119">
                  <c:v>-132.07864032415188</c:v>
                </c:pt>
                <c:pt idx="1120">
                  <c:v>-132.98692215237102</c:v>
                </c:pt>
                <c:pt idx="1121">
                  <c:v>-133.24965850326029</c:v>
                </c:pt>
                <c:pt idx="1122">
                  <c:v>-133.51550846164901</c:v>
                </c:pt>
                <c:pt idx="1123">
                  <c:v>-134.1535373887159</c:v>
                </c:pt>
                <c:pt idx="1124">
                  <c:v>-134.88823902792413</c:v>
                </c:pt>
                <c:pt idx="1125">
                  <c:v>-135.57283490415671</c:v>
                </c:pt>
                <c:pt idx="1126">
                  <c:v>-136.49815241746091</c:v>
                </c:pt>
                <c:pt idx="1127">
                  <c:v>-137.80080624049961</c:v>
                </c:pt>
                <c:pt idx="1128">
                  <c:v>-139.16324955732719</c:v>
                </c:pt>
                <c:pt idx="1129">
                  <c:v>-140.21643072309757</c:v>
                </c:pt>
                <c:pt idx="1130">
                  <c:v>-140.80443618518439</c:v>
                </c:pt>
                <c:pt idx="1131">
                  <c:v>-140.80333887857665</c:v>
                </c:pt>
                <c:pt idx="1132">
                  <c:v>-140.06970711331095</c:v>
                </c:pt>
                <c:pt idx="1133">
                  <c:v>-138.70284713738724</c:v>
                </c:pt>
                <c:pt idx="1134">
                  <c:v>-137.14903354817085</c:v>
                </c:pt>
                <c:pt idx="1135">
                  <c:v>-135.89162990636859</c:v>
                </c:pt>
                <c:pt idx="1136">
                  <c:v>-135.08140613988309</c:v>
                </c:pt>
                <c:pt idx="1137">
                  <c:v>-134.52501682443162</c:v>
                </c:pt>
                <c:pt idx="1138">
                  <c:v>-133.98309823986963</c:v>
                </c:pt>
                <c:pt idx="1139">
                  <c:v>-133.3939406058447</c:v>
                </c:pt>
                <c:pt idx="1140">
                  <c:v>-132.80845894895569</c:v>
                </c:pt>
                <c:pt idx="1141">
                  <c:v>-132.21909556994183</c:v>
                </c:pt>
                <c:pt idx="1142">
                  <c:v>-131.54891555926832</c:v>
                </c:pt>
                <c:pt idx="1143">
                  <c:v>-130.7809106645154</c:v>
                </c:pt>
                <c:pt idx="1144">
                  <c:v>-130.01588221393592</c:v>
                </c:pt>
                <c:pt idx="1145">
                  <c:v>-129.38509551048008</c:v>
                </c:pt>
                <c:pt idx="1146">
                  <c:v>-128.94190708794898</c:v>
                </c:pt>
                <c:pt idx="1147">
                  <c:v>-128.64416665627297</c:v>
                </c:pt>
                <c:pt idx="1148">
                  <c:v>-128.40312954355161</c:v>
                </c:pt>
                <c:pt idx="1149">
                  <c:v>-128.12387872821594</c:v>
                </c:pt>
                <c:pt idx="1150">
                  <c:v>-127.72872490243839</c:v>
                </c:pt>
                <c:pt idx="1151">
                  <c:v>-127.18398075336148</c:v>
                </c:pt>
                <c:pt idx="1152">
                  <c:v>-126.50769697468247</c:v>
                </c:pt>
                <c:pt idx="1153">
                  <c:v>-125.74220216879473</c:v>
                </c:pt>
                <c:pt idx="1154">
                  <c:v>-124.92617639362082</c:v>
                </c:pt>
                <c:pt idx="1155">
                  <c:v>-124.09680462683035</c:v>
                </c:pt>
                <c:pt idx="1156">
                  <c:v>-123.30138078321664</c:v>
                </c:pt>
                <c:pt idx="1157">
                  <c:v>-122.58525105834431</c:v>
                </c:pt>
                <c:pt idx="1158">
                  <c:v>-121.96004690225534</c:v>
                </c:pt>
                <c:pt idx="1159">
                  <c:v>-121.38433127417514</c:v>
                </c:pt>
                <c:pt idx="1160">
                  <c:v>-120.77819282039555</c:v>
                </c:pt>
                <c:pt idx="1161">
                  <c:v>-120.06476521304477</c:v>
                </c:pt>
                <c:pt idx="1162">
                  <c:v>-119.21322785277806</c:v>
                </c:pt>
                <c:pt idx="1163">
                  <c:v>-118.25921577168162</c:v>
                </c:pt>
                <c:pt idx="1164">
                  <c:v>-117.27471228322277</c:v>
                </c:pt>
                <c:pt idx="1165">
                  <c:v>-116.31181201860367</c:v>
                </c:pt>
                <c:pt idx="1166">
                  <c:v>-115.3914049523691</c:v>
                </c:pt>
                <c:pt idx="1167">
                  <c:v>-114.52691251596484</c:v>
                </c:pt>
                <c:pt idx="1168">
                  <c:v>-113.7258649759865</c:v>
                </c:pt>
                <c:pt idx="1169">
                  <c:v>-112.97639084657165</c:v>
                </c:pt>
                <c:pt idx="1170">
                  <c:v>-112.24603042663028</c:v>
                </c:pt>
                <c:pt idx="1171">
                  <c:v>-111.4884225119856</c:v>
                </c:pt>
                <c:pt idx="1172">
                  <c:v>-110.65334475083492</c:v>
                </c:pt>
                <c:pt idx="1173">
                  <c:v>-109.709551337523</c:v>
                </c:pt>
                <c:pt idx="1174">
                  <c:v>-108.67237027372661</c:v>
                </c:pt>
                <c:pt idx="1175">
                  <c:v>-107.60547277535954</c:v>
                </c:pt>
                <c:pt idx="1176">
                  <c:v>-106.58381860006261</c:v>
                </c:pt>
                <c:pt idx="1177">
                  <c:v>-105.64444870401313</c:v>
                </c:pt>
                <c:pt idx="1178">
                  <c:v>-104.76800248375088</c:v>
                </c:pt>
                <c:pt idx="1179">
                  <c:v>-103.9043947507991</c:v>
                </c:pt>
                <c:pt idx="1180">
                  <c:v>-103.01091970361807</c:v>
                </c:pt>
                <c:pt idx="1181">
                  <c:v>-102.06514428024595</c:v>
                </c:pt>
                <c:pt idx="1182">
                  <c:v>-101.0534070134164</c:v>
                </c:pt>
                <c:pt idx="1183">
                  <c:v>-99.963808984601826</c:v>
                </c:pt>
                <c:pt idx="1184">
                  <c:v>-98.797324053416602</c:v>
                </c:pt>
                <c:pt idx="1185">
                  <c:v>-97.581350594222599</c:v>
                </c:pt>
                <c:pt idx="1186">
                  <c:v>-96.365349702363389</c:v>
                </c:pt>
                <c:pt idx="1187">
                  <c:v>-95.197794897235639</c:v>
                </c:pt>
                <c:pt idx="1188">
                  <c:v>-94.100721467155878</c:v>
                </c:pt>
                <c:pt idx="1189">
                  <c:v>-93.058657388955083</c:v>
                </c:pt>
                <c:pt idx="1190">
                  <c:v>-92.027216610350422</c:v>
                </c:pt>
                <c:pt idx="1191">
                  <c:v>-90.956622560348563</c:v>
                </c:pt>
                <c:pt idx="1192">
                  <c:v>-89.819415141090943</c:v>
                </c:pt>
                <c:pt idx="1193">
                  <c:v>-88.626471404326736</c:v>
                </c:pt>
                <c:pt idx="1194">
                  <c:v>-87.418419127207315</c:v>
                </c:pt>
                <c:pt idx="1195">
                  <c:v>-86.237607486624867</c:v>
                </c:pt>
                <c:pt idx="1196">
                  <c:v>-85.105866025907019</c:v>
                </c:pt>
                <c:pt idx="1197">
                  <c:v>-84.028345227943831</c:v>
                </c:pt>
                <c:pt idx="1198">
                  <c:v>-83.014468213229193</c:v>
                </c:pt>
                <c:pt idx="1199">
                  <c:v>-82.085790198438829</c:v>
                </c:pt>
                <c:pt idx="1200">
                  <c:v>-81.254079796940616</c:v>
                </c:pt>
                <c:pt idx="1201">
                  <c:v>-80.491863194543456</c:v>
                </c:pt>
                <c:pt idx="1202">
                  <c:v>-79.738322172513705</c:v>
                </c:pt>
                <c:pt idx="1203">
                  <c:v>-78.950524609823759</c:v>
                </c:pt>
                <c:pt idx="1204">
                  <c:v>-78.151774555555349</c:v>
                </c:pt>
                <c:pt idx="1205">
                  <c:v>-77.421482717276959</c:v>
                </c:pt>
                <c:pt idx="1206">
                  <c:v>-76.834752874121648</c:v>
                </c:pt>
                <c:pt idx="1207">
                  <c:v>-76.41607553794077</c:v>
                </c:pt>
                <c:pt idx="1208">
                  <c:v>-76.146467304420568</c:v>
                </c:pt>
                <c:pt idx="1209">
                  <c:v>-75.995848256176487</c:v>
                </c:pt>
                <c:pt idx="1210">
                  <c:v>-75.935914740895313</c:v>
                </c:pt>
                <c:pt idx="1211">
                  <c:v>-75.932266196424607</c:v>
                </c:pt>
                <c:pt idx="1212">
                  <c:v>-75.946517465992557</c:v>
                </c:pt>
                <c:pt idx="1213">
                  <c:v>-75.958457533517958</c:v>
                </c:pt>
                <c:pt idx="1214">
                  <c:v>-75.97820905245716</c:v>
                </c:pt>
                <c:pt idx="1215">
                  <c:v>-76.025496109084202</c:v>
                </c:pt>
                <c:pt idx="1216">
                  <c:v>-76.099756333762585</c:v>
                </c:pt>
                <c:pt idx="1217">
                  <c:v>-76.178124600053678</c:v>
                </c:pt>
                <c:pt idx="1218">
                  <c:v>-76.241500914816612</c:v>
                </c:pt>
                <c:pt idx="1219">
                  <c:v>-76.291325492974039</c:v>
                </c:pt>
                <c:pt idx="1220">
                  <c:v>-76.33619161689775</c:v>
                </c:pt>
                <c:pt idx="1221">
                  <c:v>-76.374652213498834</c:v>
                </c:pt>
                <c:pt idx="1222">
                  <c:v>-76.3965914874872</c:v>
                </c:pt>
                <c:pt idx="1223">
                  <c:v>-76.386654004520906</c:v>
                </c:pt>
                <c:pt idx="1224">
                  <c:v>-76.318895321493343</c:v>
                </c:pt>
                <c:pt idx="1225">
                  <c:v>-76.16174729893325</c:v>
                </c:pt>
                <c:pt idx="1226">
                  <c:v>-75.900869511110812</c:v>
                </c:pt>
                <c:pt idx="1227">
                  <c:v>-75.555574554322163</c:v>
                </c:pt>
                <c:pt idx="1228">
                  <c:v>-75.167793257315296</c:v>
                </c:pt>
                <c:pt idx="1229">
                  <c:v>-74.77514952040292</c:v>
                </c:pt>
                <c:pt idx="1230">
                  <c:v>-74.395261972805443</c:v>
                </c:pt>
                <c:pt idx="1231">
                  <c:v>-74.029769716268177</c:v>
                </c:pt>
                <c:pt idx="1232">
                  <c:v>-73.672548408286701</c:v>
                </c:pt>
                <c:pt idx="1233">
                  <c:v>-73.308420926842814</c:v>
                </c:pt>
                <c:pt idx="1234">
                  <c:v>-72.909488251434865</c:v>
                </c:pt>
                <c:pt idx="1235">
                  <c:v>-72.442913481826409</c:v>
                </c:pt>
                <c:pt idx="1236">
                  <c:v>-71.889774937200343</c:v>
                </c:pt>
                <c:pt idx="1237">
                  <c:v>-71.260208987345621</c:v>
                </c:pt>
                <c:pt idx="1238">
                  <c:v>-70.593355187326836</c:v>
                </c:pt>
                <c:pt idx="1239">
                  <c:v>-69.942576929111368</c:v>
                </c:pt>
                <c:pt idx="1240">
                  <c:v>-69.353933657558812</c:v>
                </c:pt>
                <c:pt idx="1241">
                  <c:v>-68.846895706790178</c:v>
                </c:pt>
                <c:pt idx="1242">
                  <c:v>-68.40610078429718</c:v>
                </c:pt>
                <c:pt idx="1243">
                  <c:v>-67.98996782781299</c:v>
                </c:pt>
                <c:pt idx="1244">
                  <c:v>-67.552478541475779</c:v>
                </c:pt>
                <c:pt idx="1245">
                  <c:v>-67.064506293016521</c:v>
                </c:pt>
                <c:pt idx="1246">
                  <c:v>-66.521504118179408</c:v>
                </c:pt>
                <c:pt idx="1247">
                  <c:v>-65.936715136086519</c:v>
                </c:pt>
                <c:pt idx="1248">
                  <c:v>-65.330460093479843</c:v>
                </c:pt>
                <c:pt idx="1249">
                  <c:v>-64.724801711341115</c:v>
                </c:pt>
                <c:pt idx="1250">
                  <c:v>-64.143325223570343</c:v>
                </c:pt>
                <c:pt idx="1251">
                  <c:v>-63.609828467222719</c:v>
                </c:pt>
                <c:pt idx="1252">
                  <c:v>-63.142711902476691</c:v>
                </c:pt>
                <c:pt idx="1253">
                  <c:v>-62.747592367530615</c:v>
                </c:pt>
                <c:pt idx="1254">
                  <c:v>-62.412509220360178</c:v>
                </c:pt>
                <c:pt idx="1255">
                  <c:v>-62.108822758503521</c:v>
                </c:pt>
                <c:pt idx="1256">
                  <c:v>-61.798257555849638</c:v>
                </c:pt>
                <c:pt idx="1257">
                  <c:v>-61.444458472851039</c:v>
                </c:pt>
                <c:pt idx="1258">
                  <c:v>-61.025342214027077</c:v>
                </c:pt>
                <c:pt idx="1259">
                  <c:v>-60.541546588843502</c:v>
                </c:pt>
                <c:pt idx="1260">
                  <c:v>-60.017987315462165</c:v>
                </c:pt>
                <c:pt idx="1261">
                  <c:v>-59.496835258451554</c:v>
                </c:pt>
                <c:pt idx="1262">
                  <c:v>-59.02539119077128</c:v>
                </c:pt>
                <c:pt idx="1263">
                  <c:v>-58.643521633113593</c:v>
                </c:pt>
                <c:pt idx="1264">
                  <c:v>-58.370998678916578</c:v>
                </c:pt>
                <c:pt idx="1265">
                  <c:v>-58.199421074464787</c:v>
                </c:pt>
                <c:pt idx="1266">
                  <c:v>-58.093215511168744</c:v>
                </c:pt>
                <c:pt idx="1267">
                  <c:v>-57.996700536852245</c:v>
                </c:pt>
                <c:pt idx="1268">
                  <c:v>-57.849153947109833</c:v>
                </c:pt>
                <c:pt idx="1269">
                  <c:v>-57.609330729823292</c:v>
                </c:pt>
                <c:pt idx="1270">
                  <c:v>-57.273764081928817</c:v>
                </c:pt>
                <c:pt idx="1271">
                  <c:v>-56.875301190912296</c:v>
                </c:pt>
                <c:pt idx="1272">
                  <c:v>-56.469434909376723</c:v>
                </c:pt>
                <c:pt idx="1273">
                  <c:v>-56.117285215372881</c:v>
                </c:pt>
                <c:pt idx="1274">
                  <c:v>-55.866945000067837</c:v>
                </c:pt>
                <c:pt idx="1275">
                  <c:v>-55.738755584702467</c:v>
                </c:pt>
                <c:pt idx="1276">
                  <c:v>-55.720324262775691</c:v>
                </c:pt>
                <c:pt idx="1277">
                  <c:v>-55.771849666175093</c:v>
                </c:pt>
                <c:pt idx="1278">
                  <c:v>-55.839591203786917</c:v>
                </c:pt>
                <c:pt idx="1279">
                  <c:v>-55.873422538136616</c:v>
                </c:pt>
                <c:pt idx="1280">
                  <c:v>-55.842845403695478</c:v>
                </c:pt>
                <c:pt idx="1281">
                  <c:v>-55.7462961385475</c:v>
                </c:pt>
                <c:pt idx="1282">
                  <c:v>-55.610370711597611</c:v>
                </c:pt>
                <c:pt idx="1283">
                  <c:v>-55.478519035428938</c:v>
                </c:pt>
                <c:pt idx="1284">
                  <c:v>-55.393481202412701</c:v>
                </c:pt>
                <c:pt idx="1285">
                  <c:v>-55.381448549642272</c:v>
                </c:pt>
                <c:pt idx="1286">
                  <c:v>-55.444968885897467</c:v>
                </c:pt>
                <c:pt idx="1287">
                  <c:v>-55.565566311170571</c:v>
                </c:pt>
                <c:pt idx="1288">
                  <c:v>-55.712255630125696</c:v>
                </c:pt>
                <c:pt idx="1289">
                  <c:v>-55.851891325042985</c:v>
                </c:pt>
                <c:pt idx="1290">
                  <c:v>-55.959485667014441</c:v>
                </c:pt>
                <c:pt idx="1291">
                  <c:v>-56.026589395160521</c:v>
                </c:pt>
                <c:pt idx="1292">
                  <c:v>-56.064388178713806</c:v>
                </c:pt>
                <c:pt idx="1293">
                  <c:v>-56.099090500183387</c:v>
                </c:pt>
                <c:pt idx="1294">
                  <c:v>-56.16115690518334</c:v>
                </c:pt>
                <c:pt idx="1295">
                  <c:v>-56.273503956399544</c:v>
                </c:pt>
                <c:pt idx="1296">
                  <c:v>-56.443963679744705</c:v>
                </c:pt>
                <c:pt idx="1297">
                  <c:v>-56.664223977665237</c:v>
                </c:pt>
                <c:pt idx="1298">
                  <c:v>-56.913898950839339</c:v>
                </c:pt>
                <c:pt idx="1299">
                  <c:v>-57.167023581661503</c:v>
                </c:pt>
                <c:pt idx="1300">
                  <c:v>-57.399145078195012</c:v>
                </c:pt>
                <c:pt idx="1301">
                  <c:v>-57.594523948785181</c:v>
                </c:pt>
                <c:pt idx="1302">
                  <c:v>-57.752385220640299</c:v>
                </c:pt>
                <c:pt idx="1303">
                  <c:v>-57.888814722813109</c:v>
                </c:pt>
                <c:pt idx="1304">
                  <c:v>-58.031053091840626</c:v>
                </c:pt>
                <c:pt idx="1305">
                  <c:v>-58.205147643323905</c:v>
                </c:pt>
                <c:pt idx="1306">
                  <c:v>-58.423648821588912</c:v>
                </c:pt>
                <c:pt idx="1307">
                  <c:v>-58.680288262638975</c:v>
                </c:pt>
                <c:pt idx="1308">
                  <c:v>-58.953853658113331</c:v>
                </c:pt>
                <c:pt idx="1309">
                  <c:v>-59.217742180940739</c:v>
                </c:pt>
                <c:pt idx="1310">
                  <c:v>-59.45013114595988</c:v>
                </c:pt>
                <c:pt idx="1311">
                  <c:v>-59.641501418348675</c:v>
                </c:pt>
                <c:pt idx="1312">
                  <c:v>-59.797648148629207</c:v>
                </c:pt>
                <c:pt idx="1313">
                  <c:v>-59.937108960305885</c:v>
                </c:pt>
                <c:pt idx="1314">
                  <c:v>-60.083421080114597</c:v>
                </c:pt>
                <c:pt idx="1315">
                  <c:v>-60.255348451047603</c:v>
                </c:pt>
                <c:pt idx="1316">
                  <c:v>-60.459481770917606</c:v>
                </c:pt>
                <c:pt idx="1317">
                  <c:v>-60.687769552490344</c:v>
                </c:pt>
                <c:pt idx="1318">
                  <c:v>-60.919390402884076</c:v>
                </c:pt>
                <c:pt idx="1319">
                  <c:v>-61.125553739978372</c:v>
                </c:pt>
                <c:pt idx="1320">
                  <c:v>-61.277009484510842</c:v>
                </c:pt>
                <c:pt idx="1321">
                  <c:v>-61.35393753587929</c:v>
                </c:pt>
                <c:pt idx="1322">
                  <c:v>-61.355172005812989</c:v>
                </c:pt>
                <c:pt idx="1323">
                  <c:v>-61.301698883184855</c:v>
                </c:pt>
                <c:pt idx="1324">
                  <c:v>-61.2310254794805</c:v>
                </c:pt>
                <c:pt idx="1325">
                  <c:v>-61.183189769549593</c:v>
                </c:pt>
                <c:pt idx="1326">
                  <c:v>-61.18420477816175</c:v>
                </c:pt>
                <c:pt idx="1327">
                  <c:v>-61.234289966638507</c:v>
                </c:pt>
                <c:pt idx="1328">
                  <c:v>-61.305155398999219</c:v>
                </c:pt>
                <c:pt idx="1329">
                  <c:v>-61.347538866722935</c:v>
                </c:pt>
                <c:pt idx="1330">
                  <c:v>-61.307411735711369</c:v>
                </c:pt>
                <c:pt idx="1331">
                  <c:v>-61.147060949489955</c:v>
                </c:pt>
                <c:pt idx="1332">
                  <c:v>-60.862385324612298</c:v>
                </c:pt>
                <c:pt idx="1333">
                  <c:v>-60.487092748434705</c:v>
                </c:pt>
                <c:pt idx="1334">
                  <c:v>-60.080670955428971</c:v>
                </c:pt>
                <c:pt idx="1335">
                  <c:v>-59.70562527323812</c:v>
                </c:pt>
                <c:pt idx="1336">
                  <c:v>-59.404496907410746</c:v>
                </c:pt>
                <c:pt idx="1337">
                  <c:v>-59.186914723429709</c:v>
                </c:pt>
                <c:pt idx="1338">
                  <c:v>-59.030020453022658</c:v>
                </c:pt>
                <c:pt idx="1339">
                  <c:v>-58.88918114992002</c:v>
                </c:pt>
                <c:pt idx="1340">
                  <c:v>-58.713454354857738</c:v>
                </c:pt>
                <c:pt idx="1341">
                  <c:v>-58.460333153118711</c:v>
                </c:pt>
                <c:pt idx="1342">
                  <c:v>-58.10521730219083</c:v>
                </c:pt>
                <c:pt idx="1343">
                  <c:v>-57.64379301547244</c:v>
                </c:pt>
                <c:pt idx="1344">
                  <c:v>-57.089286266669859</c:v>
                </c:pt>
                <c:pt idx="1345">
                  <c:v>-56.468207297609318</c:v>
                </c:pt>
                <c:pt idx="1346">
                  <c:v>-55.816016257136383</c:v>
                </c:pt>
                <c:pt idx="1347">
                  <c:v>-55.171537224665926</c:v>
                </c:pt>
                <c:pt idx="1348">
                  <c:v>-54.569619972242947</c:v>
                </c:pt>
                <c:pt idx="1349">
                  <c:v>-54.033338800378203</c:v>
                </c:pt>
                <c:pt idx="1350">
                  <c:v>-53.568523150425278</c:v>
                </c:pt>
                <c:pt idx="1351">
                  <c:v>-53.162643152557109</c:v>
                </c:pt>
                <c:pt idx="1352">
                  <c:v>-52.788667344308799</c:v>
                </c:pt>
                <c:pt idx="1353">
                  <c:v>-52.412620369838393</c:v>
                </c:pt>
                <c:pt idx="1354">
                  <c:v>-52.00267690843846</c:v>
                </c:pt>
                <c:pt idx="1355">
                  <c:v>-51.537261168934428</c:v>
                </c:pt>
                <c:pt idx="1356">
                  <c:v>-51.010224805239837</c:v>
                </c:pt>
                <c:pt idx="1357">
                  <c:v>-50.432043666375399</c:v>
                </c:pt>
                <c:pt idx="1358">
                  <c:v>-49.826755625216791</c:v>
                </c:pt>
                <c:pt idx="1359">
                  <c:v>-49.22536302251563</c:v>
                </c:pt>
                <c:pt idx="1360">
                  <c:v>-48.657544572927982</c:v>
                </c:pt>
                <c:pt idx="1361">
                  <c:v>-48.144323985241392</c:v>
                </c:pt>
                <c:pt idx="1362">
                  <c:v>-47.694380268906414</c:v>
                </c:pt>
                <c:pt idx="1363">
                  <c:v>-47.305357643799553</c:v>
                </c:pt>
                <c:pt idx="1364">
                  <c:v>-46.969146328273034</c:v>
                </c:pt>
                <c:pt idx="1365">
                  <c:v>-46.678192052149249</c:v>
                </c:pt>
                <c:pt idx="1366">
                  <c:v>-46.429415498760228</c:v>
                </c:pt>
                <c:pt idx="1367">
                  <c:v>-46.223797385886641</c:v>
                </c:pt>
                <c:pt idx="1368">
                  <c:v>-46.062517318131803</c:v>
                </c:pt>
                <c:pt idx="1369">
                  <c:v>-45.942262801173612</c:v>
                </c:pt>
                <c:pt idx="1370">
                  <c:v>-45.85265742940269</c:v>
                </c:pt>
                <c:pt idx="1371">
                  <c:v>-45.777077007711874</c:v>
                </c:pt>
                <c:pt idx="1372">
                  <c:v>-45.696445546542328</c:v>
                </c:pt>
                <c:pt idx="1373">
                  <c:v>-45.5944954754344</c:v>
                </c:pt>
                <c:pt idx="1374">
                  <c:v>-45.462774104425399</c:v>
                </c:pt>
                <c:pt idx="1375">
                  <c:v>-45.30308513125177</c:v>
                </c:pt>
                <c:pt idx="1376">
                  <c:v>-45.128270472307172</c:v>
                </c:pt>
                <c:pt idx="1377">
                  <c:v>-44.960663746142117</c:v>
                </c:pt>
                <c:pt idx="1378">
                  <c:v>-44.826205966780073</c:v>
                </c:pt>
                <c:pt idx="1379">
                  <c:v>-44.747241040021024</c:v>
                </c:pt>
                <c:pt idx="1380">
                  <c:v>-44.736916070658872</c:v>
                </c:pt>
                <c:pt idx="1381">
                  <c:v>-44.796335223467665</c:v>
                </c:pt>
                <c:pt idx="1382">
                  <c:v>-44.915399848573095</c:v>
                </c:pt>
                <c:pt idx="1383">
                  <c:v>-45.076902806732626</c:v>
                </c:pt>
                <c:pt idx="1384">
                  <c:v>-45.261925846212307</c:v>
                </c:pt>
                <c:pt idx="1385">
                  <c:v>-45.454338559878444</c:v>
                </c:pt>
                <c:pt idx="1386">
                  <c:v>-45.643236463316683</c:v>
                </c:pt>
                <c:pt idx="1387">
                  <c:v>-45.822886129501619</c:v>
                </c:pt>
                <c:pt idx="1388">
                  <c:v>-45.991000359972745</c:v>
                </c:pt>
                <c:pt idx="1389">
                  <c:v>-46.146461273623444</c:v>
                </c:pt>
                <c:pt idx="1390">
                  <c:v>-46.287633197791557</c:v>
                </c:pt>
                <c:pt idx="1391">
                  <c:v>-46.411563691885654</c:v>
                </c:pt>
                <c:pt idx="1392">
                  <c:v>-46.514038412715408</c:v>
                </c:pt>
                <c:pt idx="1393">
                  <c:v>-46.590544686856504</c:v>
                </c:pt>
                <c:pt idx="1394">
                  <c:v>-46.638301527874972</c:v>
                </c:pt>
                <c:pt idx="1395">
                  <c:v>-46.659002902846495</c:v>
                </c:pt>
                <c:pt idx="1396">
                  <c:v>-46.66110493081694</c:v>
                </c:pt>
                <c:pt idx="1397">
                  <c:v>-46.660220227364455</c:v>
                </c:pt>
                <c:pt idx="1398">
                  <c:v>-46.676792986224385</c:v>
                </c:pt>
                <c:pt idx="1399">
                  <c:v>-46.731521153285115</c:v>
                </c:pt>
                <c:pt idx="1400">
                  <c:v>-46.840024202291097</c:v>
                </c:pt>
                <c:pt idx="1401">
                  <c:v>-47.00840933033102</c:v>
                </c:pt>
                <c:pt idx="1402">
                  <c:v>-47.231141997202101</c:v>
                </c:pt>
                <c:pt idx="1403">
                  <c:v>-47.491793465536688</c:v>
                </c:pt>
                <c:pt idx="1404">
                  <c:v>-47.766387585955798</c:v>
                </c:pt>
                <c:pt idx="1405">
                  <c:v>-48.028455265630996</c:v>
                </c:pt>
                <c:pt idx="1406">
                  <c:v>-48.25440098341285</c:v>
                </c:pt>
                <c:pt idx="1407">
                  <c:v>-48.428039466837291</c:v>
                </c:pt>
                <c:pt idx="1408">
                  <c:v>-48.54321551165156</c:v>
                </c:pt>
                <c:pt idx="1409">
                  <c:v>-48.603961719639081</c:v>
                </c:pt>
                <c:pt idx="1410">
                  <c:v>-48.622245590990445</c:v>
                </c:pt>
                <c:pt idx="1411">
                  <c:v>-48.613960926102052</c:v>
                </c:pt>
                <c:pt idx="1412">
                  <c:v>-48.594476875648482</c:v>
                </c:pt>
                <c:pt idx="1413">
                  <c:v>-48.5750065415275</c:v>
                </c:pt>
                <c:pt idx="1414">
                  <c:v>-48.560816995456243</c:v>
                </c:pt>
                <c:pt idx="1415">
                  <c:v>-48.55136301321398</c:v>
                </c:pt>
                <c:pt idx="1416">
                  <c:v>-48.541994758050457</c:v>
                </c:pt>
                <c:pt idx="1417">
                  <c:v>-48.526430149636383</c:v>
                </c:pt>
                <c:pt idx="1418">
                  <c:v>-48.499251236596074</c:v>
                </c:pt>
                <c:pt idx="1419">
                  <c:v>-48.457848486653013</c:v>
                </c:pt>
                <c:pt idx="1420">
                  <c:v>-48.403415220743113</c:v>
                </c:pt>
                <c:pt idx="1421">
                  <c:v>-48.340885889518027</c:v>
                </c:pt>
                <c:pt idx="1422">
                  <c:v>-48.277869628485753</c:v>
                </c:pt>
                <c:pt idx="1423">
                  <c:v>-48.222928858269782</c:v>
                </c:pt>
                <c:pt idx="1424">
                  <c:v>-48.183665856211803</c:v>
                </c:pt>
                <c:pt idx="1425">
                  <c:v>-48.165152236289444</c:v>
                </c:pt>
                <c:pt idx="1426">
                  <c:v>-48.169023671164858</c:v>
                </c:pt>
                <c:pt idx="1427">
                  <c:v>-48.19343531410378</c:v>
                </c:pt>
                <c:pt idx="1428">
                  <c:v>-48.233631026778333</c:v>
                </c:pt>
                <c:pt idx="1429">
                  <c:v>-48.282756071973324</c:v>
                </c:pt>
                <c:pt idx="1430">
                  <c:v>-48.332488064885716</c:v>
                </c:pt>
                <c:pt idx="1431">
                  <c:v>-48.373201569115786</c:v>
                </c:pt>
                <c:pt idx="1432">
                  <c:v>-48.393913231336768</c:v>
                </c:pt>
                <c:pt idx="1433">
                  <c:v>-48.382562966113021</c:v>
                </c:pt>
                <c:pt idx="1434">
                  <c:v>-48.326713488862516</c:v>
                </c:pt>
                <c:pt idx="1435">
                  <c:v>-48.214819076622</c:v>
                </c:pt>
                <c:pt idx="1436">
                  <c:v>-48.038029265783472</c:v>
                </c:pt>
                <c:pt idx="1437">
                  <c:v>-47.792136571322906</c:v>
                </c:pt>
                <c:pt idx="1438">
                  <c:v>-47.479318461040016</c:v>
                </c:pt>
                <c:pt idx="1439">
                  <c:v>-47.109066637091701</c:v>
                </c:pt>
                <c:pt idx="1440">
                  <c:v>-46.697600662773539</c:v>
                </c:pt>
                <c:pt idx="1441">
                  <c:v>-46.265985395870857</c:v>
                </c:pt>
                <c:pt idx="1442">
                  <c:v>-45.837843790198292</c:v>
                </c:pt>
                <c:pt idx="1443">
                  <c:v>-45.436644490828733</c:v>
                </c:pt>
                <c:pt idx="1444">
                  <c:v>-45.083023720153889</c:v>
                </c:pt>
                <c:pt idx="1445">
                  <c:v>-44.792528941172087</c:v>
                </c:pt>
                <c:pt idx="1446">
                  <c:v>-44.574168355316189</c:v>
                </c:pt>
                <c:pt idx="1447">
                  <c:v>-44.429824529235098</c:v>
                </c:pt>
                <c:pt idx="1448">
                  <c:v>-44.354600732191791</c:v>
                </c:pt>
                <c:pt idx="1449">
                  <c:v>-44.337935388086827</c:v>
                </c:pt>
                <c:pt idx="1450">
                  <c:v>-44.365179453706979</c:v>
                </c:pt>
                <c:pt idx="1451">
                  <c:v>-44.419334963881788</c:v>
                </c:pt>
                <c:pt idx="1452">
                  <c:v>-44.482656413314331</c:v>
                </c:pt>
                <c:pt idx="1453">
                  <c:v>-44.537895513764283</c:v>
                </c:pt>
                <c:pt idx="1454">
                  <c:v>-44.569124174003768</c:v>
                </c:pt>
                <c:pt idx="1455">
                  <c:v>-44.562362022033604</c:v>
                </c:pt>
                <c:pt idx="1456">
                  <c:v>-44.506121629304097</c:v>
                </c:pt>
                <c:pt idx="1457">
                  <c:v>-44.392039462014409</c:v>
                </c:pt>
                <c:pt idx="1458">
                  <c:v>-44.21544853799854</c:v>
                </c:pt>
                <c:pt idx="1459">
                  <c:v>-43.975824207534643</c:v>
                </c:pt>
                <c:pt idx="1460">
                  <c:v>-43.677013901916112</c:v>
                </c:pt>
                <c:pt idx="1461">
                  <c:v>-43.327233704368332</c:v>
                </c:pt>
                <c:pt idx="1462">
                  <c:v>-42.938711725401255</c:v>
                </c:pt>
                <c:pt idx="1463">
                  <c:v>-42.526892555518728</c:v>
                </c:pt>
                <c:pt idx="1464">
                  <c:v>-42.109206224367973</c:v>
                </c:pt>
                <c:pt idx="1465">
                  <c:v>-41.703566262320237</c:v>
                </c:pt>
                <c:pt idx="1466">
                  <c:v>-41.326826613053704</c:v>
                </c:pt>
                <c:pt idx="1467">
                  <c:v>-40.993368851295969</c:v>
                </c:pt>
                <c:pt idx="1468">
                  <c:v>-40.713980872634323</c:v>
                </c:pt>
                <c:pt idx="1469">
                  <c:v>-40.495198509551081</c:v>
                </c:pt>
                <c:pt idx="1470">
                  <c:v>-40.339185513513364</c:v>
                </c:pt>
                <c:pt idx="1471">
                  <c:v>-40.244069605121737</c:v>
                </c:pt>
                <c:pt idx="1472">
                  <c:v>-40.204545992744421</c:v>
                </c:pt>
                <c:pt idx="1473">
                  <c:v>-40.212659203475347</c:v>
                </c:pt>
                <c:pt idx="1474">
                  <c:v>-40.258605488591058</c:v>
                </c:pt>
                <c:pt idx="1475">
                  <c:v>-40.331456360095139</c:v>
                </c:pt>
                <c:pt idx="1476">
                  <c:v>-40.419827261932355</c:v>
                </c:pt>
                <c:pt idx="1477">
                  <c:v>-40.512477659539741</c:v>
                </c:pt>
                <c:pt idx="1478">
                  <c:v>-40.598708813491875</c:v>
                </c:pt>
                <c:pt idx="1479">
                  <c:v>-40.668768411312541</c:v>
                </c:pt>
                <c:pt idx="1480">
                  <c:v>-40.714310064616647</c:v>
                </c:pt>
                <c:pt idx="1481">
                  <c:v>-40.728760221007235</c:v>
                </c:pt>
                <c:pt idx="1482">
                  <c:v>-40.707661072390401</c:v>
                </c:pt>
                <c:pt idx="1483">
                  <c:v>-40.648934594377749</c:v>
                </c:pt>
                <c:pt idx="1484">
                  <c:v>-40.553016280529214</c:v>
                </c:pt>
                <c:pt idx="1485">
                  <c:v>-40.422721408110256</c:v>
                </c:pt>
                <c:pt idx="1486">
                  <c:v>-40.262830119030838</c:v>
                </c:pt>
                <c:pt idx="1487">
                  <c:v>-40.07950790479314</c:v>
                </c:pt>
                <c:pt idx="1488">
                  <c:v>-39.879708946023698</c:v>
                </c:pt>
                <c:pt idx="1489">
                  <c:v>-39.670644604585192</c:v>
                </c:pt>
                <c:pt idx="1490">
                  <c:v>-39.459293064686193</c:v>
                </c:pt>
                <c:pt idx="1491">
                  <c:v>-39.251970697487472</c:v>
                </c:pt>
                <c:pt idx="1492">
                  <c:v>-39.054020014535432</c:v>
                </c:pt>
                <c:pt idx="1493">
                  <c:v>-38.869658788103536</c:v>
                </c:pt>
                <c:pt idx="1494">
                  <c:v>-38.701942331277706</c:v>
                </c:pt>
                <c:pt idx="1495">
                  <c:v>-38.552873228617059</c:v>
                </c:pt>
                <c:pt idx="1496">
                  <c:v>-38.423576219394519</c:v>
                </c:pt>
                <c:pt idx="1497">
                  <c:v>-38.314483368086869</c:v>
                </c:pt>
                <c:pt idx="1498">
                  <c:v>-38.225515805781697</c:v>
                </c:pt>
                <c:pt idx="1499">
                  <c:v>-38.15619003175496</c:v>
                </c:pt>
                <c:pt idx="1500">
                  <c:v>-38.10564191705307</c:v>
                </c:pt>
                <c:pt idx="1501">
                  <c:v>-38.072585555495088</c:v>
                </c:pt>
                <c:pt idx="1502">
                  <c:v>-38.055306405506421</c:v>
                </c:pt>
                <c:pt idx="1503">
                  <c:v>-38.051678435534605</c:v>
                </c:pt>
                <c:pt idx="1504">
                  <c:v>-38.059253280211124</c:v>
                </c:pt>
                <c:pt idx="1505">
                  <c:v>-38.075345967430174</c:v>
                </c:pt>
                <c:pt idx="1506">
                  <c:v>-38.097161794425176</c:v>
                </c:pt>
                <c:pt idx="1507">
                  <c:v>-38.12190605842958</c:v>
                </c:pt>
                <c:pt idx="1508">
                  <c:v>-38.14692122000276</c:v>
                </c:pt>
                <c:pt idx="1509">
                  <c:v>-38.169803491857166</c:v>
                </c:pt>
                <c:pt idx="1510">
                  <c:v>-38.188454275105492</c:v>
                </c:pt>
                <c:pt idx="1511">
                  <c:v>-38.201090446510179</c:v>
                </c:pt>
                <c:pt idx="1512">
                  <c:v>-38.206182634986689</c:v>
                </c:pt>
                <c:pt idx="1513">
                  <c:v>-38.202410643522605</c:v>
                </c:pt>
                <c:pt idx="1514">
                  <c:v>-38.188660020094439</c:v>
                </c:pt>
                <c:pt idx="1515">
                  <c:v>-38.164056348499152</c:v>
                </c:pt>
                <c:pt idx="1516">
                  <c:v>-38.128050975432885</c:v>
                </c:pt>
                <c:pt idx="1517">
                  <c:v>-38.080530741151705</c:v>
                </c:pt>
                <c:pt idx="1518">
                  <c:v>-38.021920851966122</c:v>
                </c:pt>
                <c:pt idx="1519">
                  <c:v>-37.953215741989389</c:v>
                </c:pt>
                <c:pt idx="1520">
                  <c:v>-37.875948211389172</c:v>
                </c:pt>
                <c:pt idx="1521">
                  <c:v>-37.792038546729025</c:v>
                </c:pt>
                <c:pt idx="1522">
                  <c:v>-37.703619637727712</c:v>
                </c:pt>
                <c:pt idx="1523">
                  <c:v>-37.61277636693994</c:v>
                </c:pt>
                <c:pt idx="1524">
                  <c:v>-37.521309003019027</c:v>
                </c:pt>
                <c:pt idx="1525">
                  <c:v>-37.430530884811091</c:v>
                </c:pt>
                <c:pt idx="1526">
                  <c:v>-37.341210126941547</c:v>
                </c:pt>
                <c:pt idx="1527">
                  <c:v>-37.253569619815103</c:v>
                </c:pt>
                <c:pt idx="1528">
                  <c:v>-37.167479058272086</c:v>
                </c:pt>
                <c:pt idx="1529">
                  <c:v>-37.0826675447437</c:v>
                </c:pt>
                <c:pt idx="1530">
                  <c:v>-36.998953337823053</c:v>
                </c:pt>
                <c:pt idx="1531">
                  <c:v>-36.91645988450351</c:v>
                </c:pt>
                <c:pt idx="1532">
                  <c:v>-36.835674114592251</c:v>
                </c:pt>
                <c:pt idx="1533">
                  <c:v>-36.757463586126015</c:v>
                </c:pt>
                <c:pt idx="1534">
                  <c:v>-36.682935892961986</c:v>
                </c:pt>
                <c:pt idx="1535">
                  <c:v>-36.61325349428774</c:v>
                </c:pt>
                <c:pt idx="1536">
                  <c:v>-36.549427969632269</c:v>
                </c:pt>
                <c:pt idx="1537">
                  <c:v>-36.492127990209667</c:v>
                </c:pt>
                <c:pt idx="1538">
                  <c:v>-36.441569588258325</c:v>
                </c:pt>
                <c:pt idx="1539">
                  <c:v>-36.397495582542057</c:v>
                </c:pt>
                <c:pt idx="1540">
                  <c:v>-36.35923730184679</c:v>
                </c:pt>
                <c:pt idx="1541">
                  <c:v>-36.325858606472785</c:v>
                </c:pt>
                <c:pt idx="1542">
                  <c:v>-36.296303338810105</c:v>
                </c:pt>
                <c:pt idx="1543">
                  <c:v>-36.269539344830839</c:v>
                </c:pt>
                <c:pt idx="1544">
                  <c:v>-36.244630484835284</c:v>
                </c:pt>
                <c:pt idx="1545">
                  <c:v>-36.220760637033919</c:v>
                </c:pt>
                <c:pt idx="1546">
                  <c:v>-36.197192548549687</c:v>
                </c:pt>
                <c:pt idx="1547">
                  <c:v>-36.173219828253856</c:v>
                </c:pt>
                <c:pt idx="1548">
                  <c:v>-36.148108652352491</c:v>
                </c:pt>
                <c:pt idx="1549">
                  <c:v>-36.121066902638148</c:v>
                </c:pt>
                <c:pt idx="1550">
                  <c:v>-36.091230450157234</c:v>
                </c:pt>
                <c:pt idx="1551">
                  <c:v>-36.057687158792071</c:v>
                </c:pt>
                <c:pt idx="1552">
                  <c:v>-36.019500888842927</c:v>
                </c:pt>
                <c:pt idx="1553">
                  <c:v>-35.975714926111202</c:v>
                </c:pt>
                <c:pt idx="1554">
                  <c:v>-35.925375985481402</c:v>
                </c:pt>
                <c:pt idx="1555">
                  <c:v>-35.867513636422338</c:v>
                </c:pt>
                <c:pt idx="1556">
                  <c:v>-35.801157448402783</c:v>
                </c:pt>
                <c:pt idx="1557">
                  <c:v>-35.725378139889308</c:v>
                </c:pt>
                <c:pt idx="1558">
                  <c:v>-35.639335585510374</c:v>
                </c:pt>
                <c:pt idx="1559">
                  <c:v>-35.542415979382277</c:v>
                </c:pt>
                <c:pt idx="1560">
                  <c:v>-35.43435528210253</c:v>
                </c:pt>
                <c:pt idx="1561">
                  <c:v>-35.315359238660093</c:v>
                </c:pt>
                <c:pt idx="1562">
                  <c:v>-35.186182247347766</c:v>
                </c:pt>
                <c:pt idx="1563">
                  <c:v>-35.048134217928542</c:v>
                </c:pt>
                <c:pt idx="1564">
                  <c:v>-34.902970840974795</c:v>
                </c:pt>
                <c:pt idx="1565">
                  <c:v>-34.752735850043436</c:v>
                </c:pt>
                <c:pt idx="1566">
                  <c:v>-34.599538131271188</c:v>
                </c:pt>
                <c:pt idx="1567">
                  <c:v>-34.445297971221592</c:v>
                </c:pt>
                <c:pt idx="1568">
                  <c:v>-34.291548170062327</c:v>
                </c:pt>
                <c:pt idx="1569">
                  <c:v>-34.139310594571846</c:v>
                </c:pt>
                <c:pt idx="1570">
                  <c:v>-33.989034454642692</c:v>
                </c:pt>
                <c:pt idx="1571">
                  <c:v>-33.840644310445569</c:v>
                </c:pt>
                <c:pt idx="1572">
                  <c:v>-33.693673806672216</c:v>
                </c:pt>
                <c:pt idx="1573">
                  <c:v>-33.54739597769499</c:v>
                </c:pt>
                <c:pt idx="1574">
                  <c:v>-33.400998130807544</c:v>
                </c:pt>
                <c:pt idx="1575">
                  <c:v>-33.253698435051867</c:v>
                </c:pt>
                <c:pt idx="1576">
                  <c:v>-33.104862510045358</c:v>
                </c:pt>
                <c:pt idx="1577">
                  <c:v>-32.95403771681233</c:v>
                </c:pt>
                <c:pt idx="1578">
                  <c:v>-32.8009805904492</c:v>
                </c:pt>
                <c:pt idx="1579">
                  <c:v>-32.645656840124467</c:v>
                </c:pt>
                <c:pt idx="1580">
                  <c:v>-32.488213916413549</c:v>
                </c:pt>
                <c:pt idx="1581">
                  <c:v>-32.329022160296553</c:v>
                </c:pt>
                <c:pt idx="1582">
                  <c:v>-32.168654228659399</c:v>
                </c:pt>
                <c:pt idx="1583">
                  <c:v>-32.007933101457873</c:v>
                </c:pt>
                <c:pt idx="1584">
                  <c:v>-31.847914936301926</c:v>
                </c:pt>
                <c:pt idx="1585">
                  <c:v>-31.689861635790457</c:v>
                </c:pt>
                <c:pt idx="1586">
                  <c:v>-31.535165407682026</c:v>
                </c:pt>
                <c:pt idx="1587">
                  <c:v>-31.385235605150932</c:v>
                </c:pt>
                <c:pt idx="1588">
                  <c:v>-31.241340988962378</c:v>
                </c:pt>
                <c:pt idx="1589">
                  <c:v>-31.104493138645367</c:v>
                </c:pt>
                <c:pt idx="1590">
                  <c:v>-30.97528185650155</c:v>
                </c:pt>
                <c:pt idx="1591">
                  <c:v>-30.853823731358005</c:v>
                </c:pt>
                <c:pt idx="1592">
                  <c:v>-30.73971756048628</c:v>
                </c:pt>
                <c:pt idx="1593">
                  <c:v>-30.632082069517029</c:v>
                </c:pt>
                <c:pt idx="1594">
                  <c:v>-30.52964849768507</c:v>
                </c:pt>
                <c:pt idx="1595">
                  <c:v>-30.430897761155322</c:v>
                </c:pt>
                <c:pt idx="1596">
                  <c:v>-30.334211332681367</c:v>
                </c:pt>
                <c:pt idx="1597">
                  <c:v>-30.238015263097743</c:v>
                </c:pt>
                <c:pt idx="1598">
                  <c:v>-30.140900199230146</c:v>
                </c:pt>
                <c:pt idx="1599">
                  <c:v>-30.041707110974151</c:v>
                </c:pt>
                <c:pt idx="1600">
                  <c:v>-29.939558153043574</c:v>
                </c:pt>
                <c:pt idx="1601">
                  <c:v>-29.833894384885099</c:v>
                </c:pt>
                <c:pt idx="1602">
                  <c:v>-29.724451767096237</c:v>
                </c:pt>
                <c:pt idx="1603">
                  <c:v>-29.611274877757936</c:v>
                </c:pt>
                <c:pt idx="1604">
                  <c:v>-29.494703196101955</c:v>
                </c:pt>
                <c:pt idx="1605">
                  <c:v>-29.37535395709515</c:v>
                </c:pt>
                <c:pt idx="1606">
                  <c:v>-29.254091289691107</c:v>
                </c:pt>
                <c:pt idx="1607">
                  <c:v>-29.131998784164963</c:v>
                </c:pt>
                <c:pt idx="1608">
                  <c:v>-29.010304052284127</c:v>
                </c:pt>
                <c:pt idx="1609">
                  <c:v>-28.890299858395828</c:v>
                </c:pt>
                <c:pt idx="1610">
                  <c:v>-28.773241246932663</c:v>
                </c:pt>
                <c:pt idx="1611">
                  <c:v>-28.66025467170914</c:v>
                </c:pt>
                <c:pt idx="1612">
                  <c:v>-28.552231694344037</c:v>
                </c:pt>
                <c:pt idx="1613">
                  <c:v>-28.449782691637907</c:v>
                </c:pt>
                <c:pt idx="1614">
                  <c:v>-28.353190562950559</c:v>
                </c:pt>
                <c:pt idx="1615">
                  <c:v>-28.262429590158366</c:v>
                </c:pt>
                <c:pt idx="1616">
                  <c:v>-28.177179153986891</c:v>
                </c:pt>
                <c:pt idx="1617">
                  <c:v>-28.09689745929856</c:v>
                </c:pt>
                <c:pt idx="1618">
                  <c:v>-28.020872971339923</c:v>
                </c:pt>
                <c:pt idx="1619">
                  <c:v>-27.9482947119462</c:v>
                </c:pt>
                <c:pt idx="1620">
                  <c:v>-27.878315697579541</c:v>
                </c:pt>
                <c:pt idx="1621">
                  <c:v>-27.810111233742585</c:v>
                </c:pt>
                <c:pt idx="1622">
                  <c:v>-27.742909776726755</c:v>
                </c:pt>
                <c:pt idx="1623">
                  <c:v>-27.676040940776399</c:v>
                </c:pt>
                <c:pt idx="1624">
                  <c:v>-27.608947499879768</c:v>
                </c:pt>
                <c:pt idx="1625">
                  <c:v>-27.541200818643222</c:v>
                </c:pt>
                <c:pt idx="1626">
                  <c:v>-27.472512854082229</c:v>
                </c:pt>
                <c:pt idx="1627">
                  <c:v>-27.402725868371931</c:v>
                </c:pt>
                <c:pt idx="1628">
                  <c:v>-27.331802141597681</c:v>
                </c:pt>
                <c:pt idx="1629">
                  <c:v>-27.25981711358876</c:v>
                </c:pt>
                <c:pt idx="1630">
                  <c:v>-27.186930236711611</c:v>
                </c:pt>
                <c:pt idx="1631">
                  <c:v>-27.113371259537228</c:v>
                </c:pt>
                <c:pt idx="1632">
                  <c:v>-27.03941622325911</c:v>
                </c:pt>
                <c:pt idx="1633">
                  <c:v>-26.965363458111245</c:v>
                </c:pt>
                <c:pt idx="1634">
                  <c:v>-26.891516437952326</c:v>
                </c:pt>
                <c:pt idx="1635">
                  <c:v>-26.818166634850041</c:v>
                </c:pt>
                <c:pt idx="1636">
                  <c:v>-26.745571230040571</c:v>
                </c:pt>
                <c:pt idx="1637">
                  <c:v>-26.673935968512868</c:v>
                </c:pt>
                <c:pt idx="1638">
                  <c:v>-26.603408300842347</c:v>
                </c:pt>
                <c:pt idx="1639">
                  <c:v>-26.534055094150414</c:v>
                </c:pt>
                <c:pt idx="1640">
                  <c:v>-26.465859203021328</c:v>
                </c:pt>
                <c:pt idx="1641">
                  <c:v>-26.398716040419036</c:v>
                </c:pt>
                <c:pt idx="1642">
                  <c:v>-26.332435292228759</c:v>
                </c:pt>
                <c:pt idx="1643">
                  <c:v>-26.266749489964866</c:v>
                </c:pt>
                <c:pt idx="1644">
                  <c:v>-26.201326012561879</c:v>
                </c:pt>
                <c:pt idx="1645">
                  <c:v>-26.135777373623952</c:v>
                </c:pt>
                <c:pt idx="1646">
                  <c:v>-26.069680081382156</c:v>
                </c:pt>
                <c:pt idx="1647">
                  <c:v>-26.002581496860802</c:v>
                </c:pt>
                <c:pt idx="1648">
                  <c:v>-25.934020408376327</c:v>
                </c:pt>
                <c:pt idx="1649">
                  <c:v>-25.863532175162021</c:v>
                </c:pt>
                <c:pt idx="1650">
                  <c:v>-25.79066930186692</c:v>
                </c:pt>
                <c:pt idx="1651">
                  <c:v>-25.715018583971542</c:v>
                </c:pt>
                <c:pt idx="1652">
                  <c:v>-25.636214824120501</c:v>
                </c:pt>
                <c:pt idx="1653">
                  <c:v>-25.55396655024612</c:v>
                </c:pt>
                <c:pt idx="1654">
                  <c:v>-25.468076590067326</c:v>
                </c:pt>
                <c:pt idx="1655">
                  <c:v>-25.378448929255939</c:v>
                </c:pt>
                <c:pt idx="1656">
                  <c:v>-25.285090425978254</c:v>
                </c:pt>
                <c:pt idx="1657">
                  <c:v>-25.188114239978191</c:v>
                </c:pt>
                <c:pt idx="1658">
                  <c:v>-25.087714114453693</c:v>
                </c:pt>
                <c:pt idx="1659">
                  <c:v>-24.98414208701621</c:v>
                </c:pt>
                <c:pt idx="1660">
                  <c:v>-24.877679342483976</c:v>
                </c:pt>
                <c:pt idx="1661">
                  <c:v>-24.768620782007826</c:v>
                </c:pt>
                <c:pt idx="1662">
                  <c:v>-24.657247590405984</c:v>
                </c:pt>
                <c:pt idx="1663">
                  <c:v>-24.543832379788814</c:v>
                </c:pt>
                <c:pt idx="1664">
                  <c:v>-24.428630616850928</c:v>
                </c:pt>
                <c:pt idx="1665">
                  <c:v>-24.311896053745357</c:v>
                </c:pt>
                <c:pt idx="1666">
                  <c:v>-24.193889300791454</c:v>
                </c:pt>
                <c:pt idx="1667">
                  <c:v>-24.074881255557987</c:v>
                </c:pt>
                <c:pt idx="1668">
                  <c:v>-23.955154817404775</c:v>
                </c:pt>
                <c:pt idx="1669">
                  <c:v>-23.834998029316335</c:v>
                </c:pt>
                <c:pt idx="1670">
                  <c:v>-23.714683503403041</c:v>
                </c:pt>
                <c:pt idx="1671">
                  <c:v>-23.594456419110045</c:v>
                </c:pt>
                <c:pt idx="1672">
                  <c:v>-23.47451223417686</c:v>
                </c:pt>
                <c:pt idx="1673">
                  <c:v>-23.354986397387869</c:v>
                </c:pt>
                <c:pt idx="1674">
                  <c:v>-23.235949204947637</c:v>
                </c:pt>
                <c:pt idx="1675">
                  <c:v>-23.117412658647183</c:v>
                </c:pt>
                <c:pt idx="1676">
                  <c:v>-22.999342467655019</c:v>
                </c:pt>
                <c:pt idx="1677">
                  <c:v>-22.881664906683429</c:v>
                </c:pt>
                <c:pt idx="1678">
                  <c:v>-22.764289105028972</c:v>
                </c:pt>
                <c:pt idx="1679">
                  <c:v>-22.647112190197163</c:v>
                </c:pt>
                <c:pt idx="1680">
                  <c:v>-22.530034718776676</c:v>
                </c:pt>
                <c:pt idx="1681">
                  <c:v>-22.412953818273046</c:v>
                </c:pt>
                <c:pt idx="1682">
                  <c:v>-22.295770045274939</c:v>
                </c:pt>
                <c:pt idx="1683">
                  <c:v>-22.178392529078906</c:v>
                </c:pt>
                <c:pt idx="1684">
                  <c:v>-22.060730398981487</c:v>
                </c:pt>
                <c:pt idx="1685">
                  <c:v>-21.942709929694985</c:v>
                </c:pt>
                <c:pt idx="1686">
                  <c:v>-21.824269397722706</c:v>
                </c:pt>
                <c:pt idx="1687">
                  <c:v>-21.705365939525294</c:v>
                </c:pt>
                <c:pt idx="1688">
                  <c:v>-21.585982409686995</c:v>
                </c:pt>
                <c:pt idx="1689">
                  <c:v>-21.466115379124663</c:v>
                </c:pt>
                <c:pt idx="1690">
                  <c:v>-21.345773420546173</c:v>
                </c:pt>
                <c:pt idx="1691">
                  <c:v>-21.22497367936727</c:v>
                </c:pt>
                <c:pt idx="1692">
                  <c:v>-21.103719584671097</c:v>
                </c:pt>
                <c:pt idx="1693">
                  <c:v>-20.982007707374514</c:v>
                </c:pt>
                <c:pt idx="1694">
                  <c:v>-20.859819187520198</c:v>
                </c:pt>
                <c:pt idx="1695">
                  <c:v>-20.737126592442952</c:v>
                </c:pt>
                <c:pt idx="1696">
                  <c:v>-20.613899060394434</c:v>
                </c:pt>
                <c:pt idx="1697">
                  <c:v>-20.490122875042051</c:v>
                </c:pt>
                <c:pt idx="1698">
                  <c:v>-20.365806609093674</c:v>
                </c:pt>
                <c:pt idx="1699">
                  <c:v>-20.240994840630243</c:v>
                </c:pt>
                <c:pt idx="1700">
                  <c:v>-20.11577501127206</c:v>
                </c:pt>
                <c:pt idx="1701">
                  <c:v>-19.990273997095642</c:v>
                </c:pt>
                <c:pt idx="1702">
                  <c:v>-19.864651250467436</c:v>
                </c:pt>
                <c:pt idx="1703">
                  <c:v>-19.739093656419058</c:v>
                </c:pt>
                <c:pt idx="1704">
                  <c:v>-19.613798387231594</c:v>
                </c:pt>
                <c:pt idx="1705">
                  <c:v>-19.48896432972769</c:v>
                </c:pt>
                <c:pt idx="1706">
                  <c:v>-19.364774939855835</c:v>
                </c:pt>
                <c:pt idx="1707">
                  <c:v>-19.24139481360718</c:v>
                </c:pt>
                <c:pt idx="1708">
                  <c:v>-19.118957685224544</c:v>
                </c:pt>
                <c:pt idx="1709">
                  <c:v>-18.997561283577685</c:v>
                </c:pt>
                <c:pt idx="1710">
                  <c:v>-18.877263903080134</c:v>
                </c:pt>
                <c:pt idx="1711">
                  <c:v>-18.75807240189819</c:v>
                </c:pt>
                <c:pt idx="1712">
                  <c:v>-18.639952489200361</c:v>
                </c:pt>
                <c:pt idx="1713">
                  <c:v>-18.522813294283193</c:v>
                </c:pt>
                <c:pt idx="1714">
                  <c:v>-18.406524511987019</c:v>
                </c:pt>
                <c:pt idx="1715">
                  <c:v>-18.290916402695956</c:v>
                </c:pt>
                <c:pt idx="1716">
                  <c:v>-18.175793508670498</c:v>
                </c:pt>
                <c:pt idx="1717">
                  <c:v>-18.060960372171145</c:v>
                </c:pt>
                <c:pt idx="1718">
                  <c:v>-17.946223249999971</c:v>
                </c:pt>
                <c:pt idx="1719">
                  <c:v>-17.831427833415262</c:v>
                </c:pt>
                <c:pt idx="1720">
                  <c:v>-17.716455819048367</c:v>
                </c:pt>
                <c:pt idx="1721">
                  <c:v>-17.601243768861032</c:v>
                </c:pt>
                <c:pt idx="1722">
                  <c:v>-17.485781395603809</c:v>
                </c:pt>
                <c:pt idx="1723">
                  <c:v>-17.370109848274485</c:v>
                </c:pt>
                <c:pt idx="1724">
                  <c:v>-17.254304566702341</c:v>
                </c:pt>
                <c:pt idx="1725">
                  <c:v>-17.138475281548157</c:v>
                </c:pt>
                <c:pt idx="1726">
                  <c:v>-17.022745439805298</c:v>
                </c:pt>
                <c:pt idx="1727">
                  <c:v>-16.907236773925561</c:v>
                </c:pt>
                <c:pt idx="1728">
                  <c:v>-16.792074445443887</c:v>
                </c:pt>
                <c:pt idx="1729">
                  <c:v>-16.677368185021056</c:v>
                </c:pt>
                <c:pt idx="1730">
                  <c:v>-16.56321057790209</c:v>
                </c:pt>
                <c:pt idx="1731">
                  <c:v>-16.449680492999423</c:v>
                </c:pt>
                <c:pt idx="1732">
                  <c:v>-16.336836224726589</c:v>
                </c:pt>
                <c:pt idx="1733">
                  <c:v>-16.224718922081376</c:v>
                </c:pt>
                <c:pt idx="1734">
                  <c:v>-16.113342301396386</c:v>
                </c:pt>
                <c:pt idx="1735">
                  <c:v>-16.002704648130042</c:v>
                </c:pt>
                <c:pt idx="1736">
                  <c:v>-15.89277852961715</c:v>
                </c:pt>
                <c:pt idx="1737">
                  <c:v>-15.783521082318346</c:v>
                </c:pt>
                <c:pt idx="1738">
                  <c:v>-15.674875726361668</c:v>
                </c:pt>
                <c:pt idx="1739">
                  <c:v>-15.566784167333582</c:v>
                </c:pt>
                <c:pt idx="1740">
                  <c:v>-15.459186396278975</c:v>
                </c:pt>
                <c:pt idx="1741">
                  <c:v>-15.352042978741634</c:v>
                </c:pt>
                <c:pt idx="1742">
                  <c:v>-15.245331625681088</c:v>
                </c:pt>
                <c:pt idx="1743">
                  <c:v>-15.139057480722059</c:v>
                </c:pt>
                <c:pt idx="1744">
                  <c:v>-15.033251405612893</c:v>
                </c:pt>
                <c:pt idx="1745">
                  <c:v>-14.927968265683976</c:v>
                </c:pt>
                <c:pt idx="1746">
                  <c:v>-14.823281786223014</c:v>
                </c:pt>
                <c:pt idx="1747">
                  <c:v>-14.719275979767161</c:v>
                </c:pt>
                <c:pt idx="1748">
                  <c:v>-14.616036573395148</c:v>
                </c:pt>
                <c:pt idx="1749">
                  <c:v>-14.513640721477829</c:v>
                </c:pt>
                <c:pt idx="1750">
                  <c:v>-14.41215357659504</c:v>
                </c:pt>
                <c:pt idx="1751">
                  <c:v>-14.311618859556933</c:v>
                </c:pt>
                <c:pt idx="1752">
                  <c:v>-14.212055430320829</c:v>
                </c:pt>
                <c:pt idx="1753">
                  <c:v>-14.113455573449642</c:v>
                </c:pt>
                <c:pt idx="1754">
                  <c:v>-14.015781569028729</c:v>
                </c:pt>
                <c:pt idx="1755">
                  <c:v>-13.918966549936682</c:v>
                </c:pt>
                <c:pt idx="1756">
                  <c:v>-13.822917930928474</c:v>
                </c:pt>
                <c:pt idx="1757">
                  <c:v>-13.727516551364673</c:v>
                </c:pt>
                <c:pt idx="1758">
                  <c:v>-13.632620961565374</c:v>
                </c:pt>
                <c:pt idx="1759">
                  <c:v>-13.538075995518074</c:v>
                </c:pt>
                <c:pt idx="1760">
                  <c:v>-13.443712770877685</c:v>
                </c:pt>
                <c:pt idx="1761">
                  <c:v>-13.349358976215953</c:v>
                </c:pt>
                <c:pt idx="1762">
                  <c:v>-13.254846586458575</c:v>
                </c:pt>
                <c:pt idx="1763">
                  <c:v>-13.160014434697533</c:v>
                </c:pt>
                <c:pt idx="1764">
                  <c:v>-13.064716784898994</c:v>
                </c:pt>
                <c:pt idx="1765">
                  <c:v>-12.968830190069585</c:v>
                </c:pt>
                <c:pt idx="1766">
                  <c:v>-12.872253492256405</c:v>
                </c:pt>
                <c:pt idx="1767">
                  <c:v>-12.77491039435939</c:v>
                </c:pt>
                <c:pt idx="1768">
                  <c:v>-12.676750317402082</c:v>
                </c:pt>
                <c:pt idx="1769">
                  <c:v>-12.577750115073227</c:v>
                </c:pt>
                <c:pt idx="1770">
                  <c:v>-12.477907215560464</c:v>
                </c:pt>
                <c:pt idx="1771">
                  <c:v>-12.377241336091902</c:v>
                </c:pt>
                <c:pt idx="1772">
                  <c:v>-12.275787624769817</c:v>
                </c:pt>
                <c:pt idx="1773">
                  <c:v>-12.1735940887583</c:v>
                </c:pt>
                <c:pt idx="1774">
                  <c:v>-12.070717307929311</c:v>
                </c:pt>
                <c:pt idx="1775">
                  <c:v>-11.967220720321111</c:v>
                </c:pt>
                <c:pt idx="1776">
                  <c:v>-11.863168621242744</c:v>
                </c:pt>
                <c:pt idx="1777">
                  <c:v>-11.758619305107748</c:v>
                </c:pt>
                <c:pt idx="1778">
                  <c:v>-11.653626779975724</c:v>
                </c:pt>
                <c:pt idx="1779">
                  <c:v>-11.548236481198394</c:v>
                </c:pt>
                <c:pt idx="1780">
                  <c:v>-11.442480985065677</c:v>
                </c:pt>
                <c:pt idx="1781">
                  <c:v>-11.336380866076469</c:v>
                </c:pt>
                <c:pt idx="1782">
                  <c:v>-11.229940410584708</c:v>
                </c:pt>
                <c:pt idx="1783">
                  <c:v>-11.123151903153305</c:v>
                </c:pt>
                <c:pt idx="1784">
                  <c:v>-11.015993912012579</c:v>
                </c:pt>
                <c:pt idx="1785">
                  <c:v>-10.908439004497339</c:v>
                </c:pt>
                <c:pt idx="1786">
                  <c:v>-10.800449460692938</c:v>
                </c:pt>
                <c:pt idx="1787">
                  <c:v>-10.691986703413953</c:v>
                </c:pt>
                <c:pt idx="1788">
                  <c:v>-10.583013870016533</c:v>
                </c:pt>
                <c:pt idx="1789">
                  <c:v>-10.473499241481541</c:v>
                </c:pt>
                <c:pt idx="1790">
                  <c:v>-10.363417099685361</c:v>
                </c:pt>
                <c:pt idx="1791">
                  <c:v>-10.252748584670673</c:v>
                </c:pt>
                <c:pt idx="1792">
                  <c:v>-10.141486838271181</c:v>
                </c:pt>
                <c:pt idx="1793">
                  <c:v>-10.029629288674521</c:v>
                </c:pt>
                <c:pt idx="1794">
                  <c:v>-9.9171810795054149</c:v>
                </c:pt>
                <c:pt idx="1795">
                  <c:v>-9.8041533552841003</c:v>
                </c:pt>
                <c:pt idx="1796">
                  <c:v>-9.6905581178015989</c:v>
                </c:pt>
                <c:pt idx="1797">
                  <c:v>-9.5764133697444418</c:v>
                </c:pt>
                <c:pt idx="1798">
                  <c:v>-9.4617379710699527</c:v>
                </c:pt>
                <c:pt idx="1799">
                  <c:v>-9.3465533535478098</c:v>
                </c:pt>
                <c:pt idx="1800">
                  <c:v>-9.2308826634892736</c:v>
                </c:pt>
                <c:pt idx="1801">
                  <c:v>-9.1147533335595359</c:v>
                </c:pt>
                <c:pt idx="1802">
                  <c:v>-8.9981893673406415</c:v>
                </c:pt>
                <c:pt idx="1803">
                  <c:v>-8.8812207693101453</c:v>
                </c:pt>
                <c:pt idx="1804">
                  <c:v>-8.7638724003208779</c:v>
                </c:pt>
                <c:pt idx="1805">
                  <c:v>-8.6461708357672471</c:v>
                </c:pt>
                <c:pt idx="1806">
                  <c:v>-8.5281392219605081</c:v>
                </c:pt>
                <c:pt idx="1807">
                  <c:v>-8.4097972761287689</c:v>
                </c:pt>
                <c:pt idx="1808">
                  <c:v>-8.2911647155001393</c:v>
                </c:pt>
                <c:pt idx="1809">
                  <c:v>-8.1722561136779994</c:v>
                </c:pt>
                <c:pt idx="1810">
                  <c:v>-8.0530869015365258</c:v>
                </c:pt>
                <c:pt idx="1811">
                  <c:v>-7.9336690808667347</c:v>
                </c:pt>
                <c:pt idx="1812">
                  <c:v>-7.8140146534596528</c:v>
                </c:pt>
                <c:pt idx="1813">
                  <c:v>-7.6941373356478735</c:v>
                </c:pt>
                <c:pt idx="1814">
                  <c:v>-7.5740474146808472</c:v>
                </c:pt>
                <c:pt idx="1815">
                  <c:v>-7.4537586068911681</c:v>
                </c:pt>
                <c:pt idx="1816">
                  <c:v>-7.3332829140698594</c:v>
                </c:pt>
                <c:pt idx="1817">
                  <c:v>-7.2126340525495181</c:v>
                </c:pt>
                <c:pt idx="1818">
                  <c:v>-7.0918287391104959</c:v>
                </c:pt>
                <c:pt idx="1819">
                  <c:v>-6.9708858337101134</c:v>
                </c:pt>
                <c:pt idx="1820">
                  <c:v>-6.8498280540242336</c:v>
                </c:pt>
                <c:pt idx="1821">
                  <c:v>-6.7286836899888369</c:v>
                </c:pt>
                <c:pt idx="1822">
                  <c:v>-6.6074866038000213</c:v>
                </c:pt>
                <c:pt idx="1823">
                  <c:v>-6.4862753726432167</c:v>
                </c:pt>
                <c:pt idx="1824">
                  <c:v>-6.3650962891409355</c:v>
                </c:pt>
                <c:pt idx="1825">
                  <c:v>-6.2439986463634467</c:v>
                </c:pt>
                <c:pt idx="1826">
                  <c:v>-6.12303645237035</c:v>
                </c:pt>
                <c:pt idx="1827">
                  <c:v>-6.0022641438566371</c:v>
                </c:pt>
                <c:pt idx="1828">
                  <c:v>-5.8817370147880919</c:v>
                </c:pt>
                <c:pt idx="1829">
                  <c:v>-5.7615090732243113</c:v>
                </c:pt>
                <c:pt idx="1830">
                  <c:v>-5.6416274690585952</c:v>
                </c:pt>
                <c:pt idx="1831">
                  <c:v>-5.5221376376426727</c:v>
                </c:pt>
                <c:pt idx="1832">
                  <c:v>-5.4030764416203958</c:v>
                </c:pt>
                <c:pt idx="1833">
                  <c:v>-5.2844764572816834</c:v>
                </c:pt>
                <c:pt idx="1834">
                  <c:v>-5.1663625454793651</c:v>
                </c:pt>
                <c:pt idx="1835">
                  <c:v>-5.0487548520769421</c:v>
                </c:pt>
                <c:pt idx="1836">
                  <c:v>-4.9316662361362242</c:v>
                </c:pt>
                <c:pt idx="1837">
                  <c:v>-4.8151065562712656</c:v>
                </c:pt>
                <c:pt idx="1838">
                  <c:v>-4.6990809561067906</c:v>
                </c:pt>
                <c:pt idx="1839">
                  <c:v>-4.5835885783720114</c:v>
                </c:pt>
                <c:pt idx="1840">
                  <c:v>-4.4686285657961404</c:v>
                </c:pt>
                <c:pt idx="1841">
                  <c:v>-4.3541949174836665</c:v>
                </c:pt>
                <c:pt idx="1842">
                  <c:v>-4.240279489362111</c:v>
                </c:pt>
                <c:pt idx="1843">
                  <c:v>-4.12686899373427</c:v>
                </c:pt>
                <c:pt idx="1844">
                  <c:v>-4.0139471424551862</c:v>
                </c:pt>
                <c:pt idx="1845">
                  <c:v>-3.9014907892136015</c:v>
                </c:pt>
                <c:pt idx="1846">
                  <c:v>-3.7894729299797172</c:v>
                </c:pt>
                <c:pt idx="1847">
                  <c:v>-3.6778567021096786</c:v>
                </c:pt>
                <c:pt idx="1848">
                  <c:v>-3.5666000993349094</c:v>
                </c:pt>
                <c:pt idx="1849">
                  <c:v>-3.4556559717621078</c:v>
                </c:pt>
                <c:pt idx="1850">
                  <c:v>-3.3449692397431914</c:v>
                </c:pt>
                <c:pt idx="1851">
                  <c:v>-3.234486323853953</c:v>
                </c:pt>
                <c:pt idx="1852">
                  <c:v>-3.1241504299047356</c:v>
                </c:pt>
                <c:pt idx="1853">
                  <c:v>-3.0139084071067268</c:v>
                </c:pt>
                <c:pt idx="1854">
                  <c:v>-2.9037113910250505</c:v>
                </c:pt>
                <c:pt idx="1855">
                  <c:v>-2.793516518120343</c:v>
                </c:pt>
                <c:pt idx="1856">
                  <c:v>-2.6832875687018398</c:v>
                </c:pt>
                <c:pt idx="1857">
                  <c:v>-2.5729986103282267</c:v>
                </c:pt>
                <c:pt idx="1858">
                  <c:v>-2.4626297114536984</c:v>
                </c:pt>
                <c:pt idx="1859">
                  <c:v>-2.3521716564172914</c:v>
                </c:pt>
                <c:pt idx="1860">
                  <c:v>-2.2416227306774323</c:v>
                </c:pt>
                <c:pt idx="1861">
                  <c:v>-2.1309906496712054</c:v>
                </c:pt>
                <c:pt idx="1862">
                  <c:v>-2.0202887010958142</c:v>
                </c:pt>
                <c:pt idx="1863">
                  <c:v>-1.9095387453563344</c:v>
                </c:pt>
                <c:pt idx="1864">
                  <c:v>-1.7987662862586884</c:v>
                </c:pt>
                <c:pt idx="1865">
                  <c:v>-1.6880018640746732</c:v>
                </c:pt>
                <c:pt idx="1866">
                  <c:v>-1.5772779479353578</c:v>
                </c:pt>
                <c:pt idx="1867">
                  <c:v>-1.466624863794842</c:v>
                </c:pt>
                <c:pt idx="1868">
                  <c:v>-1.3560719731775912</c:v>
                </c:pt>
                <c:pt idx="1869">
                  <c:v>-1.2456445655718302</c:v>
                </c:pt>
                <c:pt idx="1870">
                  <c:v>-1.1353630011587574</c:v>
                </c:pt>
                <c:pt idx="1871">
                  <c:v>-1.0252399246824853</c:v>
                </c:pt>
                <c:pt idx="1872">
                  <c:v>-0.91528455180397694</c:v>
                </c:pt>
                <c:pt idx="1873">
                  <c:v>-0.80549854348538319</c:v>
                </c:pt>
                <c:pt idx="1874">
                  <c:v>-0.69587916717606924</c:v>
                </c:pt>
                <c:pt idx="1875">
                  <c:v>-0.58641983260685804</c:v>
                </c:pt>
                <c:pt idx="1876">
                  <c:v>-0.4771112169579374</c:v>
                </c:pt>
                <c:pt idx="1877">
                  <c:v>-0.36794193460166391</c:v>
                </c:pt>
                <c:pt idx="1878">
                  <c:v>-0.25889901931737974</c:v>
                </c:pt>
                <c:pt idx="1879">
                  <c:v>-0.14996892890561686</c:v>
                </c:pt>
                <c:pt idx="1880">
                  <c:v>-4.1138168048903391E-2</c:v>
                </c:pt>
                <c:pt idx="1881">
                  <c:v>6.7606229473418419E-2</c:v>
                </c:pt>
                <c:pt idx="1882">
                  <c:v>0.17627749777912741</c:v>
                </c:pt>
                <c:pt idx="1883">
                  <c:v>0.28488654028104943</c:v>
                </c:pt>
                <c:pt idx="1884">
                  <c:v>0.3934428204449848</c:v>
                </c:pt>
                <c:pt idx="1885">
                  <c:v>0.50195551374732883</c:v>
                </c:pt>
                <c:pt idx="1886">
                  <c:v>0.61042829037863966</c:v>
                </c:pt>
                <c:pt idx="1887">
                  <c:v>0.71886704407557966</c:v>
                </c:pt>
                <c:pt idx="1888">
                  <c:v>0.82727418591223834</c:v>
                </c:pt>
                <c:pt idx="1889">
                  <c:v>0.93565287707464373</c:v>
                </c:pt>
                <c:pt idx="1890">
                  <c:v>1.0440069752813388</c:v>
                </c:pt>
                <c:pt idx="1891">
                  <c:v>1.152340070353745</c:v>
                </c:pt>
                <c:pt idx="1892">
                  <c:v>1.260659556252403</c:v>
                </c:pt>
                <c:pt idx="1893">
                  <c:v>1.3689742200028827</c:v>
                </c:pt>
                <c:pt idx="1894">
                  <c:v>1.4772959562373573</c:v>
                </c:pt>
                <c:pt idx="1895">
                  <c:v>1.5856370882233946</c:v>
                </c:pt>
                <c:pt idx="1896">
                  <c:v>1.6940120824055298</c:v>
                </c:pt>
                <c:pt idx="1897">
                  <c:v>1.8024375484052668</c:v>
                </c:pt>
                <c:pt idx="1898">
                  <c:v>1.9109253808547795</c:v>
                </c:pt>
                <c:pt idx="1899">
                  <c:v>2.0194905819928448</c:v>
                </c:pt>
                <c:pt idx="1900">
                  <c:v>2.1281447249750922</c:v>
                </c:pt>
                <c:pt idx="1901">
                  <c:v>2.2368978827332717</c:v>
                </c:pt>
                <c:pt idx="1902">
                  <c:v>2.3457564847982884</c:v>
                </c:pt>
                <c:pt idx="1903">
                  <c:v>2.4547269607010462</c:v>
                </c:pt>
                <c:pt idx="1904">
                  <c:v>2.5638099533946361</c:v>
                </c:pt>
                <c:pt idx="1905">
                  <c:v>2.6730067487852391</c:v>
                </c:pt>
                <c:pt idx="1906">
                  <c:v>2.7823149893781904</c:v>
                </c:pt>
                <c:pt idx="1907">
                  <c:v>2.8917303888195534</c:v>
                </c:pt>
                <c:pt idx="1908">
                  <c:v>3.0012458746253321</c:v>
                </c:pt>
                <c:pt idx="1909">
                  <c:v>3.1108550172646225</c:v>
                </c:pt>
                <c:pt idx="1910">
                  <c:v>3.2205477438056742</c:v>
                </c:pt>
                <c:pt idx="1911">
                  <c:v>3.3303156958583107</c:v>
                </c:pt>
                <c:pt idx="1912">
                  <c:v>3.4401494434438717</c:v>
                </c:pt>
                <c:pt idx="1913">
                  <c:v>3.5500414854429687</c:v>
                </c:pt>
                <c:pt idx="1914">
                  <c:v>3.6599856066423935</c:v>
                </c:pt>
                <c:pt idx="1915">
                  <c:v>3.7699790209120883</c:v>
                </c:pt>
                <c:pt idx="1916">
                  <c:v>3.8800208709812645</c:v>
                </c:pt>
                <c:pt idx="1917">
                  <c:v>3.9901150145684658</c:v>
                </c:pt>
                <c:pt idx="1918">
                  <c:v>4.1002678812045961</c:v>
                </c:pt>
                <c:pt idx="1919">
                  <c:v>4.2104871863267421</c:v>
                </c:pt>
                <c:pt idx="1920">
                  <c:v>4.3207853603613184</c:v>
                </c:pt>
                <c:pt idx="1921">
                  <c:v>4.4311735478285605</c:v>
                </c:pt>
                <c:pt idx="1922">
                  <c:v>4.5416646077902785</c:v>
                </c:pt>
                <c:pt idx="1923">
                  <c:v>4.6522688274959183</c:v>
                </c:pt>
                <c:pt idx="1924">
                  <c:v>4.7629960655595349</c:v>
                </c:pt>
                <c:pt idx="1925">
                  <c:v>4.8738540374182122</c:v>
                </c:pt>
                <c:pt idx="1926">
                  <c:v>4.9848448862489212</c:v>
                </c:pt>
                <c:pt idx="1927">
                  <c:v>5.0959711838640223</c:v>
                </c:pt>
                <c:pt idx="1928">
                  <c:v>5.2072307870865471</c:v>
                </c:pt>
                <c:pt idx="1929">
                  <c:v>5.3186181236563783</c:v>
                </c:pt>
                <c:pt idx="1930">
                  <c:v>5.430126335407218</c:v>
                </c:pt>
                <c:pt idx="1931">
                  <c:v>5.5417438491834368</c:v>
                </c:pt>
                <c:pt idx="1932">
                  <c:v>5.6534603777355894</c:v>
                </c:pt>
                <c:pt idx="1933">
                  <c:v>5.7652617760956826</c:v>
                </c:pt>
                <c:pt idx="1934">
                  <c:v>5.8771334706603335</c:v>
                </c:pt>
                <c:pt idx="1935">
                  <c:v>5.9890591732845841</c:v>
                </c:pt>
                <c:pt idx="1936">
                  <c:v>6.1010243103650499</c:v>
                </c:pt>
                <c:pt idx="1937">
                  <c:v>6.2130117364859858</c:v>
                </c:pt>
                <c:pt idx="1938">
                  <c:v>6.3250043062316461</c:v>
                </c:pt>
                <c:pt idx="1939">
                  <c:v>6.436989160540219</c:v>
                </c:pt>
                <c:pt idx="1940">
                  <c:v>6.5489495826313551</c:v>
                </c:pt>
                <c:pt idx="1941">
                  <c:v>6.6608735707140312</c:v>
                </c:pt>
                <c:pt idx="1942">
                  <c:v>6.7727478370910443</c:v>
                </c:pt>
                <c:pt idx="1943">
                  <c:v>6.8845616658775537</c:v>
                </c:pt>
                <c:pt idx="1944">
                  <c:v>6.9963069130010798</c:v>
                </c:pt>
                <c:pt idx="1945">
                  <c:v>7.1079737198475677</c:v>
                </c:pt>
                <c:pt idx="1946">
                  <c:v>7.2195565141569009</c:v>
                </c:pt>
                <c:pt idx="1947">
                  <c:v>7.331049723668964</c:v>
                </c:pt>
                <c:pt idx="1948">
                  <c:v>7.4424477761236361</c:v>
                </c:pt>
                <c:pt idx="1949">
                  <c:v>7.553746385166983</c:v>
                </c:pt>
                <c:pt idx="1950">
                  <c:v>7.664942978986641</c:v>
                </c:pt>
                <c:pt idx="1951">
                  <c:v>7.7760349857702504</c:v>
                </c:pt>
                <c:pt idx="1952">
                  <c:v>7.8870172618930861</c:v>
                </c:pt>
                <c:pt idx="1953">
                  <c:v>7.9978898073551479</c:v>
                </c:pt>
                <c:pt idx="1954">
                  <c:v>8.1086474785317133</c:v>
                </c:pt>
                <c:pt idx="1955">
                  <c:v>8.2192877036104193</c:v>
                </c:pt>
                <c:pt idx="1956">
                  <c:v>8.3298079107789054</c:v>
                </c:pt>
                <c:pt idx="1957">
                  <c:v>8.4402003846000841</c:v>
                </c:pt>
                <c:pt idx="1958">
                  <c:v>8.5504616959908066</c:v>
                </c:pt>
                <c:pt idx="1959">
                  <c:v>8.6605841295139889</c:v>
                </c:pt>
                <c:pt idx="1960">
                  <c:v>8.7705625415449049</c:v>
                </c:pt>
                <c:pt idx="1961">
                  <c:v>8.880387502104897</c:v>
                </c:pt>
                <c:pt idx="1962">
                  <c:v>8.9900512957568779</c:v>
                </c:pt>
                <c:pt idx="1963">
                  <c:v>9.0995479216053354</c:v>
                </c:pt>
                <c:pt idx="1964">
                  <c:v>9.2088679496716122</c:v>
                </c:pt>
                <c:pt idx="1965">
                  <c:v>9.318005379060196</c:v>
                </c:pt>
                <c:pt idx="1966">
                  <c:v>9.4269542088755749</c:v>
                </c:pt>
                <c:pt idx="1967">
                  <c:v>9.5357084382222386</c:v>
                </c:pt>
                <c:pt idx="1968">
                  <c:v>9.6442646380170363</c:v>
                </c:pt>
                <c:pt idx="1969">
                  <c:v>9.7526176646352472</c:v>
                </c:pt>
                <c:pt idx="1970">
                  <c:v>9.8607658035352959</c:v>
                </c:pt>
                <c:pt idx="1971">
                  <c:v>9.9687056256340316</c:v>
                </c:pt>
                <c:pt idx="1972">
                  <c:v>10.076433701848305</c:v>
                </c:pt>
                <c:pt idx="1973">
                  <c:v>10.18394746036576</c:v>
                </c:pt>
                <c:pt idx="1974">
                  <c:v>10.291245186644813</c:v>
                </c:pt>
                <c:pt idx="1975">
                  <c:v>10.398323451602321</c:v>
                </c:pt>
                <c:pt idx="1976">
                  <c:v>10.505178826155133</c:v>
                </c:pt>
                <c:pt idx="1977">
                  <c:v>10.611809595761672</c:v>
                </c:pt>
                <c:pt idx="1978">
                  <c:v>10.718214903151157</c:v>
                </c:pt>
                <c:pt idx="1979">
                  <c:v>10.824392176511219</c:v>
                </c:pt>
                <c:pt idx="1980">
                  <c:v>10.930341415841863</c:v>
                </c:pt>
                <c:pt idx="1981">
                  <c:v>11.036064335684664</c:v>
                </c:pt>
                <c:pt idx="1982">
                  <c:v>11.141562650581191</c:v>
                </c:pt>
                <c:pt idx="1983">
                  <c:v>11.246839789614597</c:v>
                </c:pt>
                <c:pt idx="1984">
                  <c:v>11.351899181868031</c:v>
                </c:pt>
                <c:pt idx="1985">
                  <c:v>11.456746828237005</c:v>
                </c:pt>
                <c:pt idx="1986">
                  <c:v>11.561387015075454</c:v>
                </c:pt>
                <c:pt idx="1987">
                  <c:v>11.665826600549677</c:v>
                </c:pt>
                <c:pt idx="1988">
                  <c:v>11.770071585555183</c:v>
                </c:pt>
                <c:pt idx="1989">
                  <c:v>11.874127113716698</c:v>
                </c:pt>
                <c:pt idx="1990">
                  <c:v>11.978001757742096</c:v>
                </c:pt>
                <c:pt idx="1991">
                  <c:v>12.081698946714523</c:v>
                </c:pt>
                <c:pt idx="1992">
                  <c:v>12.185228110612641</c:v>
                </c:pt>
                <c:pt idx="1993">
                  <c:v>12.288593535790389</c:v>
                </c:pt>
                <c:pt idx="1994">
                  <c:v>12.391801223143272</c:v>
                </c:pt>
                <c:pt idx="1995">
                  <c:v>12.494859745379166</c:v>
                </c:pt>
                <c:pt idx="1996">
                  <c:v>12.597775960664372</c:v>
                </c:pt>
                <c:pt idx="1997">
                  <c:v>12.700555869894394</c:v>
                </c:pt>
                <c:pt idx="1998">
                  <c:v>12.803206331235538</c:v>
                </c:pt>
                <c:pt idx="1999">
                  <c:v>12.9057342028541</c:v>
                </c:pt>
                <c:pt idx="2000">
                  <c:v>13.008147200187164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'Stroke-Stress'!$J$3</c:f>
              <c:strCache>
                <c:ptCount val="1"/>
                <c:pt idx="0">
                  <c:v>Tension (at Top)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'Stroke-Stress'!$A$4:$A$2004</c:f>
              <c:numCache>
                <c:formatCode>General</c:formatCode>
                <c:ptCount val="2001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0.30000000000000071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0.70000000000000107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1.0999999999999996</c:v>
                </c:pt>
                <c:pt idx="12">
                  <c:v>1.2000000000000011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1.7000000000000011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2.2000000000000011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2.6000000000000014</c:v>
                </c:pt>
                <c:pt idx="27">
                  <c:v>2.7000000000000011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3.1000000000000014</c:v>
                </c:pt>
                <c:pt idx="32">
                  <c:v>3.2000000000000011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3.6000000000000014</c:v>
                </c:pt>
                <c:pt idx="37">
                  <c:v>3.7000000000000011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5.2000000000000011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5.7000000000000011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8.1000000000000014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</c:v>
                </c:pt>
                <c:pt idx="86">
                  <c:v>8.6000000000000014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</c:v>
                </c:pt>
                <c:pt idx="91">
                  <c:v>9.1000000000000014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9.4000000000000021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9.9000000000000021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10.400000000000002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10.900000000000002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11.200000000000003</c:v>
                </c:pt>
                <c:pt idx="113">
                  <c:v>11.3</c:v>
                </c:pt>
                <c:pt idx="114">
                  <c:v>11.400000000000002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11.700000000000003</c:v>
                </c:pt>
                <c:pt idx="118">
                  <c:v>11.8</c:v>
                </c:pt>
                <c:pt idx="119">
                  <c:v>11.900000000000002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12.200000000000003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12.700000000000003</c:v>
                </c:pt>
                <c:pt idx="128">
                  <c:v>12.8</c:v>
                </c:pt>
                <c:pt idx="129">
                  <c:v>12.900000000000002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</c:v>
                </c:pt>
                <c:pt idx="134">
                  <c:v>13.400000000000002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13.700000000000003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14.200000000000003</c:v>
                </c:pt>
                <c:pt idx="143">
                  <c:v>14.3</c:v>
                </c:pt>
                <c:pt idx="144">
                  <c:v>14.400000000000002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14.700000000000003</c:v>
                </c:pt>
                <c:pt idx="148">
                  <c:v>14.8</c:v>
                </c:pt>
                <c:pt idx="149">
                  <c:v>14.900000000000002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15.200000000000003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15.700000000000003</c:v>
                </c:pt>
                <c:pt idx="158">
                  <c:v>15.8</c:v>
                </c:pt>
                <c:pt idx="159">
                  <c:v>15.900000000000002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16.200000000000003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16.700000000000003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17.200000000000003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17.700000000000003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18.200000000000003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18.700000000000003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24.300000000000004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24.800000000000004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25.300000000000004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25.800000000000004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28.800000000000004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29.300000000000004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29.800000000000004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30.300000000000004</c:v>
                </c:pt>
                <c:pt idx="304">
                  <c:v>30.400000000000006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30.800000000000004</c:v>
                </c:pt>
                <c:pt idx="309">
                  <c:v>30.900000000000006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31.300000000000004</c:v>
                </c:pt>
                <c:pt idx="314">
                  <c:v>31.400000000000006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31.800000000000004</c:v>
                </c:pt>
                <c:pt idx="319">
                  <c:v>31.900000000000006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32.400000000000006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32.900000000000006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33.400000000000006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33.900000000000006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34.400000000000006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34.900000000000006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35.400000000000006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35.900000000000006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36.400000000000006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36.900000000000006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37.400000000000006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37.900000000000006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56.100000000000009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56.600000000000009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57.100000000000009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57.600000000000009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58.100000000000009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58.600000000000009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59.100000000000009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59.600000000000009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60.100000000000009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60.600000000000009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61.100000000000009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61.600000000000009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62.100000000000009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62.600000000000009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63.100000000000009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63.600000000000009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68.800000000000011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69.300000000000011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69.800000000000011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70.300000000000011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70.800000000000011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71.300000000000011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71.800000000000011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72.300000000000011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72.800000000000011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73.300000000000011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76.300000000000011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  <c:pt idx="1001">
                  <c:v>100.10000000000001</c:v>
                </c:pt>
                <c:pt idx="1002">
                  <c:v>100.2</c:v>
                </c:pt>
                <c:pt idx="1003">
                  <c:v>100.30000000000001</c:v>
                </c:pt>
                <c:pt idx="1004">
                  <c:v>100.4</c:v>
                </c:pt>
                <c:pt idx="1005">
                  <c:v>100.5</c:v>
                </c:pt>
                <c:pt idx="1006">
                  <c:v>100.60000000000001</c:v>
                </c:pt>
                <c:pt idx="1007">
                  <c:v>100.7</c:v>
                </c:pt>
                <c:pt idx="1008">
                  <c:v>100.80000000000001</c:v>
                </c:pt>
                <c:pt idx="1009">
                  <c:v>100.9</c:v>
                </c:pt>
                <c:pt idx="1010">
                  <c:v>101</c:v>
                </c:pt>
                <c:pt idx="1011">
                  <c:v>101.10000000000001</c:v>
                </c:pt>
                <c:pt idx="1012">
                  <c:v>101.2</c:v>
                </c:pt>
                <c:pt idx="1013">
                  <c:v>101.30000000000001</c:v>
                </c:pt>
                <c:pt idx="1014">
                  <c:v>101.4</c:v>
                </c:pt>
                <c:pt idx="1015">
                  <c:v>101.5</c:v>
                </c:pt>
                <c:pt idx="1016">
                  <c:v>101.60000000000001</c:v>
                </c:pt>
                <c:pt idx="1017">
                  <c:v>101.7</c:v>
                </c:pt>
                <c:pt idx="1018">
                  <c:v>101.80000000000001</c:v>
                </c:pt>
                <c:pt idx="1019">
                  <c:v>101.9</c:v>
                </c:pt>
                <c:pt idx="1020">
                  <c:v>102</c:v>
                </c:pt>
                <c:pt idx="1021">
                  <c:v>102.10000000000001</c:v>
                </c:pt>
                <c:pt idx="1022">
                  <c:v>102.2</c:v>
                </c:pt>
                <c:pt idx="1023">
                  <c:v>102.30000000000001</c:v>
                </c:pt>
                <c:pt idx="1024">
                  <c:v>102.4</c:v>
                </c:pt>
                <c:pt idx="1025">
                  <c:v>102.5</c:v>
                </c:pt>
                <c:pt idx="1026">
                  <c:v>102.60000000000001</c:v>
                </c:pt>
                <c:pt idx="1027">
                  <c:v>102.7</c:v>
                </c:pt>
                <c:pt idx="1028">
                  <c:v>102.80000000000001</c:v>
                </c:pt>
                <c:pt idx="1029">
                  <c:v>102.9</c:v>
                </c:pt>
                <c:pt idx="1030">
                  <c:v>103</c:v>
                </c:pt>
                <c:pt idx="1031">
                  <c:v>103.10000000000001</c:v>
                </c:pt>
                <c:pt idx="1032">
                  <c:v>103.2</c:v>
                </c:pt>
                <c:pt idx="1033">
                  <c:v>103.30000000000001</c:v>
                </c:pt>
                <c:pt idx="1034">
                  <c:v>103.4</c:v>
                </c:pt>
                <c:pt idx="1035">
                  <c:v>103.5</c:v>
                </c:pt>
                <c:pt idx="1036">
                  <c:v>103.60000000000001</c:v>
                </c:pt>
                <c:pt idx="1037">
                  <c:v>103.7</c:v>
                </c:pt>
                <c:pt idx="1038">
                  <c:v>103.80000000000001</c:v>
                </c:pt>
                <c:pt idx="1039">
                  <c:v>103.9</c:v>
                </c:pt>
                <c:pt idx="1040">
                  <c:v>104</c:v>
                </c:pt>
                <c:pt idx="1041">
                  <c:v>104.10000000000001</c:v>
                </c:pt>
                <c:pt idx="1042">
                  <c:v>104.2</c:v>
                </c:pt>
                <c:pt idx="1043">
                  <c:v>104.30000000000001</c:v>
                </c:pt>
                <c:pt idx="1044">
                  <c:v>104.4</c:v>
                </c:pt>
                <c:pt idx="1045">
                  <c:v>104.5</c:v>
                </c:pt>
                <c:pt idx="1046">
                  <c:v>104.60000000000001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104.9</c:v>
                </c:pt>
                <c:pt idx="1050">
                  <c:v>105</c:v>
                </c:pt>
                <c:pt idx="1051">
                  <c:v>105.10000000000001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105.4</c:v>
                </c:pt>
                <c:pt idx="1055">
                  <c:v>105.5</c:v>
                </c:pt>
                <c:pt idx="1056">
                  <c:v>105.60000000000001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105.9</c:v>
                </c:pt>
                <c:pt idx="1060">
                  <c:v>106</c:v>
                </c:pt>
                <c:pt idx="1061">
                  <c:v>106.10000000000001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106.4</c:v>
                </c:pt>
                <c:pt idx="1065">
                  <c:v>106.5</c:v>
                </c:pt>
                <c:pt idx="1066">
                  <c:v>106.60000000000001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106.9</c:v>
                </c:pt>
                <c:pt idx="1070">
                  <c:v>107</c:v>
                </c:pt>
                <c:pt idx="1071">
                  <c:v>107.10000000000001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107.4</c:v>
                </c:pt>
                <c:pt idx="1075">
                  <c:v>107.5</c:v>
                </c:pt>
                <c:pt idx="1076">
                  <c:v>107.60000000000001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108.4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109.2</c:v>
                </c:pt>
                <c:pt idx="1093">
                  <c:v>109.30000000000001</c:v>
                </c:pt>
                <c:pt idx="1094">
                  <c:v>109.4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109.80000000000001</c:v>
                </c:pt>
                <c:pt idx="1099">
                  <c:v>109.9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110.2</c:v>
                </c:pt>
                <c:pt idx="1103">
                  <c:v>110.30000000000001</c:v>
                </c:pt>
                <c:pt idx="1104">
                  <c:v>110.4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110.7</c:v>
                </c:pt>
                <c:pt idx="1108">
                  <c:v>110.80000000000001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111.2</c:v>
                </c:pt>
                <c:pt idx="1113">
                  <c:v>111.30000000000001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111.7</c:v>
                </c:pt>
                <c:pt idx="1118">
                  <c:v>111.80000000000001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112.2</c:v>
                </c:pt>
                <c:pt idx="1123">
                  <c:v>112.30000000000001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112.7</c:v>
                </c:pt>
                <c:pt idx="1128">
                  <c:v>112.80000000000001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113.2</c:v>
                </c:pt>
                <c:pt idx="1133">
                  <c:v>113.30000000000001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113.7</c:v>
                </c:pt>
                <c:pt idx="1138">
                  <c:v>113.80000000000001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114.30000000000001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114.80000000000001</c:v>
                </c:pt>
                <c:pt idx="1149">
                  <c:v>114.9</c:v>
                </c:pt>
                <c:pt idx="1150">
                  <c:v>115</c:v>
                </c:pt>
                <c:pt idx="1151">
                  <c:v>115.10000000000001</c:v>
                </c:pt>
                <c:pt idx="1152">
                  <c:v>115.2</c:v>
                </c:pt>
                <c:pt idx="1153">
                  <c:v>115.30000000000001</c:v>
                </c:pt>
                <c:pt idx="1154">
                  <c:v>115.4</c:v>
                </c:pt>
                <c:pt idx="1155">
                  <c:v>115.5</c:v>
                </c:pt>
                <c:pt idx="1156">
                  <c:v>115.60000000000001</c:v>
                </c:pt>
                <c:pt idx="1157">
                  <c:v>115.7</c:v>
                </c:pt>
                <c:pt idx="1158">
                  <c:v>115.80000000000001</c:v>
                </c:pt>
                <c:pt idx="1159">
                  <c:v>115.9</c:v>
                </c:pt>
                <c:pt idx="1160">
                  <c:v>116</c:v>
                </c:pt>
                <c:pt idx="1161">
                  <c:v>116.10000000000001</c:v>
                </c:pt>
                <c:pt idx="1162">
                  <c:v>116.2</c:v>
                </c:pt>
                <c:pt idx="1163">
                  <c:v>116.30000000000001</c:v>
                </c:pt>
                <c:pt idx="1164">
                  <c:v>116.4</c:v>
                </c:pt>
                <c:pt idx="1165">
                  <c:v>116.5</c:v>
                </c:pt>
                <c:pt idx="1166">
                  <c:v>116.60000000000001</c:v>
                </c:pt>
                <c:pt idx="1167">
                  <c:v>116.7</c:v>
                </c:pt>
                <c:pt idx="1168">
                  <c:v>116.80000000000001</c:v>
                </c:pt>
                <c:pt idx="1169">
                  <c:v>116.9</c:v>
                </c:pt>
                <c:pt idx="1170">
                  <c:v>117</c:v>
                </c:pt>
                <c:pt idx="1171">
                  <c:v>117.10000000000001</c:v>
                </c:pt>
                <c:pt idx="1172">
                  <c:v>117.2</c:v>
                </c:pt>
                <c:pt idx="1173">
                  <c:v>117.30000000000001</c:v>
                </c:pt>
                <c:pt idx="1174">
                  <c:v>117.4</c:v>
                </c:pt>
                <c:pt idx="1175">
                  <c:v>117.5</c:v>
                </c:pt>
                <c:pt idx="1176">
                  <c:v>117.60000000000001</c:v>
                </c:pt>
                <c:pt idx="1177">
                  <c:v>117.7</c:v>
                </c:pt>
                <c:pt idx="1178">
                  <c:v>117.80000000000001</c:v>
                </c:pt>
                <c:pt idx="1179">
                  <c:v>117.9</c:v>
                </c:pt>
                <c:pt idx="1180">
                  <c:v>118</c:v>
                </c:pt>
                <c:pt idx="1181">
                  <c:v>118.10000000000001</c:v>
                </c:pt>
                <c:pt idx="1182">
                  <c:v>118.2</c:v>
                </c:pt>
                <c:pt idx="1183">
                  <c:v>118.30000000000001</c:v>
                </c:pt>
                <c:pt idx="1184">
                  <c:v>118.4</c:v>
                </c:pt>
                <c:pt idx="1185">
                  <c:v>118.5</c:v>
                </c:pt>
                <c:pt idx="1186">
                  <c:v>118.60000000000001</c:v>
                </c:pt>
                <c:pt idx="1187">
                  <c:v>118.7</c:v>
                </c:pt>
                <c:pt idx="1188">
                  <c:v>118.80000000000001</c:v>
                </c:pt>
                <c:pt idx="1189">
                  <c:v>118.9</c:v>
                </c:pt>
                <c:pt idx="1190">
                  <c:v>119</c:v>
                </c:pt>
                <c:pt idx="1191">
                  <c:v>119.10000000000001</c:v>
                </c:pt>
                <c:pt idx="1192">
                  <c:v>119.2</c:v>
                </c:pt>
                <c:pt idx="1193">
                  <c:v>119.30000000000001</c:v>
                </c:pt>
                <c:pt idx="1194">
                  <c:v>119.4</c:v>
                </c:pt>
                <c:pt idx="1195">
                  <c:v>119.5</c:v>
                </c:pt>
                <c:pt idx="1196">
                  <c:v>119.60000000000001</c:v>
                </c:pt>
                <c:pt idx="1197">
                  <c:v>119.7</c:v>
                </c:pt>
                <c:pt idx="1198">
                  <c:v>119.80000000000001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120.20000000000002</c:v>
                </c:pt>
                <c:pt idx="1203">
                  <c:v>120.30000000000001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120.70000000000002</c:v>
                </c:pt>
                <c:pt idx="1208">
                  <c:v>120.80000000000001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121.20000000000002</c:v>
                </c:pt>
                <c:pt idx="1213">
                  <c:v>121.30000000000001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121.70000000000002</c:v>
                </c:pt>
                <c:pt idx="1218">
                  <c:v>121.80000000000001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122.20000000000002</c:v>
                </c:pt>
                <c:pt idx="1223">
                  <c:v>122.30000000000001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122.70000000000002</c:v>
                </c:pt>
                <c:pt idx="1228">
                  <c:v>122.80000000000001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123.20000000000002</c:v>
                </c:pt>
                <c:pt idx="1233">
                  <c:v>123.30000000000001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123.70000000000002</c:v>
                </c:pt>
                <c:pt idx="1238">
                  <c:v>123.80000000000001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124.20000000000002</c:v>
                </c:pt>
                <c:pt idx="1243">
                  <c:v>124.30000000000001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124.70000000000002</c:v>
                </c:pt>
                <c:pt idx="1248">
                  <c:v>124.80000000000001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125.20000000000002</c:v>
                </c:pt>
                <c:pt idx="1253">
                  <c:v>125.30000000000001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125.70000000000002</c:v>
                </c:pt>
                <c:pt idx="1258">
                  <c:v>125.80000000000001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126.20000000000002</c:v>
                </c:pt>
                <c:pt idx="1263">
                  <c:v>126.30000000000001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126.70000000000002</c:v>
                </c:pt>
                <c:pt idx="1268">
                  <c:v>126.80000000000001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127.20000000000002</c:v>
                </c:pt>
                <c:pt idx="1273">
                  <c:v>127.30000000000001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127.70000000000002</c:v>
                </c:pt>
                <c:pt idx="1278">
                  <c:v>127.80000000000001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133.70000000000002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134.20000000000002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134.70000000000002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135.20000000000002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135.70000000000002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136.20000000000002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136.70000000000002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137.20000000000002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137.70000000000002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138.20000000000002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138.70000000000002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139.20000000000002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139.70000000000002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140.20000000000002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140.70000000000002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141.20000000000002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141.70000000000002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142.20000000000002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142.70000000000002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143.20000000000002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143.70000000000002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144.20000000000002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144.70000000000002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145.20000000000002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145.60000000000002</c:v>
                </c:pt>
                <c:pt idx="1457">
                  <c:v>145.70000000000002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146.10000000000002</c:v>
                </c:pt>
                <c:pt idx="1462">
                  <c:v>146.20000000000002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146.60000000000002</c:v>
                </c:pt>
                <c:pt idx="1467">
                  <c:v>146.70000000000002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147.20000000000002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147.70000000000002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148.20000000000002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148.70000000000002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149.20000000000002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149.70000000000002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150.20000000000002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150.70000000000002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151.20000000000002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151.70000000000002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152.20000000000002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152.70000000000002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153.20000000000002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155.10000000000002</c:v>
                </c:pt>
                <c:pt idx="1552">
                  <c:v>155.20000000000002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155.60000000000002</c:v>
                </c:pt>
                <c:pt idx="1557">
                  <c:v>155.70000000000002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156.10000000000002</c:v>
                </c:pt>
                <c:pt idx="1562">
                  <c:v>156.20000000000002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157.10000000000002</c:v>
                </c:pt>
                <c:pt idx="1572">
                  <c:v>157.20000000000002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157.60000000000002</c:v>
                </c:pt>
                <c:pt idx="1577">
                  <c:v>157.70000000000002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158.10000000000002</c:v>
                </c:pt>
                <c:pt idx="1582">
                  <c:v>158.20000000000002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158.60000000000002</c:v>
                </c:pt>
                <c:pt idx="1587">
                  <c:v>158.70000000000002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159.10000000000002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159.60000000000002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160.10000000000002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160.60000000000002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161.10000000000002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161.60000000000002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162.10000000000002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162.60000000000002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163.10000000000002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163.60000000000002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164.10000000000002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164.60000000000002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165.10000000000002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165.60000000000002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166.10000000000002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166.60000000000002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167.10000000000002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167.60000000000002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168.10000000000002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168.60000000000002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169.10000000000002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169.60000000000002</c:v>
                </c:pt>
                <c:pt idx="1697">
                  <c:v>169.70000000000002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170.10000000000002</c:v>
                </c:pt>
                <c:pt idx="1702">
                  <c:v>170.20000000000002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170.60000000000002</c:v>
                </c:pt>
                <c:pt idx="1707">
                  <c:v>170.70000000000002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171.10000000000002</c:v>
                </c:pt>
                <c:pt idx="1712">
                  <c:v>171.20000000000002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171.60000000000002</c:v>
                </c:pt>
                <c:pt idx="1717">
                  <c:v>171.70000000000002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172.10000000000002</c:v>
                </c:pt>
                <c:pt idx="1722">
                  <c:v>172.20000000000002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172.60000000000002</c:v>
                </c:pt>
                <c:pt idx="1727">
                  <c:v>172.70000000000002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173.10000000000002</c:v>
                </c:pt>
                <c:pt idx="1732">
                  <c:v>173.20000000000002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173.60000000000002</c:v>
                </c:pt>
                <c:pt idx="1737">
                  <c:v>173.70000000000002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174.10000000000002</c:v>
                </c:pt>
                <c:pt idx="1742">
                  <c:v>174.20000000000002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174.60000000000002</c:v>
                </c:pt>
                <c:pt idx="1747">
                  <c:v>174.70000000000002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175.10000000000002</c:v>
                </c:pt>
                <c:pt idx="1752">
                  <c:v>175.20000000000002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175.60000000000002</c:v>
                </c:pt>
                <c:pt idx="1757">
                  <c:v>175.70000000000002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176.10000000000002</c:v>
                </c:pt>
                <c:pt idx="1762">
                  <c:v>176.20000000000002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176.60000000000002</c:v>
                </c:pt>
                <c:pt idx="1767">
                  <c:v>176.70000000000002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177.10000000000002</c:v>
                </c:pt>
                <c:pt idx="1772">
                  <c:v>177.20000000000002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177.60000000000002</c:v>
                </c:pt>
                <c:pt idx="1777">
                  <c:v>177.70000000000002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178.10000000000002</c:v>
                </c:pt>
                <c:pt idx="1782">
                  <c:v>178.20000000000002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178.70000000000002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179.20000000000002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179.70000000000002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180.20000000000002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180.60000000000002</c:v>
                </c:pt>
                <c:pt idx="1807">
                  <c:v>180.70000000000002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181.10000000000002</c:v>
                </c:pt>
                <c:pt idx="1812">
                  <c:v>181.20000000000002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181.60000000000002</c:v>
                </c:pt>
                <c:pt idx="1817">
                  <c:v>181.70000000000002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182.10000000000002</c:v>
                </c:pt>
                <c:pt idx="1822">
                  <c:v>182.20000000000002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182.60000000000002</c:v>
                </c:pt>
                <c:pt idx="1827">
                  <c:v>182.70000000000002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183.10000000000002</c:v>
                </c:pt>
                <c:pt idx="1832">
                  <c:v>183.20000000000002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183.60000000000002</c:v>
                </c:pt>
                <c:pt idx="1837">
                  <c:v>183.70000000000002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184.10000000000002</c:v>
                </c:pt>
                <c:pt idx="1842">
                  <c:v>184.20000000000002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184.60000000000002</c:v>
                </c:pt>
                <c:pt idx="1847">
                  <c:v>184.70000000000002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185.10000000000002</c:v>
                </c:pt>
                <c:pt idx="1852">
                  <c:v>185.20000000000002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185.60000000000002</c:v>
                </c:pt>
                <c:pt idx="1857">
                  <c:v>185.70000000000002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186.10000000000002</c:v>
                </c:pt>
                <c:pt idx="1862">
                  <c:v>186.20000000000002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186.60000000000002</c:v>
                </c:pt>
                <c:pt idx="1867">
                  <c:v>186.70000000000002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187.10000000000002</c:v>
                </c:pt>
                <c:pt idx="1872">
                  <c:v>187.20000000000002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187.60000000000002</c:v>
                </c:pt>
                <c:pt idx="1877">
                  <c:v>187.70000000000002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188.10000000000002</c:v>
                </c:pt>
                <c:pt idx="1882">
                  <c:v>188.20000000000002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188.60000000000002</c:v>
                </c:pt>
                <c:pt idx="1887">
                  <c:v>188.70000000000002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189.10000000000002</c:v>
                </c:pt>
                <c:pt idx="1892">
                  <c:v>189.20000000000002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189.60000000000002</c:v>
                </c:pt>
                <c:pt idx="1897">
                  <c:v>189.70000000000002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190.10000000000002</c:v>
                </c:pt>
                <c:pt idx="1902">
                  <c:v>190.20000000000002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190.60000000000002</c:v>
                </c:pt>
                <c:pt idx="1907">
                  <c:v>190.70000000000002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191.10000000000002</c:v>
                </c:pt>
                <c:pt idx="1912">
                  <c:v>191.20000000000002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191.60000000000002</c:v>
                </c:pt>
                <c:pt idx="1917">
                  <c:v>191.70000000000002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192.10000000000002</c:v>
                </c:pt>
                <c:pt idx="1922">
                  <c:v>192.20000000000002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192.60000000000002</c:v>
                </c:pt>
                <c:pt idx="1927">
                  <c:v>192.70000000000002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193.10000000000002</c:v>
                </c:pt>
                <c:pt idx="1932">
                  <c:v>193.20000000000002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193.60000000000002</c:v>
                </c:pt>
                <c:pt idx="1937">
                  <c:v>193.70000000000002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194.10000000000002</c:v>
                </c:pt>
                <c:pt idx="1942">
                  <c:v>194.20000000000002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194.60000000000002</c:v>
                </c:pt>
                <c:pt idx="1947">
                  <c:v>194.70000000000002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195.10000000000002</c:v>
                </c:pt>
                <c:pt idx="1952">
                  <c:v>195.20000000000002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195.60000000000002</c:v>
                </c:pt>
                <c:pt idx="1957">
                  <c:v>195.70000000000002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196.10000000000002</c:v>
                </c:pt>
                <c:pt idx="1962">
                  <c:v>196.20000000000002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196.60000000000002</c:v>
                </c:pt>
                <c:pt idx="1967">
                  <c:v>196.70000000000002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197.10000000000002</c:v>
                </c:pt>
                <c:pt idx="1972">
                  <c:v>197.20000000000002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197.60000000000002</c:v>
                </c:pt>
                <c:pt idx="1977">
                  <c:v>197.70000000000002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198.10000000000002</c:v>
                </c:pt>
                <c:pt idx="1982">
                  <c:v>198.20000000000002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198.60000000000002</c:v>
                </c:pt>
                <c:pt idx="1987">
                  <c:v>198.70000000000002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199.10000000000002</c:v>
                </c:pt>
                <c:pt idx="1992">
                  <c:v>199.20000000000002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199.60000000000002</c:v>
                </c:pt>
                <c:pt idx="1997">
                  <c:v>199.70000000000002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'Stroke-Stress'!$J$4:$J$2004</c:f>
              <c:numCache>
                <c:formatCode>0.0</c:formatCode>
                <c:ptCount val="2001"/>
                <c:pt idx="0">
                  <c:v>569.10742822708846</c:v>
                </c:pt>
                <c:pt idx="1">
                  <c:v>568.84572060114397</c:v>
                </c:pt>
                <c:pt idx="2">
                  <c:v>568.59959472902926</c:v>
                </c:pt>
                <c:pt idx="3">
                  <c:v>568.37190360792442</c:v>
                </c:pt>
                <c:pt idx="4">
                  <c:v>568.16528077368821</c:v>
                </c:pt>
                <c:pt idx="5">
                  <c:v>567.98170137821432</c:v>
                </c:pt>
                <c:pt idx="6">
                  <c:v>567.8219335361282</c:v>
                </c:pt>
                <c:pt idx="7">
                  <c:v>567.68592238209953</c:v>
                </c:pt>
                <c:pt idx="8">
                  <c:v>567.57262547485107</c:v>
                </c:pt>
                <c:pt idx="9">
                  <c:v>567.48012252781905</c:v>
                </c:pt>
                <c:pt idx="10">
                  <c:v>567.40572513981465</c:v>
                </c:pt>
                <c:pt idx="11">
                  <c:v>567.34619625634525</c:v>
                </c:pt>
                <c:pt idx="12">
                  <c:v>567.29764043895295</c:v>
                </c:pt>
                <c:pt idx="13">
                  <c:v>567.25616224918053</c:v>
                </c:pt>
                <c:pt idx="14">
                  <c:v>567.21737246059729</c:v>
                </c:pt>
                <c:pt idx="15">
                  <c:v>567.17699157743266</c:v>
                </c:pt>
                <c:pt idx="16">
                  <c:v>567.13030118127347</c:v>
                </c:pt>
                <c:pt idx="17">
                  <c:v>567.07269258436747</c:v>
                </c:pt>
                <c:pt idx="18">
                  <c:v>566.99988629094435</c:v>
                </c:pt>
                <c:pt idx="19">
                  <c:v>566.90765767056428</c:v>
                </c:pt>
                <c:pt idx="20">
                  <c:v>566.79260507274341</c:v>
                </c:pt>
                <c:pt idx="21">
                  <c:v>566.65379578686509</c:v>
                </c:pt>
                <c:pt idx="22">
                  <c:v>566.49084575561665</c:v>
                </c:pt>
                <c:pt idx="23">
                  <c:v>566.30364524833715</c:v>
                </c:pt>
                <c:pt idx="24">
                  <c:v>566.09263318767</c:v>
                </c:pt>
                <c:pt idx="25">
                  <c:v>565.85934580286573</c:v>
                </c:pt>
                <c:pt idx="26">
                  <c:v>565.60614230313115</c:v>
                </c:pt>
                <c:pt idx="27">
                  <c:v>565.33625974295899</c:v>
                </c:pt>
                <c:pt idx="28">
                  <c:v>565.05386788745875</c:v>
                </c:pt>
                <c:pt idx="29">
                  <c:v>564.76363028971309</c:v>
                </c:pt>
                <c:pt idx="30">
                  <c:v>564.47086888676972</c:v>
                </c:pt>
                <c:pt idx="31">
                  <c:v>564.18090561567601</c:v>
                </c:pt>
                <c:pt idx="32">
                  <c:v>563.89911727880997</c:v>
                </c:pt>
                <c:pt idx="33">
                  <c:v>563.6304966212366</c:v>
                </c:pt>
                <c:pt idx="34">
                  <c:v>563.37943286938719</c:v>
                </c:pt>
                <c:pt idx="35">
                  <c:v>563.14982146171883</c:v>
                </c:pt>
                <c:pt idx="36">
                  <c:v>562.94489945272448</c:v>
                </c:pt>
                <c:pt idx="37">
                  <c:v>562.76735524359322</c:v>
                </c:pt>
                <c:pt idx="38">
                  <c:v>562.61921885154914</c:v>
                </c:pt>
                <c:pt idx="39">
                  <c:v>562.50120352588738</c:v>
                </c:pt>
                <c:pt idx="40">
                  <c:v>562.41292520929517</c:v>
                </c:pt>
                <c:pt idx="41">
                  <c:v>562.35317686450401</c:v>
                </c:pt>
                <c:pt idx="42">
                  <c:v>562.31976387829855</c:v>
                </c:pt>
                <c:pt idx="43">
                  <c:v>562.31005271482002</c:v>
                </c:pt>
                <c:pt idx="44">
                  <c:v>562.3206965889151</c:v>
                </c:pt>
                <c:pt idx="45">
                  <c:v>562.34807438877806</c:v>
                </c:pt>
                <c:pt idx="46">
                  <c:v>562.38818094529074</c:v>
                </c:pt>
                <c:pt idx="47">
                  <c:v>562.43690135867416</c:v>
                </c:pt>
                <c:pt idx="48">
                  <c:v>562.48979153716687</c:v>
                </c:pt>
                <c:pt idx="49">
                  <c:v>562.54262685032927</c:v>
                </c:pt>
                <c:pt idx="50">
                  <c:v>562.59112780239116</c:v>
                </c:pt>
                <c:pt idx="51">
                  <c:v>562.63167328154691</c:v>
                </c:pt>
                <c:pt idx="52">
                  <c:v>562.6610262333038</c:v>
                </c:pt>
                <c:pt idx="53">
                  <c:v>562.67660798713359</c:v>
                </c:pt>
                <c:pt idx="54">
                  <c:v>562.67616906449052</c:v>
                </c:pt>
                <c:pt idx="55">
                  <c:v>562.65789890947178</c:v>
                </c:pt>
                <c:pt idx="56">
                  <c:v>562.62042588881764</c:v>
                </c:pt>
                <c:pt idx="57">
                  <c:v>562.56287215724194</c:v>
                </c:pt>
                <c:pt idx="58">
                  <c:v>562.48496338809286</c:v>
                </c:pt>
                <c:pt idx="59">
                  <c:v>562.38708363868295</c:v>
                </c:pt>
                <c:pt idx="60">
                  <c:v>562.27395132742561</c:v>
                </c:pt>
                <c:pt idx="61">
                  <c:v>562.15017514207329</c:v>
                </c:pt>
                <c:pt idx="62">
                  <c:v>562.01350560408002</c:v>
                </c:pt>
                <c:pt idx="63">
                  <c:v>561.86257108018617</c:v>
                </c:pt>
                <c:pt idx="64">
                  <c:v>561.69907239563383</c:v>
                </c:pt>
                <c:pt idx="65">
                  <c:v>561.5259174129335</c:v>
                </c:pt>
                <c:pt idx="66">
                  <c:v>561.34584939860429</c:v>
                </c:pt>
                <c:pt idx="67">
                  <c:v>561.16205054180887</c:v>
                </c:pt>
                <c:pt idx="68">
                  <c:v>560.97775789703996</c:v>
                </c:pt>
                <c:pt idx="69">
                  <c:v>560.79637311478155</c:v>
                </c:pt>
                <c:pt idx="70">
                  <c:v>560.62107838419604</c:v>
                </c:pt>
                <c:pt idx="71">
                  <c:v>560.45434264515097</c:v>
                </c:pt>
                <c:pt idx="72">
                  <c:v>560.29764726156645</c:v>
                </c:pt>
                <c:pt idx="73">
                  <c:v>560.15170548273784</c:v>
                </c:pt>
                <c:pt idx="74">
                  <c:v>560.01717569262973</c:v>
                </c:pt>
                <c:pt idx="75">
                  <c:v>559.89575871648401</c:v>
                </c:pt>
                <c:pt idx="76">
                  <c:v>559.78921024487306</c:v>
                </c:pt>
                <c:pt idx="77">
                  <c:v>559.69862758440456</c:v>
                </c:pt>
                <c:pt idx="78">
                  <c:v>559.62307802446207</c:v>
                </c:pt>
                <c:pt idx="79">
                  <c:v>559.56031208649972</c:v>
                </c:pt>
                <c:pt idx="80">
                  <c:v>559.5079705613108</c:v>
                </c:pt>
                <c:pt idx="81">
                  <c:v>559.4641331623319</c:v>
                </c:pt>
                <c:pt idx="82">
                  <c:v>559.4269344683297</c:v>
                </c:pt>
                <c:pt idx="83">
                  <c:v>559.39439932741038</c:v>
                </c:pt>
                <c:pt idx="84">
                  <c:v>559.36427826102806</c:v>
                </c:pt>
                <c:pt idx="85">
                  <c:v>559.33437665596728</c:v>
                </c:pt>
                <c:pt idx="86">
                  <c:v>559.30217070703031</c:v>
                </c:pt>
                <c:pt idx="87">
                  <c:v>559.26464282104575</c:v>
                </c:pt>
                <c:pt idx="88">
                  <c:v>559.21888513550334</c:v>
                </c:pt>
                <c:pt idx="89">
                  <c:v>559.16253844119615</c:v>
                </c:pt>
                <c:pt idx="90">
                  <c:v>559.09461516217743</c:v>
                </c:pt>
                <c:pt idx="91">
                  <c:v>559.01506043311679</c:v>
                </c:pt>
                <c:pt idx="92">
                  <c:v>558.92414858066593</c:v>
                </c:pt>
                <c:pt idx="93">
                  <c:v>558.82193447015561</c:v>
                </c:pt>
                <c:pt idx="94">
                  <c:v>558.7083632362552</c:v>
                </c:pt>
                <c:pt idx="95">
                  <c:v>558.5836543402861</c:v>
                </c:pt>
                <c:pt idx="96">
                  <c:v>558.44885022352605</c:v>
                </c:pt>
                <c:pt idx="97">
                  <c:v>558.30576144187751</c:v>
                </c:pt>
                <c:pt idx="98">
                  <c:v>558.15691180053841</c:v>
                </c:pt>
                <c:pt idx="99">
                  <c:v>558.00482510470658</c:v>
                </c:pt>
                <c:pt idx="100">
                  <c:v>557.85218975557075</c:v>
                </c:pt>
                <c:pt idx="101">
                  <c:v>557.70141982766813</c:v>
                </c:pt>
                <c:pt idx="102">
                  <c:v>557.55432587690143</c:v>
                </c:pt>
                <c:pt idx="103">
                  <c:v>557.41266359384292</c:v>
                </c:pt>
                <c:pt idx="104">
                  <c:v>557.27802407307399</c:v>
                </c:pt>
                <c:pt idx="105">
                  <c:v>557.15243733181887</c:v>
                </c:pt>
                <c:pt idx="106">
                  <c:v>557.03809798329291</c:v>
                </c:pt>
                <c:pt idx="107">
                  <c:v>556.93676171806874</c:v>
                </c:pt>
                <c:pt idx="108">
                  <c:v>556.84963557341473</c:v>
                </c:pt>
                <c:pt idx="109">
                  <c:v>556.77699387598273</c:v>
                </c:pt>
                <c:pt idx="110">
                  <c:v>556.71856229912089</c:v>
                </c:pt>
                <c:pt idx="111">
                  <c:v>556.67395678551645</c:v>
                </c:pt>
                <c:pt idx="112">
                  <c:v>556.64273841252646</c:v>
                </c:pt>
                <c:pt idx="113">
                  <c:v>556.62452312283801</c:v>
                </c:pt>
                <c:pt idx="114">
                  <c:v>556.61859766715634</c:v>
                </c:pt>
                <c:pt idx="115">
                  <c:v>556.62413906552536</c:v>
                </c:pt>
                <c:pt idx="116">
                  <c:v>556.63950135803361</c:v>
                </c:pt>
                <c:pt idx="117">
                  <c:v>556.66270939278718</c:v>
                </c:pt>
                <c:pt idx="118">
                  <c:v>556.69134909524905</c:v>
                </c:pt>
                <c:pt idx="119">
                  <c:v>556.72317098687336</c:v>
                </c:pt>
                <c:pt idx="120">
                  <c:v>556.75609018510534</c:v>
                </c:pt>
                <c:pt idx="121">
                  <c:v>556.78835099937271</c:v>
                </c:pt>
                <c:pt idx="122">
                  <c:v>556.81830746976391</c:v>
                </c:pt>
                <c:pt idx="123">
                  <c:v>556.84414904037601</c:v>
                </c:pt>
                <c:pt idx="124">
                  <c:v>556.8638456939849</c:v>
                </c:pt>
                <c:pt idx="125">
                  <c:v>556.87547714402683</c:v>
                </c:pt>
                <c:pt idx="126">
                  <c:v>556.87728769992964</c:v>
                </c:pt>
                <c:pt idx="127">
                  <c:v>556.86812518975501</c:v>
                </c:pt>
                <c:pt idx="128">
                  <c:v>556.84749582552956</c:v>
                </c:pt>
                <c:pt idx="129">
                  <c:v>556.8152898765926</c:v>
                </c:pt>
                <c:pt idx="130">
                  <c:v>556.77183653492636</c:v>
                </c:pt>
                <c:pt idx="131">
                  <c:v>556.71762958850422</c:v>
                </c:pt>
                <c:pt idx="132">
                  <c:v>556.65310795996947</c:v>
                </c:pt>
                <c:pt idx="133">
                  <c:v>556.57903976394755</c:v>
                </c:pt>
                <c:pt idx="134">
                  <c:v>556.49657717237631</c:v>
                </c:pt>
                <c:pt idx="135">
                  <c:v>556.40720154917631</c:v>
                </c:pt>
                <c:pt idx="136">
                  <c:v>556.31294291157201</c:v>
                </c:pt>
                <c:pt idx="137">
                  <c:v>556.21594100744835</c:v>
                </c:pt>
                <c:pt idx="138">
                  <c:v>556.1183355846905</c:v>
                </c:pt>
                <c:pt idx="139">
                  <c:v>556.02182746854021</c:v>
                </c:pt>
                <c:pt idx="140">
                  <c:v>555.92789802291827</c:v>
                </c:pt>
                <c:pt idx="141">
                  <c:v>555.83780915042325</c:v>
                </c:pt>
                <c:pt idx="142">
                  <c:v>555.75276788832389</c:v>
                </c:pt>
                <c:pt idx="143">
                  <c:v>555.67392640855826</c:v>
                </c:pt>
                <c:pt idx="144">
                  <c:v>555.60232715240352</c:v>
                </c:pt>
                <c:pt idx="145">
                  <c:v>555.53868336915502</c:v>
                </c:pt>
                <c:pt idx="146">
                  <c:v>555.48315965480367</c:v>
                </c:pt>
                <c:pt idx="147">
                  <c:v>555.43553654802804</c:v>
                </c:pt>
                <c:pt idx="148">
                  <c:v>555.39515566486341</c:v>
                </c:pt>
                <c:pt idx="149">
                  <c:v>555.36108429469323</c:v>
                </c:pt>
                <c:pt idx="150">
                  <c:v>555.33249945756188</c:v>
                </c:pt>
                <c:pt idx="151">
                  <c:v>555.30846844285247</c:v>
                </c:pt>
                <c:pt idx="152">
                  <c:v>555.28811340527898</c:v>
                </c:pt>
                <c:pt idx="153">
                  <c:v>555.27044676889443</c:v>
                </c:pt>
                <c:pt idx="154">
                  <c:v>555.25431636176074</c:v>
                </c:pt>
                <c:pt idx="155">
                  <c:v>555.23835055061829</c:v>
                </c:pt>
                <c:pt idx="156">
                  <c:v>555.22117770220723</c:v>
                </c:pt>
                <c:pt idx="157">
                  <c:v>555.20175537525029</c:v>
                </c:pt>
                <c:pt idx="158">
                  <c:v>555.17926058979174</c:v>
                </c:pt>
                <c:pt idx="159">
                  <c:v>555.15303496186698</c:v>
                </c:pt>
                <c:pt idx="160">
                  <c:v>555.12280416482383</c:v>
                </c:pt>
                <c:pt idx="161">
                  <c:v>555.08823900668028</c:v>
                </c:pt>
                <c:pt idx="162">
                  <c:v>555.04895543012333</c:v>
                </c:pt>
                <c:pt idx="163">
                  <c:v>555.00467910850125</c:v>
                </c:pt>
                <c:pt idx="164">
                  <c:v>554.95535517648364</c:v>
                </c:pt>
                <c:pt idx="165">
                  <c:v>554.90098363407049</c:v>
                </c:pt>
                <c:pt idx="166">
                  <c:v>554.84211313456558</c:v>
                </c:pt>
                <c:pt idx="167">
                  <c:v>554.77940206193352</c:v>
                </c:pt>
                <c:pt idx="168">
                  <c:v>554.71350880013915</c:v>
                </c:pt>
                <c:pt idx="169">
                  <c:v>554.64531119446849</c:v>
                </c:pt>
                <c:pt idx="170">
                  <c:v>554.57546762888614</c:v>
                </c:pt>
                <c:pt idx="171">
                  <c:v>554.50469135268736</c:v>
                </c:pt>
                <c:pt idx="172">
                  <c:v>554.43396994181899</c:v>
                </c:pt>
                <c:pt idx="173">
                  <c:v>554.36423610689747</c:v>
                </c:pt>
                <c:pt idx="174">
                  <c:v>554.29675175052182</c:v>
                </c:pt>
                <c:pt idx="175">
                  <c:v>554.23272390996055</c:v>
                </c:pt>
                <c:pt idx="176">
                  <c:v>554.17341448781258</c:v>
                </c:pt>
                <c:pt idx="177">
                  <c:v>554.11970132936392</c:v>
                </c:pt>
                <c:pt idx="178">
                  <c:v>554.07235254924024</c:v>
                </c:pt>
                <c:pt idx="179">
                  <c:v>554.03208139673643</c:v>
                </c:pt>
                <c:pt idx="180">
                  <c:v>553.99932679449557</c:v>
                </c:pt>
                <c:pt idx="181">
                  <c:v>553.97458253049115</c:v>
                </c:pt>
                <c:pt idx="182">
                  <c:v>553.95817779670551</c:v>
                </c:pt>
                <c:pt idx="183">
                  <c:v>553.95016745846897</c:v>
                </c:pt>
                <c:pt idx="184">
                  <c:v>553.95038691979062</c:v>
                </c:pt>
                <c:pt idx="185">
                  <c:v>553.95817779670551</c:v>
                </c:pt>
                <c:pt idx="186">
                  <c:v>553.97266224392752</c:v>
                </c:pt>
                <c:pt idx="187">
                  <c:v>553.99274295484906</c:v>
                </c:pt>
                <c:pt idx="188">
                  <c:v>554.01726775753195</c:v>
                </c:pt>
                <c:pt idx="189">
                  <c:v>554.04502961470769</c:v>
                </c:pt>
                <c:pt idx="190">
                  <c:v>554.07482148910765</c:v>
                </c:pt>
                <c:pt idx="191">
                  <c:v>554.10532661280263</c:v>
                </c:pt>
                <c:pt idx="192">
                  <c:v>554.13506362187218</c:v>
                </c:pt>
                <c:pt idx="193">
                  <c:v>554.16271574838709</c:v>
                </c:pt>
                <c:pt idx="194">
                  <c:v>554.18696622441803</c:v>
                </c:pt>
                <c:pt idx="195">
                  <c:v>554.2066628780268</c:v>
                </c:pt>
                <c:pt idx="196">
                  <c:v>554.22103759458821</c:v>
                </c:pt>
                <c:pt idx="197">
                  <c:v>554.22948685546771</c:v>
                </c:pt>
                <c:pt idx="198">
                  <c:v>554.23179119934389</c:v>
                </c:pt>
                <c:pt idx="199">
                  <c:v>554.22784089555614</c:v>
                </c:pt>
                <c:pt idx="200">
                  <c:v>554.21769080943454</c:v>
                </c:pt>
                <c:pt idx="201">
                  <c:v>554.20156040230086</c:v>
                </c:pt>
                <c:pt idx="202">
                  <c:v>554.17983373146774</c:v>
                </c:pt>
                <c:pt idx="203">
                  <c:v>554.15311431556938</c:v>
                </c:pt>
                <c:pt idx="204">
                  <c:v>554.12227999989216</c:v>
                </c:pt>
                <c:pt idx="205">
                  <c:v>554.08815376439156</c:v>
                </c:pt>
                <c:pt idx="206">
                  <c:v>554.05172318501479</c:v>
                </c:pt>
                <c:pt idx="207">
                  <c:v>554.0139209723784</c:v>
                </c:pt>
                <c:pt idx="208">
                  <c:v>553.97557010643811</c:v>
                </c:pt>
                <c:pt idx="209">
                  <c:v>553.93732897115854</c:v>
                </c:pt>
                <c:pt idx="210">
                  <c:v>553.89985595050439</c:v>
                </c:pt>
                <c:pt idx="211">
                  <c:v>553.86380942844039</c:v>
                </c:pt>
                <c:pt idx="212">
                  <c:v>553.82979292360062</c:v>
                </c:pt>
                <c:pt idx="213">
                  <c:v>553.79824535862826</c:v>
                </c:pt>
                <c:pt idx="214">
                  <c:v>553.7696605214968</c:v>
                </c:pt>
                <c:pt idx="215">
                  <c:v>553.74414814286706</c:v>
                </c:pt>
                <c:pt idx="216">
                  <c:v>553.72187281873005</c:v>
                </c:pt>
                <c:pt idx="217">
                  <c:v>553.70266995309464</c:v>
                </c:pt>
                <c:pt idx="218">
                  <c:v>553.68664927662178</c:v>
                </c:pt>
                <c:pt idx="219">
                  <c:v>553.67364619332011</c:v>
                </c:pt>
                <c:pt idx="220">
                  <c:v>553.66355097252892</c:v>
                </c:pt>
                <c:pt idx="221">
                  <c:v>553.65630874891792</c:v>
                </c:pt>
                <c:pt idx="222">
                  <c:v>553.65164519583504</c:v>
                </c:pt>
                <c:pt idx="223">
                  <c:v>553.64923112129804</c:v>
                </c:pt>
                <c:pt idx="224">
                  <c:v>553.64857273733344</c:v>
                </c:pt>
                <c:pt idx="225">
                  <c:v>553.64928598662834</c:v>
                </c:pt>
                <c:pt idx="226">
                  <c:v>553.65087708120961</c:v>
                </c:pt>
                <c:pt idx="227">
                  <c:v>553.65290709843396</c:v>
                </c:pt>
                <c:pt idx="228">
                  <c:v>553.65488225032789</c:v>
                </c:pt>
                <c:pt idx="229">
                  <c:v>553.65641847957863</c:v>
                </c:pt>
                <c:pt idx="230">
                  <c:v>553.65691226755223</c:v>
                </c:pt>
                <c:pt idx="231">
                  <c:v>553.65586982627485</c:v>
                </c:pt>
                <c:pt idx="232">
                  <c:v>553.65279736777313</c:v>
                </c:pt>
                <c:pt idx="233">
                  <c:v>553.6472011040737</c:v>
                </c:pt>
                <c:pt idx="234">
                  <c:v>553.63886157385491</c:v>
                </c:pt>
                <c:pt idx="235">
                  <c:v>553.62755931579522</c:v>
                </c:pt>
                <c:pt idx="236">
                  <c:v>553.61329432989476</c:v>
                </c:pt>
                <c:pt idx="237">
                  <c:v>553.59623121214452</c:v>
                </c:pt>
                <c:pt idx="238">
                  <c:v>553.57647969320521</c:v>
                </c:pt>
                <c:pt idx="239">
                  <c:v>553.55436896505944</c:v>
                </c:pt>
                <c:pt idx="240">
                  <c:v>553.53028308501962</c:v>
                </c:pt>
                <c:pt idx="241">
                  <c:v>553.50488043705059</c:v>
                </c:pt>
                <c:pt idx="242">
                  <c:v>553.47881940511695</c:v>
                </c:pt>
                <c:pt idx="243">
                  <c:v>553.45286810384403</c:v>
                </c:pt>
                <c:pt idx="244">
                  <c:v>553.42795924384848</c:v>
                </c:pt>
                <c:pt idx="245">
                  <c:v>553.40486093975562</c:v>
                </c:pt>
                <c:pt idx="246">
                  <c:v>553.384341306191</c:v>
                </c:pt>
                <c:pt idx="247">
                  <c:v>553.36711359244964</c:v>
                </c:pt>
                <c:pt idx="248">
                  <c:v>553.3536715865049</c:v>
                </c:pt>
                <c:pt idx="249">
                  <c:v>553.34456394166068</c:v>
                </c:pt>
                <c:pt idx="250">
                  <c:v>553.34011984989934</c:v>
                </c:pt>
                <c:pt idx="251">
                  <c:v>553.34061363787293</c:v>
                </c:pt>
                <c:pt idx="252">
                  <c:v>553.34615503624184</c:v>
                </c:pt>
                <c:pt idx="253">
                  <c:v>553.35652458368497</c:v>
                </c:pt>
                <c:pt idx="254">
                  <c:v>553.37144795355016</c:v>
                </c:pt>
                <c:pt idx="255">
                  <c:v>553.39043135786392</c:v>
                </c:pt>
                <c:pt idx="256">
                  <c:v>553.41303587398329</c:v>
                </c:pt>
                <c:pt idx="257">
                  <c:v>553.43854825261315</c:v>
                </c:pt>
                <c:pt idx="258">
                  <c:v>553.46641984044948</c:v>
                </c:pt>
                <c:pt idx="259">
                  <c:v>553.49588252286719</c:v>
                </c:pt>
                <c:pt idx="260">
                  <c:v>553.52638764656217</c:v>
                </c:pt>
                <c:pt idx="261">
                  <c:v>553.5571122315788</c:v>
                </c:pt>
                <c:pt idx="262">
                  <c:v>553.58750762461295</c:v>
                </c:pt>
                <c:pt idx="263">
                  <c:v>553.61697030703067</c:v>
                </c:pt>
                <c:pt idx="264">
                  <c:v>553.64500649085824</c:v>
                </c:pt>
                <c:pt idx="265">
                  <c:v>553.67123211878311</c:v>
                </c:pt>
                <c:pt idx="266">
                  <c:v>553.69542772948364</c:v>
                </c:pt>
                <c:pt idx="267">
                  <c:v>553.71737386163829</c:v>
                </c:pt>
                <c:pt idx="268">
                  <c:v>553.73696078458636</c:v>
                </c:pt>
                <c:pt idx="269">
                  <c:v>553.75396903700619</c:v>
                </c:pt>
                <c:pt idx="270">
                  <c:v>553.7684534842283</c:v>
                </c:pt>
                <c:pt idx="271">
                  <c:v>553.78041412625259</c:v>
                </c:pt>
                <c:pt idx="272">
                  <c:v>553.78996069373989</c:v>
                </c:pt>
                <c:pt idx="273">
                  <c:v>553.79714805202059</c:v>
                </c:pt>
                <c:pt idx="274">
                  <c:v>553.80230539307684</c:v>
                </c:pt>
                <c:pt idx="275">
                  <c:v>553.80554244756968</c:v>
                </c:pt>
                <c:pt idx="276">
                  <c:v>553.80707867682054</c:v>
                </c:pt>
                <c:pt idx="277">
                  <c:v>553.80713354215095</c:v>
                </c:pt>
                <c:pt idx="278">
                  <c:v>553.80592650488245</c:v>
                </c:pt>
                <c:pt idx="279">
                  <c:v>553.80378675699728</c:v>
                </c:pt>
                <c:pt idx="280">
                  <c:v>553.80098862514762</c:v>
                </c:pt>
                <c:pt idx="281">
                  <c:v>553.79786130131561</c:v>
                </c:pt>
                <c:pt idx="282">
                  <c:v>553.79489857347471</c:v>
                </c:pt>
                <c:pt idx="283">
                  <c:v>553.79231990294647</c:v>
                </c:pt>
                <c:pt idx="284">
                  <c:v>553.79061907770449</c:v>
                </c:pt>
                <c:pt idx="285">
                  <c:v>553.79012528973112</c:v>
                </c:pt>
                <c:pt idx="286">
                  <c:v>553.79105800034756</c:v>
                </c:pt>
                <c:pt idx="287">
                  <c:v>553.79385613219733</c:v>
                </c:pt>
                <c:pt idx="288">
                  <c:v>553.79873914660175</c:v>
                </c:pt>
                <c:pt idx="289">
                  <c:v>553.80587163955204</c:v>
                </c:pt>
                <c:pt idx="290">
                  <c:v>553.81541820703933</c:v>
                </c:pt>
                <c:pt idx="291">
                  <c:v>553.82737884906362</c:v>
                </c:pt>
                <c:pt idx="292">
                  <c:v>553.8416438349642</c:v>
                </c:pt>
                <c:pt idx="293">
                  <c:v>553.85799370341942</c:v>
                </c:pt>
                <c:pt idx="294">
                  <c:v>553.87620899310775</c:v>
                </c:pt>
                <c:pt idx="295">
                  <c:v>553.89585078138623</c:v>
                </c:pt>
                <c:pt idx="296">
                  <c:v>553.91664474160279</c:v>
                </c:pt>
                <c:pt idx="297">
                  <c:v>553.93804222045355</c:v>
                </c:pt>
                <c:pt idx="298">
                  <c:v>553.95971402595626</c:v>
                </c:pt>
                <c:pt idx="299">
                  <c:v>553.98111150480713</c:v>
                </c:pt>
                <c:pt idx="300">
                  <c:v>554.00179573436299</c:v>
                </c:pt>
                <c:pt idx="301">
                  <c:v>554.02138265731094</c:v>
                </c:pt>
                <c:pt idx="302">
                  <c:v>554.03948821633855</c:v>
                </c:pt>
                <c:pt idx="303">
                  <c:v>554.0560026807849</c:v>
                </c:pt>
                <c:pt idx="304">
                  <c:v>554.07070658932867</c:v>
                </c:pt>
                <c:pt idx="305">
                  <c:v>554.08365480729992</c:v>
                </c:pt>
                <c:pt idx="306">
                  <c:v>554.09479246936837</c:v>
                </c:pt>
                <c:pt idx="307">
                  <c:v>554.10433903685566</c:v>
                </c:pt>
                <c:pt idx="308">
                  <c:v>554.11251397108322</c:v>
                </c:pt>
                <c:pt idx="309">
                  <c:v>554.1195367333728</c:v>
                </c:pt>
                <c:pt idx="310">
                  <c:v>554.12584624636725</c:v>
                </c:pt>
                <c:pt idx="311">
                  <c:v>554.13188143270975</c:v>
                </c:pt>
                <c:pt idx="312">
                  <c:v>554.13797148438266</c:v>
                </c:pt>
                <c:pt idx="313">
                  <c:v>554.14455532402906</c:v>
                </c:pt>
                <c:pt idx="314">
                  <c:v>554.15207187429212</c:v>
                </c:pt>
                <c:pt idx="315">
                  <c:v>554.16085032715398</c:v>
                </c:pt>
                <c:pt idx="316">
                  <c:v>554.171219874597</c:v>
                </c:pt>
                <c:pt idx="317">
                  <c:v>554.18329024728212</c:v>
                </c:pt>
                <c:pt idx="318">
                  <c:v>554.19739063719146</c:v>
                </c:pt>
                <c:pt idx="319">
                  <c:v>554.21363077498597</c:v>
                </c:pt>
                <c:pt idx="320">
                  <c:v>554.23206552599595</c:v>
                </c:pt>
                <c:pt idx="321">
                  <c:v>554.25269489022128</c:v>
                </c:pt>
                <c:pt idx="322">
                  <c:v>554.27546400233177</c:v>
                </c:pt>
                <c:pt idx="323">
                  <c:v>554.30031799699691</c:v>
                </c:pt>
                <c:pt idx="324">
                  <c:v>554.32714714355598</c:v>
                </c:pt>
                <c:pt idx="325">
                  <c:v>554.35573198068744</c:v>
                </c:pt>
                <c:pt idx="326">
                  <c:v>554.38596277773058</c:v>
                </c:pt>
                <c:pt idx="327">
                  <c:v>554.41772980402448</c:v>
                </c:pt>
                <c:pt idx="328">
                  <c:v>554.45081359824758</c:v>
                </c:pt>
                <c:pt idx="329">
                  <c:v>554.48504956440888</c:v>
                </c:pt>
                <c:pt idx="330">
                  <c:v>554.52021824118685</c:v>
                </c:pt>
                <c:pt idx="331">
                  <c:v>554.55615503259003</c:v>
                </c:pt>
                <c:pt idx="332">
                  <c:v>554.59264047729721</c:v>
                </c:pt>
                <c:pt idx="333">
                  <c:v>554.62950997931705</c:v>
                </c:pt>
                <c:pt idx="334">
                  <c:v>554.66648921199771</c:v>
                </c:pt>
                <c:pt idx="335">
                  <c:v>554.70341357934797</c:v>
                </c:pt>
                <c:pt idx="336">
                  <c:v>554.74006362004627</c:v>
                </c:pt>
                <c:pt idx="337">
                  <c:v>554.7761650074408</c:v>
                </c:pt>
                <c:pt idx="338">
                  <c:v>554.81149828020978</c:v>
                </c:pt>
                <c:pt idx="339">
                  <c:v>554.84578911170138</c:v>
                </c:pt>
                <c:pt idx="340">
                  <c:v>554.87892777125501</c:v>
                </c:pt>
                <c:pt idx="341">
                  <c:v>554.91063993221849</c:v>
                </c:pt>
                <c:pt idx="342">
                  <c:v>554.94081586393122</c:v>
                </c:pt>
                <c:pt idx="343">
                  <c:v>554.96934583573227</c:v>
                </c:pt>
                <c:pt idx="344">
                  <c:v>554.99628471295216</c:v>
                </c:pt>
                <c:pt idx="345">
                  <c:v>555.02152276493007</c:v>
                </c:pt>
                <c:pt idx="346">
                  <c:v>555.04522458765712</c:v>
                </c:pt>
                <c:pt idx="347">
                  <c:v>555.06749991179402</c:v>
                </c:pt>
                <c:pt idx="348">
                  <c:v>555.08851333333223</c:v>
                </c:pt>
                <c:pt idx="349">
                  <c:v>555.10859404425366</c:v>
                </c:pt>
                <c:pt idx="350">
                  <c:v>555.12807123654102</c:v>
                </c:pt>
                <c:pt idx="351">
                  <c:v>555.1472192368459</c:v>
                </c:pt>
                <c:pt idx="352">
                  <c:v>555.1664769678116</c:v>
                </c:pt>
                <c:pt idx="353">
                  <c:v>555.18606389075967</c:v>
                </c:pt>
                <c:pt idx="354">
                  <c:v>555.20636406300275</c:v>
                </c:pt>
                <c:pt idx="355">
                  <c:v>555.22770667652321</c:v>
                </c:pt>
                <c:pt idx="356">
                  <c:v>555.25025632731217</c:v>
                </c:pt>
                <c:pt idx="357">
                  <c:v>555.27423247669117</c:v>
                </c:pt>
                <c:pt idx="358">
                  <c:v>555.29979972065132</c:v>
                </c:pt>
                <c:pt idx="359">
                  <c:v>555.32695805919275</c:v>
                </c:pt>
                <c:pt idx="360">
                  <c:v>555.35570749231545</c:v>
                </c:pt>
                <c:pt idx="361">
                  <c:v>555.38588342402807</c:v>
                </c:pt>
                <c:pt idx="362">
                  <c:v>555.41743098900042</c:v>
                </c:pt>
                <c:pt idx="363">
                  <c:v>555.45007586058057</c:v>
                </c:pt>
                <c:pt idx="364">
                  <c:v>555.48359857744674</c:v>
                </c:pt>
                <c:pt idx="365">
                  <c:v>555.51783454360805</c:v>
                </c:pt>
                <c:pt idx="366">
                  <c:v>555.55239970175171</c:v>
                </c:pt>
                <c:pt idx="367">
                  <c:v>555.58712945588638</c:v>
                </c:pt>
                <c:pt idx="368">
                  <c:v>555.62180434469087</c:v>
                </c:pt>
                <c:pt idx="369">
                  <c:v>555.6562049068433</c:v>
                </c:pt>
                <c:pt idx="370">
                  <c:v>555.69022141168307</c:v>
                </c:pt>
                <c:pt idx="371">
                  <c:v>555.72368926321894</c:v>
                </c:pt>
                <c:pt idx="372">
                  <c:v>555.75660846145092</c:v>
                </c:pt>
                <c:pt idx="373">
                  <c:v>555.78892414104871</c:v>
                </c:pt>
                <c:pt idx="374">
                  <c:v>555.8206911673426</c:v>
                </c:pt>
                <c:pt idx="375">
                  <c:v>555.85196440566301</c:v>
                </c:pt>
                <c:pt idx="376">
                  <c:v>555.88285358667076</c:v>
                </c:pt>
                <c:pt idx="377">
                  <c:v>555.91335871036574</c:v>
                </c:pt>
                <c:pt idx="378">
                  <c:v>555.94364437273919</c:v>
                </c:pt>
                <c:pt idx="379">
                  <c:v>555.97382030445192</c:v>
                </c:pt>
                <c:pt idx="380">
                  <c:v>556.00399623616454</c:v>
                </c:pt>
                <c:pt idx="381">
                  <c:v>556.03428189853798</c:v>
                </c:pt>
                <c:pt idx="382">
                  <c:v>556.06473215690266</c:v>
                </c:pt>
                <c:pt idx="383">
                  <c:v>556.09540187658877</c:v>
                </c:pt>
                <c:pt idx="384">
                  <c:v>556.12634592292693</c:v>
                </c:pt>
                <c:pt idx="385">
                  <c:v>556.15767402657764</c:v>
                </c:pt>
                <c:pt idx="386">
                  <c:v>556.18944105287153</c:v>
                </c:pt>
                <c:pt idx="387">
                  <c:v>556.22170186713902</c:v>
                </c:pt>
                <c:pt idx="388">
                  <c:v>556.25451133471017</c:v>
                </c:pt>
                <c:pt idx="389">
                  <c:v>556.28792432091575</c:v>
                </c:pt>
                <c:pt idx="390">
                  <c:v>556.32210542174664</c:v>
                </c:pt>
                <c:pt idx="391">
                  <c:v>556.35710950253326</c:v>
                </c:pt>
                <c:pt idx="392">
                  <c:v>556.39304629393666</c:v>
                </c:pt>
                <c:pt idx="393">
                  <c:v>556.4299157959565</c:v>
                </c:pt>
                <c:pt idx="394">
                  <c:v>556.46793746991443</c:v>
                </c:pt>
                <c:pt idx="395">
                  <c:v>556.50711131581056</c:v>
                </c:pt>
                <c:pt idx="396">
                  <c:v>556.5475470643056</c:v>
                </c:pt>
                <c:pt idx="397">
                  <c:v>556.58924471539945</c:v>
                </c:pt>
                <c:pt idx="398">
                  <c:v>556.6321494037619</c:v>
                </c:pt>
                <c:pt idx="399">
                  <c:v>556.67626112939274</c:v>
                </c:pt>
                <c:pt idx="400">
                  <c:v>556.72147016163137</c:v>
                </c:pt>
                <c:pt idx="401">
                  <c:v>556.76766676981697</c:v>
                </c:pt>
                <c:pt idx="402">
                  <c:v>556.814631492628</c:v>
                </c:pt>
                <c:pt idx="403">
                  <c:v>556.8621448687428</c:v>
                </c:pt>
                <c:pt idx="404">
                  <c:v>556.9100423021705</c:v>
                </c:pt>
                <c:pt idx="405">
                  <c:v>556.95799460092837</c:v>
                </c:pt>
                <c:pt idx="406">
                  <c:v>557.00578230369524</c:v>
                </c:pt>
                <c:pt idx="407">
                  <c:v>557.05318594914934</c:v>
                </c:pt>
                <c:pt idx="408">
                  <c:v>557.09993121063883</c:v>
                </c:pt>
                <c:pt idx="409">
                  <c:v>557.14585349217248</c:v>
                </c:pt>
                <c:pt idx="410">
                  <c:v>557.19084306308957</c:v>
                </c:pt>
                <c:pt idx="411">
                  <c:v>557.23473532739888</c:v>
                </c:pt>
                <c:pt idx="412">
                  <c:v>557.2774754197701</c:v>
                </c:pt>
                <c:pt idx="413">
                  <c:v>557.31917307086405</c:v>
                </c:pt>
                <c:pt idx="414">
                  <c:v>557.35982828068052</c:v>
                </c:pt>
                <c:pt idx="415">
                  <c:v>557.39949591455013</c:v>
                </c:pt>
                <c:pt idx="416">
                  <c:v>557.43845029912472</c:v>
                </c:pt>
                <c:pt idx="417">
                  <c:v>557.4767462997346</c:v>
                </c:pt>
                <c:pt idx="418">
                  <c:v>557.51465824303182</c:v>
                </c:pt>
                <c:pt idx="419">
                  <c:v>557.5523507250075</c:v>
                </c:pt>
                <c:pt idx="420">
                  <c:v>557.59004320698318</c:v>
                </c:pt>
                <c:pt idx="421">
                  <c:v>557.62790028494999</c:v>
                </c:pt>
                <c:pt idx="422">
                  <c:v>557.66608655489904</c:v>
                </c:pt>
                <c:pt idx="423">
                  <c:v>557.70471174749127</c:v>
                </c:pt>
                <c:pt idx="424">
                  <c:v>557.7438855933874</c:v>
                </c:pt>
                <c:pt idx="425">
                  <c:v>557.78366295791773</c:v>
                </c:pt>
                <c:pt idx="426">
                  <c:v>557.82409870641277</c:v>
                </c:pt>
                <c:pt idx="427">
                  <c:v>557.86513797354201</c:v>
                </c:pt>
                <c:pt idx="428">
                  <c:v>557.90683562463585</c:v>
                </c:pt>
                <c:pt idx="429">
                  <c:v>557.94902706370328</c:v>
                </c:pt>
                <c:pt idx="430">
                  <c:v>557.9917671560745</c:v>
                </c:pt>
                <c:pt idx="431">
                  <c:v>558.03494617108879</c:v>
                </c:pt>
                <c:pt idx="432">
                  <c:v>558.07845437808544</c:v>
                </c:pt>
                <c:pt idx="433">
                  <c:v>558.12234664239486</c:v>
                </c:pt>
                <c:pt idx="434">
                  <c:v>558.16651323335611</c:v>
                </c:pt>
                <c:pt idx="435">
                  <c:v>558.21089928563902</c:v>
                </c:pt>
                <c:pt idx="436">
                  <c:v>558.25561452990416</c:v>
                </c:pt>
                <c:pt idx="437">
                  <c:v>558.30049437016044</c:v>
                </c:pt>
                <c:pt idx="438">
                  <c:v>558.34559367173836</c:v>
                </c:pt>
                <c:pt idx="439">
                  <c:v>558.3909124346377</c:v>
                </c:pt>
                <c:pt idx="440">
                  <c:v>558.4365055241891</c:v>
                </c:pt>
                <c:pt idx="441">
                  <c:v>558.48231807506193</c:v>
                </c:pt>
                <c:pt idx="442">
                  <c:v>558.53027037381992</c:v>
                </c:pt>
                <c:pt idx="443">
                  <c:v>558.58063674711491</c:v>
                </c:pt>
                <c:pt idx="444">
                  <c:v>558.63199069635687</c:v>
                </c:pt>
                <c:pt idx="445">
                  <c:v>558.68334464559882</c:v>
                </c:pt>
                <c:pt idx="446">
                  <c:v>558.73469859484078</c:v>
                </c:pt>
                <c:pt idx="447">
                  <c:v>558.78599767875232</c:v>
                </c:pt>
                <c:pt idx="448">
                  <c:v>558.83724189733346</c:v>
                </c:pt>
                <c:pt idx="449">
                  <c:v>558.88832151992347</c:v>
                </c:pt>
                <c:pt idx="450">
                  <c:v>558.93929141185276</c:v>
                </c:pt>
                <c:pt idx="451">
                  <c:v>558.98921886250457</c:v>
                </c:pt>
                <c:pt idx="452">
                  <c:v>559.03689683461062</c:v>
                </c:pt>
                <c:pt idx="453">
                  <c:v>559.08336776944816</c:v>
                </c:pt>
                <c:pt idx="454">
                  <c:v>559.12950951230346</c:v>
                </c:pt>
                <c:pt idx="455">
                  <c:v>559.17521233251557</c:v>
                </c:pt>
                <c:pt idx="456">
                  <c:v>559.22020190343255</c:v>
                </c:pt>
                <c:pt idx="457">
                  <c:v>559.26491714769782</c:v>
                </c:pt>
                <c:pt idx="458">
                  <c:v>559.30979698795409</c:v>
                </c:pt>
                <c:pt idx="459">
                  <c:v>559.35528034684467</c:v>
                </c:pt>
                <c:pt idx="460">
                  <c:v>559.40120262837831</c:v>
                </c:pt>
                <c:pt idx="461">
                  <c:v>559.44717977524238</c:v>
                </c:pt>
                <c:pt idx="462">
                  <c:v>559.49321178743685</c:v>
                </c:pt>
                <c:pt idx="463">
                  <c:v>559.53968272227439</c:v>
                </c:pt>
                <c:pt idx="464">
                  <c:v>559.58730582905002</c:v>
                </c:pt>
                <c:pt idx="465">
                  <c:v>559.6364651650764</c:v>
                </c:pt>
                <c:pt idx="466">
                  <c:v>559.68727046101458</c:v>
                </c:pt>
                <c:pt idx="467">
                  <c:v>559.73944739021226</c:v>
                </c:pt>
                <c:pt idx="468">
                  <c:v>559.79255703002661</c:v>
                </c:pt>
                <c:pt idx="469">
                  <c:v>559.84632505380557</c:v>
                </c:pt>
                <c:pt idx="470">
                  <c:v>559.90064173088842</c:v>
                </c:pt>
                <c:pt idx="471">
                  <c:v>559.95550706127506</c:v>
                </c:pt>
                <c:pt idx="472">
                  <c:v>560.01086617963529</c:v>
                </c:pt>
                <c:pt idx="473">
                  <c:v>560.06655448997776</c:v>
                </c:pt>
                <c:pt idx="474">
                  <c:v>560.12246226164177</c:v>
                </c:pt>
                <c:pt idx="475">
                  <c:v>560.17826030264507</c:v>
                </c:pt>
                <c:pt idx="476">
                  <c:v>560.23329022902294</c:v>
                </c:pt>
                <c:pt idx="477">
                  <c:v>560.28733257945385</c:v>
                </c:pt>
                <c:pt idx="478">
                  <c:v>560.34022275794655</c:v>
                </c:pt>
                <c:pt idx="479">
                  <c:v>560.39234482181394</c:v>
                </c:pt>
                <c:pt idx="480">
                  <c:v>560.44397309770784</c:v>
                </c:pt>
                <c:pt idx="481">
                  <c:v>560.4953270469498</c:v>
                </c:pt>
                <c:pt idx="482">
                  <c:v>560.54624207354868</c:v>
                </c:pt>
                <c:pt idx="483">
                  <c:v>560.59671817750439</c:v>
                </c:pt>
                <c:pt idx="484">
                  <c:v>560.64670049348661</c:v>
                </c:pt>
                <c:pt idx="485">
                  <c:v>560.69635361748658</c:v>
                </c:pt>
                <c:pt idx="486">
                  <c:v>560.74595187615614</c:v>
                </c:pt>
                <c:pt idx="487">
                  <c:v>560.79576959614735</c:v>
                </c:pt>
                <c:pt idx="488">
                  <c:v>560.84613596944223</c:v>
                </c:pt>
                <c:pt idx="489">
                  <c:v>560.89716072670194</c:v>
                </c:pt>
                <c:pt idx="490">
                  <c:v>560.94867927193502</c:v>
                </c:pt>
                <c:pt idx="491">
                  <c:v>561.00052700915046</c:v>
                </c:pt>
                <c:pt idx="492">
                  <c:v>561.05248447702672</c:v>
                </c:pt>
                <c:pt idx="493">
                  <c:v>561.10438707957246</c:v>
                </c:pt>
                <c:pt idx="494">
                  <c:v>561.15634454744861</c:v>
                </c:pt>
                <c:pt idx="495">
                  <c:v>561.20857634197682</c:v>
                </c:pt>
                <c:pt idx="496">
                  <c:v>561.26108246315687</c:v>
                </c:pt>
                <c:pt idx="497">
                  <c:v>561.31369831499774</c:v>
                </c:pt>
                <c:pt idx="498">
                  <c:v>561.36620443617778</c:v>
                </c:pt>
                <c:pt idx="499">
                  <c:v>561.41843623070588</c:v>
                </c:pt>
                <c:pt idx="500">
                  <c:v>561.47039369858214</c:v>
                </c:pt>
                <c:pt idx="501">
                  <c:v>561.52218657046717</c:v>
                </c:pt>
                <c:pt idx="502">
                  <c:v>561.57403430768261</c:v>
                </c:pt>
                <c:pt idx="503">
                  <c:v>561.62626610221071</c:v>
                </c:pt>
                <c:pt idx="504">
                  <c:v>561.6790465500427</c:v>
                </c:pt>
                <c:pt idx="505">
                  <c:v>561.73232078584817</c:v>
                </c:pt>
                <c:pt idx="506">
                  <c:v>561.78619854028796</c:v>
                </c:pt>
                <c:pt idx="507">
                  <c:v>561.8404603520404</c:v>
                </c:pt>
                <c:pt idx="508">
                  <c:v>561.89527081709673</c:v>
                </c:pt>
                <c:pt idx="509">
                  <c:v>561.95073966611756</c:v>
                </c:pt>
                <c:pt idx="510">
                  <c:v>562.00692176443363</c:v>
                </c:pt>
                <c:pt idx="511">
                  <c:v>562.06398170803584</c:v>
                </c:pt>
                <c:pt idx="512">
                  <c:v>562.12170003560254</c:v>
                </c:pt>
                <c:pt idx="513">
                  <c:v>562.17991215114284</c:v>
                </c:pt>
                <c:pt idx="514">
                  <c:v>562.23823399734385</c:v>
                </c:pt>
                <c:pt idx="515">
                  <c:v>562.29644611288415</c:v>
                </c:pt>
                <c:pt idx="516">
                  <c:v>562.35443876710292</c:v>
                </c:pt>
                <c:pt idx="517">
                  <c:v>562.41221196000015</c:v>
                </c:pt>
                <c:pt idx="518">
                  <c:v>562.46971082624532</c:v>
                </c:pt>
                <c:pt idx="519">
                  <c:v>562.52688050050835</c:v>
                </c:pt>
                <c:pt idx="520">
                  <c:v>562.58372098278892</c:v>
                </c:pt>
                <c:pt idx="521">
                  <c:v>562.640067677096</c:v>
                </c:pt>
                <c:pt idx="522">
                  <c:v>562.69581085276889</c:v>
                </c:pt>
                <c:pt idx="523">
                  <c:v>562.7511151057987</c:v>
                </c:pt>
                <c:pt idx="524">
                  <c:v>562.80603530151575</c:v>
                </c:pt>
                <c:pt idx="525">
                  <c:v>562.86101036256321</c:v>
                </c:pt>
                <c:pt idx="526">
                  <c:v>562.9161500196019</c:v>
                </c:pt>
                <c:pt idx="527">
                  <c:v>562.97178346461396</c:v>
                </c:pt>
                <c:pt idx="528">
                  <c:v>563.02791069759962</c:v>
                </c:pt>
                <c:pt idx="529">
                  <c:v>563.08458658388906</c:v>
                </c:pt>
                <c:pt idx="530">
                  <c:v>563.1418111234824</c:v>
                </c:pt>
                <c:pt idx="531">
                  <c:v>563.19974891237075</c:v>
                </c:pt>
                <c:pt idx="532">
                  <c:v>563.25839995055412</c:v>
                </c:pt>
                <c:pt idx="533">
                  <c:v>563.31787396869333</c:v>
                </c:pt>
                <c:pt idx="534">
                  <c:v>563.37822583211869</c:v>
                </c:pt>
                <c:pt idx="535">
                  <c:v>563.43929094483906</c:v>
                </c:pt>
                <c:pt idx="536">
                  <c:v>563.50090471086332</c:v>
                </c:pt>
                <c:pt idx="537">
                  <c:v>563.56273793820912</c:v>
                </c:pt>
                <c:pt idx="538">
                  <c:v>563.62468089621564</c:v>
                </c:pt>
                <c:pt idx="539">
                  <c:v>563.68662385422226</c:v>
                </c:pt>
                <c:pt idx="540">
                  <c:v>563.74856681222889</c:v>
                </c:pt>
                <c:pt idx="541">
                  <c:v>563.81040003957469</c:v>
                </c:pt>
                <c:pt idx="542">
                  <c:v>563.87212353625966</c:v>
                </c:pt>
                <c:pt idx="543">
                  <c:v>563.93368243695352</c:v>
                </c:pt>
                <c:pt idx="544">
                  <c:v>563.99496701099554</c:v>
                </c:pt>
                <c:pt idx="545">
                  <c:v>564.0559772583855</c:v>
                </c:pt>
                <c:pt idx="546">
                  <c:v>564.11676804445392</c:v>
                </c:pt>
                <c:pt idx="547">
                  <c:v>564.17739423453122</c:v>
                </c:pt>
                <c:pt idx="548">
                  <c:v>564.23813015526935</c:v>
                </c:pt>
                <c:pt idx="549">
                  <c:v>564.29903067199848</c:v>
                </c:pt>
                <c:pt idx="550">
                  <c:v>564.36020551537968</c:v>
                </c:pt>
                <c:pt idx="551">
                  <c:v>564.42165468541282</c:v>
                </c:pt>
                <c:pt idx="552">
                  <c:v>564.48337818209779</c:v>
                </c:pt>
                <c:pt idx="553">
                  <c:v>564.54526627477401</c:v>
                </c:pt>
                <c:pt idx="554">
                  <c:v>564.60737382877176</c:v>
                </c:pt>
                <c:pt idx="555">
                  <c:v>564.66970084409115</c:v>
                </c:pt>
                <c:pt idx="556">
                  <c:v>564.73224732073186</c:v>
                </c:pt>
                <c:pt idx="557">
                  <c:v>564.7949035280335</c:v>
                </c:pt>
                <c:pt idx="558">
                  <c:v>564.85761460066544</c:v>
                </c:pt>
                <c:pt idx="559">
                  <c:v>564.92021594263667</c:v>
                </c:pt>
                <c:pt idx="560">
                  <c:v>564.98254295795596</c:v>
                </c:pt>
                <c:pt idx="561">
                  <c:v>565.04459564662329</c:v>
                </c:pt>
                <c:pt idx="562">
                  <c:v>565.10626427797797</c:v>
                </c:pt>
                <c:pt idx="563">
                  <c:v>565.16760371735029</c:v>
                </c:pt>
                <c:pt idx="564">
                  <c:v>565.2288334260619</c:v>
                </c:pt>
                <c:pt idx="565">
                  <c:v>565.28984367345186</c:v>
                </c:pt>
                <c:pt idx="566">
                  <c:v>565.3507990555114</c:v>
                </c:pt>
                <c:pt idx="567">
                  <c:v>565.41175443757118</c:v>
                </c:pt>
                <c:pt idx="568">
                  <c:v>565.47276468496113</c:v>
                </c:pt>
                <c:pt idx="569">
                  <c:v>565.53393952834222</c:v>
                </c:pt>
                <c:pt idx="570">
                  <c:v>565.59549842903618</c:v>
                </c:pt>
                <c:pt idx="571">
                  <c:v>565.65755111770352</c:v>
                </c:pt>
                <c:pt idx="572">
                  <c:v>565.72026219033557</c:v>
                </c:pt>
                <c:pt idx="573">
                  <c:v>565.78374137759295</c:v>
                </c:pt>
                <c:pt idx="574">
                  <c:v>565.84782408348451</c:v>
                </c:pt>
                <c:pt idx="575">
                  <c:v>565.91256517334091</c:v>
                </c:pt>
                <c:pt idx="576">
                  <c:v>565.97785491650109</c:v>
                </c:pt>
                <c:pt idx="577">
                  <c:v>566.04363844763475</c:v>
                </c:pt>
                <c:pt idx="578">
                  <c:v>566.10980603608107</c:v>
                </c:pt>
                <c:pt idx="579">
                  <c:v>566.17635768184005</c:v>
                </c:pt>
                <c:pt idx="580">
                  <c:v>566.24312878892067</c:v>
                </c:pt>
                <c:pt idx="581">
                  <c:v>566.31000962666212</c:v>
                </c:pt>
                <c:pt idx="582">
                  <c:v>566.37678073374263</c:v>
                </c:pt>
                <c:pt idx="583">
                  <c:v>566.44333237950173</c:v>
                </c:pt>
                <c:pt idx="584">
                  <c:v>566.50960969860887</c:v>
                </c:pt>
                <c:pt idx="585">
                  <c:v>566.57561269106395</c:v>
                </c:pt>
                <c:pt idx="586">
                  <c:v>566.6412864915369</c:v>
                </c:pt>
                <c:pt idx="587">
                  <c:v>566.70679569601862</c:v>
                </c:pt>
                <c:pt idx="588">
                  <c:v>566.77219516983962</c:v>
                </c:pt>
                <c:pt idx="589">
                  <c:v>566.83743004766939</c:v>
                </c:pt>
                <c:pt idx="590">
                  <c:v>566.90266492549915</c:v>
                </c:pt>
                <c:pt idx="591">
                  <c:v>566.96795466865922</c:v>
                </c:pt>
                <c:pt idx="592">
                  <c:v>567.03340900781063</c:v>
                </c:pt>
                <c:pt idx="593">
                  <c:v>567.09913767361388</c:v>
                </c:pt>
                <c:pt idx="594">
                  <c:v>567.16525039672979</c:v>
                </c:pt>
                <c:pt idx="595">
                  <c:v>567.23185690781929</c:v>
                </c:pt>
                <c:pt idx="596">
                  <c:v>567.29895720688216</c:v>
                </c:pt>
                <c:pt idx="597">
                  <c:v>567.36649642858833</c:v>
                </c:pt>
                <c:pt idx="598">
                  <c:v>567.43441970760693</c:v>
                </c:pt>
                <c:pt idx="599">
                  <c:v>567.50267217860801</c:v>
                </c:pt>
                <c:pt idx="600">
                  <c:v>567.57119897626103</c:v>
                </c:pt>
                <c:pt idx="601">
                  <c:v>567.64000010056589</c:v>
                </c:pt>
                <c:pt idx="602">
                  <c:v>567.70896582086198</c:v>
                </c:pt>
                <c:pt idx="603">
                  <c:v>567.77798640648837</c:v>
                </c:pt>
                <c:pt idx="604">
                  <c:v>567.8470618574454</c:v>
                </c:pt>
                <c:pt idx="605">
                  <c:v>567.91602757774137</c:v>
                </c:pt>
                <c:pt idx="606">
                  <c:v>567.98493843270705</c:v>
                </c:pt>
                <c:pt idx="607">
                  <c:v>568.05368469168161</c:v>
                </c:pt>
                <c:pt idx="608">
                  <c:v>568.12232121999534</c:v>
                </c:pt>
                <c:pt idx="609">
                  <c:v>568.19095774830919</c:v>
                </c:pt>
                <c:pt idx="610">
                  <c:v>568.25959427662292</c:v>
                </c:pt>
                <c:pt idx="611">
                  <c:v>568.32839540092777</c:v>
                </c:pt>
                <c:pt idx="612">
                  <c:v>568.39736112122387</c:v>
                </c:pt>
                <c:pt idx="613">
                  <c:v>568.46654630284149</c:v>
                </c:pt>
                <c:pt idx="614">
                  <c:v>568.53595094578066</c:v>
                </c:pt>
                <c:pt idx="615">
                  <c:v>568.60573964603259</c:v>
                </c:pt>
                <c:pt idx="616">
                  <c:v>568.67585753826665</c:v>
                </c:pt>
                <c:pt idx="617">
                  <c:v>568.74635948781361</c:v>
                </c:pt>
                <c:pt idx="618">
                  <c:v>568.81724549467322</c:v>
                </c:pt>
                <c:pt idx="619">
                  <c:v>568.88846069351507</c:v>
                </c:pt>
                <c:pt idx="620">
                  <c:v>568.95989535367858</c:v>
                </c:pt>
                <c:pt idx="621">
                  <c:v>569.0314946098332</c:v>
                </c:pt>
                <c:pt idx="622">
                  <c:v>569.10309386598783</c:v>
                </c:pt>
                <c:pt idx="623">
                  <c:v>569.17463825681205</c:v>
                </c:pt>
                <c:pt idx="624">
                  <c:v>569.24612778230596</c:v>
                </c:pt>
                <c:pt idx="625">
                  <c:v>569.31739784647834</c:v>
                </c:pt>
                <c:pt idx="626">
                  <c:v>569.38839358399866</c:v>
                </c:pt>
                <c:pt idx="627">
                  <c:v>569.45916986019756</c:v>
                </c:pt>
                <c:pt idx="628">
                  <c:v>569.52967180974451</c:v>
                </c:pt>
                <c:pt idx="629">
                  <c:v>569.59984456730899</c:v>
                </c:pt>
                <c:pt idx="630">
                  <c:v>569.66979786355216</c:v>
                </c:pt>
                <c:pt idx="631">
                  <c:v>569.73958656380398</c:v>
                </c:pt>
                <c:pt idx="632">
                  <c:v>569.80932039872539</c:v>
                </c:pt>
                <c:pt idx="633">
                  <c:v>569.87910909897732</c:v>
                </c:pt>
                <c:pt idx="634">
                  <c:v>569.94906239522038</c:v>
                </c:pt>
                <c:pt idx="635">
                  <c:v>570.01929001811538</c:v>
                </c:pt>
                <c:pt idx="636">
                  <c:v>570.08979196766222</c:v>
                </c:pt>
                <c:pt idx="637">
                  <c:v>570.16062310919142</c:v>
                </c:pt>
                <c:pt idx="638">
                  <c:v>570.2318931733638</c:v>
                </c:pt>
                <c:pt idx="639">
                  <c:v>570.30365702550955</c:v>
                </c:pt>
                <c:pt idx="640">
                  <c:v>570.37580493496807</c:v>
                </c:pt>
                <c:pt idx="641">
                  <c:v>570.44844663240008</c:v>
                </c:pt>
                <c:pt idx="642">
                  <c:v>570.52147238714474</c:v>
                </c:pt>
                <c:pt idx="643">
                  <c:v>570.59471760321105</c:v>
                </c:pt>
                <c:pt idx="644">
                  <c:v>570.66823714592908</c:v>
                </c:pt>
                <c:pt idx="645">
                  <c:v>570.74186641930805</c:v>
                </c:pt>
                <c:pt idx="646">
                  <c:v>570.81555055801743</c:v>
                </c:pt>
                <c:pt idx="647">
                  <c:v>570.88923469672682</c:v>
                </c:pt>
                <c:pt idx="648">
                  <c:v>570.96286397010567</c:v>
                </c:pt>
                <c:pt idx="649">
                  <c:v>571.03643837815423</c:v>
                </c:pt>
                <c:pt idx="650">
                  <c:v>571.10990305554208</c:v>
                </c:pt>
                <c:pt idx="651">
                  <c:v>571.18325800226899</c:v>
                </c:pt>
                <c:pt idx="652">
                  <c:v>571.25655808366571</c:v>
                </c:pt>
                <c:pt idx="653">
                  <c:v>571.32980329973179</c:v>
                </c:pt>
                <c:pt idx="654">
                  <c:v>571.40310338112852</c:v>
                </c:pt>
                <c:pt idx="655">
                  <c:v>571.47651319318595</c:v>
                </c:pt>
                <c:pt idx="656">
                  <c:v>571.5500876012344</c:v>
                </c:pt>
                <c:pt idx="657">
                  <c:v>571.6238814706046</c:v>
                </c:pt>
                <c:pt idx="658">
                  <c:v>571.69800453195705</c:v>
                </c:pt>
                <c:pt idx="659">
                  <c:v>571.77234705463093</c:v>
                </c:pt>
                <c:pt idx="660">
                  <c:v>571.84707363461769</c:v>
                </c:pt>
                <c:pt idx="661">
                  <c:v>571.92207454125639</c:v>
                </c:pt>
                <c:pt idx="662">
                  <c:v>571.99734977454682</c:v>
                </c:pt>
                <c:pt idx="663">
                  <c:v>572.07289933448931</c:v>
                </c:pt>
                <c:pt idx="664">
                  <c:v>572.14872322108374</c:v>
                </c:pt>
                <c:pt idx="665">
                  <c:v>572.22465683833889</c:v>
                </c:pt>
                <c:pt idx="666">
                  <c:v>572.30064532092445</c:v>
                </c:pt>
                <c:pt idx="667">
                  <c:v>572.37668866884042</c:v>
                </c:pt>
                <c:pt idx="668">
                  <c:v>572.45262228609568</c:v>
                </c:pt>
                <c:pt idx="669">
                  <c:v>572.52855590335071</c:v>
                </c:pt>
                <c:pt idx="670">
                  <c:v>572.60432492461484</c:v>
                </c:pt>
                <c:pt idx="671">
                  <c:v>572.68009394587887</c:v>
                </c:pt>
                <c:pt idx="672">
                  <c:v>572.75575323648218</c:v>
                </c:pt>
                <c:pt idx="673">
                  <c:v>572.83130279642455</c:v>
                </c:pt>
                <c:pt idx="674">
                  <c:v>572.90690722169745</c:v>
                </c:pt>
                <c:pt idx="675">
                  <c:v>572.98256651230065</c:v>
                </c:pt>
                <c:pt idx="676">
                  <c:v>573.05828066823426</c:v>
                </c:pt>
                <c:pt idx="677">
                  <c:v>573.13421428548952</c:v>
                </c:pt>
                <c:pt idx="678">
                  <c:v>573.21036736406631</c:v>
                </c:pt>
                <c:pt idx="679">
                  <c:v>573.28684963462524</c:v>
                </c:pt>
                <c:pt idx="680">
                  <c:v>573.36371596249705</c:v>
                </c:pt>
                <c:pt idx="681">
                  <c:v>573.4408566170207</c:v>
                </c:pt>
                <c:pt idx="682">
                  <c:v>573.51838132885712</c:v>
                </c:pt>
                <c:pt idx="683">
                  <c:v>573.59618036734548</c:v>
                </c:pt>
                <c:pt idx="684">
                  <c:v>573.67430859781621</c:v>
                </c:pt>
                <c:pt idx="685">
                  <c:v>573.75265628960835</c:v>
                </c:pt>
                <c:pt idx="686">
                  <c:v>573.83116857739174</c:v>
                </c:pt>
                <c:pt idx="687">
                  <c:v>573.90979059583583</c:v>
                </c:pt>
                <c:pt idx="688">
                  <c:v>573.98846747961045</c:v>
                </c:pt>
                <c:pt idx="689">
                  <c:v>574.06708949805454</c:v>
                </c:pt>
                <c:pt idx="690">
                  <c:v>574.14560178583781</c:v>
                </c:pt>
                <c:pt idx="691">
                  <c:v>574.22389461229966</c:v>
                </c:pt>
                <c:pt idx="692">
                  <c:v>574.30196797743997</c:v>
                </c:pt>
                <c:pt idx="693">
                  <c:v>574.37976701592822</c:v>
                </c:pt>
                <c:pt idx="694">
                  <c:v>574.45734659309505</c:v>
                </c:pt>
                <c:pt idx="695">
                  <c:v>574.53487130493136</c:v>
                </c:pt>
                <c:pt idx="696">
                  <c:v>574.61228628610706</c:v>
                </c:pt>
                <c:pt idx="697">
                  <c:v>574.68964640195225</c:v>
                </c:pt>
                <c:pt idx="698">
                  <c:v>574.76706138312784</c:v>
                </c:pt>
                <c:pt idx="699">
                  <c:v>574.84458609496437</c:v>
                </c:pt>
                <c:pt idx="700">
                  <c:v>574.9222205374615</c:v>
                </c:pt>
                <c:pt idx="701">
                  <c:v>575.00007444128028</c:v>
                </c:pt>
                <c:pt idx="702">
                  <c:v>575.07820267175089</c:v>
                </c:pt>
                <c:pt idx="703">
                  <c:v>575.15655036354315</c:v>
                </c:pt>
                <c:pt idx="704">
                  <c:v>575.23522724731765</c:v>
                </c:pt>
                <c:pt idx="705">
                  <c:v>575.31417845774411</c:v>
                </c:pt>
                <c:pt idx="706">
                  <c:v>575.39340399482239</c:v>
                </c:pt>
                <c:pt idx="707">
                  <c:v>575.47290385855274</c:v>
                </c:pt>
                <c:pt idx="708">
                  <c:v>575.55251345294391</c:v>
                </c:pt>
                <c:pt idx="709">
                  <c:v>575.63228764332609</c:v>
                </c:pt>
                <c:pt idx="710">
                  <c:v>575.71217156436921</c:v>
                </c:pt>
                <c:pt idx="711">
                  <c:v>575.79205548541222</c:v>
                </c:pt>
                <c:pt idx="712">
                  <c:v>575.87199427178564</c:v>
                </c:pt>
                <c:pt idx="713">
                  <c:v>575.95193305815906</c:v>
                </c:pt>
                <c:pt idx="714">
                  <c:v>576.03187184453236</c:v>
                </c:pt>
                <c:pt idx="715">
                  <c:v>576.11175576557537</c:v>
                </c:pt>
                <c:pt idx="716">
                  <c:v>576.19163968661849</c:v>
                </c:pt>
                <c:pt idx="717">
                  <c:v>576.27152360766149</c:v>
                </c:pt>
                <c:pt idx="718">
                  <c:v>576.35151725936532</c:v>
                </c:pt>
                <c:pt idx="719">
                  <c:v>576.43162064172986</c:v>
                </c:pt>
                <c:pt idx="720">
                  <c:v>576.51183375475523</c:v>
                </c:pt>
                <c:pt idx="721">
                  <c:v>576.59232119443243</c:v>
                </c:pt>
                <c:pt idx="722">
                  <c:v>576.67302809543128</c:v>
                </c:pt>
                <c:pt idx="723">
                  <c:v>576.75400932308207</c:v>
                </c:pt>
                <c:pt idx="724">
                  <c:v>576.83603299201013</c:v>
                </c:pt>
                <c:pt idx="725">
                  <c:v>576.92096452344879</c:v>
                </c:pt>
                <c:pt idx="726">
                  <c:v>577.00485361360995</c:v>
                </c:pt>
                <c:pt idx="727">
                  <c:v>577.08715160919007</c:v>
                </c:pt>
                <c:pt idx="728">
                  <c:v>577.16923014344866</c:v>
                </c:pt>
                <c:pt idx="729">
                  <c:v>577.25169273501979</c:v>
                </c:pt>
                <c:pt idx="730">
                  <c:v>577.33421019192144</c:v>
                </c:pt>
                <c:pt idx="731">
                  <c:v>577.41689224481411</c:v>
                </c:pt>
                <c:pt idx="732">
                  <c:v>577.49962916303718</c:v>
                </c:pt>
                <c:pt idx="733">
                  <c:v>577.5825306772515</c:v>
                </c:pt>
                <c:pt idx="734">
                  <c:v>577.66548705679622</c:v>
                </c:pt>
                <c:pt idx="735">
                  <c:v>577.74849830167125</c:v>
                </c:pt>
                <c:pt idx="736">
                  <c:v>577.83118035456403</c:v>
                </c:pt>
                <c:pt idx="737">
                  <c:v>577.91331375415291</c:v>
                </c:pt>
                <c:pt idx="738">
                  <c:v>577.9948985004379</c:v>
                </c:pt>
                <c:pt idx="739">
                  <c:v>578.07653811205341</c:v>
                </c:pt>
                <c:pt idx="740">
                  <c:v>578.15872637697271</c:v>
                </c:pt>
                <c:pt idx="741">
                  <c:v>578.24157302585661</c:v>
                </c:pt>
                <c:pt idx="742">
                  <c:v>578.32458427073163</c:v>
                </c:pt>
                <c:pt idx="743">
                  <c:v>578.40743091961542</c:v>
                </c:pt>
                <c:pt idx="744">
                  <c:v>578.4901129725082</c:v>
                </c:pt>
                <c:pt idx="745">
                  <c:v>578.57301448672251</c:v>
                </c:pt>
                <c:pt idx="746">
                  <c:v>578.65640978891042</c:v>
                </c:pt>
                <c:pt idx="747">
                  <c:v>578.74029887907159</c:v>
                </c:pt>
                <c:pt idx="748">
                  <c:v>578.82462689187594</c:v>
                </c:pt>
                <c:pt idx="749">
                  <c:v>578.90939382732336</c:v>
                </c:pt>
                <c:pt idx="750">
                  <c:v>578.99448995475325</c:v>
                </c:pt>
                <c:pt idx="751">
                  <c:v>579.07969581284362</c:v>
                </c:pt>
                <c:pt idx="752">
                  <c:v>579.16462734428228</c:v>
                </c:pt>
                <c:pt idx="753">
                  <c:v>579.2493394143994</c:v>
                </c:pt>
                <c:pt idx="754">
                  <c:v>579.33405148451641</c:v>
                </c:pt>
                <c:pt idx="755">
                  <c:v>579.41903788128536</c:v>
                </c:pt>
                <c:pt idx="756">
                  <c:v>579.50418887404555</c:v>
                </c:pt>
                <c:pt idx="757">
                  <c:v>579.58933986680563</c:v>
                </c:pt>
                <c:pt idx="758">
                  <c:v>579.67421653291387</c:v>
                </c:pt>
                <c:pt idx="759">
                  <c:v>579.75865427637905</c:v>
                </c:pt>
                <c:pt idx="760">
                  <c:v>579.84287255852257</c:v>
                </c:pt>
                <c:pt idx="761">
                  <c:v>579.9270359753358</c:v>
                </c:pt>
                <c:pt idx="762">
                  <c:v>580.01130912280973</c:v>
                </c:pt>
                <c:pt idx="763">
                  <c:v>580.09585659693562</c:v>
                </c:pt>
                <c:pt idx="764">
                  <c:v>580.18062353238315</c:v>
                </c:pt>
                <c:pt idx="765">
                  <c:v>580.26566479448252</c:v>
                </c:pt>
                <c:pt idx="766">
                  <c:v>580.35087065257312</c:v>
                </c:pt>
                <c:pt idx="767">
                  <c:v>580.43602164533308</c:v>
                </c:pt>
                <c:pt idx="768">
                  <c:v>580.5212823687541</c:v>
                </c:pt>
                <c:pt idx="769">
                  <c:v>580.60681741882695</c:v>
                </c:pt>
                <c:pt idx="770">
                  <c:v>580.69273652621246</c:v>
                </c:pt>
                <c:pt idx="771">
                  <c:v>580.77903969091074</c:v>
                </c:pt>
                <c:pt idx="772">
                  <c:v>580.86567204759137</c:v>
                </c:pt>
                <c:pt idx="773">
                  <c:v>580.95235926960243</c:v>
                </c:pt>
                <c:pt idx="774">
                  <c:v>581.03893676095254</c:v>
                </c:pt>
                <c:pt idx="775">
                  <c:v>581.12534965631153</c:v>
                </c:pt>
                <c:pt idx="776">
                  <c:v>581.21170768634022</c:v>
                </c:pt>
                <c:pt idx="777">
                  <c:v>581.29812058169921</c:v>
                </c:pt>
                <c:pt idx="778">
                  <c:v>581.38453347705843</c:v>
                </c:pt>
                <c:pt idx="779">
                  <c:v>581.47111096840854</c:v>
                </c:pt>
                <c:pt idx="780">
                  <c:v>581.55763359442835</c:v>
                </c:pt>
                <c:pt idx="781">
                  <c:v>581.64404648978734</c:v>
                </c:pt>
                <c:pt idx="782">
                  <c:v>581.73034965448574</c:v>
                </c:pt>
                <c:pt idx="783">
                  <c:v>581.8165979538536</c:v>
                </c:pt>
                <c:pt idx="784">
                  <c:v>581.90290111855188</c:v>
                </c:pt>
                <c:pt idx="785">
                  <c:v>581.9894237445717</c:v>
                </c:pt>
                <c:pt idx="786">
                  <c:v>582.07638529323447</c:v>
                </c:pt>
                <c:pt idx="787">
                  <c:v>582.16367603387982</c:v>
                </c:pt>
                <c:pt idx="788">
                  <c:v>582.25124110117702</c:v>
                </c:pt>
                <c:pt idx="789">
                  <c:v>582.33897076446522</c:v>
                </c:pt>
                <c:pt idx="790">
                  <c:v>582.42686502374477</c:v>
                </c:pt>
                <c:pt idx="791">
                  <c:v>582.51497874434585</c:v>
                </c:pt>
                <c:pt idx="792">
                  <c:v>582.60342165692919</c:v>
                </c:pt>
                <c:pt idx="793">
                  <c:v>582.69213889616447</c:v>
                </c:pt>
                <c:pt idx="794">
                  <c:v>582.7811853273821</c:v>
                </c:pt>
                <c:pt idx="795">
                  <c:v>582.87034148926045</c:v>
                </c:pt>
                <c:pt idx="796">
                  <c:v>582.95960738179951</c:v>
                </c:pt>
                <c:pt idx="797">
                  <c:v>583.04876354367798</c:v>
                </c:pt>
                <c:pt idx="798">
                  <c:v>583.1378099748955</c:v>
                </c:pt>
                <c:pt idx="799">
                  <c:v>583.22674667545232</c:v>
                </c:pt>
                <c:pt idx="800">
                  <c:v>583.31568337600913</c:v>
                </c:pt>
                <c:pt idx="801">
                  <c:v>583.40472980722689</c:v>
                </c:pt>
                <c:pt idx="802">
                  <c:v>583.49377623844441</c:v>
                </c:pt>
                <c:pt idx="803">
                  <c:v>583.58282266966205</c:v>
                </c:pt>
                <c:pt idx="804">
                  <c:v>583.67181423554928</c:v>
                </c:pt>
                <c:pt idx="805">
                  <c:v>583.76075093610609</c:v>
                </c:pt>
                <c:pt idx="806">
                  <c:v>583.84968763666291</c:v>
                </c:pt>
                <c:pt idx="807">
                  <c:v>583.93878893321084</c:v>
                </c:pt>
                <c:pt idx="808">
                  <c:v>584.02816455641084</c:v>
                </c:pt>
                <c:pt idx="809">
                  <c:v>584.11786937159309</c:v>
                </c:pt>
                <c:pt idx="810">
                  <c:v>584.20784851342728</c:v>
                </c:pt>
                <c:pt idx="811">
                  <c:v>584.29804711658301</c:v>
                </c:pt>
                <c:pt idx="812">
                  <c:v>584.38841031572986</c:v>
                </c:pt>
                <c:pt idx="813">
                  <c:v>584.47893811086794</c:v>
                </c:pt>
                <c:pt idx="814">
                  <c:v>584.56963050199715</c:v>
                </c:pt>
                <c:pt idx="815">
                  <c:v>584.66048748911749</c:v>
                </c:pt>
                <c:pt idx="816">
                  <c:v>584.75161880288977</c:v>
                </c:pt>
                <c:pt idx="817">
                  <c:v>584.84285984732287</c:v>
                </c:pt>
                <c:pt idx="818">
                  <c:v>584.93415575708639</c:v>
                </c:pt>
                <c:pt idx="819">
                  <c:v>585.02545166684979</c:v>
                </c:pt>
                <c:pt idx="820">
                  <c:v>585.11669271128289</c:v>
                </c:pt>
                <c:pt idx="821">
                  <c:v>585.20776915972488</c:v>
                </c:pt>
                <c:pt idx="822">
                  <c:v>585.29884560816663</c:v>
                </c:pt>
                <c:pt idx="823">
                  <c:v>585.3898671912782</c:v>
                </c:pt>
                <c:pt idx="824">
                  <c:v>585.48094363972007</c:v>
                </c:pt>
                <c:pt idx="825">
                  <c:v>585.57207495349246</c:v>
                </c:pt>
                <c:pt idx="826">
                  <c:v>585.66320626726474</c:v>
                </c:pt>
                <c:pt idx="827">
                  <c:v>585.75439244636743</c:v>
                </c:pt>
                <c:pt idx="828">
                  <c:v>585.84557862547001</c:v>
                </c:pt>
                <c:pt idx="829">
                  <c:v>585.93687453523353</c:v>
                </c:pt>
                <c:pt idx="830">
                  <c:v>586.02833504098817</c:v>
                </c:pt>
                <c:pt idx="831">
                  <c:v>586.12001500806434</c:v>
                </c:pt>
                <c:pt idx="832">
                  <c:v>586.21196930179235</c:v>
                </c:pt>
                <c:pt idx="833">
                  <c:v>586.30414305684212</c:v>
                </c:pt>
                <c:pt idx="834">
                  <c:v>586.39653627321331</c:v>
                </c:pt>
                <c:pt idx="835">
                  <c:v>586.48903922024522</c:v>
                </c:pt>
                <c:pt idx="836">
                  <c:v>586.58165189793806</c:v>
                </c:pt>
                <c:pt idx="837">
                  <c:v>586.6743743062915</c:v>
                </c:pt>
                <c:pt idx="838">
                  <c:v>586.76720644530576</c:v>
                </c:pt>
                <c:pt idx="839">
                  <c:v>586.86014831498085</c:v>
                </c:pt>
                <c:pt idx="840">
                  <c:v>586.95314504998623</c:v>
                </c:pt>
                <c:pt idx="841">
                  <c:v>587.04614178499173</c:v>
                </c:pt>
                <c:pt idx="842">
                  <c:v>587.13913851999712</c:v>
                </c:pt>
                <c:pt idx="843">
                  <c:v>587.23202552434191</c:v>
                </c:pt>
                <c:pt idx="844">
                  <c:v>587.32485766335617</c:v>
                </c:pt>
                <c:pt idx="845">
                  <c:v>587.41768980237043</c:v>
                </c:pt>
                <c:pt idx="846">
                  <c:v>587.5105219413847</c:v>
                </c:pt>
                <c:pt idx="847">
                  <c:v>587.60346381105978</c:v>
                </c:pt>
                <c:pt idx="848">
                  <c:v>587.69651541139558</c:v>
                </c:pt>
                <c:pt idx="849">
                  <c:v>587.78967674239232</c:v>
                </c:pt>
                <c:pt idx="850">
                  <c:v>587.88289293871924</c:v>
                </c:pt>
                <c:pt idx="851">
                  <c:v>587.97632859636781</c:v>
                </c:pt>
                <c:pt idx="852">
                  <c:v>588.06987398467709</c:v>
                </c:pt>
                <c:pt idx="853">
                  <c:v>588.16369369963832</c:v>
                </c:pt>
                <c:pt idx="854">
                  <c:v>588.25778774125149</c:v>
                </c:pt>
                <c:pt idx="855">
                  <c:v>588.35215610951661</c:v>
                </c:pt>
                <c:pt idx="856">
                  <c:v>588.44674393910327</c:v>
                </c:pt>
                <c:pt idx="857">
                  <c:v>588.54155123001146</c:v>
                </c:pt>
                <c:pt idx="858">
                  <c:v>588.63646825158048</c:v>
                </c:pt>
                <c:pt idx="859">
                  <c:v>588.73154986914062</c:v>
                </c:pt>
                <c:pt idx="860">
                  <c:v>588.82674121736159</c:v>
                </c:pt>
                <c:pt idx="861">
                  <c:v>588.92198743091285</c:v>
                </c:pt>
                <c:pt idx="862">
                  <c:v>589.01739824045535</c:v>
                </c:pt>
                <c:pt idx="863">
                  <c:v>589.11280904999774</c:v>
                </c:pt>
                <c:pt idx="864">
                  <c:v>589.20821985954024</c:v>
                </c:pt>
                <c:pt idx="865">
                  <c:v>589.30368553441315</c:v>
                </c:pt>
                <c:pt idx="866">
                  <c:v>589.39909634395553</c:v>
                </c:pt>
                <c:pt idx="867">
                  <c:v>589.49450715349792</c:v>
                </c:pt>
                <c:pt idx="868">
                  <c:v>589.58991796304053</c:v>
                </c:pt>
                <c:pt idx="869">
                  <c:v>589.68543850324363</c:v>
                </c:pt>
                <c:pt idx="870">
                  <c:v>589.78112363943819</c:v>
                </c:pt>
                <c:pt idx="871">
                  <c:v>589.87686364096282</c:v>
                </c:pt>
                <c:pt idx="872">
                  <c:v>589.97276823847892</c:v>
                </c:pt>
                <c:pt idx="873">
                  <c:v>590.0687825666555</c:v>
                </c:pt>
                <c:pt idx="874">
                  <c:v>590.16496149082343</c:v>
                </c:pt>
                <c:pt idx="875">
                  <c:v>590.26135987631278</c:v>
                </c:pt>
                <c:pt idx="876">
                  <c:v>590.35792285779337</c:v>
                </c:pt>
                <c:pt idx="877">
                  <c:v>590.45470530059561</c:v>
                </c:pt>
                <c:pt idx="878">
                  <c:v>590.55170720471926</c:v>
                </c:pt>
                <c:pt idx="879">
                  <c:v>590.64887370483405</c:v>
                </c:pt>
                <c:pt idx="880">
                  <c:v>590.74614993560965</c:v>
                </c:pt>
                <c:pt idx="881">
                  <c:v>590.84353589704608</c:v>
                </c:pt>
                <c:pt idx="882">
                  <c:v>590.94097672381281</c:v>
                </c:pt>
                <c:pt idx="883">
                  <c:v>591.03847241590995</c:v>
                </c:pt>
                <c:pt idx="884">
                  <c:v>591.13596810800709</c:v>
                </c:pt>
                <c:pt idx="885">
                  <c:v>591.23357353076506</c:v>
                </c:pt>
                <c:pt idx="886">
                  <c:v>591.33112408819261</c:v>
                </c:pt>
                <c:pt idx="887">
                  <c:v>591.42872951095046</c:v>
                </c:pt>
                <c:pt idx="888">
                  <c:v>591.52628006837801</c:v>
                </c:pt>
                <c:pt idx="889">
                  <c:v>591.62383062580557</c:v>
                </c:pt>
                <c:pt idx="890">
                  <c:v>591.72143604856365</c:v>
                </c:pt>
                <c:pt idx="891">
                  <c:v>591.81909633665191</c:v>
                </c:pt>
                <c:pt idx="892">
                  <c:v>591.91681149007059</c:v>
                </c:pt>
                <c:pt idx="893">
                  <c:v>592.01469123948038</c:v>
                </c:pt>
                <c:pt idx="894">
                  <c:v>592.11268071955101</c:v>
                </c:pt>
                <c:pt idx="895">
                  <c:v>592.21077993028246</c:v>
                </c:pt>
                <c:pt idx="896">
                  <c:v>592.30909860233544</c:v>
                </c:pt>
                <c:pt idx="897">
                  <c:v>592.40752700504913</c:v>
                </c:pt>
                <c:pt idx="898">
                  <c:v>592.50612000375406</c:v>
                </c:pt>
                <c:pt idx="899">
                  <c:v>592.60487759845012</c:v>
                </c:pt>
                <c:pt idx="900">
                  <c:v>592.70379978913729</c:v>
                </c:pt>
                <c:pt idx="901">
                  <c:v>592.80288657581559</c:v>
                </c:pt>
                <c:pt idx="902">
                  <c:v>592.90208309315483</c:v>
                </c:pt>
                <c:pt idx="903">
                  <c:v>593.00133447582436</c:v>
                </c:pt>
                <c:pt idx="904">
                  <c:v>593.1006407238242</c:v>
                </c:pt>
                <c:pt idx="905">
                  <c:v>593.20000183715456</c:v>
                </c:pt>
                <c:pt idx="906">
                  <c:v>593.29936295048492</c:v>
                </c:pt>
                <c:pt idx="907">
                  <c:v>593.39877892914558</c:v>
                </c:pt>
                <c:pt idx="908">
                  <c:v>593.49819490780624</c:v>
                </c:pt>
                <c:pt idx="909">
                  <c:v>593.59766575179731</c:v>
                </c:pt>
                <c:pt idx="910">
                  <c:v>593.69708173045808</c:v>
                </c:pt>
                <c:pt idx="911">
                  <c:v>593.79655257444915</c:v>
                </c:pt>
                <c:pt idx="912">
                  <c:v>593.89607828377052</c:v>
                </c:pt>
                <c:pt idx="913">
                  <c:v>593.99565885842242</c:v>
                </c:pt>
                <c:pt idx="914">
                  <c:v>594.09540402906543</c:v>
                </c:pt>
                <c:pt idx="915">
                  <c:v>594.19520406503887</c:v>
                </c:pt>
                <c:pt idx="916">
                  <c:v>594.29522356233383</c:v>
                </c:pt>
                <c:pt idx="917">
                  <c:v>594.39535279028951</c:v>
                </c:pt>
                <c:pt idx="918">
                  <c:v>594.49570147956683</c:v>
                </c:pt>
                <c:pt idx="919">
                  <c:v>594.59621476483517</c:v>
                </c:pt>
                <c:pt idx="920">
                  <c:v>594.69689264609474</c:v>
                </c:pt>
                <c:pt idx="921">
                  <c:v>594.79773512334543</c:v>
                </c:pt>
                <c:pt idx="922">
                  <c:v>594.89879706191789</c:v>
                </c:pt>
                <c:pt idx="923">
                  <c:v>594.99996873115083</c:v>
                </c:pt>
                <c:pt idx="924">
                  <c:v>595.10141472703583</c:v>
                </c:pt>
                <c:pt idx="925">
                  <c:v>595.20829239062914</c:v>
                </c:pt>
                <c:pt idx="926">
                  <c:v>595.31890089668866</c:v>
                </c:pt>
                <c:pt idx="927">
                  <c:v>595.43022265204331</c:v>
                </c:pt>
                <c:pt idx="928">
                  <c:v>595.53891087153931</c:v>
                </c:pt>
                <c:pt idx="929">
                  <c:v>595.64299040328297</c:v>
                </c:pt>
                <c:pt idx="930">
                  <c:v>595.74476559115021</c:v>
                </c:pt>
                <c:pt idx="931">
                  <c:v>595.84643104835686</c:v>
                </c:pt>
                <c:pt idx="932">
                  <c:v>595.94842569754564</c:v>
                </c:pt>
                <c:pt idx="933">
                  <c:v>596.0508044040472</c:v>
                </c:pt>
                <c:pt idx="934">
                  <c:v>596.15378662918306</c:v>
                </c:pt>
                <c:pt idx="935">
                  <c:v>596.25759183427465</c:v>
                </c:pt>
                <c:pt idx="936">
                  <c:v>596.36178109667901</c:v>
                </c:pt>
                <c:pt idx="937">
                  <c:v>596.46547657110989</c:v>
                </c:pt>
                <c:pt idx="938">
                  <c:v>596.56769068162032</c:v>
                </c:pt>
                <c:pt idx="939">
                  <c:v>596.66820396688877</c:v>
                </c:pt>
                <c:pt idx="940">
                  <c:v>596.76827832951403</c:v>
                </c:pt>
                <c:pt idx="941">
                  <c:v>596.86944999874709</c:v>
                </c:pt>
                <c:pt idx="942">
                  <c:v>596.97248708921325</c:v>
                </c:pt>
                <c:pt idx="943">
                  <c:v>597.07667635161772</c:v>
                </c:pt>
                <c:pt idx="944">
                  <c:v>597.18059128737002</c:v>
                </c:pt>
                <c:pt idx="945">
                  <c:v>597.28340891651476</c:v>
                </c:pt>
                <c:pt idx="946">
                  <c:v>597.38562302702519</c:v>
                </c:pt>
                <c:pt idx="947">
                  <c:v>597.48800173352663</c:v>
                </c:pt>
                <c:pt idx="948">
                  <c:v>597.59125828531444</c:v>
                </c:pt>
                <c:pt idx="949">
                  <c:v>597.69555727837962</c:v>
                </c:pt>
                <c:pt idx="950">
                  <c:v>597.80095357805249</c:v>
                </c:pt>
                <c:pt idx="951">
                  <c:v>597.90706312702025</c:v>
                </c:pt>
                <c:pt idx="952">
                  <c:v>598.01317267598813</c:v>
                </c:pt>
                <c:pt idx="953">
                  <c:v>598.11845924500028</c:v>
                </c:pt>
                <c:pt idx="954">
                  <c:v>598.22264850740453</c:v>
                </c:pt>
                <c:pt idx="955">
                  <c:v>598.32645371249612</c:v>
                </c:pt>
                <c:pt idx="956">
                  <c:v>598.4307527055613</c:v>
                </c:pt>
                <c:pt idx="957">
                  <c:v>598.53598440924304</c:v>
                </c:pt>
                <c:pt idx="958">
                  <c:v>598.64187449688939</c:v>
                </c:pt>
                <c:pt idx="959">
                  <c:v>598.74743539255326</c:v>
                </c:pt>
                <c:pt idx="960">
                  <c:v>598.85217330826151</c:v>
                </c:pt>
                <c:pt idx="961">
                  <c:v>598.95586878269228</c:v>
                </c:pt>
                <c:pt idx="962">
                  <c:v>599.05918019981038</c:v>
                </c:pt>
                <c:pt idx="963">
                  <c:v>599.16271107825025</c:v>
                </c:pt>
                <c:pt idx="964">
                  <c:v>599.2669003406545</c:v>
                </c:pt>
                <c:pt idx="965">
                  <c:v>599.37196744834512</c:v>
                </c:pt>
                <c:pt idx="966">
                  <c:v>599.47763807466981</c:v>
                </c:pt>
                <c:pt idx="967">
                  <c:v>599.58352816231616</c:v>
                </c:pt>
                <c:pt idx="968">
                  <c:v>599.68914392331044</c:v>
                </c:pt>
                <c:pt idx="969">
                  <c:v>599.79432076166177</c:v>
                </c:pt>
                <c:pt idx="970">
                  <c:v>599.89949760001309</c:v>
                </c:pt>
                <c:pt idx="971">
                  <c:v>600.00527795699861</c:v>
                </c:pt>
                <c:pt idx="972">
                  <c:v>600.1120458899311</c:v>
                </c:pt>
                <c:pt idx="973">
                  <c:v>600.21958193748912</c:v>
                </c:pt>
                <c:pt idx="974">
                  <c:v>600.32739231169887</c:v>
                </c:pt>
                <c:pt idx="975">
                  <c:v>600.43481862859608</c:v>
                </c:pt>
                <c:pt idx="976">
                  <c:v>600.54164142685897</c:v>
                </c:pt>
                <c:pt idx="977">
                  <c:v>600.64791557181798</c:v>
                </c:pt>
                <c:pt idx="978">
                  <c:v>600.75413485144668</c:v>
                </c:pt>
                <c:pt idx="979">
                  <c:v>600.8605735923968</c:v>
                </c:pt>
                <c:pt idx="980">
                  <c:v>600.96745125599011</c:v>
                </c:pt>
                <c:pt idx="981">
                  <c:v>601.07454838090484</c:v>
                </c:pt>
                <c:pt idx="982">
                  <c:v>601.18153577515898</c:v>
                </c:pt>
                <c:pt idx="983">
                  <c:v>601.28808424676993</c:v>
                </c:pt>
                <c:pt idx="984">
                  <c:v>601.39413893040739</c:v>
                </c:pt>
                <c:pt idx="985">
                  <c:v>601.49991928739291</c:v>
                </c:pt>
                <c:pt idx="986">
                  <c:v>601.60602883636079</c:v>
                </c:pt>
                <c:pt idx="987">
                  <c:v>601.71274190396286</c:v>
                </c:pt>
                <c:pt idx="988">
                  <c:v>601.82022308619048</c:v>
                </c:pt>
                <c:pt idx="989">
                  <c:v>601.92819805639158</c:v>
                </c:pt>
                <c:pt idx="990">
                  <c:v>602.03622789192298</c:v>
                </c:pt>
                <c:pt idx="991">
                  <c:v>602.14414799679355</c:v>
                </c:pt>
                <c:pt idx="992">
                  <c:v>602.25201323633382</c:v>
                </c:pt>
                <c:pt idx="993">
                  <c:v>602.36004307186522</c:v>
                </c:pt>
                <c:pt idx="994">
                  <c:v>602.46851183003969</c:v>
                </c:pt>
                <c:pt idx="995">
                  <c:v>602.57758410684846</c:v>
                </c:pt>
                <c:pt idx="996">
                  <c:v>602.68704044096989</c:v>
                </c:pt>
                <c:pt idx="997">
                  <c:v>602.79666137108245</c:v>
                </c:pt>
                <c:pt idx="998">
                  <c:v>602.90595310921276</c:v>
                </c:pt>
                <c:pt idx="999">
                  <c:v>603.0148607900303</c:v>
                </c:pt>
                <c:pt idx="1000">
                  <c:v>603.123494144196</c:v>
                </c:pt>
                <c:pt idx="1001">
                  <c:v>601.88842069186114</c:v>
                </c:pt>
                <c:pt idx="1002">
                  <c:v>599.08803936359379</c:v>
                </c:pt>
                <c:pt idx="1003">
                  <c:v>595.78042805590167</c:v>
                </c:pt>
                <c:pt idx="1004">
                  <c:v>592.5106189608457</c:v>
                </c:pt>
                <c:pt idx="1005">
                  <c:v>589.24953345332142</c:v>
                </c:pt>
                <c:pt idx="1006">
                  <c:v>585.99294690288878</c:v>
                </c:pt>
                <c:pt idx="1007">
                  <c:v>582.73817090835894</c:v>
                </c:pt>
                <c:pt idx="1008">
                  <c:v>579.46589287343556</c:v>
                </c:pt>
                <c:pt idx="1009">
                  <c:v>576.12185098636655</c:v>
                </c:pt>
                <c:pt idx="1010">
                  <c:v>572.61348743478936</c:v>
                </c:pt>
                <c:pt idx="1011">
                  <c:v>568.87485409157932</c:v>
                </c:pt>
                <c:pt idx="1012">
                  <c:v>564.95406785148532</c:v>
                </c:pt>
                <c:pt idx="1013">
                  <c:v>561.0595621046466</c:v>
                </c:pt>
                <c:pt idx="1014">
                  <c:v>557.46143887255676</c:v>
                </c:pt>
                <c:pt idx="1015">
                  <c:v>554.27903024880686</c:v>
                </c:pt>
                <c:pt idx="1016">
                  <c:v>551.35756113637615</c:v>
                </c:pt>
                <c:pt idx="1017">
                  <c:v>548.40372147901735</c:v>
                </c:pt>
                <c:pt idx="1018">
                  <c:v>545.26729000213152</c:v>
                </c:pt>
                <c:pt idx="1019">
                  <c:v>541.98409376646134</c:v>
                </c:pt>
                <c:pt idx="1020">
                  <c:v>538.2508920909595</c:v>
                </c:pt>
                <c:pt idx="1021">
                  <c:v>534.34382218346218</c:v>
                </c:pt>
                <c:pt idx="1022">
                  <c:v>530.57868888567521</c:v>
                </c:pt>
                <c:pt idx="1023">
                  <c:v>526.91390427716556</c:v>
                </c:pt>
                <c:pt idx="1024">
                  <c:v>523.23337331883488</c:v>
                </c:pt>
                <c:pt idx="1025">
                  <c:v>519.43224836431432</c:v>
                </c:pt>
                <c:pt idx="1026">
                  <c:v>515.40260930873319</c:v>
                </c:pt>
                <c:pt idx="1027">
                  <c:v>511.11938269610471</c:v>
                </c:pt>
                <c:pt idx="1028">
                  <c:v>506.68209423575041</c:v>
                </c:pt>
                <c:pt idx="1029">
                  <c:v>502.22659048570767</c:v>
                </c:pt>
                <c:pt idx="1030">
                  <c:v>497.80691379640746</c:v>
                </c:pt>
                <c:pt idx="1031">
                  <c:v>493.37834892358467</c:v>
                </c:pt>
                <c:pt idx="1032">
                  <c:v>488.88251915570777</c:v>
                </c:pt>
                <c:pt idx="1033">
                  <c:v>484.32304560458226</c:v>
                </c:pt>
                <c:pt idx="1034">
                  <c:v>479.75737227112307</c:v>
                </c:pt>
                <c:pt idx="1035">
                  <c:v>475.24179098430699</c:v>
                </c:pt>
                <c:pt idx="1036">
                  <c:v>470.81097663293832</c:v>
                </c:pt>
                <c:pt idx="1037">
                  <c:v>466.50009789379493</c:v>
                </c:pt>
                <c:pt idx="1038">
                  <c:v>462.34613399955748</c:v>
                </c:pt>
                <c:pt idx="1039">
                  <c:v>458.34376301317849</c:v>
                </c:pt>
                <c:pt idx="1040">
                  <c:v>454.41856011398841</c:v>
                </c:pt>
                <c:pt idx="1041">
                  <c:v>450.47612950105685</c:v>
                </c:pt>
                <c:pt idx="1042">
                  <c:v>446.47844950042594</c:v>
                </c:pt>
                <c:pt idx="1043">
                  <c:v>442.45838444499725</c:v>
                </c:pt>
                <c:pt idx="1044">
                  <c:v>438.46144512632651</c:v>
                </c:pt>
                <c:pt idx="1045">
                  <c:v>434.48807046705696</c:v>
                </c:pt>
                <c:pt idx="1046">
                  <c:v>430.48970464979618</c:v>
                </c:pt>
                <c:pt idx="1047">
                  <c:v>426.40544715781499</c:v>
                </c:pt>
                <c:pt idx="1048">
                  <c:v>422.19664536585611</c:v>
                </c:pt>
                <c:pt idx="1049">
                  <c:v>417.85997992143103</c:v>
                </c:pt>
                <c:pt idx="1050">
                  <c:v>413.42148442380818</c:v>
                </c:pt>
                <c:pt idx="1051">
                  <c:v>408.92414585934563</c:v>
                </c:pt>
                <c:pt idx="1052">
                  <c:v>404.41597139213172</c:v>
                </c:pt>
                <c:pt idx="1053">
                  <c:v>399.93632689671887</c:v>
                </c:pt>
                <c:pt idx="1054">
                  <c:v>395.50095872292809</c:v>
                </c:pt>
                <c:pt idx="1055">
                  <c:v>391.09864691069527</c:v>
                </c:pt>
                <c:pt idx="1056">
                  <c:v>386.71073724768894</c:v>
                </c:pt>
                <c:pt idx="1057">
                  <c:v>365.98716925001787</c:v>
                </c:pt>
                <c:pt idx="1058">
                  <c:v>330.13171569903113</c:v>
                </c:pt>
                <c:pt idx="1059">
                  <c:v>291.75862929992496</c:v>
                </c:pt>
                <c:pt idx="1060">
                  <c:v>255.34769171143816</c:v>
                </c:pt>
                <c:pt idx="1061">
                  <c:v>220.28046092945189</c:v>
                </c:pt>
                <c:pt idx="1062">
                  <c:v>186.1502202598096</c:v>
                </c:pt>
                <c:pt idx="1063">
                  <c:v>152.83017592398764</c:v>
                </c:pt>
                <c:pt idx="1064">
                  <c:v>120.14462170142259</c:v>
                </c:pt>
                <c:pt idx="1065">
                  <c:v>87.626413594703266</c:v>
                </c:pt>
                <c:pt idx="1066">
                  <c:v>54.570586973691015</c:v>
                </c:pt>
                <c:pt idx="1067">
                  <c:v>20.57937676579018</c:v>
                </c:pt>
                <c:pt idx="1068">
                  <c:v>-13.688016942569401</c:v>
                </c:pt>
                <c:pt idx="1069">
                  <c:v>-46.307669330632152</c:v>
                </c:pt>
                <c:pt idx="1070">
                  <c:v>-75.148919583662277</c:v>
                </c:pt>
                <c:pt idx="1071">
                  <c:v>-99.634308384798231</c:v>
                </c:pt>
                <c:pt idx="1072">
                  <c:v>-121.34543175493098</c:v>
                </c:pt>
                <c:pt idx="1073">
                  <c:v>-142.37096481471789</c:v>
                </c:pt>
                <c:pt idx="1074">
                  <c:v>-163.00337406595153</c:v>
                </c:pt>
                <c:pt idx="1075">
                  <c:v>-181.64875307923546</c:v>
                </c:pt>
                <c:pt idx="1076">
                  <c:v>-195.75180395713974</c:v>
                </c:pt>
                <c:pt idx="1077">
                  <c:v>-199.88229920630425</c:v>
                </c:pt>
                <c:pt idx="1078">
                  <c:v>-198.13579857676982</c:v>
                </c:pt>
                <c:pt idx="1079">
                  <c:v>-198.29426336725916</c:v>
                </c:pt>
                <c:pt idx="1080">
                  <c:v>-200.80783618093</c:v>
                </c:pt>
                <c:pt idx="1081">
                  <c:v>-201.6485376384453</c:v>
                </c:pt>
                <c:pt idx="1082">
                  <c:v>-197.71263599982981</c:v>
                </c:pt>
                <c:pt idx="1083">
                  <c:v>-188.9513971353675</c:v>
                </c:pt>
                <c:pt idx="1084">
                  <c:v>-177.80081428156242</c:v>
                </c:pt>
                <c:pt idx="1085">
                  <c:v>-167.44881002786829</c:v>
                </c:pt>
                <c:pt idx="1086">
                  <c:v>-160.04679114207335</c:v>
                </c:pt>
                <c:pt idx="1087">
                  <c:v>-155.33680827336457</c:v>
                </c:pt>
                <c:pt idx="1088">
                  <c:v>-151.54640949093456</c:v>
                </c:pt>
                <c:pt idx="1089">
                  <c:v>-147.03099280010957</c:v>
                </c:pt>
                <c:pt idx="1090">
                  <c:v>-141.59713047861135</c:v>
                </c:pt>
                <c:pt idx="1091">
                  <c:v>-125.53682752082473</c:v>
                </c:pt>
                <c:pt idx="1092">
                  <c:v>-98.957654265139126</c:v>
                </c:pt>
                <c:pt idx="1093">
                  <c:v>-69.893074684769971</c:v>
                </c:pt>
                <c:pt idx="1094">
                  <c:v>-41.011484697573025</c:v>
                </c:pt>
                <c:pt idx="1095">
                  <c:v>-13.780770212671259</c:v>
                </c:pt>
                <c:pt idx="1096">
                  <c:v>10.380500791934518</c:v>
                </c:pt>
                <c:pt idx="1097">
                  <c:v>31.390416949789326</c:v>
                </c:pt>
                <c:pt idx="1098">
                  <c:v>49.338419893943723</c:v>
                </c:pt>
                <c:pt idx="1099">
                  <c:v>64.348693013374032</c:v>
                </c:pt>
                <c:pt idx="1100">
                  <c:v>76.627149322104685</c:v>
                </c:pt>
                <c:pt idx="1101">
                  <c:v>98.195060463595567</c:v>
                </c:pt>
                <c:pt idx="1102">
                  <c:v>125.74767498550079</c:v>
                </c:pt>
                <c:pt idx="1103">
                  <c:v>149.71566314659134</c:v>
                </c:pt>
                <c:pt idx="1104">
                  <c:v>167.09634142913154</c:v>
                </c:pt>
                <c:pt idx="1105">
                  <c:v>179.05869799500556</c:v>
                </c:pt>
                <c:pt idx="1106">
                  <c:v>188.26942107866088</c:v>
                </c:pt>
                <c:pt idx="1107">
                  <c:v>195.6520862191619</c:v>
                </c:pt>
                <c:pt idx="1108">
                  <c:v>198.02350296180083</c:v>
                </c:pt>
                <c:pt idx="1109">
                  <c:v>199.30787291348815</c:v>
                </c:pt>
                <c:pt idx="1110">
                  <c:v>203.53978672587246</c:v>
                </c:pt>
                <c:pt idx="1111">
                  <c:v>212.31338400600441</c:v>
                </c:pt>
                <c:pt idx="1112">
                  <c:v>218.3853575525651</c:v>
                </c:pt>
                <c:pt idx="1113">
                  <c:v>221.19959237675499</c:v>
                </c:pt>
                <c:pt idx="1114">
                  <c:v>223.28005827235327</c:v>
                </c:pt>
                <c:pt idx="1115">
                  <c:v>226.56012718419143</c:v>
                </c:pt>
                <c:pt idx="1116">
                  <c:v>230.11823987409676</c:v>
                </c:pt>
                <c:pt idx="1117">
                  <c:v>231.26924592394664</c:v>
                </c:pt>
                <c:pt idx="1118">
                  <c:v>227.24576550170133</c:v>
                </c:pt>
                <c:pt idx="1119">
                  <c:v>215.95821135058591</c:v>
                </c:pt>
                <c:pt idx="1120">
                  <c:v>196.58684056929263</c:v>
                </c:pt>
                <c:pt idx="1121">
                  <c:v>169.88706645925078</c:v>
                </c:pt>
                <c:pt idx="1122">
                  <c:v>137.86525928737137</c:v>
                </c:pt>
                <c:pt idx="1123">
                  <c:v>103.54990299300437</c:v>
                </c:pt>
                <c:pt idx="1124">
                  <c:v>69.829184007534664</c:v>
                </c:pt>
                <c:pt idx="1125">
                  <c:v>38.364812021467223</c:v>
                </c:pt>
                <c:pt idx="1126">
                  <c:v>9.775931143695658</c:v>
                </c:pt>
                <c:pt idx="1127">
                  <c:v>-15.349560322541636</c:v>
                </c:pt>
                <c:pt idx="1128">
                  <c:v>-36.015708322879945</c:v>
                </c:pt>
                <c:pt idx="1129">
                  <c:v>-51.242082262370857</c:v>
                </c:pt>
                <c:pt idx="1130">
                  <c:v>-60.843737970447116</c:v>
                </c:pt>
                <c:pt idx="1131">
                  <c:v>-65.396764845252164</c:v>
                </c:pt>
                <c:pt idx="1132">
                  <c:v>-65.416516364191367</c:v>
                </c:pt>
                <c:pt idx="1133">
                  <c:v>-61.202543514843505</c:v>
                </c:pt>
                <c:pt idx="1134">
                  <c:v>-53.238600773394332</c:v>
                </c:pt>
                <c:pt idx="1135">
                  <c:v>-42.290584148460084</c:v>
                </c:pt>
                <c:pt idx="1136">
                  <c:v>-29.105882886900897</c:v>
                </c:pt>
                <c:pt idx="1137">
                  <c:v>-14.153672717893874</c:v>
                </c:pt>
                <c:pt idx="1138">
                  <c:v>2.3153692358365383</c:v>
                </c:pt>
                <c:pt idx="1139">
                  <c:v>20.090843862236031</c:v>
                </c:pt>
                <c:pt idx="1140">
                  <c:v>38.949889046544634</c:v>
                </c:pt>
                <c:pt idx="1141">
                  <c:v>58.644351471235687</c:v>
                </c:pt>
                <c:pt idx="1142">
                  <c:v>78.803471808054823</c:v>
                </c:pt>
                <c:pt idx="1143">
                  <c:v>98.910188896188345</c:v>
                </c:pt>
                <c:pt idx="1144">
                  <c:v>118.52333747216316</c:v>
                </c:pt>
                <c:pt idx="1145">
                  <c:v>137.28821317502931</c:v>
                </c:pt>
                <c:pt idx="1146">
                  <c:v>155.03079689313276</c:v>
                </c:pt>
                <c:pt idx="1147">
                  <c:v>171.71183248258185</c:v>
                </c:pt>
                <c:pt idx="1148">
                  <c:v>187.28336764461861</c:v>
                </c:pt>
                <c:pt idx="1149">
                  <c:v>201.69570810624529</c:v>
                </c:pt>
                <c:pt idx="1150">
                  <c:v>214.91003664621329</c:v>
                </c:pt>
                <c:pt idx="1151">
                  <c:v>226.96762570930602</c:v>
                </c:pt>
                <c:pt idx="1152">
                  <c:v>237.8830969060715</c:v>
                </c:pt>
                <c:pt idx="1153">
                  <c:v>247.52337437765684</c:v>
                </c:pt>
                <c:pt idx="1154">
                  <c:v>255.6811906221937</c:v>
                </c:pt>
                <c:pt idx="1155">
                  <c:v>262.20813492098603</c:v>
                </c:pt>
                <c:pt idx="1156">
                  <c:v>267.0885432222085</c:v>
                </c:pt>
                <c:pt idx="1157">
                  <c:v>270.43425850185434</c:v>
                </c:pt>
                <c:pt idx="1158">
                  <c:v>272.43933943350129</c:v>
                </c:pt>
                <c:pt idx="1159">
                  <c:v>273.33188862823204</c:v>
                </c:pt>
                <c:pt idx="1160">
                  <c:v>273.33589379735025</c:v>
                </c:pt>
                <c:pt idx="1161">
                  <c:v>272.64577023908123</c:v>
                </c:pt>
                <c:pt idx="1162">
                  <c:v>271.42359013938722</c:v>
                </c:pt>
                <c:pt idx="1163">
                  <c:v>269.79085277240955</c:v>
                </c:pt>
                <c:pt idx="1164">
                  <c:v>267.80459064908524</c:v>
                </c:pt>
                <c:pt idx="1165">
                  <c:v>265.49042587870485</c:v>
                </c:pt>
                <c:pt idx="1166">
                  <c:v>262.81760644358667</c:v>
                </c:pt>
                <c:pt idx="1167">
                  <c:v>259.72336640576822</c:v>
                </c:pt>
                <c:pt idx="1168">
                  <c:v>256.25689253394125</c:v>
                </c:pt>
                <c:pt idx="1169">
                  <c:v>252.5988014957388</c:v>
                </c:pt>
                <c:pt idx="1170">
                  <c:v>248.92891441150317</c:v>
                </c:pt>
                <c:pt idx="1171">
                  <c:v>245.34862241178902</c:v>
                </c:pt>
                <c:pt idx="1172">
                  <c:v>241.89128361747146</c:v>
                </c:pt>
                <c:pt idx="1173">
                  <c:v>238.55612991392508</c:v>
                </c:pt>
                <c:pt idx="1174">
                  <c:v>235.3376199027808</c:v>
                </c:pt>
                <c:pt idx="1175">
                  <c:v>232.23152895359888</c:v>
                </c:pt>
                <c:pt idx="1176">
                  <c:v>229.22449735843009</c:v>
                </c:pt>
                <c:pt idx="1177">
                  <c:v>226.29460641778502</c:v>
                </c:pt>
                <c:pt idx="1178">
                  <c:v>223.43102022891227</c:v>
                </c:pt>
                <c:pt idx="1179">
                  <c:v>220.65202266316319</c:v>
                </c:pt>
                <c:pt idx="1180">
                  <c:v>218.00231524847035</c:v>
                </c:pt>
                <c:pt idx="1181">
                  <c:v>215.5292741976227</c:v>
                </c:pt>
                <c:pt idx="1182">
                  <c:v>213.25326826452627</c:v>
                </c:pt>
                <c:pt idx="1183">
                  <c:v>211.1505133284584</c:v>
                </c:pt>
                <c:pt idx="1184">
                  <c:v>209.16135705895618</c:v>
                </c:pt>
                <c:pt idx="1185">
                  <c:v>207.21931639192354</c:v>
                </c:pt>
                <c:pt idx="1186">
                  <c:v>205.27827701717047</c:v>
                </c:pt>
                <c:pt idx="1187">
                  <c:v>203.3186520117489</c:v>
                </c:pt>
                <c:pt idx="1188">
                  <c:v>201.33869940141906</c:v>
                </c:pt>
                <c:pt idx="1189">
                  <c:v>199.34811663332678</c:v>
                </c:pt>
                <c:pt idx="1190">
                  <c:v>197.34472281058925</c:v>
                </c:pt>
                <c:pt idx="1191">
                  <c:v>195.33416906223621</c:v>
                </c:pt>
                <c:pt idx="1192">
                  <c:v>193.33268180972959</c:v>
                </c:pt>
                <c:pt idx="1193">
                  <c:v>191.3401924714064</c:v>
                </c:pt>
                <c:pt idx="1194">
                  <c:v>189.3335890268412</c:v>
                </c:pt>
                <c:pt idx="1195">
                  <c:v>187.28558969049928</c:v>
                </c:pt>
                <c:pt idx="1196">
                  <c:v>185.18453557967339</c:v>
                </c:pt>
                <c:pt idx="1197">
                  <c:v>183.03369118152162</c:v>
                </c:pt>
                <c:pt idx="1198">
                  <c:v>180.83717139582288</c:v>
                </c:pt>
                <c:pt idx="1199">
                  <c:v>178.59953004499931</c:v>
                </c:pt>
                <c:pt idx="1200">
                  <c:v>176.35466018689732</c:v>
                </c:pt>
                <c:pt idx="1201">
                  <c:v>174.16070535539419</c:v>
                </c:pt>
                <c:pt idx="1202">
                  <c:v>172.07114553128432</c:v>
                </c:pt>
                <c:pt idx="1203">
                  <c:v>170.10847550002629</c:v>
                </c:pt>
                <c:pt idx="1204">
                  <c:v>168.25788162241568</c:v>
                </c:pt>
                <c:pt idx="1205">
                  <c:v>166.49980440816964</c:v>
                </c:pt>
                <c:pt idx="1206">
                  <c:v>164.84320062247374</c:v>
                </c:pt>
                <c:pt idx="1207">
                  <c:v>163.32077000223856</c:v>
                </c:pt>
                <c:pt idx="1208">
                  <c:v>161.96596668266733</c:v>
                </c:pt>
                <c:pt idx="1209">
                  <c:v>160.80315087045173</c:v>
                </c:pt>
                <c:pt idx="1210">
                  <c:v>159.85732743991548</c:v>
                </c:pt>
                <c:pt idx="1211">
                  <c:v>159.16137444029286</c:v>
                </c:pt>
                <c:pt idx="1212">
                  <c:v>158.7398029579341</c:v>
                </c:pt>
                <c:pt idx="1213">
                  <c:v>158.59188602721156</c:v>
                </c:pt>
                <c:pt idx="1214">
                  <c:v>158.70441481983465</c:v>
                </c:pt>
                <c:pt idx="1215">
                  <c:v>159.07802028710287</c:v>
                </c:pt>
                <c:pt idx="1216">
                  <c:v>159.73250881328573</c:v>
                </c:pt>
                <c:pt idx="1217">
                  <c:v>160.68479263647501</c:v>
                </c:pt>
                <c:pt idx="1218">
                  <c:v>161.92642249579112</c:v>
                </c:pt>
                <c:pt idx="1219">
                  <c:v>163.42945822173459</c:v>
                </c:pt>
                <c:pt idx="1220">
                  <c:v>165.17325673374754</c:v>
                </c:pt>
                <c:pt idx="1221">
                  <c:v>167.15710478253482</c:v>
                </c:pt>
                <c:pt idx="1222">
                  <c:v>169.38705127077165</c:v>
                </c:pt>
                <c:pt idx="1223">
                  <c:v>171.86009232161931</c:v>
                </c:pt>
                <c:pt idx="1224">
                  <c:v>174.56399296640157</c:v>
                </c:pt>
                <c:pt idx="1225">
                  <c:v>177.48425504156378</c:v>
                </c:pt>
                <c:pt idx="1226">
                  <c:v>180.60310218006066</c:v>
                </c:pt>
                <c:pt idx="1227">
                  <c:v>183.89189467943027</c:v>
                </c:pt>
                <c:pt idx="1228">
                  <c:v>187.30874285992243</c:v>
                </c:pt>
                <c:pt idx="1229">
                  <c:v>190.80595503309854</c:v>
                </c:pt>
                <c:pt idx="1230">
                  <c:v>194.34125746189559</c:v>
                </c:pt>
                <c:pt idx="1231">
                  <c:v>197.88603787651698</c:v>
                </c:pt>
                <c:pt idx="1232">
                  <c:v>201.43035193583003</c:v>
                </c:pt>
                <c:pt idx="1233">
                  <c:v>204.98360904399613</c:v>
                </c:pt>
                <c:pt idx="1234">
                  <c:v>208.56469659100088</c:v>
                </c:pt>
                <c:pt idx="1235">
                  <c:v>212.18065105546637</c:v>
                </c:pt>
                <c:pt idx="1236">
                  <c:v>215.80893650293629</c:v>
                </c:pt>
                <c:pt idx="1237">
                  <c:v>219.39973521341946</c:v>
                </c:pt>
                <c:pt idx="1238">
                  <c:v>222.89643988228951</c:v>
                </c:pt>
                <c:pt idx="1239">
                  <c:v>226.25585777819941</c:v>
                </c:pt>
                <c:pt idx="1240">
                  <c:v>229.4545065397437</c:v>
                </c:pt>
                <c:pt idx="1241">
                  <c:v>232.48555543328928</c:v>
                </c:pt>
                <c:pt idx="1242">
                  <c:v>235.35542370249129</c:v>
                </c:pt>
                <c:pt idx="1243">
                  <c:v>238.08192886339287</c:v>
                </c:pt>
                <c:pt idx="1244">
                  <c:v>240.68926652669458</c:v>
                </c:pt>
                <c:pt idx="1245">
                  <c:v>243.19825808527813</c:v>
                </c:pt>
                <c:pt idx="1246">
                  <c:v>245.61718820403192</c:v>
                </c:pt>
                <c:pt idx="1247">
                  <c:v>247.9374704587504</c:v>
                </c:pt>
                <c:pt idx="1248">
                  <c:v>250.13554019003254</c:v>
                </c:pt>
                <c:pt idx="1249">
                  <c:v>252.17982240024082</c:v>
                </c:pt>
                <c:pt idx="1250">
                  <c:v>254.04038805164919</c:v>
                </c:pt>
                <c:pt idx="1251">
                  <c:v>255.69861036459147</c:v>
                </c:pt>
                <c:pt idx="1252">
                  <c:v>257.15254161983887</c:v>
                </c:pt>
                <c:pt idx="1253">
                  <c:v>258.41655653395276</c:v>
                </c:pt>
                <c:pt idx="1254">
                  <c:v>259.51696303285348</c:v>
                </c:pt>
                <c:pt idx="1255">
                  <c:v>260.48668031477314</c:v>
                </c:pt>
                <c:pt idx="1256">
                  <c:v>261.35975231721659</c:v>
                </c:pt>
                <c:pt idx="1257">
                  <c:v>262.16363913804247</c:v>
                </c:pt>
                <c:pt idx="1258">
                  <c:v>262.91013682328378</c:v>
                </c:pt>
                <c:pt idx="1259">
                  <c:v>263.58832717219371</c:v>
                </c:pt>
                <c:pt idx="1260">
                  <c:v>264.16594937050485</c:v>
                </c:pt>
                <c:pt idx="1261">
                  <c:v>264.6002633258459</c:v>
                </c:pt>
                <c:pt idx="1262">
                  <c:v>264.85412520954515</c:v>
                </c:pt>
                <c:pt idx="1263">
                  <c:v>264.91058163451305</c:v>
                </c:pt>
                <c:pt idx="1264">
                  <c:v>264.78041363817061</c:v>
                </c:pt>
                <c:pt idx="1265">
                  <c:v>264.50071018385927</c:v>
                </c:pt>
                <c:pt idx="1266">
                  <c:v>264.12559592000542</c:v>
                </c:pt>
                <c:pt idx="1267">
                  <c:v>263.71117064692953</c:v>
                </c:pt>
                <c:pt idx="1268">
                  <c:v>263.29902228506472</c:v>
                </c:pt>
                <c:pt idx="1269">
                  <c:v>262.90267513835124</c:v>
                </c:pt>
                <c:pt idx="1270">
                  <c:v>262.50424310908306</c:v>
                </c:pt>
                <c:pt idx="1271">
                  <c:v>262.06436032270773</c:v>
                </c:pt>
                <c:pt idx="1272">
                  <c:v>261.53927167824185</c:v>
                </c:pt>
                <c:pt idx="1273">
                  <c:v>260.89482350751973</c:v>
                </c:pt>
                <c:pt idx="1274">
                  <c:v>260.11581811402425</c:v>
                </c:pt>
                <c:pt idx="1275">
                  <c:v>259.21265247786368</c:v>
                </c:pt>
                <c:pt idx="1276">
                  <c:v>258.22076960246784</c:v>
                </c:pt>
                <c:pt idx="1277">
                  <c:v>257.18979517917143</c:v>
                </c:pt>
                <c:pt idx="1278">
                  <c:v>256.16633730613802</c:v>
                </c:pt>
                <c:pt idx="1279">
                  <c:v>255.17906311849464</c:v>
                </c:pt>
                <c:pt idx="1280">
                  <c:v>254.23260873665899</c:v>
                </c:pt>
                <c:pt idx="1281">
                  <c:v>253.31078888816694</c:v>
                </c:pt>
                <c:pt idx="1282">
                  <c:v>252.38578685051243</c:v>
                </c:pt>
                <c:pt idx="1283">
                  <c:v>251.42868859458176</c:v>
                </c:pt>
                <c:pt idx="1284">
                  <c:v>250.41856299683232</c:v>
                </c:pt>
                <c:pt idx="1285">
                  <c:v>249.34929257292603</c:v>
                </c:pt>
                <c:pt idx="1286">
                  <c:v>248.23163092761868</c:v>
                </c:pt>
                <c:pt idx="1287">
                  <c:v>247.0896365082848</c:v>
                </c:pt>
                <c:pt idx="1288">
                  <c:v>245.95216847870788</c:v>
                </c:pt>
                <c:pt idx="1289">
                  <c:v>244.84240744097622</c:v>
                </c:pt>
                <c:pt idx="1290">
                  <c:v>243.76987252991191</c:v>
                </c:pt>
                <c:pt idx="1291">
                  <c:v>242.72880288582436</c:v>
                </c:pt>
                <c:pt idx="1292">
                  <c:v>241.70284864025837</c:v>
                </c:pt>
                <c:pt idx="1293">
                  <c:v>240.67308125423051</c:v>
                </c:pt>
                <c:pt idx="1294">
                  <c:v>239.62490654985791</c:v>
                </c:pt>
                <c:pt idx="1295">
                  <c:v>238.55215217747204</c:v>
                </c:pt>
                <c:pt idx="1296">
                  <c:v>237.45835695088292</c:v>
                </c:pt>
                <c:pt idx="1297">
                  <c:v>236.35567354077114</c:v>
                </c:pt>
                <c:pt idx="1298">
                  <c:v>235.26168628552563</c:v>
                </c:pt>
                <c:pt idx="1299">
                  <c:v>234.19408925419611</c:v>
                </c:pt>
                <c:pt idx="1300">
                  <c:v>233.164568762155</c:v>
                </c:pt>
                <c:pt idx="1301">
                  <c:v>232.17526455728731</c:v>
                </c:pt>
                <c:pt idx="1302">
                  <c:v>231.2193733386251</c:v>
                </c:pt>
                <c:pt idx="1303">
                  <c:v>230.28636096273419</c:v>
                </c:pt>
                <c:pt idx="1304">
                  <c:v>229.36798391372389</c:v>
                </c:pt>
                <c:pt idx="1305">
                  <c:v>228.46189669872024</c:v>
                </c:pt>
                <c:pt idx="1306">
                  <c:v>227.57119920889002</c:v>
                </c:pt>
                <c:pt idx="1307">
                  <c:v>226.70229697155597</c:v>
                </c:pt>
                <c:pt idx="1308">
                  <c:v>225.86362553126494</c:v>
                </c:pt>
                <c:pt idx="1309">
                  <c:v>225.06571903145121</c:v>
                </c:pt>
                <c:pt idx="1310">
                  <c:v>224.32041466714577</c:v>
                </c:pt>
                <c:pt idx="1311">
                  <c:v>223.63788995713529</c:v>
                </c:pt>
                <c:pt idx="1312">
                  <c:v>223.02301419949163</c:v>
                </c:pt>
                <c:pt idx="1313">
                  <c:v>222.47441576095505</c:v>
                </c:pt>
                <c:pt idx="1314">
                  <c:v>221.98690986780406</c:v>
                </c:pt>
                <c:pt idx="1315">
                  <c:v>221.5554351933105</c:v>
                </c:pt>
                <c:pt idx="1316">
                  <c:v>221.17776969159371</c:v>
                </c:pt>
                <c:pt idx="1317">
                  <c:v>220.85514783258733</c:v>
                </c:pt>
                <c:pt idx="1318">
                  <c:v>220.59204114071795</c:v>
                </c:pt>
                <c:pt idx="1319">
                  <c:v>220.39589758458553</c:v>
                </c:pt>
                <c:pt idx="1320">
                  <c:v>220.27627744800992</c:v>
                </c:pt>
                <c:pt idx="1321">
                  <c:v>220.24259013515251</c:v>
                </c:pt>
                <c:pt idx="1322">
                  <c:v>220.3010902936773</c:v>
                </c:pt>
                <c:pt idx="1323">
                  <c:v>220.45288894652467</c:v>
                </c:pt>
                <c:pt idx="1324">
                  <c:v>220.69398092457641</c:v>
                </c:pt>
                <c:pt idx="1325">
                  <c:v>221.01667136524574</c:v>
                </c:pt>
                <c:pt idx="1326">
                  <c:v>221.41118052339129</c:v>
                </c:pt>
                <c:pt idx="1327">
                  <c:v>221.86734459655887</c:v>
                </c:pt>
                <c:pt idx="1328">
                  <c:v>222.37716696284463</c:v>
                </c:pt>
                <c:pt idx="1329">
                  <c:v>222.93805523538782</c:v>
                </c:pt>
                <c:pt idx="1330">
                  <c:v>223.55493357759062</c:v>
                </c:pt>
                <c:pt idx="1331">
                  <c:v>224.2385555942088</c:v>
                </c:pt>
                <c:pt idx="1332">
                  <c:v>225.00066246594523</c:v>
                </c:pt>
                <c:pt idx="1333">
                  <c:v>225.84824952242406</c:v>
                </c:pt>
                <c:pt idx="1334">
                  <c:v>226.77905356876693</c:v>
                </c:pt>
                <c:pt idx="1335">
                  <c:v>227.77981091135285</c:v>
                </c:pt>
                <c:pt idx="1336">
                  <c:v>228.82760155841274</c:v>
                </c:pt>
                <c:pt idx="1337">
                  <c:v>229.89506142641628</c:v>
                </c:pt>
                <c:pt idx="1338">
                  <c:v>230.95892761527946</c:v>
                </c:pt>
                <c:pt idx="1339">
                  <c:v>232.00885801022446</c:v>
                </c:pt>
                <c:pt idx="1340">
                  <c:v>233.05184794087552</c:v>
                </c:pt>
                <c:pt idx="1341">
                  <c:v>234.10860906945365</c:v>
                </c:pt>
                <c:pt idx="1342">
                  <c:v>235.20336443932456</c:v>
                </c:pt>
                <c:pt idx="1343">
                  <c:v>236.3519152656396</c:v>
                </c:pt>
                <c:pt idx="1344">
                  <c:v>237.55330140511705</c:v>
                </c:pt>
                <c:pt idx="1345">
                  <c:v>238.78886864542542</c:v>
                </c:pt>
                <c:pt idx="1346">
                  <c:v>240.02794726687856</c:v>
                </c:pt>
                <c:pt idx="1347">
                  <c:v>241.23750834058362</c:v>
                </c:pt>
                <c:pt idx="1348">
                  <c:v>242.39236867989314</c:v>
                </c:pt>
                <c:pt idx="1349">
                  <c:v>243.48207643936851</c:v>
                </c:pt>
                <c:pt idx="1350">
                  <c:v>244.51236504603503</c:v>
                </c:pt>
                <c:pt idx="1351">
                  <c:v>245.50131262625521</c:v>
                </c:pt>
                <c:pt idx="1352">
                  <c:v>246.47138653282235</c:v>
                </c:pt>
                <c:pt idx="1353">
                  <c:v>247.44071975742926</c:v>
                </c:pt>
                <c:pt idx="1354">
                  <c:v>248.41649965835666</c:v>
                </c:pt>
                <c:pt idx="1355">
                  <c:v>249.39219726128843</c:v>
                </c:pt>
                <c:pt idx="1356">
                  <c:v>250.34998133384894</c:v>
                </c:pt>
                <c:pt idx="1357">
                  <c:v>251.26732965791447</c:v>
                </c:pt>
                <c:pt idx="1358">
                  <c:v>252.12503936784969</c:v>
                </c:pt>
                <c:pt idx="1359">
                  <c:v>252.9133718675109</c:v>
                </c:pt>
                <c:pt idx="1360">
                  <c:v>253.63386338614899</c:v>
                </c:pt>
                <c:pt idx="1361">
                  <c:v>254.2967737405462</c:v>
                </c:pt>
                <c:pt idx="1362">
                  <c:v>254.9157643979689</c:v>
                </c:pt>
                <c:pt idx="1363">
                  <c:v>255.50241194312864</c:v>
                </c:pt>
                <c:pt idx="1364">
                  <c:v>256.06212061106851</c:v>
                </c:pt>
                <c:pt idx="1365">
                  <c:v>256.59294268255979</c:v>
                </c:pt>
                <c:pt idx="1366">
                  <c:v>257.08719701134834</c:v>
                </c:pt>
                <c:pt idx="1367">
                  <c:v>257.53456891532142</c:v>
                </c:pt>
                <c:pt idx="1368">
                  <c:v>257.92586845163936</c:v>
                </c:pt>
                <c:pt idx="1369">
                  <c:v>258.25615774056723</c:v>
                </c:pt>
                <c:pt idx="1370">
                  <c:v>258.52628719472614</c:v>
                </c:pt>
                <c:pt idx="1371">
                  <c:v>258.74284065376241</c:v>
                </c:pt>
                <c:pt idx="1372">
                  <c:v>258.91583104047169</c:v>
                </c:pt>
                <c:pt idx="1373">
                  <c:v>259.055490738971</c:v>
                </c:pt>
                <c:pt idx="1374">
                  <c:v>259.16856818489799</c:v>
                </c:pt>
                <c:pt idx="1375">
                  <c:v>259.25629784818631</c:v>
                </c:pt>
                <c:pt idx="1376">
                  <c:v>259.31418077174425</c:v>
                </c:pt>
                <c:pt idx="1377">
                  <c:v>259.33390485801829</c:v>
                </c:pt>
                <c:pt idx="1378">
                  <c:v>259.30677395214207</c:v>
                </c:pt>
                <c:pt idx="1379">
                  <c:v>259.22678030043824</c:v>
                </c:pt>
                <c:pt idx="1380">
                  <c:v>259.09271686563835</c:v>
                </c:pt>
                <c:pt idx="1381">
                  <c:v>258.90828705754348</c:v>
                </c:pt>
                <c:pt idx="1382">
                  <c:v>258.68097999375141</c:v>
                </c:pt>
                <c:pt idx="1383">
                  <c:v>258.42020507842346</c:v>
                </c:pt>
                <c:pt idx="1384">
                  <c:v>258.13523455239499</c:v>
                </c:pt>
                <c:pt idx="1385">
                  <c:v>257.83292658196427</c:v>
                </c:pt>
                <c:pt idx="1386">
                  <c:v>257.51564037633801</c:v>
                </c:pt>
                <c:pt idx="1387">
                  <c:v>257.18096186097921</c:v>
                </c:pt>
                <c:pt idx="1388">
                  <c:v>256.82315760886235</c:v>
                </c:pt>
                <c:pt idx="1389">
                  <c:v>256.43652162562728</c:v>
                </c:pt>
                <c:pt idx="1390">
                  <c:v>256.01844780808068</c:v>
                </c:pt>
                <c:pt idx="1391">
                  <c:v>255.57093874078163</c:v>
                </c:pt>
                <c:pt idx="1392">
                  <c:v>255.10041366738531</c:v>
                </c:pt>
                <c:pt idx="1393">
                  <c:v>254.61587050207524</c:v>
                </c:pt>
                <c:pt idx="1394">
                  <c:v>254.12625229370437</c:v>
                </c:pt>
                <c:pt idx="1395">
                  <c:v>253.63814288191915</c:v>
                </c:pt>
                <c:pt idx="1396">
                  <c:v>253.15442269656486</c:v>
                </c:pt>
                <c:pt idx="1397">
                  <c:v>252.67437848834646</c:v>
                </c:pt>
                <c:pt idx="1398">
                  <c:v>252.19455374144962</c:v>
                </c:pt>
                <c:pt idx="1399">
                  <c:v>251.71066896010419</c:v>
                </c:pt>
                <c:pt idx="1400">
                  <c:v>251.21937735915651</c:v>
                </c:pt>
                <c:pt idx="1401">
                  <c:v>250.71985595865087</c:v>
                </c:pt>
                <c:pt idx="1402">
                  <c:v>250.21473829444574</c:v>
                </c:pt>
                <c:pt idx="1403">
                  <c:v>249.7097303609014</c:v>
                </c:pt>
                <c:pt idx="1404">
                  <c:v>249.21254073693717</c:v>
                </c:pt>
                <c:pt idx="1405">
                  <c:v>248.73093286680279</c:v>
                </c:pt>
                <c:pt idx="1406">
                  <c:v>248.27085963884517</c:v>
                </c:pt>
                <c:pt idx="1407">
                  <c:v>247.83547580956156</c:v>
                </c:pt>
                <c:pt idx="1408">
                  <c:v>247.4250008402735</c:v>
                </c:pt>
                <c:pt idx="1409">
                  <c:v>247.03734984842629</c:v>
                </c:pt>
                <c:pt idx="1410">
                  <c:v>246.66925834686197</c:v>
                </c:pt>
                <c:pt idx="1411">
                  <c:v>246.31781847306999</c:v>
                </c:pt>
                <c:pt idx="1412">
                  <c:v>245.98130196914323</c:v>
                </c:pt>
                <c:pt idx="1413">
                  <c:v>245.65995572906832</c:v>
                </c:pt>
                <c:pt idx="1414">
                  <c:v>245.35591950073047</c:v>
                </c:pt>
                <c:pt idx="1415">
                  <c:v>245.07267723260918</c:v>
                </c:pt>
                <c:pt idx="1416">
                  <c:v>244.81401463250108</c:v>
                </c:pt>
                <c:pt idx="1417">
                  <c:v>244.58311388956866</c:v>
                </c:pt>
                <c:pt idx="1418">
                  <c:v>244.38167582905393</c:v>
                </c:pt>
                <c:pt idx="1419">
                  <c:v>244.20961815296124</c:v>
                </c:pt>
                <c:pt idx="1420">
                  <c:v>244.06543206470502</c:v>
                </c:pt>
                <c:pt idx="1421">
                  <c:v>243.94689551840457</c:v>
                </c:pt>
                <c:pt idx="1422">
                  <c:v>243.85197849683561</c:v>
                </c:pt>
                <c:pt idx="1423">
                  <c:v>243.77928193407323</c:v>
                </c:pt>
                <c:pt idx="1424">
                  <c:v>243.72853150346552</c:v>
                </c:pt>
                <c:pt idx="1425">
                  <c:v>243.70008382966</c:v>
                </c:pt>
                <c:pt idx="1426">
                  <c:v>243.69467959461693</c:v>
                </c:pt>
                <c:pt idx="1427">
                  <c:v>243.71264799031857</c:v>
                </c:pt>
                <c:pt idx="1428">
                  <c:v>243.75371469011301</c:v>
                </c:pt>
                <c:pt idx="1429">
                  <c:v>243.81670008939693</c:v>
                </c:pt>
                <c:pt idx="1430">
                  <c:v>243.89984849759796</c:v>
                </c:pt>
                <c:pt idx="1431">
                  <c:v>244.00104759949625</c:v>
                </c:pt>
                <c:pt idx="1432">
                  <c:v>244.11848683918896</c:v>
                </c:pt>
                <c:pt idx="1433">
                  <c:v>244.25095917940763</c:v>
                </c:pt>
                <c:pt idx="1434">
                  <c:v>244.39816286083513</c:v>
                </c:pt>
                <c:pt idx="1435">
                  <c:v>244.56064653677532</c:v>
                </c:pt>
                <c:pt idx="1436">
                  <c:v>244.7396995424923</c:v>
                </c:pt>
                <c:pt idx="1437">
                  <c:v>244.93677580924131</c:v>
                </c:pt>
                <c:pt idx="1438">
                  <c:v>245.15305494162567</c:v>
                </c:pt>
                <c:pt idx="1439">
                  <c:v>245.38886613162765</c:v>
                </c:pt>
                <c:pt idx="1440">
                  <c:v>245.64349612995233</c:v>
                </c:pt>
                <c:pt idx="1441">
                  <c:v>245.91524411135762</c:v>
                </c:pt>
                <c:pt idx="1442">
                  <c:v>246.20169600130657</c:v>
                </c:pt>
                <c:pt idx="1443">
                  <c:v>246.50021826394058</c:v>
                </c:pt>
                <c:pt idx="1444">
                  <c:v>246.80839682472262</c:v>
                </c:pt>
                <c:pt idx="1445">
                  <c:v>247.12461315640633</c:v>
                </c:pt>
                <c:pt idx="1446">
                  <c:v>247.44820887502706</c:v>
                </c:pt>
                <c:pt idx="1447">
                  <c:v>247.77932114391075</c:v>
                </c:pt>
                <c:pt idx="1448">
                  <c:v>248.11833402037016</c:v>
                </c:pt>
                <c:pt idx="1449">
                  <c:v>248.46535723506599</c:v>
                </c:pt>
                <c:pt idx="1450">
                  <c:v>248.82003416335078</c:v>
                </c:pt>
                <c:pt idx="1451">
                  <c:v>249.18143209460794</c:v>
                </c:pt>
                <c:pt idx="1452">
                  <c:v>249.54812453024743</c:v>
                </c:pt>
                <c:pt idx="1453">
                  <c:v>249.91832834703163</c:v>
                </c:pt>
                <c:pt idx="1454">
                  <c:v>250.29034271971864</c:v>
                </c:pt>
                <c:pt idx="1455">
                  <c:v>250.66285088037907</c:v>
                </c:pt>
                <c:pt idx="1456">
                  <c:v>251.03508471438761</c:v>
                </c:pt>
                <c:pt idx="1457">
                  <c:v>251.40682476042267</c:v>
                </c:pt>
                <c:pt idx="1458">
                  <c:v>251.77837277780137</c:v>
                </c:pt>
                <c:pt idx="1459">
                  <c:v>252.15005795850601</c:v>
                </c:pt>
                <c:pt idx="1460">
                  <c:v>252.5221271965234</c:v>
                </c:pt>
                <c:pt idx="1461">
                  <c:v>252.89430616520153</c:v>
                </c:pt>
                <c:pt idx="1462">
                  <c:v>253.26590904791064</c:v>
                </c:pt>
                <c:pt idx="1463">
                  <c:v>253.63581110537771</c:v>
                </c:pt>
                <c:pt idx="1464">
                  <c:v>254.00275043500392</c:v>
                </c:pt>
                <c:pt idx="1465">
                  <c:v>254.36560229751635</c:v>
                </c:pt>
                <c:pt idx="1466">
                  <c:v>254.72351628029395</c:v>
                </c:pt>
                <c:pt idx="1467">
                  <c:v>255.07597116269804</c:v>
                </c:pt>
                <c:pt idx="1468">
                  <c:v>255.42272005074196</c:v>
                </c:pt>
                <c:pt idx="1469">
                  <c:v>255.76368064643006</c:v>
                </c:pt>
                <c:pt idx="1470">
                  <c:v>256.09879808443202</c:v>
                </c:pt>
                <c:pt idx="1471">
                  <c:v>256.42782547076104</c:v>
                </c:pt>
                <c:pt idx="1472">
                  <c:v>256.75026901744366</c:v>
                </c:pt>
                <c:pt idx="1473">
                  <c:v>257.06530574452404</c:v>
                </c:pt>
                <c:pt idx="1474">
                  <c:v>257.37189321072486</c:v>
                </c:pt>
                <c:pt idx="1475">
                  <c:v>257.66896154210366</c:v>
                </c:pt>
                <c:pt idx="1476">
                  <c:v>257.95541343205258</c:v>
                </c:pt>
                <c:pt idx="1477">
                  <c:v>258.23037103528549</c:v>
                </c:pt>
                <c:pt idx="1478">
                  <c:v>258.49301137184659</c:v>
                </c:pt>
                <c:pt idx="1479">
                  <c:v>258.74275835576685</c:v>
                </c:pt>
                <c:pt idx="1480">
                  <c:v>258.97903590107711</c:v>
                </c:pt>
                <c:pt idx="1481">
                  <c:v>259.20129535447364</c:v>
                </c:pt>
                <c:pt idx="1482">
                  <c:v>259.40901549531765</c:v>
                </c:pt>
                <c:pt idx="1483">
                  <c:v>259.60164767030534</c:v>
                </c:pt>
                <c:pt idx="1484">
                  <c:v>259.77883525478916</c:v>
                </c:pt>
                <c:pt idx="1485">
                  <c:v>259.94019419145644</c:v>
                </c:pt>
                <c:pt idx="1486">
                  <c:v>260.08558731698116</c:v>
                </c:pt>
                <c:pt idx="1487">
                  <c:v>260.21506949669379</c:v>
                </c:pt>
                <c:pt idx="1488">
                  <c:v>260.32880532658538</c:v>
                </c:pt>
                <c:pt idx="1489">
                  <c:v>260.42712399863836</c:v>
                </c:pt>
                <c:pt idx="1490">
                  <c:v>260.51049186816095</c:v>
                </c:pt>
                <c:pt idx="1491">
                  <c:v>260.57953988645261</c:v>
                </c:pt>
                <c:pt idx="1492">
                  <c:v>260.63500873547355</c:v>
                </c:pt>
                <c:pt idx="1493">
                  <c:v>260.67772139517956</c:v>
                </c:pt>
                <c:pt idx="1494">
                  <c:v>260.70858314352211</c:v>
                </c:pt>
                <c:pt idx="1495">
                  <c:v>260.72855412378283</c:v>
                </c:pt>
                <c:pt idx="1496">
                  <c:v>260.73845731591769</c:v>
                </c:pt>
                <c:pt idx="1497">
                  <c:v>260.73925286320826</c:v>
                </c:pt>
                <c:pt idx="1498">
                  <c:v>260.73173631294526</c:v>
                </c:pt>
                <c:pt idx="1499">
                  <c:v>260.7166757797541</c:v>
                </c:pt>
                <c:pt idx="1500">
                  <c:v>260.69464734960388</c:v>
                </c:pt>
                <c:pt idx="1501">
                  <c:v>260.66608994513763</c:v>
                </c:pt>
                <c:pt idx="1502">
                  <c:v>260.6314150563332</c:v>
                </c:pt>
                <c:pt idx="1503">
                  <c:v>260.59089700984265</c:v>
                </c:pt>
                <c:pt idx="1504">
                  <c:v>260.54486499764818</c:v>
                </c:pt>
                <c:pt idx="1505">
                  <c:v>260.4936756443974</c:v>
                </c:pt>
                <c:pt idx="1506">
                  <c:v>260.43765814207256</c:v>
                </c:pt>
                <c:pt idx="1507">
                  <c:v>260.37716911532129</c:v>
                </c:pt>
                <c:pt idx="1508">
                  <c:v>260.31253775612578</c:v>
                </c:pt>
                <c:pt idx="1509">
                  <c:v>260.2439560931424</c:v>
                </c:pt>
                <c:pt idx="1510">
                  <c:v>260.17158872236234</c:v>
                </c:pt>
                <c:pt idx="1511">
                  <c:v>260.09554537444637</c:v>
                </c:pt>
                <c:pt idx="1512">
                  <c:v>260.01596321272046</c:v>
                </c:pt>
                <c:pt idx="1513">
                  <c:v>259.93295196784538</c:v>
                </c:pt>
                <c:pt idx="1514">
                  <c:v>259.84675853380793</c:v>
                </c:pt>
                <c:pt idx="1515">
                  <c:v>259.7577395352555</c:v>
                </c:pt>
                <c:pt idx="1516">
                  <c:v>259.66647105815724</c:v>
                </c:pt>
                <c:pt idx="1517">
                  <c:v>259.57355662114736</c:v>
                </c:pt>
                <c:pt idx="1518">
                  <c:v>259.47973690618613</c:v>
                </c:pt>
                <c:pt idx="1519">
                  <c:v>259.38572516256852</c:v>
                </c:pt>
                <c:pt idx="1520">
                  <c:v>259.29212490892877</c:v>
                </c:pt>
                <c:pt idx="1521">
                  <c:v>259.19948479857089</c:v>
                </c:pt>
                <c:pt idx="1522">
                  <c:v>259.10824375413779</c:v>
                </c:pt>
                <c:pt idx="1523">
                  <c:v>259.01884069827264</c:v>
                </c:pt>
                <c:pt idx="1524">
                  <c:v>258.93171455361863</c:v>
                </c:pt>
                <c:pt idx="1525">
                  <c:v>258.84738654081428</c:v>
                </c:pt>
                <c:pt idx="1526">
                  <c:v>258.76651504382426</c:v>
                </c:pt>
                <c:pt idx="1527">
                  <c:v>258.68989560993924</c:v>
                </c:pt>
                <c:pt idx="1528">
                  <c:v>258.61840608444538</c:v>
                </c:pt>
                <c:pt idx="1529">
                  <c:v>258.55292431262887</c:v>
                </c:pt>
                <c:pt idx="1530">
                  <c:v>258.4942458417803</c:v>
                </c:pt>
                <c:pt idx="1531">
                  <c:v>258.44300162319911</c:v>
                </c:pt>
                <c:pt idx="1532">
                  <c:v>258.399712877524</c:v>
                </c:pt>
                <c:pt idx="1533">
                  <c:v>258.3646264987417</c:v>
                </c:pt>
                <c:pt idx="1534">
                  <c:v>258.33793451550861</c:v>
                </c:pt>
                <c:pt idx="1535">
                  <c:v>258.31969179315502</c:v>
                </c:pt>
                <c:pt idx="1536">
                  <c:v>258.3099531970114</c:v>
                </c:pt>
                <c:pt idx="1537">
                  <c:v>258.30877359240804</c:v>
                </c:pt>
                <c:pt idx="1538">
                  <c:v>258.31626271000584</c:v>
                </c:pt>
                <c:pt idx="1539">
                  <c:v>258.33255771313071</c:v>
                </c:pt>
                <c:pt idx="1540">
                  <c:v>258.35774089977821</c:v>
                </c:pt>
                <c:pt idx="1541">
                  <c:v>258.39178483728313</c:v>
                </c:pt>
                <c:pt idx="1542">
                  <c:v>258.43463466031517</c:v>
                </c:pt>
                <c:pt idx="1543">
                  <c:v>258.48604347488748</c:v>
                </c:pt>
                <c:pt idx="1544">
                  <c:v>258.54568208901782</c:v>
                </c:pt>
                <c:pt idx="1545">
                  <c:v>258.61316644539346</c:v>
                </c:pt>
                <c:pt idx="1546">
                  <c:v>258.68803018870608</c:v>
                </c:pt>
                <c:pt idx="1547">
                  <c:v>258.76986182897787</c:v>
                </c:pt>
                <c:pt idx="1548">
                  <c:v>258.85827730889599</c:v>
                </c:pt>
                <c:pt idx="1549">
                  <c:v>258.95294743647827</c:v>
                </c:pt>
                <c:pt idx="1550">
                  <c:v>259.05351558707707</c:v>
                </c:pt>
                <c:pt idx="1551">
                  <c:v>259.15976229937087</c:v>
                </c:pt>
                <c:pt idx="1552">
                  <c:v>259.27130351604706</c:v>
                </c:pt>
                <c:pt idx="1553">
                  <c:v>259.38781004512322</c:v>
                </c:pt>
                <c:pt idx="1554">
                  <c:v>259.50892526195179</c:v>
                </c:pt>
                <c:pt idx="1555">
                  <c:v>259.63426510922022</c:v>
                </c:pt>
                <c:pt idx="1556">
                  <c:v>259.76352782761126</c:v>
                </c:pt>
                <c:pt idx="1557">
                  <c:v>259.89643909047305</c:v>
                </c:pt>
                <c:pt idx="1558">
                  <c:v>260.03286173447958</c:v>
                </c:pt>
                <c:pt idx="1559">
                  <c:v>260.17274089430043</c:v>
                </c:pt>
                <c:pt idx="1560">
                  <c:v>260.31610400260087</c:v>
                </c:pt>
                <c:pt idx="1561">
                  <c:v>260.46308822270686</c:v>
                </c:pt>
                <c:pt idx="1562">
                  <c:v>260.61380328527912</c:v>
                </c:pt>
                <c:pt idx="1563">
                  <c:v>260.76824919031759</c:v>
                </c:pt>
                <c:pt idx="1564">
                  <c:v>260.92648080315286</c:v>
                </c:pt>
                <c:pt idx="1565">
                  <c:v>261.08838839312398</c:v>
                </c:pt>
                <c:pt idx="1566">
                  <c:v>261.25383479690504</c:v>
                </c:pt>
                <c:pt idx="1567">
                  <c:v>261.42262798583971</c:v>
                </c:pt>
                <c:pt idx="1568">
                  <c:v>261.59471309459764</c:v>
                </c:pt>
                <c:pt idx="1569">
                  <c:v>261.77003525784829</c:v>
                </c:pt>
                <c:pt idx="1570">
                  <c:v>261.94859447559179</c:v>
                </c:pt>
                <c:pt idx="1571">
                  <c:v>262.13058277648446</c:v>
                </c:pt>
                <c:pt idx="1572">
                  <c:v>262.31608245852186</c:v>
                </c:pt>
                <c:pt idx="1573">
                  <c:v>262.50523068502997</c:v>
                </c:pt>
                <c:pt idx="1574">
                  <c:v>262.69802745600884</c:v>
                </c:pt>
                <c:pt idx="1575">
                  <c:v>262.89444533879322</c:v>
                </c:pt>
                <c:pt idx="1576">
                  <c:v>263.09421000673115</c:v>
                </c:pt>
                <c:pt idx="1577">
                  <c:v>263.29712943116635</c:v>
                </c:pt>
                <c:pt idx="1578">
                  <c:v>263.50284698745128</c:v>
                </c:pt>
                <c:pt idx="1579">
                  <c:v>263.71106091626876</c:v>
                </c:pt>
                <c:pt idx="1580">
                  <c:v>263.92157918896254</c:v>
                </c:pt>
                <c:pt idx="1581">
                  <c:v>264.1341274788806</c:v>
                </c:pt>
                <c:pt idx="1582">
                  <c:v>264.34854119003177</c:v>
                </c:pt>
                <c:pt idx="1583">
                  <c:v>264.56460086109456</c:v>
                </c:pt>
                <c:pt idx="1584">
                  <c:v>264.78194986742147</c:v>
                </c:pt>
                <c:pt idx="1585">
                  <c:v>265.00023158436494</c:v>
                </c:pt>
                <c:pt idx="1586">
                  <c:v>265.21889735862112</c:v>
                </c:pt>
                <c:pt idx="1587">
                  <c:v>265.43731623889056</c:v>
                </c:pt>
                <c:pt idx="1588">
                  <c:v>265.6548298412086</c:v>
                </c:pt>
                <c:pt idx="1589">
                  <c:v>265.87077978161062</c:v>
                </c:pt>
                <c:pt idx="1590">
                  <c:v>266.08450767613198</c:v>
                </c:pt>
                <c:pt idx="1591">
                  <c:v>266.29541000613841</c:v>
                </c:pt>
                <c:pt idx="1592">
                  <c:v>266.50304784898691</c:v>
                </c:pt>
                <c:pt idx="1593">
                  <c:v>266.70689998403861</c:v>
                </c:pt>
                <c:pt idx="1594">
                  <c:v>266.90655492131583</c:v>
                </c:pt>
                <c:pt idx="1595">
                  <c:v>267.10157373817532</c:v>
                </c:pt>
                <c:pt idx="1596">
                  <c:v>267.29154494463927</c:v>
                </c:pt>
                <c:pt idx="1597">
                  <c:v>267.47597475273415</c:v>
                </c:pt>
                <c:pt idx="1598">
                  <c:v>267.65445167248208</c:v>
                </c:pt>
                <c:pt idx="1599">
                  <c:v>267.82650934857475</c:v>
                </c:pt>
                <c:pt idx="1600">
                  <c:v>267.99184602169504</c:v>
                </c:pt>
                <c:pt idx="1601">
                  <c:v>268.15013249986066</c:v>
                </c:pt>
                <c:pt idx="1602">
                  <c:v>268.30114932175002</c:v>
                </c:pt>
                <c:pt idx="1603">
                  <c:v>268.44475932403719</c:v>
                </c:pt>
                <c:pt idx="1604">
                  <c:v>268.58085277606142</c:v>
                </c:pt>
                <c:pt idx="1605">
                  <c:v>268.70940224515743</c:v>
                </c:pt>
                <c:pt idx="1606">
                  <c:v>268.83043516399044</c:v>
                </c:pt>
                <c:pt idx="1607">
                  <c:v>268.94400639789092</c:v>
                </c:pt>
                <c:pt idx="1608">
                  <c:v>269.05019824485441</c:v>
                </c:pt>
                <c:pt idx="1609">
                  <c:v>269.14909300287638</c:v>
                </c:pt>
                <c:pt idx="1610">
                  <c:v>269.24093756594374</c:v>
                </c:pt>
                <c:pt idx="1611">
                  <c:v>269.32584166471713</c:v>
                </c:pt>
                <c:pt idx="1612">
                  <c:v>269.40410705851377</c:v>
                </c:pt>
                <c:pt idx="1613">
                  <c:v>269.47595320865514</c:v>
                </c:pt>
                <c:pt idx="1614">
                  <c:v>269.5417093071236</c:v>
                </c:pt>
                <c:pt idx="1615">
                  <c:v>269.60167711323624</c:v>
                </c:pt>
                <c:pt idx="1616">
                  <c:v>269.65626811697103</c:v>
                </c:pt>
                <c:pt idx="1617">
                  <c:v>269.70583894297539</c:v>
                </c:pt>
                <c:pt idx="1618">
                  <c:v>269.75077364856207</c:v>
                </c:pt>
                <c:pt idx="1619">
                  <c:v>269.79148372370901</c:v>
                </c:pt>
                <c:pt idx="1620">
                  <c:v>269.82846295638961</c:v>
                </c:pt>
                <c:pt idx="1621">
                  <c:v>269.86206797125146</c:v>
                </c:pt>
                <c:pt idx="1622">
                  <c:v>269.89273769093768</c:v>
                </c:pt>
                <c:pt idx="1623">
                  <c:v>269.92085617276081</c:v>
                </c:pt>
                <c:pt idx="1624">
                  <c:v>269.94686233936415</c:v>
                </c:pt>
                <c:pt idx="1625">
                  <c:v>269.97105795006462</c:v>
                </c:pt>
                <c:pt idx="1626">
                  <c:v>269.99379962950997</c:v>
                </c:pt>
                <c:pt idx="1627">
                  <c:v>270.01547143501273</c:v>
                </c:pt>
                <c:pt idx="1628">
                  <c:v>270.03634769322485</c:v>
                </c:pt>
                <c:pt idx="1629">
                  <c:v>270.05683989412427</c:v>
                </c:pt>
                <c:pt idx="1630">
                  <c:v>270.07724979702812</c:v>
                </c:pt>
                <c:pt idx="1631">
                  <c:v>270.09793402658391</c:v>
                </c:pt>
                <c:pt idx="1632">
                  <c:v>270.11924920743911</c:v>
                </c:pt>
                <c:pt idx="1633">
                  <c:v>270.14152453157612</c:v>
                </c:pt>
                <c:pt idx="1634">
                  <c:v>270.16500689298164</c:v>
                </c:pt>
                <c:pt idx="1635">
                  <c:v>270.19002548363795</c:v>
                </c:pt>
                <c:pt idx="1636">
                  <c:v>270.21677233220146</c:v>
                </c:pt>
                <c:pt idx="1637">
                  <c:v>270.24543946732854</c:v>
                </c:pt>
                <c:pt idx="1638">
                  <c:v>270.27616405234505</c:v>
                </c:pt>
                <c:pt idx="1639">
                  <c:v>270.30908325057709</c:v>
                </c:pt>
                <c:pt idx="1640">
                  <c:v>270.34433422535051</c:v>
                </c:pt>
                <c:pt idx="1641">
                  <c:v>270.38199927466098</c:v>
                </c:pt>
                <c:pt idx="1642">
                  <c:v>270.42218812916923</c:v>
                </c:pt>
                <c:pt idx="1643">
                  <c:v>270.46495565420571</c:v>
                </c:pt>
                <c:pt idx="1644">
                  <c:v>270.51038414776588</c:v>
                </c:pt>
                <c:pt idx="1645">
                  <c:v>270.55850104251499</c:v>
                </c:pt>
                <c:pt idx="1646">
                  <c:v>270.60930633845311</c:v>
                </c:pt>
                <c:pt idx="1647">
                  <c:v>270.66282746824527</c:v>
                </c:pt>
                <c:pt idx="1648">
                  <c:v>270.71906443189164</c:v>
                </c:pt>
                <c:pt idx="1649">
                  <c:v>270.77798979672696</c:v>
                </c:pt>
                <c:pt idx="1650">
                  <c:v>270.83957613008602</c:v>
                </c:pt>
                <c:pt idx="1651">
                  <c:v>270.90382343196887</c:v>
                </c:pt>
                <c:pt idx="1652">
                  <c:v>270.97070426971027</c:v>
                </c:pt>
                <c:pt idx="1653">
                  <c:v>271.04019121064499</c:v>
                </c:pt>
                <c:pt idx="1654">
                  <c:v>271.1122842547731</c:v>
                </c:pt>
                <c:pt idx="1655">
                  <c:v>271.18695596942939</c:v>
                </c:pt>
                <c:pt idx="1656">
                  <c:v>271.2641240566183</c:v>
                </c:pt>
                <c:pt idx="1657">
                  <c:v>271.34381594900498</c:v>
                </c:pt>
                <c:pt idx="1658">
                  <c:v>271.42594934859386</c:v>
                </c:pt>
                <c:pt idx="1659">
                  <c:v>271.51049682271974</c:v>
                </c:pt>
                <c:pt idx="1660">
                  <c:v>271.59748580404784</c:v>
                </c:pt>
                <c:pt idx="1661">
                  <c:v>271.68691629257813</c:v>
                </c:pt>
                <c:pt idx="1662">
                  <c:v>271.77878828831069</c:v>
                </c:pt>
                <c:pt idx="1663">
                  <c:v>271.87318408924097</c:v>
                </c:pt>
                <c:pt idx="1664">
                  <c:v>271.97013112803427</c:v>
                </c:pt>
                <c:pt idx="1665">
                  <c:v>272.06965683735575</c:v>
                </c:pt>
                <c:pt idx="1666">
                  <c:v>272.17181608253577</c:v>
                </c:pt>
                <c:pt idx="1667">
                  <c:v>272.27663629623953</c:v>
                </c:pt>
                <c:pt idx="1668">
                  <c:v>272.38411747846709</c:v>
                </c:pt>
                <c:pt idx="1669">
                  <c:v>272.49423219655318</c:v>
                </c:pt>
                <c:pt idx="1670">
                  <c:v>272.60698045049782</c:v>
                </c:pt>
                <c:pt idx="1671">
                  <c:v>272.72236224030104</c:v>
                </c:pt>
                <c:pt idx="1672">
                  <c:v>272.84032270063244</c:v>
                </c:pt>
                <c:pt idx="1673">
                  <c:v>272.96088926415717</c:v>
                </c:pt>
                <c:pt idx="1674">
                  <c:v>273.08397963287973</c:v>
                </c:pt>
                <c:pt idx="1675">
                  <c:v>273.20956637413491</c:v>
                </c:pt>
                <c:pt idx="1676">
                  <c:v>273.33762205525744</c:v>
                </c:pt>
                <c:pt idx="1677">
                  <c:v>273.46803694558662</c:v>
                </c:pt>
                <c:pt idx="1678">
                  <c:v>273.60078361245718</c:v>
                </c:pt>
                <c:pt idx="1679">
                  <c:v>273.73572489254332</c:v>
                </c:pt>
                <c:pt idx="1680">
                  <c:v>273.87277848784925</c:v>
                </c:pt>
                <c:pt idx="1681">
                  <c:v>274.01183466771431</c:v>
                </c:pt>
                <c:pt idx="1682">
                  <c:v>274.15275626881254</c:v>
                </c:pt>
                <c:pt idx="1683">
                  <c:v>274.29548842581352</c:v>
                </c:pt>
                <c:pt idx="1684">
                  <c:v>274.43986654272612</c:v>
                </c:pt>
                <c:pt idx="1685">
                  <c:v>274.58580832155474</c:v>
                </c:pt>
                <c:pt idx="1686">
                  <c:v>274.73314916630818</c:v>
                </c:pt>
                <c:pt idx="1687">
                  <c:v>274.88175191366059</c:v>
                </c:pt>
                <c:pt idx="1688">
                  <c:v>275.03147940028583</c:v>
                </c:pt>
                <c:pt idx="1689">
                  <c:v>275.18216703019294</c:v>
                </c:pt>
                <c:pt idx="1690">
                  <c:v>275.33362277472537</c:v>
                </c:pt>
                <c:pt idx="1691">
                  <c:v>275.48570947055731</c:v>
                </c:pt>
                <c:pt idx="1692">
                  <c:v>275.63828995436268</c:v>
                </c:pt>
                <c:pt idx="1693">
                  <c:v>275.79117219748525</c:v>
                </c:pt>
                <c:pt idx="1694">
                  <c:v>275.94430133459451</c:v>
                </c:pt>
                <c:pt idx="1695">
                  <c:v>276.09756763502975</c:v>
                </c:pt>
                <c:pt idx="1696">
                  <c:v>276.25086136813013</c:v>
                </c:pt>
                <c:pt idx="1697">
                  <c:v>276.40410023590016</c:v>
                </c:pt>
                <c:pt idx="1698">
                  <c:v>276.55720194034427</c:v>
                </c:pt>
                <c:pt idx="1699">
                  <c:v>276.71008418346679</c:v>
                </c:pt>
                <c:pt idx="1700">
                  <c:v>276.86263723460695</c:v>
                </c:pt>
                <c:pt idx="1701">
                  <c:v>277.0147513631041</c:v>
                </c:pt>
                <c:pt idx="1702">
                  <c:v>277.16631683829735</c:v>
                </c:pt>
                <c:pt idx="1703">
                  <c:v>277.31725136219114</c:v>
                </c:pt>
                <c:pt idx="1704">
                  <c:v>277.46744520412472</c:v>
                </c:pt>
                <c:pt idx="1705">
                  <c:v>277.6168160661025</c:v>
                </c:pt>
                <c:pt idx="1706">
                  <c:v>277.76525421746368</c:v>
                </c:pt>
                <c:pt idx="1707">
                  <c:v>277.91270479287795</c:v>
                </c:pt>
                <c:pt idx="1708">
                  <c:v>278.05908549434963</c:v>
                </c:pt>
                <c:pt idx="1709">
                  <c:v>278.20431402388323</c:v>
                </c:pt>
                <c:pt idx="1710">
                  <c:v>278.34830808348312</c:v>
                </c:pt>
                <c:pt idx="1711">
                  <c:v>278.49106767314925</c:v>
                </c:pt>
                <c:pt idx="1712">
                  <c:v>278.63245562955581</c:v>
                </c:pt>
                <c:pt idx="1713">
                  <c:v>278.77247195270263</c:v>
                </c:pt>
                <c:pt idx="1714">
                  <c:v>278.91103434459421</c:v>
                </c:pt>
                <c:pt idx="1715">
                  <c:v>279.04811537256541</c:v>
                </c:pt>
                <c:pt idx="1716">
                  <c:v>279.18368760395089</c:v>
                </c:pt>
                <c:pt idx="1717">
                  <c:v>279.31772360608562</c:v>
                </c:pt>
                <c:pt idx="1718">
                  <c:v>279.45014108097388</c:v>
                </c:pt>
                <c:pt idx="1719">
                  <c:v>279.58096746128098</c:v>
                </c:pt>
                <c:pt idx="1720">
                  <c:v>279.71014788167645</c:v>
                </c:pt>
                <c:pt idx="1721">
                  <c:v>279.83765490949509</c:v>
                </c:pt>
                <c:pt idx="1722">
                  <c:v>279.9634611120718</c:v>
                </c:pt>
                <c:pt idx="1723">
                  <c:v>280.08756648940653</c:v>
                </c:pt>
                <c:pt idx="1724">
                  <c:v>280.20994360883407</c:v>
                </c:pt>
                <c:pt idx="1725">
                  <c:v>280.33059247035436</c:v>
                </c:pt>
                <c:pt idx="1726">
                  <c:v>280.44956793929794</c:v>
                </c:pt>
                <c:pt idx="1727">
                  <c:v>280.56687001566468</c:v>
                </c:pt>
                <c:pt idx="1728">
                  <c:v>280.682553564785</c:v>
                </c:pt>
                <c:pt idx="1729">
                  <c:v>280.79661858665895</c:v>
                </c:pt>
                <c:pt idx="1730">
                  <c:v>280.9091199466169</c:v>
                </c:pt>
                <c:pt idx="1731">
                  <c:v>281.02008507732398</c:v>
                </c:pt>
                <c:pt idx="1732">
                  <c:v>281.12954141144542</c:v>
                </c:pt>
                <c:pt idx="1733">
                  <c:v>281.23751638164646</c:v>
                </c:pt>
                <c:pt idx="1734">
                  <c:v>281.3440374205922</c:v>
                </c:pt>
                <c:pt idx="1735">
                  <c:v>281.44918682627832</c:v>
                </c:pt>
                <c:pt idx="1736">
                  <c:v>281.55296459870476</c:v>
                </c:pt>
                <c:pt idx="1737">
                  <c:v>281.65548046853229</c:v>
                </c:pt>
                <c:pt idx="1738">
                  <c:v>281.75676186842611</c:v>
                </c:pt>
                <c:pt idx="1739">
                  <c:v>281.85689109638184</c:v>
                </c:pt>
                <c:pt idx="1740">
                  <c:v>281.95595045039499</c:v>
                </c:pt>
                <c:pt idx="1741">
                  <c:v>282.05396736313082</c:v>
                </c:pt>
                <c:pt idx="1742">
                  <c:v>282.1510515652501</c:v>
                </c:pt>
                <c:pt idx="1743">
                  <c:v>282.24723048941797</c:v>
                </c:pt>
                <c:pt idx="1744">
                  <c:v>282.34258643363006</c:v>
                </c:pt>
                <c:pt idx="1745">
                  <c:v>282.43714683055151</c:v>
                </c:pt>
                <c:pt idx="1746">
                  <c:v>282.530993978178</c:v>
                </c:pt>
                <c:pt idx="1747">
                  <c:v>282.62415530917457</c:v>
                </c:pt>
                <c:pt idx="1748">
                  <c:v>282.71665825620653</c:v>
                </c:pt>
                <c:pt idx="1749">
                  <c:v>282.80858511726939</c:v>
                </c:pt>
                <c:pt idx="1750">
                  <c:v>282.89996332502847</c:v>
                </c:pt>
                <c:pt idx="1751">
                  <c:v>282.99084774481406</c:v>
                </c:pt>
                <c:pt idx="1752">
                  <c:v>283.08123837662612</c:v>
                </c:pt>
                <c:pt idx="1753">
                  <c:v>283.17121751846031</c:v>
                </c:pt>
                <c:pt idx="1754">
                  <c:v>283.26078517031652</c:v>
                </c:pt>
                <c:pt idx="1755">
                  <c:v>283.34999619752534</c:v>
                </c:pt>
                <c:pt idx="1756">
                  <c:v>283.43893289808216</c:v>
                </c:pt>
                <c:pt idx="1757">
                  <c:v>283.52756783932188</c:v>
                </c:pt>
                <c:pt idx="1758">
                  <c:v>283.61601075190526</c:v>
                </c:pt>
                <c:pt idx="1759">
                  <c:v>283.70426163583221</c:v>
                </c:pt>
                <c:pt idx="1760">
                  <c:v>283.79240278909845</c:v>
                </c:pt>
                <c:pt idx="1761">
                  <c:v>283.88043421170386</c:v>
                </c:pt>
                <c:pt idx="1762">
                  <c:v>283.96846563430938</c:v>
                </c:pt>
                <c:pt idx="1763">
                  <c:v>284.05652448958</c:v>
                </c:pt>
                <c:pt idx="1764">
                  <c:v>284.14466564284623</c:v>
                </c:pt>
                <c:pt idx="1765">
                  <c:v>284.23288909410803</c:v>
                </c:pt>
                <c:pt idx="1766">
                  <c:v>284.32130457402621</c:v>
                </c:pt>
                <c:pt idx="1767">
                  <c:v>284.40996694793114</c:v>
                </c:pt>
                <c:pt idx="1768">
                  <c:v>284.49887621582275</c:v>
                </c:pt>
                <c:pt idx="1769">
                  <c:v>284.58814210836186</c:v>
                </c:pt>
                <c:pt idx="1770">
                  <c:v>284.67776462554855</c:v>
                </c:pt>
                <c:pt idx="1771">
                  <c:v>284.76785349804351</c:v>
                </c:pt>
                <c:pt idx="1772">
                  <c:v>284.8584635911771</c:v>
                </c:pt>
                <c:pt idx="1773">
                  <c:v>284.94964977027985</c:v>
                </c:pt>
                <c:pt idx="1774">
                  <c:v>285.04149433334715</c:v>
                </c:pt>
                <c:pt idx="1775">
                  <c:v>285.13402471304431</c:v>
                </c:pt>
                <c:pt idx="1776">
                  <c:v>285.22737807269726</c:v>
                </c:pt>
                <c:pt idx="1777">
                  <c:v>285.32158184497126</c:v>
                </c:pt>
                <c:pt idx="1778">
                  <c:v>285.41674576052691</c:v>
                </c:pt>
                <c:pt idx="1779">
                  <c:v>285.51289725202957</c:v>
                </c:pt>
                <c:pt idx="1780">
                  <c:v>285.61011861747482</c:v>
                </c:pt>
                <c:pt idx="1781">
                  <c:v>285.70849215485816</c:v>
                </c:pt>
                <c:pt idx="1782">
                  <c:v>285.80801786417959</c:v>
                </c:pt>
                <c:pt idx="1783">
                  <c:v>285.90880547609999</c:v>
                </c:pt>
                <c:pt idx="1784">
                  <c:v>286.01088242328444</c:v>
                </c:pt>
                <c:pt idx="1785">
                  <c:v>286.11427613839822</c:v>
                </c:pt>
                <c:pt idx="1786">
                  <c:v>286.21898662144122</c:v>
                </c:pt>
                <c:pt idx="1787">
                  <c:v>286.32506873774389</c:v>
                </c:pt>
                <c:pt idx="1788">
                  <c:v>286.43252248730619</c:v>
                </c:pt>
                <c:pt idx="1789">
                  <c:v>286.54132043746301</c:v>
                </c:pt>
                <c:pt idx="1790">
                  <c:v>286.65151745354467</c:v>
                </c:pt>
                <c:pt idx="1791">
                  <c:v>286.76308610288606</c:v>
                </c:pt>
                <c:pt idx="1792">
                  <c:v>286.87597152015667</c:v>
                </c:pt>
                <c:pt idx="1793">
                  <c:v>286.9902011380218</c:v>
                </c:pt>
                <c:pt idx="1794">
                  <c:v>287.10572009115094</c:v>
                </c:pt>
                <c:pt idx="1795">
                  <c:v>287.22250094687899</c:v>
                </c:pt>
                <c:pt idx="1796">
                  <c:v>287.34051627254075</c:v>
                </c:pt>
                <c:pt idx="1797">
                  <c:v>287.45976606813628</c:v>
                </c:pt>
                <c:pt idx="1798">
                  <c:v>287.58014060300468</c:v>
                </c:pt>
                <c:pt idx="1799">
                  <c:v>287.70166730981123</c:v>
                </c:pt>
                <c:pt idx="1800">
                  <c:v>287.82426389056025</c:v>
                </c:pt>
                <c:pt idx="1801">
                  <c:v>287.9479029125867</c:v>
                </c:pt>
                <c:pt idx="1802">
                  <c:v>288.07252951056006</c:v>
                </c:pt>
                <c:pt idx="1803">
                  <c:v>288.19806138648488</c:v>
                </c:pt>
                <c:pt idx="1804">
                  <c:v>288.32447110769579</c:v>
                </c:pt>
                <c:pt idx="1805">
                  <c:v>288.45167637619733</c:v>
                </c:pt>
                <c:pt idx="1806">
                  <c:v>288.57962232665909</c:v>
                </c:pt>
                <c:pt idx="1807">
                  <c:v>288.70822666108552</c:v>
                </c:pt>
                <c:pt idx="1808">
                  <c:v>288.8374345141462</c:v>
                </c:pt>
                <c:pt idx="1809">
                  <c:v>288.9671635878455</c:v>
                </c:pt>
                <c:pt idx="1810">
                  <c:v>289.09735901685315</c:v>
                </c:pt>
                <c:pt idx="1811">
                  <c:v>289.22796593583865</c:v>
                </c:pt>
                <c:pt idx="1812">
                  <c:v>289.35884718147616</c:v>
                </c:pt>
                <c:pt idx="1813">
                  <c:v>289.49000275376557</c:v>
                </c:pt>
                <c:pt idx="1814">
                  <c:v>289.62132292204609</c:v>
                </c:pt>
                <c:pt idx="1815">
                  <c:v>289.75275282098738</c:v>
                </c:pt>
                <c:pt idx="1816">
                  <c:v>289.88426501792429</c:v>
                </c:pt>
                <c:pt idx="1817">
                  <c:v>290.01574978219605</c:v>
                </c:pt>
                <c:pt idx="1818">
                  <c:v>290.14720711380255</c:v>
                </c:pt>
                <c:pt idx="1819">
                  <c:v>290.27855471474834</c:v>
                </c:pt>
                <c:pt idx="1820">
                  <c:v>290.40979258503324</c:v>
                </c:pt>
                <c:pt idx="1821">
                  <c:v>290.54083842666188</c:v>
                </c:pt>
                <c:pt idx="1822">
                  <c:v>290.67166480696898</c:v>
                </c:pt>
                <c:pt idx="1823">
                  <c:v>290.80224429328933</c:v>
                </c:pt>
                <c:pt idx="1824">
                  <c:v>290.93252202029254</c:v>
                </c:pt>
                <c:pt idx="1825">
                  <c:v>291.06252542064374</c:v>
                </c:pt>
                <c:pt idx="1826">
                  <c:v>291.19214476368234</c:v>
                </c:pt>
                <c:pt idx="1827">
                  <c:v>291.32140748207337</c:v>
                </c:pt>
                <c:pt idx="1828">
                  <c:v>291.45028614315174</c:v>
                </c:pt>
                <c:pt idx="1829">
                  <c:v>291.57872588158699</c:v>
                </c:pt>
                <c:pt idx="1830">
                  <c:v>291.70675413004437</c:v>
                </c:pt>
                <c:pt idx="1831">
                  <c:v>291.83428859052822</c:v>
                </c:pt>
                <c:pt idx="1832">
                  <c:v>291.96138412836905</c:v>
                </c:pt>
                <c:pt idx="1833">
                  <c:v>292.08795844557108</c:v>
                </c:pt>
                <c:pt idx="1834">
                  <c:v>292.21401154213453</c:v>
                </c:pt>
                <c:pt idx="1835">
                  <c:v>292.33954341805929</c:v>
                </c:pt>
                <c:pt idx="1836">
                  <c:v>292.46452664068016</c:v>
                </c:pt>
                <c:pt idx="1837">
                  <c:v>292.58896120999719</c:v>
                </c:pt>
                <c:pt idx="1838">
                  <c:v>292.71281969334518</c:v>
                </c:pt>
                <c:pt idx="1839">
                  <c:v>292.83610209072407</c:v>
                </c:pt>
                <c:pt idx="1840">
                  <c:v>292.95878096946876</c:v>
                </c:pt>
                <c:pt idx="1841">
                  <c:v>293.08085632957915</c:v>
                </c:pt>
                <c:pt idx="1842">
                  <c:v>293.20230073839008</c:v>
                </c:pt>
                <c:pt idx="1843">
                  <c:v>293.32314162856676</c:v>
                </c:pt>
                <c:pt idx="1844">
                  <c:v>293.44332413477878</c:v>
                </c:pt>
                <c:pt idx="1845">
                  <c:v>293.56287568969145</c:v>
                </c:pt>
                <c:pt idx="1846">
                  <c:v>293.68176886063941</c:v>
                </c:pt>
                <c:pt idx="1847">
                  <c:v>293.8000036476227</c:v>
                </c:pt>
                <c:pt idx="1848">
                  <c:v>293.91758005064145</c:v>
                </c:pt>
                <c:pt idx="1849">
                  <c:v>294.03449806969542</c:v>
                </c:pt>
                <c:pt idx="1850">
                  <c:v>294.1507851374501</c:v>
                </c:pt>
                <c:pt idx="1851">
                  <c:v>294.2663863885748</c:v>
                </c:pt>
                <c:pt idx="1852">
                  <c:v>294.38135668840016</c:v>
                </c:pt>
                <c:pt idx="1853">
                  <c:v>294.49569603692601</c:v>
                </c:pt>
                <c:pt idx="1854">
                  <c:v>294.60937700148725</c:v>
                </c:pt>
                <c:pt idx="1855">
                  <c:v>294.72245444741424</c:v>
                </c:pt>
                <c:pt idx="1856">
                  <c:v>294.83490094204177</c:v>
                </c:pt>
                <c:pt idx="1857">
                  <c:v>294.9467713507002</c:v>
                </c:pt>
                <c:pt idx="1858">
                  <c:v>295.05803824072444</c:v>
                </c:pt>
                <c:pt idx="1859">
                  <c:v>295.16875647744479</c:v>
                </c:pt>
                <c:pt idx="1860">
                  <c:v>295.27895349352644</c:v>
                </c:pt>
                <c:pt idx="1861">
                  <c:v>295.38862928896947</c:v>
                </c:pt>
                <c:pt idx="1862">
                  <c:v>295.49781129643901</c:v>
                </c:pt>
                <c:pt idx="1863">
                  <c:v>295.60655438126543</c:v>
                </c:pt>
                <c:pt idx="1864">
                  <c:v>295.71485854344877</c:v>
                </c:pt>
                <c:pt idx="1865">
                  <c:v>295.82275121565419</c:v>
                </c:pt>
                <c:pt idx="1866">
                  <c:v>295.93028726321211</c:v>
                </c:pt>
                <c:pt idx="1867">
                  <c:v>296.03749411878772</c:v>
                </c:pt>
                <c:pt idx="1868">
                  <c:v>296.14439921504618</c:v>
                </c:pt>
                <c:pt idx="1869">
                  <c:v>296.25102998465269</c:v>
                </c:pt>
                <c:pt idx="1870">
                  <c:v>296.35741386027257</c:v>
                </c:pt>
                <c:pt idx="1871">
                  <c:v>296.46360570723596</c:v>
                </c:pt>
                <c:pt idx="1872">
                  <c:v>296.56960552554307</c:v>
                </c:pt>
                <c:pt idx="1873">
                  <c:v>296.67546818052421</c:v>
                </c:pt>
                <c:pt idx="1874">
                  <c:v>296.78122110484458</c:v>
                </c:pt>
                <c:pt idx="1875">
                  <c:v>296.88689173116933</c:v>
                </c:pt>
                <c:pt idx="1876">
                  <c:v>296.99250749216367</c:v>
                </c:pt>
                <c:pt idx="1877">
                  <c:v>297.09806838782771</c:v>
                </c:pt>
                <c:pt idx="1878">
                  <c:v>297.20362928349169</c:v>
                </c:pt>
                <c:pt idx="1879">
                  <c:v>297.30921761182094</c:v>
                </c:pt>
                <c:pt idx="1880">
                  <c:v>297.41480594015013</c:v>
                </c:pt>
                <c:pt idx="1881">
                  <c:v>297.52047656647483</c:v>
                </c:pt>
                <c:pt idx="1882">
                  <c:v>297.62620205812999</c:v>
                </c:pt>
                <c:pt idx="1883">
                  <c:v>297.73200984778077</c:v>
                </c:pt>
                <c:pt idx="1884">
                  <c:v>297.83792736809227</c:v>
                </c:pt>
                <c:pt idx="1885">
                  <c:v>297.94395461906453</c:v>
                </c:pt>
                <c:pt idx="1886">
                  <c:v>298.05009160069761</c:v>
                </c:pt>
                <c:pt idx="1887">
                  <c:v>298.15636574565667</c:v>
                </c:pt>
                <c:pt idx="1888">
                  <c:v>298.26277705394165</c:v>
                </c:pt>
                <c:pt idx="1889">
                  <c:v>298.36932552555265</c:v>
                </c:pt>
                <c:pt idx="1890">
                  <c:v>298.47603859315473</c:v>
                </c:pt>
                <c:pt idx="1891">
                  <c:v>298.58288882408283</c:v>
                </c:pt>
                <c:pt idx="1892">
                  <c:v>298.68987621833691</c:v>
                </c:pt>
                <c:pt idx="1893">
                  <c:v>298.79705564124725</c:v>
                </c:pt>
                <c:pt idx="1894">
                  <c:v>298.90439966014884</c:v>
                </c:pt>
                <c:pt idx="1895">
                  <c:v>299.01190827504161</c:v>
                </c:pt>
                <c:pt idx="1896">
                  <c:v>299.11958148592549</c:v>
                </c:pt>
                <c:pt idx="1897">
                  <c:v>299.22744672546571</c:v>
                </c:pt>
                <c:pt idx="1898">
                  <c:v>299.33547656099711</c:v>
                </c:pt>
                <c:pt idx="1899">
                  <c:v>299.44369842518483</c:v>
                </c:pt>
                <c:pt idx="1900">
                  <c:v>299.55213975069415</c:v>
                </c:pt>
                <c:pt idx="1901">
                  <c:v>299.66074567219465</c:v>
                </c:pt>
                <c:pt idx="1902">
                  <c:v>299.76957105501663</c:v>
                </c:pt>
                <c:pt idx="1903">
                  <c:v>299.87858846649499</c:v>
                </c:pt>
                <c:pt idx="1904">
                  <c:v>299.98782533929494</c:v>
                </c:pt>
                <c:pt idx="1905">
                  <c:v>300.09728167341638</c:v>
                </c:pt>
                <c:pt idx="1906">
                  <c:v>300.20693003619419</c:v>
                </c:pt>
                <c:pt idx="1907">
                  <c:v>300.3168252929587</c:v>
                </c:pt>
                <c:pt idx="1908">
                  <c:v>300.42694001104479</c:v>
                </c:pt>
                <c:pt idx="1909">
                  <c:v>300.53727419045242</c:v>
                </c:pt>
                <c:pt idx="1910">
                  <c:v>300.64785526384685</c:v>
                </c:pt>
                <c:pt idx="1911">
                  <c:v>300.75868323122796</c:v>
                </c:pt>
                <c:pt idx="1912">
                  <c:v>300.86973065993067</c:v>
                </c:pt>
                <c:pt idx="1913">
                  <c:v>300.98102498262006</c:v>
                </c:pt>
                <c:pt idx="1914">
                  <c:v>301.09256619929624</c:v>
                </c:pt>
                <c:pt idx="1915">
                  <c:v>301.20438174262432</c:v>
                </c:pt>
                <c:pt idx="1916">
                  <c:v>301.31641674727393</c:v>
                </c:pt>
                <c:pt idx="1917">
                  <c:v>301.42872607857544</c:v>
                </c:pt>
                <c:pt idx="1918">
                  <c:v>301.5412823038638</c:v>
                </c:pt>
                <c:pt idx="1919">
                  <c:v>301.65411285580404</c:v>
                </c:pt>
                <c:pt idx="1920">
                  <c:v>301.76716286906583</c:v>
                </c:pt>
                <c:pt idx="1921">
                  <c:v>301.8804872089795</c:v>
                </c:pt>
                <c:pt idx="1922">
                  <c:v>301.99405844288003</c:v>
                </c:pt>
                <c:pt idx="1923">
                  <c:v>302.10787657076719</c:v>
                </c:pt>
                <c:pt idx="1924">
                  <c:v>302.22194159264114</c:v>
                </c:pt>
                <c:pt idx="1925">
                  <c:v>302.33625350850184</c:v>
                </c:pt>
                <c:pt idx="1926">
                  <c:v>302.45078488568402</c:v>
                </c:pt>
                <c:pt idx="1927">
                  <c:v>302.56553572418778</c:v>
                </c:pt>
                <c:pt idx="1928">
                  <c:v>302.68050602401308</c:v>
                </c:pt>
                <c:pt idx="1929">
                  <c:v>302.79569578515998</c:v>
                </c:pt>
                <c:pt idx="1930">
                  <c:v>302.9110775749632</c:v>
                </c:pt>
                <c:pt idx="1931">
                  <c:v>303.02665139342275</c:v>
                </c:pt>
                <c:pt idx="1932">
                  <c:v>303.14241724053869</c:v>
                </c:pt>
                <c:pt idx="1933">
                  <c:v>303.2583202509806</c:v>
                </c:pt>
                <c:pt idx="1934">
                  <c:v>303.37438785741364</c:v>
                </c:pt>
                <c:pt idx="1935">
                  <c:v>303.49059262717265</c:v>
                </c:pt>
                <c:pt idx="1936">
                  <c:v>303.60693456025768</c:v>
                </c:pt>
                <c:pt idx="1937">
                  <c:v>303.72338622400338</c:v>
                </c:pt>
                <c:pt idx="1938">
                  <c:v>303.83992018574475</c:v>
                </c:pt>
                <c:pt idx="1939">
                  <c:v>303.95656387814688</c:v>
                </c:pt>
                <c:pt idx="1940">
                  <c:v>304.07326243587931</c:v>
                </c:pt>
                <c:pt idx="1941">
                  <c:v>304.18998842627707</c:v>
                </c:pt>
                <c:pt idx="1942">
                  <c:v>304.30676928200512</c:v>
                </c:pt>
                <c:pt idx="1943">
                  <c:v>304.42355013773317</c:v>
                </c:pt>
                <c:pt idx="1944">
                  <c:v>304.54033099346128</c:v>
                </c:pt>
                <c:pt idx="1945">
                  <c:v>304.65708441652413</c:v>
                </c:pt>
                <c:pt idx="1946">
                  <c:v>304.77378297425668</c:v>
                </c:pt>
                <c:pt idx="1947">
                  <c:v>304.89042666665881</c:v>
                </c:pt>
                <c:pt idx="1948">
                  <c:v>305.00696062840012</c:v>
                </c:pt>
                <c:pt idx="1949">
                  <c:v>305.12341229214587</c:v>
                </c:pt>
                <c:pt idx="1950">
                  <c:v>305.2396993599005</c:v>
                </c:pt>
                <c:pt idx="1951">
                  <c:v>305.3558766969943</c:v>
                </c:pt>
                <c:pt idx="1952">
                  <c:v>305.47186200543177</c:v>
                </c:pt>
                <c:pt idx="1953">
                  <c:v>305.58768271787812</c:v>
                </c:pt>
                <c:pt idx="1954">
                  <c:v>305.70328396900288</c:v>
                </c:pt>
                <c:pt idx="1955">
                  <c:v>305.81866575880605</c:v>
                </c:pt>
                <c:pt idx="1956">
                  <c:v>305.93380065462259</c:v>
                </c:pt>
                <c:pt idx="1957">
                  <c:v>306.04868865645227</c:v>
                </c:pt>
                <c:pt idx="1958">
                  <c:v>306.16332976429527</c:v>
                </c:pt>
                <c:pt idx="1959">
                  <c:v>306.27766911282117</c:v>
                </c:pt>
                <c:pt idx="1960">
                  <c:v>306.39170670202992</c:v>
                </c:pt>
                <c:pt idx="1961">
                  <c:v>306.50544253192152</c:v>
                </c:pt>
                <c:pt idx="1962">
                  <c:v>306.61884916983081</c:v>
                </c:pt>
                <c:pt idx="1963">
                  <c:v>306.73195404842295</c:v>
                </c:pt>
                <c:pt idx="1964">
                  <c:v>306.84472973503284</c:v>
                </c:pt>
                <c:pt idx="1965">
                  <c:v>306.95714879699517</c:v>
                </c:pt>
                <c:pt idx="1966">
                  <c:v>307.06921123430999</c:v>
                </c:pt>
                <c:pt idx="1967">
                  <c:v>307.18094447964251</c:v>
                </c:pt>
                <c:pt idx="1968">
                  <c:v>307.29232110032751</c:v>
                </c:pt>
                <c:pt idx="1969">
                  <c:v>307.40336852903022</c:v>
                </c:pt>
                <c:pt idx="1970">
                  <c:v>307.51403190042015</c:v>
                </c:pt>
                <c:pt idx="1971">
                  <c:v>307.62433864716257</c:v>
                </c:pt>
                <c:pt idx="1972">
                  <c:v>307.7343162019227</c:v>
                </c:pt>
                <c:pt idx="1973">
                  <c:v>307.84393713203531</c:v>
                </c:pt>
                <c:pt idx="1974">
                  <c:v>307.95320143750047</c:v>
                </c:pt>
                <c:pt idx="1975">
                  <c:v>308.06213655098321</c:v>
                </c:pt>
                <c:pt idx="1976">
                  <c:v>308.1707150398185</c:v>
                </c:pt>
                <c:pt idx="1977">
                  <c:v>308.27899176933659</c:v>
                </c:pt>
                <c:pt idx="1978">
                  <c:v>308.38691187420727</c:v>
                </c:pt>
                <c:pt idx="1979">
                  <c:v>308.49453021976075</c:v>
                </c:pt>
                <c:pt idx="1980">
                  <c:v>308.60184680599713</c:v>
                </c:pt>
                <c:pt idx="1981">
                  <c:v>308.70886163291641</c:v>
                </c:pt>
                <c:pt idx="1982">
                  <c:v>308.81557470051848</c:v>
                </c:pt>
                <c:pt idx="1983">
                  <c:v>308.92198600880351</c:v>
                </c:pt>
                <c:pt idx="1984">
                  <c:v>309.02815042310175</c:v>
                </c:pt>
                <c:pt idx="1985">
                  <c:v>309.13404051074809</c:v>
                </c:pt>
                <c:pt idx="1986">
                  <c:v>309.23965627174249</c:v>
                </c:pt>
                <c:pt idx="1987">
                  <c:v>309.34505257141535</c:v>
                </c:pt>
                <c:pt idx="1988">
                  <c:v>309.45020197710141</c:v>
                </c:pt>
                <c:pt idx="1989">
                  <c:v>309.55513192146594</c:v>
                </c:pt>
                <c:pt idx="1990">
                  <c:v>309.65981497184373</c:v>
                </c:pt>
                <c:pt idx="1991">
                  <c:v>309.76433342623039</c:v>
                </c:pt>
                <c:pt idx="1992">
                  <c:v>309.86860498663032</c:v>
                </c:pt>
                <c:pt idx="1993">
                  <c:v>309.97271195103906</c:v>
                </c:pt>
                <c:pt idx="1994">
                  <c:v>310.07665431945668</c:v>
                </c:pt>
                <c:pt idx="1995">
                  <c:v>310.18040465921791</c:v>
                </c:pt>
                <c:pt idx="1996">
                  <c:v>310.28396297032282</c:v>
                </c:pt>
                <c:pt idx="1997">
                  <c:v>310.3874115507669</c:v>
                </c:pt>
                <c:pt idx="1998">
                  <c:v>310.49069553521986</c:v>
                </c:pt>
                <c:pt idx="1999">
                  <c:v>310.59381492368163</c:v>
                </c:pt>
                <c:pt idx="2000">
                  <c:v>310.69682458148264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68400"/>
        <c:axId val="1088066768"/>
      </c:scatterChart>
      <c:valAx>
        <c:axId val="1088070576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7856"/>
        <c:crosses val="autoZero"/>
        <c:crossBetween val="midCat"/>
      </c:valAx>
      <c:valAx>
        <c:axId val="10880678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0576"/>
        <c:crosses val="autoZero"/>
        <c:crossBetween val="midCat"/>
      </c:valAx>
      <c:valAx>
        <c:axId val="1088066768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Cart Tension for</a:t>
                </a:r>
                <a:r>
                  <a:rPr lang="en-US" sz="1200" baseline="0"/>
                  <a:t> 1</a:t>
                </a:r>
                <a:r>
                  <a:rPr lang="en-US" sz="1200"/>
                  <a:t> Riser (kips)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8400"/>
        <c:crosses val="max"/>
        <c:crossBetween val="midCat"/>
      </c:valAx>
      <c:valAx>
        <c:axId val="108806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0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Production</a:t>
            </a:r>
            <a:r>
              <a:rPr lang="en-IN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Riser, Effective Tension vs ArcLength</a:t>
            </a:r>
            <a:endParaRPr lang="en-IN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 Results'!$D$6:$D$929</c:f>
              <c:numCache>
                <c:formatCode>General</c:formatCode>
                <c:ptCount val="924"/>
                <c:pt idx="0">
                  <c:v>0</c:v>
                </c:pt>
                <c:pt idx="1">
                  <c:v>-3.245879823643862</c:v>
                </c:pt>
                <c:pt idx="2">
                  <c:v>-12.407185810178548</c:v>
                </c:pt>
                <c:pt idx="3">
                  <c:v>-18.969101278789182</c:v>
                </c:pt>
                <c:pt idx="4">
                  <c:v>-25.634648967591264</c:v>
                </c:pt>
                <c:pt idx="5">
                  <c:v>276.91808422528032</c:v>
                </c:pt>
                <c:pt idx="6">
                  <c:v>275.39853903860853</c:v>
                </c:pt>
                <c:pt idx="7">
                  <c:v>273.87682869043067</c:v>
                </c:pt>
                <c:pt idx="8">
                  <c:v>273.46584619489039</c:v>
                </c:pt>
                <c:pt idx="9">
                  <c:v>273.50315167877164</c:v>
                </c:pt>
                <c:pt idx="10">
                  <c:v>273.54005897203109</c:v>
                </c:pt>
                <c:pt idx="11">
                  <c:v>273.57681694380733</c:v>
                </c:pt>
                <c:pt idx="12">
                  <c:v>273.61350025484199</c:v>
                </c:pt>
                <c:pt idx="13">
                  <c:v>273.65018356587666</c:v>
                </c:pt>
                <c:pt idx="14">
                  <c:v>273.6869415376529</c:v>
                </c:pt>
                <c:pt idx="15">
                  <c:v>273.72372439634302</c:v>
                </c:pt>
                <c:pt idx="16">
                  <c:v>273.76058191577471</c:v>
                </c:pt>
                <c:pt idx="17">
                  <c:v>273.79751409594797</c:v>
                </c:pt>
                <c:pt idx="18">
                  <c:v>273.834496049949</c:v>
                </c:pt>
                <c:pt idx="19">
                  <c:v>273.87152777777777</c:v>
                </c:pt>
                <c:pt idx="20">
                  <c:v>273.90860927943424</c:v>
                </c:pt>
                <c:pt idx="21">
                  <c:v>273.94576544183229</c:v>
                </c:pt>
                <c:pt idx="22">
                  <c:v>273.9829713780581</c:v>
                </c:pt>
                <c:pt idx="23">
                  <c:v>274.0202270881116</c:v>
                </c:pt>
                <c:pt idx="24">
                  <c:v>274.05753257199285</c:v>
                </c:pt>
                <c:pt idx="25">
                  <c:v>274.0948878297018</c:v>
                </c:pt>
                <c:pt idx="26">
                  <c:v>274.13226797432463</c:v>
                </c:pt>
                <c:pt idx="27">
                  <c:v>274.1697227796891</c:v>
                </c:pt>
                <c:pt idx="28">
                  <c:v>274.20722735888125</c:v>
                </c:pt>
                <c:pt idx="29">
                  <c:v>274.24478171190111</c:v>
                </c:pt>
                <c:pt idx="30">
                  <c:v>274.28238583874872</c:v>
                </c:pt>
                <c:pt idx="31">
                  <c:v>274.32006462633791</c:v>
                </c:pt>
                <c:pt idx="32">
                  <c:v>274.35776830084097</c:v>
                </c:pt>
                <c:pt idx="33">
                  <c:v>274.39552174917173</c:v>
                </c:pt>
                <c:pt idx="34">
                  <c:v>274.43332497133025</c:v>
                </c:pt>
                <c:pt idx="35">
                  <c:v>274.47112819348877</c:v>
                </c:pt>
                <c:pt idx="36">
                  <c:v>274.50898118947504</c:v>
                </c:pt>
                <c:pt idx="37">
                  <c:v>274.54683418546125</c:v>
                </c:pt>
                <c:pt idx="38">
                  <c:v>274.58468718144746</c:v>
                </c:pt>
                <c:pt idx="39">
                  <c:v>274.62256506434761</c:v>
                </c:pt>
                <c:pt idx="40">
                  <c:v>274.6604429472477</c:v>
                </c:pt>
                <c:pt idx="41">
                  <c:v>274.69834571706167</c:v>
                </c:pt>
                <c:pt idx="42">
                  <c:v>274.73624848687564</c:v>
                </c:pt>
                <c:pt idx="43">
                  <c:v>274.77415125668961</c:v>
                </c:pt>
                <c:pt idx="44">
                  <c:v>274.81205402650357</c:v>
                </c:pt>
                <c:pt idx="45">
                  <c:v>274.84993190940367</c:v>
                </c:pt>
                <c:pt idx="46">
                  <c:v>274.88783467921763</c:v>
                </c:pt>
                <c:pt idx="47">
                  <c:v>274.92568767520385</c:v>
                </c:pt>
                <c:pt idx="48">
                  <c:v>274.96351578427624</c:v>
                </c:pt>
                <c:pt idx="49">
                  <c:v>275.00129411952088</c:v>
                </c:pt>
                <c:pt idx="50">
                  <c:v>275.03907245476552</c:v>
                </c:pt>
                <c:pt idx="51">
                  <c:v>275.07677612926858</c:v>
                </c:pt>
                <c:pt idx="52">
                  <c:v>275.11447980377164</c:v>
                </c:pt>
                <c:pt idx="53">
                  <c:v>275.15210881753313</c:v>
                </c:pt>
                <c:pt idx="54">
                  <c:v>275.18971294438074</c:v>
                </c:pt>
                <c:pt idx="55">
                  <c:v>275.2272672974006</c:v>
                </c:pt>
                <c:pt idx="56">
                  <c:v>275.26477187659276</c:v>
                </c:pt>
                <c:pt idx="57">
                  <c:v>275.30222668195717</c:v>
                </c:pt>
                <c:pt idx="58">
                  <c:v>275.33965660040775</c:v>
                </c:pt>
                <c:pt idx="59">
                  <c:v>275.37703674503058</c:v>
                </c:pt>
                <c:pt idx="60">
                  <c:v>275.41441688965341</c:v>
                </c:pt>
                <c:pt idx="61">
                  <c:v>275.45174726044849</c:v>
                </c:pt>
                <c:pt idx="62">
                  <c:v>275.48905274432974</c:v>
                </c:pt>
                <c:pt idx="63">
                  <c:v>275.52630845438324</c:v>
                </c:pt>
                <c:pt idx="64">
                  <c:v>275.5635641644368</c:v>
                </c:pt>
                <c:pt idx="65">
                  <c:v>275.6007701006626</c:v>
                </c:pt>
                <c:pt idx="66">
                  <c:v>275.63795114997453</c:v>
                </c:pt>
                <c:pt idx="67">
                  <c:v>275.6750824254587</c:v>
                </c:pt>
                <c:pt idx="68">
                  <c:v>275.71221370094293</c:v>
                </c:pt>
                <c:pt idx="69">
                  <c:v>275.7492952025994</c:v>
                </c:pt>
                <c:pt idx="70">
                  <c:v>275.78635181734199</c:v>
                </c:pt>
                <c:pt idx="71">
                  <c:v>275.82335865825689</c:v>
                </c:pt>
                <c:pt idx="72">
                  <c:v>275.86039038608561</c:v>
                </c:pt>
                <c:pt idx="73">
                  <c:v>275.89737234008663</c:v>
                </c:pt>
                <c:pt idx="74">
                  <c:v>275.93432940717378</c:v>
                </c:pt>
                <c:pt idx="75">
                  <c:v>275.97128647426092</c:v>
                </c:pt>
                <c:pt idx="76">
                  <c:v>276.00821865443424</c:v>
                </c:pt>
                <c:pt idx="77">
                  <c:v>276.04512594769369</c:v>
                </c:pt>
                <c:pt idx="78">
                  <c:v>276.0820083540392</c:v>
                </c:pt>
                <c:pt idx="79">
                  <c:v>276.11889076038477</c:v>
                </c:pt>
                <c:pt idx="80">
                  <c:v>276.15574827981652</c:v>
                </c:pt>
                <c:pt idx="81">
                  <c:v>276.19258091233434</c:v>
                </c:pt>
                <c:pt idx="82">
                  <c:v>276.22938865793833</c:v>
                </c:pt>
                <c:pt idx="83">
                  <c:v>276.26617151662845</c:v>
                </c:pt>
                <c:pt idx="84">
                  <c:v>276.30292948840469</c:v>
                </c:pt>
                <c:pt idx="85">
                  <c:v>276.33968746018093</c:v>
                </c:pt>
                <c:pt idx="86">
                  <c:v>276.37642054504329</c:v>
                </c:pt>
                <c:pt idx="87">
                  <c:v>276.41312874299183</c:v>
                </c:pt>
                <c:pt idx="88">
                  <c:v>276.44981205402649</c:v>
                </c:pt>
                <c:pt idx="89">
                  <c:v>276.48649536506116</c:v>
                </c:pt>
                <c:pt idx="90">
                  <c:v>276.52312890226807</c:v>
                </c:pt>
                <c:pt idx="91">
                  <c:v>276.55976243947504</c:v>
                </c:pt>
                <c:pt idx="92">
                  <c:v>276.59637108976807</c:v>
                </c:pt>
                <c:pt idx="93">
                  <c:v>276.63295485314728</c:v>
                </c:pt>
                <c:pt idx="94">
                  <c:v>276.66953861652649</c:v>
                </c:pt>
                <c:pt idx="95">
                  <c:v>276.70607260607795</c:v>
                </c:pt>
                <c:pt idx="96">
                  <c:v>276.74260659562947</c:v>
                </c:pt>
                <c:pt idx="97">
                  <c:v>276.77911569826705</c:v>
                </c:pt>
                <c:pt idx="98">
                  <c:v>276.81559991399081</c:v>
                </c:pt>
                <c:pt idx="99">
                  <c:v>276.85205924280069</c:v>
                </c:pt>
                <c:pt idx="100">
                  <c:v>276.88851857161058</c:v>
                </c:pt>
                <c:pt idx="101">
                  <c:v>276.92495301350664</c:v>
                </c:pt>
                <c:pt idx="102">
                  <c:v>276.96136256848877</c:v>
                </c:pt>
                <c:pt idx="103">
                  <c:v>276.99774723655707</c:v>
                </c:pt>
                <c:pt idx="104">
                  <c:v>277.03410701771151</c:v>
                </c:pt>
                <c:pt idx="105">
                  <c:v>277.07046679886594</c:v>
                </c:pt>
                <c:pt idx="106">
                  <c:v>277.10680169310649</c:v>
                </c:pt>
                <c:pt idx="107">
                  <c:v>277.14311170043322</c:v>
                </c:pt>
                <c:pt idx="108">
                  <c:v>277.17939682084608</c:v>
                </c:pt>
                <c:pt idx="109">
                  <c:v>277.21568194125888</c:v>
                </c:pt>
                <c:pt idx="110">
                  <c:v>277.25196706167173</c:v>
                </c:pt>
                <c:pt idx="111">
                  <c:v>277.28822729517071</c:v>
                </c:pt>
                <c:pt idx="112">
                  <c:v>277.32446264175587</c:v>
                </c:pt>
                <c:pt idx="113">
                  <c:v>277.36069798834097</c:v>
                </c:pt>
                <c:pt idx="114">
                  <c:v>277.39693333492608</c:v>
                </c:pt>
                <c:pt idx="115">
                  <c:v>277.43314379459736</c:v>
                </c:pt>
                <c:pt idx="116">
                  <c:v>277.4693293673547</c:v>
                </c:pt>
                <c:pt idx="117">
                  <c:v>277.50553982702598</c:v>
                </c:pt>
                <c:pt idx="118">
                  <c:v>277.54170051286951</c:v>
                </c:pt>
                <c:pt idx="119">
                  <c:v>277.57786119871304</c:v>
                </c:pt>
                <c:pt idx="120">
                  <c:v>277.61402188455656</c:v>
                </c:pt>
                <c:pt idx="121">
                  <c:v>277.65018257040009</c:v>
                </c:pt>
                <c:pt idx="122">
                  <c:v>277.68631836932974</c:v>
                </c:pt>
                <c:pt idx="123">
                  <c:v>277.72242928134557</c:v>
                </c:pt>
                <c:pt idx="124">
                  <c:v>277.75854019336134</c:v>
                </c:pt>
                <c:pt idx="125">
                  <c:v>277.79465110537717</c:v>
                </c:pt>
                <c:pt idx="126">
                  <c:v>277.83073713047906</c:v>
                </c:pt>
                <c:pt idx="127">
                  <c:v>277.86679826866714</c:v>
                </c:pt>
                <c:pt idx="128">
                  <c:v>277.90288429376909</c:v>
                </c:pt>
                <c:pt idx="129">
                  <c:v>277.93892054504329</c:v>
                </c:pt>
                <c:pt idx="130">
                  <c:v>277.97498168323136</c:v>
                </c:pt>
                <c:pt idx="131">
                  <c:v>278.01101793450562</c:v>
                </c:pt>
                <c:pt idx="132">
                  <c:v>278.04702929886594</c:v>
                </c:pt>
                <c:pt idx="133">
                  <c:v>278.08304066322631</c:v>
                </c:pt>
                <c:pt idx="134">
                  <c:v>278.11905202758663</c:v>
                </c:pt>
                <c:pt idx="135">
                  <c:v>278.15506339194695</c:v>
                </c:pt>
                <c:pt idx="136">
                  <c:v>278.19102498247958</c:v>
                </c:pt>
                <c:pt idx="137">
                  <c:v>278.22701145992608</c:v>
                </c:pt>
                <c:pt idx="138">
                  <c:v>278.2629730504587</c:v>
                </c:pt>
                <c:pt idx="139">
                  <c:v>278.29893464099132</c:v>
                </c:pt>
                <c:pt idx="140">
                  <c:v>278.33487134461006</c:v>
                </c:pt>
                <c:pt idx="141">
                  <c:v>278.37080804822881</c:v>
                </c:pt>
                <c:pt idx="142">
                  <c:v>278.40671986493373</c:v>
                </c:pt>
                <c:pt idx="143">
                  <c:v>278.44265656855248</c:v>
                </c:pt>
                <c:pt idx="144">
                  <c:v>278.47854349834353</c:v>
                </c:pt>
                <c:pt idx="145">
                  <c:v>278.51445531504839</c:v>
                </c:pt>
                <c:pt idx="146">
                  <c:v>278.55034224483944</c:v>
                </c:pt>
                <c:pt idx="147">
                  <c:v>278.58620428771661</c:v>
                </c:pt>
                <c:pt idx="148">
                  <c:v>278.62206633059378</c:v>
                </c:pt>
                <c:pt idx="149">
                  <c:v>278.65792837347095</c:v>
                </c:pt>
                <c:pt idx="150">
                  <c:v>278.69379041634812</c:v>
                </c:pt>
                <c:pt idx="151">
                  <c:v>278.72962757231141</c:v>
                </c:pt>
                <c:pt idx="152">
                  <c:v>278.76546472827471</c:v>
                </c:pt>
                <c:pt idx="153">
                  <c:v>278.80127699732412</c:v>
                </c:pt>
                <c:pt idx="154">
                  <c:v>278.8370892663736</c:v>
                </c:pt>
                <c:pt idx="155">
                  <c:v>278.87290153542301</c:v>
                </c:pt>
                <c:pt idx="156">
                  <c:v>278.90868891755861</c:v>
                </c:pt>
                <c:pt idx="157">
                  <c:v>278.9444762996942</c:v>
                </c:pt>
                <c:pt idx="158">
                  <c:v>278.98026368182974</c:v>
                </c:pt>
                <c:pt idx="159">
                  <c:v>279.01605106396534</c:v>
                </c:pt>
                <c:pt idx="160">
                  <c:v>279.05181355918705</c:v>
                </c:pt>
                <c:pt idx="161">
                  <c:v>279.08757605440877</c:v>
                </c:pt>
                <c:pt idx="162">
                  <c:v>279.12333854963049</c:v>
                </c:pt>
                <c:pt idx="163">
                  <c:v>279.15910104485215</c:v>
                </c:pt>
                <c:pt idx="164">
                  <c:v>279.19483865316005</c:v>
                </c:pt>
                <c:pt idx="165">
                  <c:v>279.23060114838177</c:v>
                </c:pt>
                <c:pt idx="166">
                  <c:v>279.26633875668961</c:v>
                </c:pt>
                <c:pt idx="167">
                  <c:v>279.30207636499745</c:v>
                </c:pt>
                <c:pt idx="168">
                  <c:v>279.33781397330529</c:v>
                </c:pt>
                <c:pt idx="169">
                  <c:v>279.37355158161313</c:v>
                </c:pt>
                <c:pt idx="170">
                  <c:v>279.40926430300715</c:v>
                </c:pt>
                <c:pt idx="171">
                  <c:v>279.44497702440111</c:v>
                </c:pt>
                <c:pt idx="172">
                  <c:v>279.48071463270895</c:v>
                </c:pt>
                <c:pt idx="173">
                  <c:v>279.51642735410292</c:v>
                </c:pt>
                <c:pt idx="174">
                  <c:v>279.55214007549694</c:v>
                </c:pt>
                <c:pt idx="175">
                  <c:v>279.58782790997702</c:v>
                </c:pt>
                <c:pt idx="176">
                  <c:v>279.62354063137104</c:v>
                </c:pt>
                <c:pt idx="177">
                  <c:v>279.65922846585119</c:v>
                </c:pt>
                <c:pt idx="178">
                  <c:v>279.69491630033127</c:v>
                </c:pt>
                <c:pt idx="179">
                  <c:v>279.73060413481141</c:v>
                </c:pt>
                <c:pt idx="180">
                  <c:v>279.7662919692915</c:v>
                </c:pt>
                <c:pt idx="181">
                  <c:v>279.80197980377164</c:v>
                </c:pt>
                <c:pt idx="182">
                  <c:v>279.83764275133791</c:v>
                </c:pt>
                <c:pt idx="183">
                  <c:v>279.87330569890418</c:v>
                </c:pt>
                <c:pt idx="184">
                  <c:v>279.90899353338426</c:v>
                </c:pt>
                <c:pt idx="185">
                  <c:v>279.94465648095053</c:v>
                </c:pt>
                <c:pt idx="186">
                  <c:v>279.98029454160292</c:v>
                </c:pt>
                <c:pt idx="187">
                  <c:v>280.01595748916918</c:v>
                </c:pt>
                <c:pt idx="188">
                  <c:v>280.05162043673545</c:v>
                </c:pt>
                <c:pt idx="189">
                  <c:v>280.08725849738784</c:v>
                </c:pt>
                <c:pt idx="190">
                  <c:v>280.12289655804022</c:v>
                </c:pt>
                <c:pt idx="191">
                  <c:v>280.15853461869267</c:v>
                </c:pt>
                <c:pt idx="192">
                  <c:v>280.19417267934506</c:v>
                </c:pt>
                <c:pt idx="193">
                  <c:v>280.22981073999745</c:v>
                </c:pt>
                <c:pt idx="194">
                  <c:v>280.26544880064984</c:v>
                </c:pt>
                <c:pt idx="195">
                  <c:v>280.30106197438835</c:v>
                </c:pt>
                <c:pt idx="196">
                  <c:v>280.33667514812691</c:v>
                </c:pt>
                <c:pt idx="197">
                  <c:v>280.3723132087793</c:v>
                </c:pt>
                <c:pt idx="198">
                  <c:v>280.40792638251781</c:v>
                </c:pt>
                <c:pt idx="199">
                  <c:v>280.44351466934251</c:v>
                </c:pt>
                <c:pt idx="200">
                  <c:v>280.47912784308102</c:v>
                </c:pt>
                <c:pt idx="201">
                  <c:v>280.51474101681958</c:v>
                </c:pt>
                <c:pt idx="202">
                  <c:v>280.55032930364422</c:v>
                </c:pt>
                <c:pt idx="203">
                  <c:v>280.58591759046891</c:v>
                </c:pt>
                <c:pt idx="204">
                  <c:v>280.62153076420742</c:v>
                </c:pt>
                <c:pt idx="205">
                  <c:v>280.65711905103211</c:v>
                </c:pt>
                <c:pt idx="206">
                  <c:v>280.69268245094293</c:v>
                </c:pt>
                <c:pt idx="207">
                  <c:v>280.72827073776756</c:v>
                </c:pt>
                <c:pt idx="208">
                  <c:v>280.76385902459225</c:v>
                </c:pt>
                <c:pt idx="209">
                  <c:v>280.79942242450306</c:v>
                </c:pt>
                <c:pt idx="210">
                  <c:v>280.8350107113277</c:v>
                </c:pt>
                <c:pt idx="211">
                  <c:v>280.87057411123851</c:v>
                </c:pt>
                <c:pt idx="212">
                  <c:v>280.90613751114932</c:v>
                </c:pt>
                <c:pt idx="213">
                  <c:v>280.94170091106014</c:v>
                </c:pt>
                <c:pt idx="214">
                  <c:v>280.97726431097095</c:v>
                </c:pt>
                <c:pt idx="215">
                  <c:v>281.01282771088177</c:v>
                </c:pt>
                <c:pt idx="216">
                  <c:v>281.04839111079252</c:v>
                </c:pt>
                <c:pt idx="217">
                  <c:v>281.08395451070334</c:v>
                </c:pt>
                <c:pt idx="218">
                  <c:v>281.11949302370027</c:v>
                </c:pt>
                <c:pt idx="219">
                  <c:v>281.15505642361109</c:v>
                </c:pt>
                <c:pt idx="220">
                  <c:v>281.19059493660802</c:v>
                </c:pt>
                <c:pt idx="221">
                  <c:v>281.22615833651884</c:v>
                </c:pt>
                <c:pt idx="222">
                  <c:v>281.26169684951577</c:v>
                </c:pt>
                <c:pt idx="223">
                  <c:v>281.29723536251271</c:v>
                </c:pt>
                <c:pt idx="224">
                  <c:v>281.33277387550964</c:v>
                </c:pt>
                <c:pt idx="225">
                  <c:v>281.36831238850664</c:v>
                </c:pt>
                <c:pt idx="226">
                  <c:v>281.40385090150357</c:v>
                </c:pt>
                <c:pt idx="227">
                  <c:v>281.43938941450051</c:v>
                </c:pt>
                <c:pt idx="228">
                  <c:v>281.47492792749745</c:v>
                </c:pt>
                <c:pt idx="229">
                  <c:v>281.51044155358051</c:v>
                </c:pt>
                <c:pt idx="230">
                  <c:v>281.54598006657744</c:v>
                </c:pt>
                <c:pt idx="231">
                  <c:v>281.58149369266056</c:v>
                </c:pt>
                <c:pt idx="232">
                  <c:v>281.61703220565749</c:v>
                </c:pt>
                <c:pt idx="233">
                  <c:v>281.65254583174055</c:v>
                </c:pt>
                <c:pt idx="234">
                  <c:v>281.68805945782361</c:v>
                </c:pt>
                <c:pt idx="235">
                  <c:v>281.72357308390673</c:v>
                </c:pt>
                <c:pt idx="236">
                  <c:v>281.75911159690367</c:v>
                </c:pt>
                <c:pt idx="237">
                  <c:v>281.79462522298672</c:v>
                </c:pt>
                <c:pt idx="238">
                  <c:v>281.83011396215596</c:v>
                </c:pt>
                <c:pt idx="239">
                  <c:v>281.86562758823902</c:v>
                </c:pt>
                <c:pt idx="240">
                  <c:v>281.90114121432208</c:v>
                </c:pt>
                <c:pt idx="241">
                  <c:v>281.9366548404052</c:v>
                </c:pt>
                <c:pt idx="242">
                  <c:v>281.97214357957438</c:v>
                </c:pt>
                <c:pt idx="243">
                  <c:v>282.00765720565749</c:v>
                </c:pt>
                <c:pt idx="244">
                  <c:v>282.04314594482668</c:v>
                </c:pt>
                <c:pt idx="245">
                  <c:v>282.07863468399592</c:v>
                </c:pt>
                <c:pt idx="246">
                  <c:v>282.11414831007897</c:v>
                </c:pt>
                <c:pt idx="247">
                  <c:v>282.14963704924821</c:v>
                </c:pt>
                <c:pt idx="248">
                  <c:v>282.18512578841739</c:v>
                </c:pt>
                <c:pt idx="249">
                  <c:v>282.22061452758663</c:v>
                </c:pt>
                <c:pt idx="250">
                  <c:v>282.25610326675587</c:v>
                </c:pt>
                <c:pt idx="251">
                  <c:v>282.29159200592505</c:v>
                </c:pt>
                <c:pt idx="252">
                  <c:v>282.32708074509429</c:v>
                </c:pt>
                <c:pt idx="253">
                  <c:v>282.36254459734965</c:v>
                </c:pt>
                <c:pt idx="254">
                  <c:v>282.39803333651884</c:v>
                </c:pt>
                <c:pt idx="255">
                  <c:v>282.43352207568807</c:v>
                </c:pt>
                <c:pt idx="256">
                  <c:v>282.46898592794344</c:v>
                </c:pt>
                <c:pt idx="257">
                  <c:v>282.50447466711262</c:v>
                </c:pt>
                <c:pt idx="258">
                  <c:v>282.53993851936798</c:v>
                </c:pt>
                <c:pt idx="259">
                  <c:v>282.57540237162334</c:v>
                </c:pt>
                <c:pt idx="260">
                  <c:v>282.61089111079252</c:v>
                </c:pt>
                <c:pt idx="261">
                  <c:v>282.64635496304788</c:v>
                </c:pt>
                <c:pt idx="262">
                  <c:v>282.68181881530325</c:v>
                </c:pt>
                <c:pt idx="263">
                  <c:v>282.71728266755861</c:v>
                </c:pt>
                <c:pt idx="264">
                  <c:v>282.75274651981397</c:v>
                </c:pt>
                <c:pt idx="265">
                  <c:v>282.78821037206933</c:v>
                </c:pt>
                <c:pt idx="266">
                  <c:v>282.82367422432463</c:v>
                </c:pt>
                <c:pt idx="267">
                  <c:v>282.85913807658</c:v>
                </c:pt>
                <c:pt idx="268">
                  <c:v>282.89460192883536</c:v>
                </c:pt>
                <c:pt idx="269">
                  <c:v>282.93006578109072</c:v>
                </c:pt>
                <c:pt idx="270">
                  <c:v>282.9655047464322</c:v>
                </c:pt>
                <c:pt idx="271">
                  <c:v>283.00096859868756</c:v>
                </c:pt>
                <c:pt idx="272">
                  <c:v>283.03643245094293</c:v>
                </c:pt>
                <c:pt idx="273">
                  <c:v>283.07187141628441</c:v>
                </c:pt>
                <c:pt idx="274">
                  <c:v>283.10760902459225</c:v>
                </c:pt>
                <c:pt idx="275">
                  <c:v>283.14352084129712</c:v>
                </c:pt>
                <c:pt idx="276">
                  <c:v>283.17945754491586</c:v>
                </c:pt>
                <c:pt idx="277">
                  <c:v>283.21534447470691</c:v>
                </c:pt>
                <c:pt idx="278">
                  <c:v>283.25125629141183</c:v>
                </c:pt>
                <c:pt idx="279">
                  <c:v>283.28714322120283</c:v>
                </c:pt>
                <c:pt idx="280">
                  <c:v>283.32305503790775</c:v>
                </c:pt>
                <c:pt idx="281">
                  <c:v>283.35891708078492</c:v>
                </c:pt>
                <c:pt idx="282">
                  <c:v>283.39480401057591</c:v>
                </c:pt>
                <c:pt idx="283">
                  <c:v>283.43069094036696</c:v>
                </c:pt>
                <c:pt idx="284">
                  <c:v>283.46655298324413</c:v>
                </c:pt>
                <c:pt idx="285">
                  <c:v>283.5024150261213</c:v>
                </c:pt>
                <c:pt idx="286">
                  <c:v>283.53827706899847</c:v>
                </c:pt>
                <c:pt idx="287">
                  <c:v>283.57413911187564</c:v>
                </c:pt>
                <c:pt idx="288">
                  <c:v>283.60997626783893</c:v>
                </c:pt>
                <c:pt idx="289">
                  <c:v>283.6458383107161</c:v>
                </c:pt>
                <c:pt idx="290">
                  <c:v>283.68167546667939</c:v>
                </c:pt>
                <c:pt idx="291">
                  <c:v>283.71751262264269</c:v>
                </c:pt>
                <c:pt idx="292">
                  <c:v>283.75332489169216</c:v>
                </c:pt>
                <c:pt idx="293">
                  <c:v>283.78916204765545</c:v>
                </c:pt>
                <c:pt idx="294">
                  <c:v>283.82497431670487</c:v>
                </c:pt>
                <c:pt idx="295">
                  <c:v>283.86078658575434</c:v>
                </c:pt>
                <c:pt idx="296">
                  <c:v>283.89659885480376</c:v>
                </c:pt>
                <c:pt idx="297">
                  <c:v>283.93241112385317</c:v>
                </c:pt>
                <c:pt idx="298">
                  <c:v>283.96822339290264</c:v>
                </c:pt>
                <c:pt idx="299">
                  <c:v>284.00401077503824</c:v>
                </c:pt>
                <c:pt idx="300">
                  <c:v>284.03979815717378</c:v>
                </c:pt>
                <c:pt idx="301">
                  <c:v>284.07558553930937</c:v>
                </c:pt>
                <c:pt idx="302">
                  <c:v>284.11137292144497</c:v>
                </c:pt>
                <c:pt idx="303">
                  <c:v>284.14716030358051</c:v>
                </c:pt>
                <c:pt idx="304">
                  <c:v>284.18292279880222</c:v>
                </c:pt>
                <c:pt idx="305">
                  <c:v>284.21868529402394</c:v>
                </c:pt>
                <c:pt idx="306">
                  <c:v>284.25447267615954</c:v>
                </c:pt>
                <c:pt idx="307">
                  <c:v>284.29023517138125</c:v>
                </c:pt>
                <c:pt idx="308">
                  <c:v>284.3259727796891</c:v>
                </c:pt>
                <c:pt idx="309">
                  <c:v>284.36173527491081</c:v>
                </c:pt>
                <c:pt idx="310">
                  <c:v>284.39747288321865</c:v>
                </c:pt>
                <c:pt idx="311">
                  <c:v>284.43323537844037</c:v>
                </c:pt>
                <c:pt idx="312">
                  <c:v>284.46897298674821</c:v>
                </c:pt>
                <c:pt idx="313">
                  <c:v>284.50471059505605</c:v>
                </c:pt>
                <c:pt idx="314">
                  <c:v>284.54044820336389</c:v>
                </c:pt>
                <c:pt idx="315">
                  <c:v>284.57618581167173</c:v>
                </c:pt>
                <c:pt idx="316">
                  <c:v>284.61189853306576</c:v>
                </c:pt>
                <c:pt idx="317">
                  <c:v>284.6476361413736</c:v>
                </c:pt>
                <c:pt idx="318">
                  <c:v>284.68334886276756</c:v>
                </c:pt>
                <c:pt idx="319">
                  <c:v>284.71906158416158</c:v>
                </c:pt>
                <c:pt idx="320">
                  <c:v>284.75479919246942</c:v>
                </c:pt>
                <c:pt idx="321">
                  <c:v>284.79048702694951</c:v>
                </c:pt>
                <c:pt idx="322">
                  <c:v>284.82619974834353</c:v>
                </c:pt>
                <c:pt idx="323">
                  <c:v>284.86191246973749</c:v>
                </c:pt>
                <c:pt idx="324">
                  <c:v>284.89760030421763</c:v>
                </c:pt>
                <c:pt idx="325">
                  <c:v>284.9333130256116</c:v>
                </c:pt>
                <c:pt idx="326">
                  <c:v>284.96900086009174</c:v>
                </c:pt>
                <c:pt idx="327">
                  <c:v>285.00468869457183</c:v>
                </c:pt>
                <c:pt idx="328">
                  <c:v>285.04037652905197</c:v>
                </c:pt>
                <c:pt idx="329">
                  <c:v>285.07606436353211</c:v>
                </c:pt>
                <c:pt idx="330">
                  <c:v>285.1117521980122</c:v>
                </c:pt>
                <c:pt idx="331">
                  <c:v>285.14744003249234</c:v>
                </c:pt>
                <c:pt idx="332">
                  <c:v>285.18310298005861</c:v>
                </c:pt>
                <c:pt idx="333">
                  <c:v>285.21879081453875</c:v>
                </c:pt>
                <c:pt idx="334">
                  <c:v>285.25445376210496</c:v>
                </c:pt>
                <c:pt idx="335">
                  <c:v>285.29011670967122</c:v>
                </c:pt>
                <c:pt idx="336">
                  <c:v>285.32577965723749</c:v>
                </c:pt>
                <c:pt idx="337">
                  <c:v>285.36144260480376</c:v>
                </c:pt>
                <c:pt idx="338">
                  <c:v>285.39710555237002</c:v>
                </c:pt>
                <c:pt idx="339">
                  <c:v>285.43276849993629</c:v>
                </c:pt>
                <c:pt idx="340">
                  <c:v>285.46840656058868</c:v>
                </c:pt>
                <c:pt idx="341">
                  <c:v>285.50406950815494</c:v>
                </c:pt>
                <c:pt idx="342">
                  <c:v>285.53970756880733</c:v>
                </c:pt>
                <c:pt idx="343">
                  <c:v>285.57534562945972</c:v>
                </c:pt>
                <c:pt idx="344">
                  <c:v>285.61098369011211</c:v>
                </c:pt>
                <c:pt idx="345">
                  <c:v>285.6466217507645</c:v>
                </c:pt>
                <c:pt idx="346">
                  <c:v>285.68225981141688</c:v>
                </c:pt>
                <c:pt idx="347">
                  <c:v>285.71789787206933</c:v>
                </c:pt>
                <c:pt idx="348">
                  <c:v>285.75353593272172</c:v>
                </c:pt>
                <c:pt idx="349">
                  <c:v>285.78914910646023</c:v>
                </c:pt>
                <c:pt idx="350">
                  <c:v>285.82478716711262</c:v>
                </c:pt>
                <c:pt idx="351">
                  <c:v>285.86040034085119</c:v>
                </c:pt>
                <c:pt idx="352">
                  <c:v>285.89603840150357</c:v>
                </c:pt>
                <c:pt idx="353">
                  <c:v>285.93165157524209</c:v>
                </c:pt>
                <c:pt idx="354">
                  <c:v>285.9672647489806</c:v>
                </c:pt>
                <c:pt idx="355">
                  <c:v>286.00287792271916</c:v>
                </c:pt>
                <c:pt idx="356">
                  <c:v>286.03849109645768</c:v>
                </c:pt>
                <c:pt idx="357">
                  <c:v>286.07410427019619</c:v>
                </c:pt>
                <c:pt idx="358">
                  <c:v>286.10969255702088</c:v>
                </c:pt>
                <c:pt idx="359">
                  <c:v>286.14530573075939</c:v>
                </c:pt>
                <c:pt idx="360">
                  <c:v>286.18089401758408</c:v>
                </c:pt>
                <c:pt idx="361">
                  <c:v>286.21650719132259</c:v>
                </c:pt>
                <c:pt idx="362">
                  <c:v>286.25209547814728</c:v>
                </c:pt>
                <c:pt idx="363">
                  <c:v>286.28768376497197</c:v>
                </c:pt>
                <c:pt idx="364">
                  <c:v>286.32327205179661</c:v>
                </c:pt>
                <c:pt idx="365">
                  <c:v>286.3588603386213</c:v>
                </c:pt>
                <c:pt idx="366">
                  <c:v>286.39444862544593</c:v>
                </c:pt>
                <c:pt idx="367">
                  <c:v>286.43003691227062</c:v>
                </c:pt>
                <c:pt idx="368">
                  <c:v>286.46562519909531</c:v>
                </c:pt>
                <c:pt idx="369">
                  <c:v>286.50121348591995</c:v>
                </c:pt>
                <c:pt idx="370">
                  <c:v>286.53677688583076</c:v>
                </c:pt>
                <c:pt idx="371">
                  <c:v>286.57236517265545</c:v>
                </c:pt>
                <c:pt idx="372">
                  <c:v>286.60792857256627</c:v>
                </c:pt>
                <c:pt idx="373">
                  <c:v>286.6435168593909</c:v>
                </c:pt>
                <c:pt idx="374">
                  <c:v>286.67908025930171</c:v>
                </c:pt>
                <c:pt idx="375">
                  <c:v>286.71464365921253</c:v>
                </c:pt>
                <c:pt idx="376">
                  <c:v>286.75020705912334</c:v>
                </c:pt>
                <c:pt idx="377">
                  <c:v>286.78577045903415</c:v>
                </c:pt>
                <c:pt idx="378">
                  <c:v>286.82133385894497</c:v>
                </c:pt>
                <c:pt idx="379">
                  <c:v>286.85689725885572</c:v>
                </c:pt>
                <c:pt idx="380">
                  <c:v>286.89246065876654</c:v>
                </c:pt>
                <c:pt idx="381">
                  <c:v>286.92802405867735</c:v>
                </c:pt>
                <c:pt idx="382">
                  <c:v>286.96356257167429</c:v>
                </c:pt>
                <c:pt idx="383">
                  <c:v>286.9991259715851</c:v>
                </c:pt>
                <c:pt idx="384">
                  <c:v>287.03466448458204</c:v>
                </c:pt>
                <c:pt idx="385">
                  <c:v>287.07022788449285</c:v>
                </c:pt>
                <c:pt idx="386">
                  <c:v>287.10576639748979</c:v>
                </c:pt>
                <c:pt idx="387">
                  <c:v>287.14130491048672</c:v>
                </c:pt>
                <c:pt idx="388">
                  <c:v>287.17684342348366</c:v>
                </c:pt>
                <c:pt idx="389">
                  <c:v>287.2123819364806</c:v>
                </c:pt>
                <c:pt idx="390">
                  <c:v>287.24792044947753</c:v>
                </c:pt>
                <c:pt idx="391">
                  <c:v>287.28345896247453</c:v>
                </c:pt>
                <c:pt idx="392">
                  <c:v>287.31899747547146</c:v>
                </c:pt>
                <c:pt idx="393">
                  <c:v>287.3545359884684</c:v>
                </c:pt>
                <c:pt idx="394">
                  <c:v>287.39004961455146</c:v>
                </c:pt>
                <c:pt idx="395">
                  <c:v>287.42558812754839</c:v>
                </c:pt>
                <c:pt idx="396">
                  <c:v>287.46110175363151</c:v>
                </c:pt>
                <c:pt idx="397">
                  <c:v>287.49664026662845</c:v>
                </c:pt>
                <c:pt idx="398">
                  <c:v>287.53215389271151</c:v>
                </c:pt>
                <c:pt idx="399">
                  <c:v>287.56766751879456</c:v>
                </c:pt>
                <c:pt idx="400">
                  <c:v>287.60318114487768</c:v>
                </c:pt>
                <c:pt idx="401">
                  <c:v>287.63869477096074</c:v>
                </c:pt>
                <c:pt idx="402">
                  <c:v>287.6742083970438</c:v>
                </c:pt>
                <c:pt idx="403">
                  <c:v>287.70972202312691</c:v>
                </c:pt>
                <c:pt idx="404">
                  <c:v>287.74523564920997</c:v>
                </c:pt>
                <c:pt idx="405">
                  <c:v>287.78074927529303</c:v>
                </c:pt>
                <c:pt idx="406">
                  <c:v>287.81626290137615</c:v>
                </c:pt>
                <c:pt idx="407">
                  <c:v>287.85175164054533</c:v>
                </c:pt>
                <c:pt idx="408">
                  <c:v>287.88726526662845</c:v>
                </c:pt>
                <c:pt idx="409">
                  <c:v>287.92275400579763</c:v>
                </c:pt>
                <c:pt idx="410">
                  <c:v>287.95826763188074</c:v>
                </c:pt>
                <c:pt idx="411">
                  <c:v>287.99375637104993</c:v>
                </c:pt>
                <c:pt idx="412">
                  <c:v>288.02924511021916</c:v>
                </c:pt>
                <c:pt idx="413">
                  <c:v>288.06475873630222</c:v>
                </c:pt>
                <c:pt idx="414">
                  <c:v>288.10024747547146</c:v>
                </c:pt>
                <c:pt idx="415">
                  <c:v>288.13573621464064</c:v>
                </c:pt>
                <c:pt idx="416">
                  <c:v>288.17122495380988</c:v>
                </c:pt>
                <c:pt idx="417">
                  <c:v>288.20668880606524</c:v>
                </c:pt>
                <c:pt idx="418">
                  <c:v>288.24217754523443</c:v>
                </c:pt>
                <c:pt idx="419">
                  <c:v>288.27766628440367</c:v>
                </c:pt>
                <c:pt idx="420">
                  <c:v>288.31315502357285</c:v>
                </c:pt>
                <c:pt idx="421">
                  <c:v>288.34861887582821</c:v>
                </c:pt>
                <c:pt idx="422">
                  <c:v>288.38410761499745</c:v>
                </c:pt>
                <c:pt idx="423">
                  <c:v>288.41957146725281</c:v>
                </c:pt>
                <c:pt idx="424">
                  <c:v>288.45503531950811</c:v>
                </c:pt>
                <c:pt idx="425">
                  <c:v>288.49052405867735</c:v>
                </c:pt>
                <c:pt idx="426">
                  <c:v>288.52598791093271</c:v>
                </c:pt>
                <c:pt idx="427">
                  <c:v>288.56145176318807</c:v>
                </c:pt>
                <c:pt idx="428">
                  <c:v>288.59691561544344</c:v>
                </c:pt>
                <c:pt idx="429">
                  <c:v>288.63237946769874</c:v>
                </c:pt>
                <c:pt idx="430">
                  <c:v>288.6678433199541</c:v>
                </c:pt>
                <c:pt idx="431">
                  <c:v>288.70330717220946</c:v>
                </c:pt>
                <c:pt idx="432">
                  <c:v>288.73877102446482</c:v>
                </c:pt>
                <c:pt idx="433">
                  <c:v>288.77423487672019</c:v>
                </c:pt>
                <c:pt idx="434">
                  <c:v>288.80967384206167</c:v>
                </c:pt>
                <c:pt idx="435">
                  <c:v>288.84513769431703</c:v>
                </c:pt>
                <c:pt idx="436">
                  <c:v>288.88060154657234</c:v>
                </c:pt>
                <c:pt idx="437">
                  <c:v>288.91604051191382</c:v>
                </c:pt>
                <c:pt idx="438">
                  <c:v>288.95147947725536</c:v>
                </c:pt>
                <c:pt idx="439">
                  <c:v>288.98694332951067</c:v>
                </c:pt>
                <c:pt idx="440">
                  <c:v>289.02238229485215</c:v>
                </c:pt>
                <c:pt idx="441">
                  <c:v>289.05784614710751</c:v>
                </c:pt>
                <c:pt idx="442">
                  <c:v>289.093285112449</c:v>
                </c:pt>
                <c:pt idx="443">
                  <c:v>289.12872407779048</c:v>
                </c:pt>
                <c:pt idx="444">
                  <c:v>289.16416304313202</c:v>
                </c:pt>
                <c:pt idx="445">
                  <c:v>289.19960200847351</c:v>
                </c:pt>
                <c:pt idx="446">
                  <c:v>289.23504097381499</c:v>
                </c:pt>
                <c:pt idx="447">
                  <c:v>289.27047993915647</c:v>
                </c:pt>
                <c:pt idx="448">
                  <c:v>289.30591890449796</c:v>
                </c:pt>
                <c:pt idx="449">
                  <c:v>289.34135786983944</c:v>
                </c:pt>
                <c:pt idx="450">
                  <c:v>289.37679683518093</c:v>
                </c:pt>
                <c:pt idx="451">
                  <c:v>289.41221091360853</c:v>
                </c:pt>
                <c:pt idx="452">
                  <c:v>289.44764987895002</c:v>
                </c:pt>
                <c:pt idx="453">
                  <c:v>289.4830888442915</c:v>
                </c:pt>
                <c:pt idx="454">
                  <c:v>289.51850292271916</c:v>
                </c:pt>
                <c:pt idx="455">
                  <c:v>289.55394188806065</c:v>
                </c:pt>
                <c:pt idx="456">
                  <c:v>289.58938085340213</c:v>
                </c:pt>
                <c:pt idx="457">
                  <c:v>289.62479493182974</c:v>
                </c:pt>
                <c:pt idx="458">
                  <c:v>289.6602090102574</c:v>
                </c:pt>
                <c:pt idx="459">
                  <c:v>289.69564797559889</c:v>
                </c:pt>
                <c:pt idx="460">
                  <c:v>289.73106205402649</c:v>
                </c:pt>
                <c:pt idx="461">
                  <c:v>289.76650101936798</c:v>
                </c:pt>
                <c:pt idx="462">
                  <c:v>289.80191509779559</c:v>
                </c:pt>
                <c:pt idx="463">
                  <c:v>289.83732917622325</c:v>
                </c:pt>
                <c:pt idx="464">
                  <c:v>289.87274325465086</c:v>
                </c:pt>
                <c:pt idx="465">
                  <c:v>289.90815733307846</c:v>
                </c:pt>
                <c:pt idx="466">
                  <c:v>289.94357141150613</c:v>
                </c:pt>
                <c:pt idx="467">
                  <c:v>289.97898548993373</c:v>
                </c:pt>
                <c:pt idx="468">
                  <c:v>290.01439956836134</c:v>
                </c:pt>
                <c:pt idx="469">
                  <c:v>290.04981364678895</c:v>
                </c:pt>
                <c:pt idx="470">
                  <c:v>290.08522772521661</c:v>
                </c:pt>
                <c:pt idx="471">
                  <c:v>290.12064180364422</c:v>
                </c:pt>
                <c:pt idx="472">
                  <c:v>290.15605588207183</c:v>
                </c:pt>
                <c:pt idx="473">
                  <c:v>290.19146996049949</c:v>
                </c:pt>
                <c:pt idx="474">
                  <c:v>290.2268840389271</c:v>
                </c:pt>
                <c:pt idx="475">
                  <c:v>290.2622981173547</c:v>
                </c:pt>
                <c:pt idx="476">
                  <c:v>290.29768730886849</c:v>
                </c:pt>
                <c:pt idx="477">
                  <c:v>290.3331013872961</c:v>
                </c:pt>
                <c:pt idx="478">
                  <c:v>290.36851546572376</c:v>
                </c:pt>
                <c:pt idx="479">
                  <c:v>290.40390465723749</c:v>
                </c:pt>
                <c:pt idx="480">
                  <c:v>290.4393187356651</c:v>
                </c:pt>
                <c:pt idx="481">
                  <c:v>290.47470792717888</c:v>
                </c:pt>
                <c:pt idx="482">
                  <c:v>290.51012200560649</c:v>
                </c:pt>
                <c:pt idx="483">
                  <c:v>290.54553608403415</c:v>
                </c:pt>
                <c:pt idx="484">
                  <c:v>290.58092527554788</c:v>
                </c:pt>
                <c:pt idx="485">
                  <c:v>290.61631446706167</c:v>
                </c:pt>
                <c:pt idx="486">
                  <c:v>290.65172854548928</c:v>
                </c:pt>
                <c:pt idx="487">
                  <c:v>290.68711773700306</c:v>
                </c:pt>
                <c:pt idx="488">
                  <c:v>290.72253181543067</c:v>
                </c:pt>
                <c:pt idx="489">
                  <c:v>290.75792100694446</c:v>
                </c:pt>
                <c:pt idx="490">
                  <c:v>290.79331019845819</c:v>
                </c:pt>
                <c:pt idx="491">
                  <c:v>290.82872427688579</c:v>
                </c:pt>
                <c:pt idx="492">
                  <c:v>290.86411346839958</c:v>
                </c:pt>
                <c:pt idx="493">
                  <c:v>290.89950265991337</c:v>
                </c:pt>
                <c:pt idx="494">
                  <c:v>290.9348918514271</c:v>
                </c:pt>
                <c:pt idx="495">
                  <c:v>290.9703059298547</c:v>
                </c:pt>
                <c:pt idx="496">
                  <c:v>291.00569512136849</c:v>
                </c:pt>
                <c:pt idx="497">
                  <c:v>291.04108431288228</c:v>
                </c:pt>
                <c:pt idx="498">
                  <c:v>291.07647350439601</c:v>
                </c:pt>
                <c:pt idx="499">
                  <c:v>291.11186269590979</c:v>
                </c:pt>
                <c:pt idx="500">
                  <c:v>291.14725188742352</c:v>
                </c:pt>
                <c:pt idx="501">
                  <c:v>291.18264107893731</c:v>
                </c:pt>
                <c:pt idx="502">
                  <c:v>291.21805515736492</c:v>
                </c:pt>
                <c:pt idx="503">
                  <c:v>291.2534443488787</c:v>
                </c:pt>
                <c:pt idx="504">
                  <c:v>291.28883354039243</c:v>
                </c:pt>
                <c:pt idx="505">
                  <c:v>291.32422273190622</c:v>
                </c:pt>
                <c:pt idx="506">
                  <c:v>291.35961192341995</c:v>
                </c:pt>
                <c:pt idx="507">
                  <c:v>291.39500111493373</c:v>
                </c:pt>
                <c:pt idx="508">
                  <c:v>291.43039030644746</c:v>
                </c:pt>
                <c:pt idx="509">
                  <c:v>291.46577949796125</c:v>
                </c:pt>
                <c:pt idx="510">
                  <c:v>291.50116868947504</c:v>
                </c:pt>
                <c:pt idx="511">
                  <c:v>291.53653299407489</c:v>
                </c:pt>
                <c:pt idx="512">
                  <c:v>291.57192218558868</c:v>
                </c:pt>
                <c:pt idx="513">
                  <c:v>291.60731137710241</c:v>
                </c:pt>
                <c:pt idx="514">
                  <c:v>291.64270056861619</c:v>
                </c:pt>
                <c:pt idx="515">
                  <c:v>291.67808976012998</c:v>
                </c:pt>
                <c:pt idx="516">
                  <c:v>291.71347895164371</c:v>
                </c:pt>
                <c:pt idx="517">
                  <c:v>291.74921655995155</c:v>
                </c:pt>
                <c:pt idx="518">
                  <c:v>291.78500394208714</c:v>
                </c:pt>
                <c:pt idx="519">
                  <c:v>291.82076643730886</c:v>
                </c:pt>
                <c:pt idx="520">
                  <c:v>291.85652893253058</c:v>
                </c:pt>
                <c:pt idx="521">
                  <c:v>291.89231631466612</c:v>
                </c:pt>
                <c:pt idx="522">
                  <c:v>291.92807880988784</c:v>
                </c:pt>
                <c:pt idx="523">
                  <c:v>291.96384130510955</c:v>
                </c:pt>
                <c:pt idx="524">
                  <c:v>291.99960380033127</c:v>
                </c:pt>
                <c:pt idx="525">
                  <c:v>292.03534140863911</c:v>
                </c:pt>
                <c:pt idx="526">
                  <c:v>292.07110390386083</c:v>
                </c:pt>
                <c:pt idx="527">
                  <c:v>292.10684151216867</c:v>
                </c:pt>
                <c:pt idx="528">
                  <c:v>292.14260400739039</c:v>
                </c:pt>
                <c:pt idx="529">
                  <c:v>292.17834161569823</c:v>
                </c:pt>
                <c:pt idx="530">
                  <c:v>292.21407922400613</c:v>
                </c:pt>
                <c:pt idx="531">
                  <c:v>292.24981683231397</c:v>
                </c:pt>
                <c:pt idx="532">
                  <c:v>292.28555444062181</c:v>
                </c:pt>
                <c:pt idx="533">
                  <c:v>292.32129204892965</c:v>
                </c:pt>
                <c:pt idx="534">
                  <c:v>292.35700477032361</c:v>
                </c:pt>
                <c:pt idx="535">
                  <c:v>292.39274237863151</c:v>
                </c:pt>
                <c:pt idx="536">
                  <c:v>292.42845510002547</c:v>
                </c:pt>
                <c:pt idx="537">
                  <c:v>292.46419270833331</c:v>
                </c:pt>
                <c:pt idx="538">
                  <c:v>292.49990542972728</c:v>
                </c:pt>
                <c:pt idx="539">
                  <c:v>292.5356181511213</c:v>
                </c:pt>
                <c:pt idx="540">
                  <c:v>292.57133087251526</c:v>
                </c:pt>
                <c:pt idx="541">
                  <c:v>292.60704359390928</c:v>
                </c:pt>
                <c:pt idx="542">
                  <c:v>292.64273142838937</c:v>
                </c:pt>
                <c:pt idx="543">
                  <c:v>292.67844414978339</c:v>
                </c:pt>
                <c:pt idx="544">
                  <c:v>292.71415687117735</c:v>
                </c:pt>
                <c:pt idx="545">
                  <c:v>292.74984470565749</c:v>
                </c:pt>
                <c:pt idx="546">
                  <c:v>292.78553254013758</c:v>
                </c:pt>
                <c:pt idx="547">
                  <c:v>292.82122037461772</c:v>
                </c:pt>
                <c:pt idx="548">
                  <c:v>292.85693309601169</c:v>
                </c:pt>
                <c:pt idx="549">
                  <c:v>292.89259604357795</c:v>
                </c:pt>
                <c:pt idx="550">
                  <c:v>292.9282838780581</c:v>
                </c:pt>
                <c:pt idx="551">
                  <c:v>292.96397171253824</c:v>
                </c:pt>
                <c:pt idx="552">
                  <c:v>292.99965954701833</c:v>
                </c:pt>
                <c:pt idx="553">
                  <c:v>293.03532249458459</c:v>
                </c:pt>
                <c:pt idx="554">
                  <c:v>293.07101032906473</c:v>
                </c:pt>
                <c:pt idx="555">
                  <c:v>293.106673276631</c:v>
                </c:pt>
                <c:pt idx="556">
                  <c:v>293.14233622419721</c:v>
                </c:pt>
                <c:pt idx="557">
                  <c:v>293.17802405867735</c:v>
                </c:pt>
                <c:pt idx="558">
                  <c:v>293.21368700624362</c:v>
                </c:pt>
                <c:pt idx="559">
                  <c:v>293.24934995380988</c:v>
                </c:pt>
                <c:pt idx="560">
                  <c:v>293.28501290137615</c:v>
                </c:pt>
                <c:pt idx="561">
                  <c:v>293.32065096202854</c:v>
                </c:pt>
                <c:pt idx="562">
                  <c:v>293.3563139095948</c:v>
                </c:pt>
                <c:pt idx="563">
                  <c:v>293.39197685716107</c:v>
                </c:pt>
                <c:pt idx="564">
                  <c:v>293.42761491781346</c:v>
                </c:pt>
                <c:pt idx="565">
                  <c:v>293.46327786537972</c:v>
                </c:pt>
                <c:pt idx="566">
                  <c:v>293.49891592603211</c:v>
                </c:pt>
                <c:pt idx="567">
                  <c:v>293.5345539866845</c:v>
                </c:pt>
                <c:pt idx="568">
                  <c:v>293.57019204733689</c:v>
                </c:pt>
                <c:pt idx="569">
                  <c:v>293.60583010798928</c:v>
                </c:pt>
                <c:pt idx="570">
                  <c:v>293.64146816864167</c:v>
                </c:pt>
                <c:pt idx="571">
                  <c:v>293.67710622929405</c:v>
                </c:pt>
                <c:pt idx="572">
                  <c:v>293.71274428994644</c:v>
                </c:pt>
                <c:pt idx="573">
                  <c:v>293.74838235059889</c:v>
                </c:pt>
                <c:pt idx="574">
                  <c:v>293.7839955243374</c:v>
                </c:pt>
                <c:pt idx="575">
                  <c:v>293.81963358498979</c:v>
                </c:pt>
                <c:pt idx="576">
                  <c:v>293.8552467587283</c:v>
                </c:pt>
                <c:pt idx="577">
                  <c:v>293.89085993246687</c:v>
                </c:pt>
                <c:pt idx="578">
                  <c:v>293.92649799311926</c:v>
                </c:pt>
                <c:pt idx="579">
                  <c:v>293.96211116685777</c:v>
                </c:pt>
                <c:pt idx="580">
                  <c:v>293.99772434059633</c:v>
                </c:pt>
                <c:pt idx="581">
                  <c:v>294.03333751433485</c:v>
                </c:pt>
                <c:pt idx="582">
                  <c:v>294.06895068807336</c:v>
                </c:pt>
                <c:pt idx="583">
                  <c:v>294.10456386181193</c:v>
                </c:pt>
                <c:pt idx="584">
                  <c:v>294.14017703555044</c:v>
                </c:pt>
                <c:pt idx="585">
                  <c:v>294.17576532237513</c:v>
                </c:pt>
                <c:pt idx="586">
                  <c:v>294.21137849611364</c:v>
                </c:pt>
                <c:pt idx="587">
                  <c:v>294.24696678293833</c:v>
                </c:pt>
                <c:pt idx="588">
                  <c:v>294.28257995667684</c:v>
                </c:pt>
                <c:pt idx="589">
                  <c:v>294.31816824350153</c:v>
                </c:pt>
                <c:pt idx="590">
                  <c:v>294.35378141724004</c:v>
                </c:pt>
                <c:pt idx="591">
                  <c:v>294.38936970406473</c:v>
                </c:pt>
                <c:pt idx="592">
                  <c:v>294.42495799088937</c:v>
                </c:pt>
                <c:pt idx="593">
                  <c:v>294.46054627771406</c:v>
                </c:pt>
                <c:pt idx="594">
                  <c:v>294.49613456453869</c:v>
                </c:pt>
                <c:pt idx="595">
                  <c:v>294.53172285136338</c:v>
                </c:pt>
                <c:pt idx="596">
                  <c:v>294.56731113818807</c:v>
                </c:pt>
                <c:pt idx="597">
                  <c:v>294.60289942501271</c:v>
                </c:pt>
                <c:pt idx="598">
                  <c:v>294.63846282492352</c:v>
                </c:pt>
                <c:pt idx="599">
                  <c:v>294.67405111174821</c:v>
                </c:pt>
                <c:pt idx="600">
                  <c:v>294.70963939857285</c:v>
                </c:pt>
                <c:pt idx="601">
                  <c:v>294.74520279848366</c:v>
                </c:pt>
                <c:pt idx="602">
                  <c:v>294.78079108530835</c:v>
                </c:pt>
                <c:pt idx="603">
                  <c:v>294.81635448521916</c:v>
                </c:pt>
                <c:pt idx="604">
                  <c:v>294.85191788512998</c:v>
                </c:pt>
                <c:pt idx="605">
                  <c:v>294.88748128504074</c:v>
                </c:pt>
                <c:pt idx="606">
                  <c:v>294.92306957186543</c:v>
                </c:pt>
                <c:pt idx="607">
                  <c:v>294.95863297177624</c:v>
                </c:pt>
                <c:pt idx="608">
                  <c:v>294.99419637168705</c:v>
                </c:pt>
                <c:pt idx="609">
                  <c:v>295.02975977159787</c:v>
                </c:pt>
                <c:pt idx="610">
                  <c:v>295.06532317150862</c:v>
                </c:pt>
                <c:pt idx="611">
                  <c:v>295.10086168450562</c:v>
                </c:pt>
                <c:pt idx="612">
                  <c:v>295.13642508441637</c:v>
                </c:pt>
                <c:pt idx="613">
                  <c:v>295.17198848432719</c:v>
                </c:pt>
                <c:pt idx="614">
                  <c:v>295.207551884238</c:v>
                </c:pt>
                <c:pt idx="615">
                  <c:v>295.24309039723494</c:v>
                </c:pt>
                <c:pt idx="616">
                  <c:v>295.27865379714575</c:v>
                </c:pt>
                <c:pt idx="617">
                  <c:v>295.31419231014269</c:v>
                </c:pt>
                <c:pt idx="618">
                  <c:v>295.34973082313962</c:v>
                </c:pt>
                <c:pt idx="619">
                  <c:v>295.38529422305044</c:v>
                </c:pt>
                <c:pt idx="620">
                  <c:v>295.42083273604737</c:v>
                </c:pt>
                <c:pt idx="621">
                  <c:v>295.45637124904431</c:v>
                </c:pt>
                <c:pt idx="622">
                  <c:v>295.49190976204125</c:v>
                </c:pt>
                <c:pt idx="623">
                  <c:v>295.52747316195206</c:v>
                </c:pt>
                <c:pt idx="624">
                  <c:v>295.563011674949</c:v>
                </c:pt>
                <c:pt idx="625">
                  <c:v>295.59855018794593</c:v>
                </c:pt>
                <c:pt idx="626">
                  <c:v>295.63408870094293</c:v>
                </c:pt>
                <c:pt idx="627">
                  <c:v>295.66960232702598</c:v>
                </c:pt>
                <c:pt idx="628">
                  <c:v>295.70514084002292</c:v>
                </c:pt>
                <c:pt idx="629">
                  <c:v>295.74067935301986</c:v>
                </c:pt>
                <c:pt idx="630">
                  <c:v>295.77621786601679</c:v>
                </c:pt>
                <c:pt idx="631">
                  <c:v>295.81173149209991</c:v>
                </c:pt>
                <c:pt idx="632">
                  <c:v>295.84727000509685</c:v>
                </c:pt>
                <c:pt idx="633">
                  <c:v>295.8827836311799</c:v>
                </c:pt>
                <c:pt idx="634">
                  <c:v>295.91832214417684</c:v>
                </c:pt>
                <c:pt idx="635">
                  <c:v>295.9538357702599</c:v>
                </c:pt>
                <c:pt idx="636">
                  <c:v>295.98937428325689</c:v>
                </c:pt>
                <c:pt idx="637">
                  <c:v>296.02488790933995</c:v>
                </c:pt>
                <c:pt idx="638">
                  <c:v>296.06040153542301</c:v>
                </c:pt>
                <c:pt idx="639">
                  <c:v>296.09594004841995</c:v>
                </c:pt>
                <c:pt idx="640">
                  <c:v>296.13145367450306</c:v>
                </c:pt>
                <c:pt idx="641">
                  <c:v>296.16696730058612</c:v>
                </c:pt>
                <c:pt idx="642">
                  <c:v>296.20248092666918</c:v>
                </c:pt>
                <c:pt idx="643">
                  <c:v>296.2379945527523</c:v>
                </c:pt>
                <c:pt idx="644">
                  <c:v>296.27350817883536</c:v>
                </c:pt>
                <c:pt idx="645">
                  <c:v>296.30902180491842</c:v>
                </c:pt>
                <c:pt idx="646">
                  <c:v>296.34453543100153</c:v>
                </c:pt>
                <c:pt idx="647">
                  <c:v>296.38002417017071</c:v>
                </c:pt>
                <c:pt idx="648">
                  <c:v>296.41553779625383</c:v>
                </c:pt>
                <c:pt idx="649">
                  <c:v>296.45105142233689</c:v>
                </c:pt>
                <c:pt idx="650">
                  <c:v>296.48656504841995</c:v>
                </c:pt>
                <c:pt idx="651">
                  <c:v>296.52205378758919</c:v>
                </c:pt>
                <c:pt idx="652">
                  <c:v>296.55756741367225</c:v>
                </c:pt>
                <c:pt idx="653">
                  <c:v>296.59305615284148</c:v>
                </c:pt>
                <c:pt idx="654">
                  <c:v>296.62856977892454</c:v>
                </c:pt>
                <c:pt idx="655">
                  <c:v>296.66405851809378</c:v>
                </c:pt>
                <c:pt idx="656">
                  <c:v>296.69957214417684</c:v>
                </c:pt>
                <c:pt idx="657">
                  <c:v>296.73506088334608</c:v>
                </c:pt>
                <c:pt idx="658">
                  <c:v>296.77054962251526</c:v>
                </c:pt>
                <c:pt idx="659">
                  <c:v>296.80606324859838</c:v>
                </c:pt>
                <c:pt idx="660">
                  <c:v>296.84155198776756</c:v>
                </c:pt>
                <c:pt idx="661">
                  <c:v>296.8770407269368</c:v>
                </c:pt>
                <c:pt idx="662">
                  <c:v>296.91252946610598</c:v>
                </c:pt>
                <c:pt idx="663">
                  <c:v>296.94801820527522</c:v>
                </c:pt>
                <c:pt idx="664">
                  <c:v>296.98350694444446</c:v>
                </c:pt>
                <c:pt idx="665">
                  <c:v>297.01899568361364</c:v>
                </c:pt>
                <c:pt idx="666">
                  <c:v>297.05448442278288</c:v>
                </c:pt>
                <c:pt idx="667">
                  <c:v>297.08997316195206</c:v>
                </c:pt>
                <c:pt idx="668">
                  <c:v>297.1254619011213</c:v>
                </c:pt>
                <c:pt idx="669">
                  <c:v>297.16095064029048</c:v>
                </c:pt>
                <c:pt idx="670">
                  <c:v>297.19643937945972</c:v>
                </c:pt>
                <c:pt idx="671">
                  <c:v>297.23192811862896</c:v>
                </c:pt>
                <c:pt idx="672">
                  <c:v>297.26739197088426</c:v>
                </c:pt>
                <c:pt idx="673">
                  <c:v>297.3028807100535</c:v>
                </c:pt>
                <c:pt idx="674">
                  <c:v>297.33836944922274</c:v>
                </c:pt>
                <c:pt idx="675">
                  <c:v>297.37383330147804</c:v>
                </c:pt>
                <c:pt idx="676">
                  <c:v>297.40932204064728</c:v>
                </c:pt>
                <c:pt idx="677">
                  <c:v>297.44478589290264</c:v>
                </c:pt>
                <c:pt idx="678">
                  <c:v>297.48027463207183</c:v>
                </c:pt>
                <c:pt idx="679">
                  <c:v>297.51573848432719</c:v>
                </c:pt>
                <c:pt idx="680">
                  <c:v>297.55122722349643</c:v>
                </c:pt>
                <c:pt idx="681">
                  <c:v>297.58669107575179</c:v>
                </c:pt>
                <c:pt idx="682">
                  <c:v>297.62217981492097</c:v>
                </c:pt>
                <c:pt idx="683">
                  <c:v>297.65764366717633</c:v>
                </c:pt>
                <c:pt idx="684">
                  <c:v>297.69310751943169</c:v>
                </c:pt>
                <c:pt idx="685">
                  <c:v>297.72859625860093</c:v>
                </c:pt>
                <c:pt idx="686">
                  <c:v>297.76406011085624</c:v>
                </c:pt>
                <c:pt idx="687">
                  <c:v>297.7995239631116</c:v>
                </c:pt>
                <c:pt idx="688">
                  <c:v>297.83498781536696</c:v>
                </c:pt>
                <c:pt idx="689">
                  <c:v>297.87045166762232</c:v>
                </c:pt>
                <c:pt idx="690">
                  <c:v>297.54933581804278</c:v>
                </c:pt>
                <c:pt idx="691">
                  <c:v>296.87161537971457</c:v>
                </c:pt>
                <c:pt idx="692">
                  <c:v>296.1938949413863</c:v>
                </c:pt>
                <c:pt idx="693">
                  <c:v>295.51619938997197</c:v>
                </c:pt>
                <c:pt idx="694">
                  <c:v>294.83847895164371</c:v>
                </c:pt>
                <c:pt idx="695">
                  <c:v>294.16078340022932</c:v>
                </c:pt>
                <c:pt idx="696">
                  <c:v>293.48306296190111</c:v>
                </c:pt>
                <c:pt idx="697">
                  <c:v>292.80536741048672</c:v>
                </c:pt>
                <c:pt idx="698">
                  <c:v>292.12767185907234</c:v>
                </c:pt>
                <c:pt idx="699">
                  <c:v>291.44995142074413</c:v>
                </c:pt>
                <c:pt idx="700">
                  <c:v>290.77225586932974</c:v>
                </c:pt>
                <c:pt idx="701">
                  <c:v>290.09456031791535</c:v>
                </c:pt>
                <c:pt idx="702">
                  <c:v>289.41688965341484</c:v>
                </c:pt>
                <c:pt idx="703">
                  <c:v>288.73919410200051</c:v>
                </c:pt>
                <c:pt idx="704">
                  <c:v>288.06149855058612</c:v>
                </c:pt>
                <c:pt idx="705">
                  <c:v>287.38382788608561</c:v>
                </c:pt>
                <c:pt idx="706">
                  <c:v>286.70613233467122</c:v>
                </c:pt>
                <c:pt idx="707">
                  <c:v>286.02846167017071</c:v>
                </c:pt>
                <c:pt idx="708">
                  <c:v>285.3507910056702</c:v>
                </c:pt>
                <c:pt idx="709">
                  <c:v>284.67309545425587</c:v>
                </c:pt>
                <c:pt idx="710">
                  <c:v>283.99542478975536</c:v>
                </c:pt>
                <c:pt idx="711">
                  <c:v>283.31775412525485</c:v>
                </c:pt>
                <c:pt idx="712">
                  <c:v>282.64010834766816</c:v>
                </c:pt>
                <c:pt idx="713">
                  <c:v>281.96243768316765</c:v>
                </c:pt>
                <c:pt idx="714">
                  <c:v>281.28476701866714</c:v>
                </c:pt>
                <c:pt idx="715">
                  <c:v>280.60712124108051</c:v>
                </c:pt>
                <c:pt idx="716">
                  <c:v>279.92945057658</c:v>
                </c:pt>
                <c:pt idx="717">
                  <c:v>279.25180479899336</c:v>
                </c:pt>
                <c:pt idx="718">
                  <c:v>278.57415902140673</c:v>
                </c:pt>
                <c:pt idx="719">
                  <c:v>277.8965132438201</c:v>
                </c:pt>
                <c:pt idx="720">
                  <c:v>277.21886746623341</c:v>
                </c:pt>
                <c:pt idx="721">
                  <c:v>276.54122168864677</c:v>
                </c:pt>
                <c:pt idx="722">
                  <c:v>275.86360079797402</c:v>
                </c:pt>
                <c:pt idx="723">
                  <c:v>275.18595502038733</c:v>
                </c:pt>
                <c:pt idx="724">
                  <c:v>274.50833412971457</c:v>
                </c:pt>
                <c:pt idx="725">
                  <c:v>273.83068835212794</c:v>
                </c:pt>
                <c:pt idx="726">
                  <c:v>273.15306746145512</c:v>
                </c:pt>
                <c:pt idx="727">
                  <c:v>272.47544657078237</c:v>
                </c:pt>
                <c:pt idx="728">
                  <c:v>271.79782568010955</c:v>
                </c:pt>
                <c:pt idx="729">
                  <c:v>271.1202047894368</c:v>
                </c:pt>
                <c:pt idx="730">
                  <c:v>270.44260878567786</c:v>
                </c:pt>
                <c:pt idx="731">
                  <c:v>269.76498789500511</c:v>
                </c:pt>
                <c:pt idx="732">
                  <c:v>269.08739189124617</c:v>
                </c:pt>
                <c:pt idx="733">
                  <c:v>268.40979588748723</c:v>
                </c:pt>
                <c:pt idx="734">
                  <c:v>267.7321998837283</c:v>
                </c:pt>
                <c:pt idx="735">
                  <c:v>267.05460387996942</c:v>
                </c:pt>
                <c:pt idx="736">
                  <c:v>266.37700787621048</c:v>
                </c:pt>
                <c:pt idx="737">
                  <c:v>265.69941187245155</c:v>
                </c:pt>
                <c:pt idx="738">
                  <c:v>265.02181586869267</c:v>
                </c:pt>
                <c:pt idx="739">
                  <c:v>264.34424475184761</c:v>
                </c:pt>
                <c:pt idx="740">
                  <c:v>263.66667363500255</c:v>
                </c:pt>
                <c:pt idx="741">
                  <c:v>262.98910251815749</c:v>
                </c:pt>
                <c:pt idx="742">
                  <c:v>262.31153140131244</c:v>
                </c:pt>
                <c:pt idx="743">
                  <c:v>261.63396028446738</c:v>
                </c:pt>
                <c:pt idx="744">
                  <c:v>260.95638916762232</c:v>
                </c:pt>
                <c:pt idx="745">
                  <c:v>260.27881805077726</c:v>
                </c:pt>
                <c:pt idx="746">
                  <c:v>259.60127182084608</c:v>
                </c:pt>
                <c:pt idx="747">
                  <c:v>258.92372559091484</c:v>
                </c:pt>
                <c:pt idx="748">
                  <c:v>258.24617936098366</c:v>
                </c:pt>
                <c:pt idx="749">
                  <c:v>257.56863313105248</c:v>
                </c:pt>
                <c:pt idx="750">
                  <c:v>256.8910869011213</c:v>
                </c:pt>
                <c:pt idx="751">
                  <c:v>256.21354067119012</c:v>
                </c:pt>
                <c:pt idx="752">
                  <c:v>255.53601932817276</c:v>
                </c:pt>
                <c:pt idx="753">
                  <c:v>254.85849798515545</c:v>
                </c:pt>
                <c:pt idx="754">
                  <c:v>254.18097664213812</c:v>
                </c:pt>
                <c:pt idx="755">
                  <c:v>253.50345529912079</c:v>
                </c:pt>
                <c:pt idx="756">
                  <c:v>252.82593395610346</c:v>
                </c:pt>
                <c:pt idx="757">
                  <c:v>252.14841261308612</c:v>
                </c:pt>
                <c:pt idx="758">
                  <c:v>251.47091615698267</c:v>
                </c:pt>
                <c:pt idx="759">
                  <c:v>250.79339481396534</c:v>
                </c:pt>
                <c:pt idx="760">
                  <c:v>250.11589835786185</c:v>
                </c:pt>
                <c:pt idx="761">
                  <c:v>249.4384019017584</c:v>
                </c:pt>
                <c:pt idx="762">
                  <c:v>248.76093033256879</c:v>
                </c:pt>
                <c:pt idx="763">
                  <c:v>248.08343387646534</c:v>
                </c:pt>
                <c:pt idx="764">
                  <c:v>247.40596230727573</c:v>
                </c:pt>
                <c:pt idx="765">
                  <c:v>246.7286400595693</c:v>
                </c:pt>
                <c:pt idx="766">
                  <c:v>246.0513675856906</c:v>
                </c:pt>
                <c:pt idx="767">
                  <c:v>245.37409511181193</c:v>
                </c:pt>
                <c:pt idx="768">
                  <c:v>244.69682263793322</c:v>
                </c:pt>
                <c:pt idx="769">
                  <c:v>244.01955016405452</c:v>
                </c:pt>
                <c:pt idx="770">
                  <c:v>243.34227769017582</c:v>
                </c:pt>
                <c:pt idx="771">
                  <c:v>242.665030103211</c:v>
                </c:pt>
                <c:pt idx="772">
                  <c:v>241.98775762933229</c:v>
                </c:pt>
                <c:pt idx="773">
                  <c:v>241.31051004236747</c:v>
                </c:pt>
                <c:pt idx="774">
                  <c:v>240.63326245540264</c:v>
                </c:pt>
                <c:pt idx="775">
                  <c:v>239.95601486843782</c:v>
                </c:pt>
                <c:pt idx="776">
                  <c:v>239.27876728147297</c:v>
                </c:pt>
                <c:pt idx="777">
                  <c:v>238.60151969450814</c:v>
                </c:pt>
                <c:pt idx="778">
                  <c:v>237.92429699445717</c:v>
                </c:pt>
                <c:pt idx="779">
                  <c:v>237.24704940749234</c:v>
                </c:pt>
                <c:pt idx="780">
                  <c:v>236.56982670744136</c:v>
                </c:pt>
                <c:pt idx="781">
                  <c:v>235.89260400739042</c:v>
                </c:pt>
                <c:pt idx="782">
                  <c:v>235.21538130733944</c:v>
                </c:pt>
                <c:pt idx="783">
                  <c:v>234.53815860728847</c:v>
                </c:pt>
                <c:pt idx="784">
                  <c:v>233.86096079415137</c:v>
                </c:pt>
                <c:pt idx="785">
                  <c:v>233.18373809410039</c:v>
                </c:pt>
                <c:pt idx="786">
                  <c:v>232.50654028096329</c:v>
                </c:pt>
                <c:pt idx="787">
                  <c:v>231.82934246782619</c:v>
                </c:pt>
                <c:pt idx="788">
                  <c:v>231.15214465468907</c:v>
                </c:pt>
                <c:pt idx="789">
                  <c:v>230.47494684155197</c:v>
                </c:pt>
                <c:pt idx="790">
                  <c:v>229.79777391532875</c:v>
                </c:pt>
                <c:pt idx="791">
                  <c:v>229.12057610219162</c:v>
                </c:pt>
                <c:pt idx="792">
                  <c:v>228.4434031759684</c:v>
                </c:pt>
                <c:pt idx="793">
                  <c:v>227.76623024974515</c:v>
                </c:pt>
                <c:pt idx="794">
                  <c:v>227.0890573235219</c:v>
                </c:pt>
                <c:pt idx="795">
                  <c:v>226.41190928421253</c:v>
                </c:pt>
                <c:pt idx="796">
                  <c:v>225.73473635798928</c:v>
                </c:pt>
                <c:pt idx="797">
                  <c:v>225.0575883186799</c:v>
                </c:pt>
                <c:pt idx="798">
                  <c:v>224.38044027937053</c:v>
                </c:pt>
                <c:pt idx="799">
                  <c:v>223.70331712697501</c:v>
                </c:pt>
                <c:pt idx="800">
                  <c:v>223.02616908766564</c:v>
                </c:pt>
                <c:pt idx="801">
                  <c:v>222.34904593527011</c:v>
                </c:pt>
                <c:pt idx="802">
                  <c:v>221.67189789596074</c:v>
                </c:pt>
                <c:pt idx="803">
                  <c:v>220.99477474356522</c:v>
                </c:pt>
                <c:pt idx="804">
                  <c:v>220.31767647808357</c:v>
                </c:pt>
                <c:pt idx="805">
                  <c:v>219.64055332568807</c:v>
                </c:pt>
                <c:pt idx="806">
                  <c:v>218.9634550602064</c:v>
                </c:pt>
                <c:pt idx="807">
                  <c:v>218.28635679472475</c:v>
                </c:pt>
                <c:pt idx="808">
                  <c:v>217.60925852924311</c:v>
                </c:pt>
                <c:pt idx="809">
                  <c:v>216.93218515067531</c:v>
                </c:pt>
                <c:pt idx="810">
                  <c:v>216.25508688519366</c:v>
                </c:pt>
                <c:pt idx="811">
                  <c:v>215.57801350662589</c:v>
                </c:pt>
                <c:pt idx="812">
                  <c:v>214.9009401280581</c:v>
                </c:pt>
                <c:pt idx="813">
                  <c:v>214.22389163640418</c:v>
                </c:pt>
                <c:pt idx="814">
                  <c:v>213.54681825783638</c:v>
                </c:pt>
                <c:pt idx="815">
                  <c:v>212.86976976618246</c:v>
                </c:pt>
                <c:pt idx="816">
                  <c:v>212.19272127452854</c:v>
                </c:pt>
                <c:pt idx="817">
                  <c:v>211.51569766978847</c:v>
                </c:pt>
                <c:pt idx="818">
                  <c:v>210.83867406504842</c:v>
                </c:pt>
                <c:pt idx="819">
                  <c:v>210.16165046030835</c:v>
                </c:pt>
                <c:pt idx="820">
                  <c:v>209.48462685556828</c:v>
                </c:pt>
                <c:pt idx="821">
                  <c:v>208.80760325082824</c:v>
                </c:pt>
                <c:pt idx="822">
                  <c:v>208.13060453300201</c:v>
                </c:pt>
                <c:pt idx="823">
                  <c:v>207.45360581517582</c:v>
                </c:pt>
                <c:pt idx="824">
                  <c:v>206.77661954080656</c:v>
                </c:pt>
                <c:pt idx="825">
                  <c:v>206.09963326643731</c:v>
                </c:pt>
                <c:pt idx="826">
                  <c:v>205.42265943552496</c:v>
                </c:pt>
                <c:pt idx="827">
                  <c:v>204.74568560461262</c:v>
                </c:pt>
                <c:pt idx="828">
                  <c:v>204.06872421715724</c:v>
                </c:pt>
                <c:pt idx="829">
                  <c:v>203.39177527315874</c:v>
                </c:pt>
                <c:pt idx="830">
                  <c:v>202.71482632916027</c:v>
                </c:pt>
                <c:pt idx="831">
                  <c:v>202.03788982861875</c:v>
                </c:pt>
                <c:pt idx="832">
                  <c:v>201.36095332807722</c:v>
                </c:pt>
                <c:pt idx="833">
                  <c:v>200.68404171444953</c:v>
                </c:pt>
                <c:pt idx="834">
                  <c:v>200.00711765736492</c:v>
                </c:pt>
                <c:pt idx="835">
                  <c:v>199.33021848719417</c:v>
                </c:pt>
                <c:pt idx="836">
                  <c:v>198.65331931702343</c:v>
                </c:pt>
                <c:pt idx="837">
                  <c:v>197.97643259030963</c:v>
                </c:pt>
                <c:pt idx="838">
                  <c:v>197.29954586359582</c:v>
                </c:pt>
                <c:pt idx="839">
                  <c:v>196.62267158033893</c:v>
                </c:pt>
                <c:pt idx="840">
                  <c:v>195.94580974053898</c:v>
                </c:pt>
                <c:pt idx="841">
                  <c:v>195.26896034419596</c:v>
                </c:pt>
                <c:pt idx="842">
                  <c:v>194.59211094785294</c:v>
                </c:pt>
                <c:pt idx="843">
                  <c:v>193.91527399496687</c:v>
                </c:pt>
                <c:pt idx="844">
                  <c:v>193.23843704208076</c:v>
                </c:pt>
                <c:pt idx="845">
                  <c:v>192.56162497610856</c:v>
                </c:pt>
                <c:pt idx="846">
                  <c:v>191.88481291013633</c:v>
                </c:pt>
                <c:pt idx="847">
                  <c:v>191.20801328762104</c:v>
                </c:pt>
                <c:pt idx="848">
                  <c:v>190.53122610856269</c:v>
                </c:pt>
                <c:pt idx="849">
                  <c:v>189.85443892950431</c:v>
                </c:pt>
                <c:pt idx="850">
                  <c:v>189.17767663735984</c:v>
                </c:pt>
                <c:pt idx="851">
                  <c:v>188.50091434521534</c:v>
                </c:pt>
                <c:pt idx="852">
                  <c:v>187.82416449652777</c:v>
                </c:pt>
                <c:pt idx="853">
                  <c:v>187.14741464784021</c:v>
                </c:pt>
                <c:pt idx="854">
                  <c:v>186.47068968606649</c:v>
                </c:pt>
                <c:pt idx="855">
                  <c:v>185.79396472429281</c:v>
                </c:pt>
                <c:pt idx="856">
                  <c:v>185.11726464943297</c:v>
                </c:pt>
                <c:pt idx="857">
                  <c:v>184.44056457457313</c:v>
                </c:pt>
                <c:pt idx="858">
                  <c:v>183.76387694317023</c:v>
                </c:pt>
                <c:pt idx="859">
                  <c:v>183.08720175522424</c:v>
                </c:pt>
                <c:pt idx="860">
                  <c:v>182.41052656727828</c:v>
                </c:pt>
                <c:pt idx="861">
                  <c:v>181.73387626624617</c:v>
                </c:pt>
                <c:pt idx="862">
                  <c:v>181.057238408671</c:v>
                </c:pt>
                <c:pt idx="863">
                  <c:v>180.38060055109582</c:v>
                </c:pt>
                <c:pt idx="864">
                  <c:v>179.7039875804345</c:v>
                </c:pt>
                <c:pt idx="865">
                  <c:v>179.02737460977318</c:v>
                </c:pt>
                <c:pt idx="866">
                  <c:v>178.35078652602573</c:v>
                </c:pt>
                <c:pt idx="867">
                  <c:v>177.67419844227828</c:v>
                </c:pt>
                <c:pt idx="868">
                  <c:v>176.99763524544468</c:v>
                </c:pt>
                <c:pt idx="869">
                  <c:v>176.32107204861111</c:v>
                </c:pt>
                <c:pt idx="870">
                  <c:v>175.64452129523445</c:v>
                </c:pt>
                <c:pt idx="871">
                  <c:v>174.96799542877164</c:v>
                </c:pt>
                <c:pt idx="872">
                  <c:v>174.2914820057658</c:v>
                </c:pt>
                <c:pt idx="873">
                  <c:v>173.61496858275993</c:v>
                </c:pt>
                <c:pt idx="874">
                  <c:v>172.93848004666793</c:v>
                </c:pt>
                <c:pt idx="875">
                  <c:v>172.26200395403288</c:v>
                </c:pt>
                <c:pt idx="876">
                  <c:v>171.58554030485473</c:v>
                </c:pt>
                <c:pt idx="877">
                  <c:v>170.90908909913352</c:v>
                </c:pt>
                <c:pt idx="878">
                  <c:v>170.23265033686926</c:v>
                </c:pt>
                <c:pt idx="879">
                  <c:v>169.55622401806193</c:v>
                </c:pt>
                <c:pt idx="880">
                  <c:v>168.87982258616844</c:v>
                </c:pt>
                <c:pt idx="881">
                  <c:v>168.20342115427496</c:v>
                </c:pt>
                <c:pt idx="882">
                  <c:v>167.52704460929536</c:v>
                </c:pt>
                <c:pt idx="883">
                  <c:v>166.85068050777267</c:v>
                </c:pt>
                <c:pt idx="884">
                  <c:v>166.17434129316385</c:v>
                </c:pt>
                <c:pt idx="885">
                  <c:v>165.49800207855503</c:v>
                </c:pt>
                <c:pt idx="886">
                  <c:v>164.82168775086009</c:v>
                </c:pt>
                <c:pt idx="887">
                  <c:v>164.14538586662206</c:v>
                </c:pt>
                <c:pt idx="888">
                  <c:v>163.46910886929791</c:v>
                </c:pt>
                <c:pt idx="889">
                  <c:v>162.79283187197373</c:v>
                </c:pt>
                <c:pt idx="890">
                  <c:v>162.11657976156346</c:v>
                </c:pt>
                <c:pt idx="891">
                  <c:v>161.440352538067</c:v>
                </c:pt>
                <c:pt idx="892">
                  <c:v>160.76413775802752</c:v>
                </c:pt>
                <c:pt idx="893">
                  <c:v>160.08793542144494</c:v>
                </c:pt>
                <c:pt idx="894">
                  <c:v>159.4117455283193</c:v>
                </c:pt>
                <c:pt idx="895">
                  <c:v>158.73558052210754</c:v>
                </c:pt>
                <c:pt idx="896">
                  <c:v>158.05942795935269</c:v>
                </c:pt>
                <c:pt idx="897">
                  <c:v>157.38330028351172</c:v>
                </c:pt>
                <c:pt idx="898">
                  <c:v>156.70718505112768</c:v>
                </c:pt>
                <c:pt idx="899">
                  <c:v>156.03106981874362</c:v>
                </c:pt>
                <c:pt idx="900">
                  <c:v>155.35497947327343</c:v>
                </c:pt>
                <c:pt idx="901">
                  <c:v>154.67888912780325</c:v>
                </c:pt>
                <c:pt idx="902">
                  <c:v>154.00281122579</c:v>
                </c:pt>
                <c:pt idx="903">
                  <c:v>153.32672088031981</c:v>
                </c:pt>
                <c:pt idx="904">
                  <c:v>152.65060564793578</c:v>
                </c:pt>
                <c:pt idx="905">
                  <c:v>151.97444064172399</c:v>
                </c:pt>
                <c:pt idx="906">
                  <c:v>151.29821341822756</c:v>
                </c:pt>
                <c:pt idx="907">
                  <c:v>150.62186176016181</c:v>
                </c:pt>
                <c:pt idx="908">
                  <c:v>149.94532345024209</c:v>
                </c:pt>
                <c:pt idx="909">
                  <c:v>149.26848649735601</c:v>
                </c:pt>
                <c:pt idx="910">
                  <c:v>148.59121402347731</c:v>
                </c:pt>
                <c:pt idx="911">
                  <c:v>147.91325715946738</c:v>
                </c:pt>
                <c:pt idx="912">
                  <c:v>147.23429237544596</c:v>
                </c:pt>
                <c:pt idx="913">
                  <c:v>146.55379704622197</c:v>
                </c:pt>
                <c:pt idx="914">
                  <c:v>145.87104945129332</c:v>
                </c:pt>
                <c:pt idx="915">
                  <c:v>145.18492967953617</c:v>
                </c:pt>
                <c:pt idx="916">
                  <c:v>144.49382008154944</c:v>
                </c:pt>
                <c:pt idx="917">
                  <c:v>143.79531907014524</c:v>
                </c:pt>
                <c:pt idx="918">
                  <c:v>143.08588026009809</c:v>
                </c:pt>
                <c:pt idx="919">
                  <c:v>142.36030228641053</c:v>
                </c:pt>
                <c:pt idx="920">
                  <c:v>141.61091997961265</c:v>
                </c:pt>
                <c:pt idx="921">
                  <c:v>140.82649689809506</c:v>
                </c:pt>
                <c:pt idx="922">
                  <c:v>139.99053301796636</c:v>
                </c:pt>
                <c:pt idx="923">
                  <c:v>139.54029141580656</c:v>
                </c:pt>
              </c:numCache>
            </c:numRef>
          </c:xVal>
          <c:yVal>
            <c:numRef>
              <c:f>'ET Results'!$B$6:$B$929</c:f>
              <c:numCache>
                <c:formatCode>General</c:formatCode>
                <c:ptCount val="924"/>
                <c:pt idx="0">
                  <c:v>0</c:v>
                </c:pt>
                <c:pt idx="1">
                  <c:v>1.2</c:v>
                </c:pt>
                <c:pt idx="2">
                  <c:v>3.3</c:v>
                </c:pt>
                <c:pt idx="3">
                  <c:v>5.0999999999999996</c:v>
                </c:pt>
                <c:pt idx="4">
                  <c:v>6.9997084548104951</c:v>
                </c:pt>
                <c:pt idx="5">
                  <c:v>8.999125364431487</c:v>
                </c:pt>
                <c:pt idx="6">
                  <c:v>10.998542274052479</c:v>
                </c:pt>
                <c:pt idx="7">
                  <c:v>12.997959183673469</c:v>
                </c:pt>
                <c:pt idx="8">
                  <c:v>14.997376093294459</c:v>
                </c:pt>
                <c:pt idx="9">
                  <c:v>16.996793002915449</c:v>
                </c:pt>
                <c:pt idx="10">
                  <c:v>18.99620991253644</c:v>
                </c:pt>
                <c:pt idx="11">
                  <c:v>20.99562682215743</c:v>
                </c:pt>
                <c:pt idx="12">
                  <c:v>22.99504373177842</c:v>
                </c:pt>
                <c:pt idx="13">
                  <c:v>24.99446064139941</c:v>
                </c:pt>
                <c:pt idx="14">
                  <c:v>26.9938775510204</c:v>
                </c:pt>
                <c:pt idx="15">
                  <c:v>28.99329446064139</c:v>
                </c:pt>
                <c:pt idx="16">
                  <c:v>30.992711370262381</c:v>
                </c:pt>
                <c:pt idx="17">
                  <c:v>32.992128279883367</c:v>
                </c:pt>
                <c:pt idx="18">
                  <c:v>34.991545189504357</c:v>
                </c:pt>
                <c:pt idx="19">
                  <c:v>36.990962099125348</c:v>
                </c:pt>
                <c:pt idx="20">
                  <c:v>38.990379008746338</c:v>
                </c:pt>
                <c:pt idx="21">
                  <c:v>40.989795918367328</c:v>
                </c:pt>
                <c:pt idx="22">
                  <c:v>42.989212827988318</c:v>
                </c:pt>
                <c:pt idx="23">
                  <c:v>44.988629737609308</c:v>
                </c:pt>
                <c:pt idx="24">
                  <c:v>46.988046647230298</c:v>
                </c:pt>
                <c:pt idx="25">
                  <c:v>48.987463556851289</c:v>
                </c:pt>
                <c:pt idx="26">
                  <c:v>50.986880466472279</c:v>
                </c:pt>
                <c:pt idx="27">
                  <c:v>52.986297376093269</c:v>
                </c:pt>
                <c:pt idx="28">
                  <c:v>54.985714285714259</c:v>
                </c:pt>
                <c:pt idx="29">
                  <c:v>56.985131195335249</c:v>
                </c:pt>
                <c:pt idx="30">
                  <c:v>58.984548104956239</c:v>
                </c:pt>
                <c:pt idx="31">
                  <c:v>60.98396501457723</c:v>
                </c:pt>
                <c:pt idx="32">
                  <c:v>62.98338192419822</c:v>
                </c:pt>
                <c:pt idx="33">
                  <c:v>64.982798833819203</c:v>
                </c:pt>
                <c:pt idx="34">
                  <c:v>66.982215743440207</c:v>
                </c:pt>
                <c:pt idx="35">
                  <c:v>68.981632653061183</c:v>
                </c:pt>
                <c:pt idx="36">
                  <c:v>70.981049562682188</c:v>
                </c:pt>
                <c:pt idx="37">
                  <c:v>72.980466472303192</c:v>
                </c:pt>
                <c:pt idx="38">
                  <c:v>74.979883381924168</c:v>
                </c:pt>
                <c:pt idx="39">
                  <c:v>76.979300291545172</c:v>
                </c:pt>
                <c:pt idx="40">
                  <c:v>78.978717201166148</c:v>
                </c:pt>
                <c:pt idx="41">
                  <c:v>80.978134110787153</c:v>
                </c:pt>
                <c:pt idx="42">
                  <c:v>82.977551020408129</c:v>
                </c:pt>
                <c:pt idx="43">
                  <c:v>84.976967930029133</c:v>
                </c:pt>
                <c:pt idx="44">
                  <c:v>86.976384839650109</c:v>
                </c:pt>
                <c:pt idx="45">
                  <c:v>88.975801749271113</c:v>
                </c:pt>
                <c:pt idx="46">
                  <c:v>90.975218658892089</c:v>
                </c:pt>
                <c:pt idx="47">
                  <c:v>92.974635568513094</c:v>
                </c:pt>
                <c:pt idx="48">
                  <c:v>94.97405247813407</c:v>
                </c:pt>
                <c:pt idx="49">
                  <c:v>96.973469387755074</c:v>
                </c:pt>
                <c:pt idx="50">
                  <c:v>98.97288629737605</c:v>
                </c:pt>
                <c:pt idx="51">
                  <c:v>100.97230320699705</c:v>
                </c:pt>
                <c:pt idx="52">
                  <c:v>102.97172011661803</c:v>
                </c:pt>
                <c:pt idx="53">
                  <c:v>104.97113702623903</c:v>
                </c:pt>
                <c:pt idx="54">
                  <c:v>106.97055393586001</c:v>
                </c:pt>
                <c:pt idx="55">
                  <c:v>108.96997084548101</c:v>
                </c:pt>
                <c:pt idx="56">
                  <c:v>110.96938775510199</c:v>
                </c:pt>
                <c:pt idx="57">
                  <c:v>112.968804664723</c:v>
                </c:pt>
                <c:pt idx="58">
                  <c:v>114.96822157434397</c:v>
                </c:pt>
                <c:pt idx="59">
                  <c:v>116.96763848396498</c:v>
                </c:pt>
                <c:pt idx="60">
                  <c:v>118.96705539358595</c:v>
                </c:pt>
                <c:pt idx="61">
                  <c:v>120.96647230320696</c:v>
                </c:pt>
                <c:pt idx="62">
                  <c:v>122.96588921282793</c:v>
                </c:pt>
                <c:pt idx="63">
                  <c:v>124.96530612244894</c:v>
                </c:pt>
                <c:pt idx="64">
                  <c:v>126.96472303206991</c:v>
                </c:pt>
                <c:pt idx="65">
                  <c:v>128.96413994169092</c:v>
                </c:pt>
                <c:pt idx="66">
                  <c:v>130.96355685131192</c:v>
                </c:pt>
                <c:pt idx="67">
                  <c:v>132.96297376093293</c:v>
                </c:pt>
                <c:pt idx="68">
                  <c:v>134.96239067055393</c:v>
                </c:pt>
                <c:pt idx="69">
                  <c:v>136.96180758017493</c:v>
                </c:pt>
                <c:pt idx="70">
                  <c:v>138.96122448979594</c:v>
                </c:pt>
                <c:pt idx="71">
                  <c:v>140.96064139941694</c:v>
                </c:pt>
                <c:pt idx="72">
                  <c:v>142.96005830903795</c:v>
                </c:pt>
                <c:pt idx="73">
                  <c:v>144.95947521865895</c:v>
                </c:pt>
                <c:pt idx="74">
                  <c:v>146.95889212827996</c:v>
                </c:pt>
                <c:pt idx="75">
                  <c:v>148.95830903790096</c:v>
                </c:pt>
                <c:pt idx="76">
                  <c:v>150.95772594752196</c:v>
                </c:pt>
                <c:pt idx="77">
                  <c:v>152.95714285714297</c:v>
                </c:pt>
                <c:pt idx="78">
                  <c:v>154.95655976676397</c:v>
                </c:pt>
                <c:pt idx="79">
                  <c:v>156.95597667638498</c:v>
                </c:pt>
                <c:pt idx="80">
                  <c:v>158.95539358600598</c:v>
                </c:pt>
                <c:pt idx="81">
                  <c:v>160.95481049562699</c:v>
                </c:pt>
                <c:pt idx="82">
                  <c:v>162.95422740524799</c:v>
                </c:pt>
                <c:pt idx="83">
                  <c:v>164.953644314869</c:v>
                </c:pt>
                <c:pt idx="84">
                  <c:v>166.95306122449</c:v>
                </c:pt>
                <c:pt idx="85">
                  <c:v>168.952478134111</c:v>
                </c:pt>
                <c:pt idx="86">
                  <c:v>170.95189504373201</c:v>
                </c:pt>
                <c:pt idx="87">
                  <c:v>172.95131195335301</c:v>
                </c:pt>
                <c:pt idx="88">
                  <c:v>174.95072886297402</c:v>
                </c:pt>
                <c:pt idx="89">
                  <c:v>176.95014577259502</c:v>
                </c:pt>
                <c:pt idx="90">
                  <c:v>178.94956268221603</c:v>
                </c:pt>
                <c:pt idx="91">
                  <c:v>180.94897959183703</c:v>
                </c:pt>
                <c:pt idx="92">
                  <c:v>182.94839650145803</c:v>
                </c:pt>
                <c:pt idx="93">
                  <c:v>184.94781341107904</c:v>
                </c:pt>
                <c:pt idx="94">
                  <c:v>186.94723032070004</c:v>
                </c:pt>
                <c:pt idx="95">
                  <c:v>188.94664723032105</c:v>
                </c:pt>
                <c:pt idx="96">
                  <c:v>190.94606413994205</c:v>
                </c:pt>
                <c:pt idx="97">
                  <c:v>192.94548104956306</c:v>
                </c:pt>
                <c:pt idx="98">
                  <c:v>194.94489795918406</c:v>
                </c:pt>
                <c:pt idx="99">
                  <c:v>196.94431486880507</c:v>
                </c:pt>
                <c:pt idx="100">
                  <c:v>198.94373177842607</c:v>
                </c:pt>
                <c:pt idx="101">
                  <c:v>200.94314868804707</c:v>
                </c:pt>
                <c:pt idx="102">
                  <c:v>202.94256559766808</c:v>
                </c:pt>
                <c:pt idx="103">
                  <c:v>204.94198250728908</c:v>
                </c:pt>
                <c:pt idx="104">
                  <c:v>206.94139941691009</c:v>
                </c:pt>
                <c:pt idx="105">
                  <c:v>208.94081632653109</c:v>
                </c:pt>
                <c:pt idx="106">
                  <c:v>210.9402332361521</c:v>
                </c:pt>
                <c:pt idx="107">
                  <c:v>212.9396501457731</c:v>
                </c:pt>
                <c:pt idx="108">
                  <c:v>214.9390670553941</c:v>
                </c:pt>
                <c:pt idx="109">
                  <c:v>216.93848396501511</c:v>
                </c:pt>
                <c:pt idx="110">
                  <c:v>218.93790087463611</c:v>
                </c:pt>
                <c:pt idx="111">
                  <c:v>220.93731778425712</c:v>
                </c:pt>
                <c:pt idx="112">
                  <c:v>222.93673469387812</c:v>
                </c:pt>
                <c:pt idx="113">
                  <c:v>224.93615160349913</c:v>
                </c:pt>
                <c:pt idx="114">
                  <c:v>226.93556851312013</c:v>
                </c:pt>
                <c:pt idx="115">
                  <c:v>228.93498542274114</c:v>
                </c:pt>
                <c:pt idx="116">
                  <c:v>230.93440233236214</c:v>
                </c:pt>
                <c:pt idx="117">
                  <c:v>232.93381924198314</c:v>
                </c:pt>
                <c:pt idx="118">
                  <c:v>234.93323615160415</c:v>
                </c:pt>
                <c:pt idx="119">
                  <c:v>236.93265306122515</c:v>
                </c:pt>
                <c:pt idx="120">
                  <c:v>238.93206997084616</c:v>
                </c:pt>
                <c:pt idx="121">
                  <c:v>240.93148688046716</c:v>
                </c:pt>
                <c:pt idx="122">
                  <c:v>242.93090379008817</c:v>
                </c:pt>
                <c:pt idx="123">
                  <c:v>244.93032069970917</c:v>
                </c:pt>
                <c:pt idx="124">
                  <c:v>246.92973760933018</c:v>
                </c:pt>
                <c:pt idx="125">
                  <c:v>248.92915451895118</c:v>
                </c:pt>
                <c:pt idx="126">
                  <c:v>250.92857142857218</c:v>
                </c:pt>
                <c:pt idx="127">
                  <c:v>252.92798833819319</c:v>
                </c:pt>
                <c:pt idx="128">
                  <c:v>254.92740524781419</c:v>
                </c:pt>
                <c:pt idx="129">
                  <c:v>256.9268221574352</c:v>
                </c:pt>
                <c:pt idx="130">
                  <c:v>258.9262390670562</c:v>
                </c:pt>
                <c:pt idx="131">
                  <c:v>260.92565597667721</c:v>
                </c:pt>
                <c:pt idx="132">
                  <c:v>262.92507288629821</c:v>
                </c:pt>
                <c:pt idx="133">
                  <c:v>264.92448979591921</c:v>
                </c:pt>
                <c:pt idx="134">
                  <c:v>266.92390670554022</c:v>
                </c:pt>
                <c:pt idx="135">
                  <c:v>268.92332361516122</c:v>
                </c:pt>
                <c:pt idx="136">
                  <c:v>270.92274052478223</c:v>
                </c:pt>
                <c:pt idx="137">
                  <c:v>272.92215743440323</c:v>
                </c:pt>
                <c:pt idx="138">
                  <c:v>274.92157434402424</c:v>
                </c:pt>
                <c:pt idx="139">
                  <c:v>276.92099125364524</c:v>
                </c:pt>
                <c:pt idx="140">
                  <c:v>278.92040816326625</c:v>
                </c:pt>
                <c:pt idx="141">
                  <c:v>280.91982507288725</c:v>
                </c:pt>
                <c:pt idx="142">
                  <c:v>282.91924198250825</c:v>
                </c:pt>
                <c:pt idx="143">
                  <c:v>284.91865889212926</c:v>
                </c:pt>
                <c:pt idx="144">
                  <c:v>286.91807580175026</c:v>
                </c:pt>
                <c:pt idx="145">
                  <c:v>288.91749271137127</c:v>
                </c:pt>
                <c:pt idx="146">
                  <c:v>290.91690962099227</c:v>
                </c:pt>
                <c:pt idx="147">
                  <c:v>292.91632653061328</c:v>
                </c:pt>
                <c:pt idx="148">
                  <c:v>294.91574344023428</c:v>
                </c:pt>
                <c:pt idx="149">
                  <c:v>296.91516034985528</c:v>
                </c:pt>
                <c:pt idx="150">
                  <c:v>298.91457725947629</c:v>
                </c:pt>
                <c:pt idx="151">
                  <c:v>300.91399416909729</c:v>
                </c:pt>
                <c:pt idx="152">
                  <c:v>302.9134110787183</c:v>
                </c:pt>
                <c:pt idx="153">
                  <c:v>304.9128279883393</c:v>
                </c:pt>
                <c:pt idx="154">
                  <c:v>306.91224489796031</c:v>
                </c:pt>
                <c:pt idx="155">
                  <c:v>308.91166180758131</c:v>
                </c:pt>
                <c:pt idx="156">
                  <c:v>310.91107871720232</c:v>
                </c:pt>
                <c:pt idx="157">
                  <c:v>312.91049562682332</c:v>
                </c:pt>
                <c:pt idx="158">
                  <c:v>314.90991253644432</c:v>
                </c:pt>
                <c:pt idx="159">
                  <c:v>316.90932944606533</c:v>
                </c:pt>
                <c:pt idx="160">
                  <c:v>318.90874635568633</c:v>
                </c:pt>
                <c:pt idx="161">
                  <c:v>320.90816326530734</c:v>
                </c:pt>
                <c:pt idx="162">
                  <c:v>322.90758017492834</c:v>
                </c:pt>
                <c:pt idx="163">
                  <c:v>324.90699708454935</c:v>
                </c:pt>
                <c:pt idx="164">
                  <c:v>326.90641399417035</c:v>
                </c:pt>
                <c:pt idx="165">
                  <c:v>328.90583090379135</c:v>
                </c:pt>
                <c:pt idx="166">
                  <c:v>330.90524781341236</c:v>
                </c:pt>
                <c:pt idx="167">
                  <c:v>332.90466472303336</c:v>
                </c:pt>
                <c:pt idx="168">
                  <c:v>334.90408163265437</c:v>
                </c:pt>
                <c:pt idx="169">
                  <c:v>336.90349854227537</c:v>
                </c:pt>
                <c:pt idx="170">
                  <c:v>338.90291545189638</c:v>
                </c:pt>
                <c:pt idx="171">
                  <c:v>340.90233236151738</c:v>
                </c:pt>
                <c:pt idx="172">
                  <c:v>342.90174927113839</c:v>
                </c:pt>
                <c:pt idx="173">
                  <c:v>344.90116618075939</c:v>
                </c:pt>
                <c:pt idx="174">
                  <c:v>346.90058309038039</c:v>
                </c:pt>
                <c:pt idx="175">
                  <c:v>348.9000000000014</c:v>
                </c:pt>
                <c:pt idx="176">
                  <c:v>350.8994169096224</c:v>
                </c:pt>
                <c:pt idx="177">
                  <c:v>352.89883381924341</c:v>
                </c:pt>
                <c:pt idx="178">
                  <c:v>354.89825072886441</c:v>
                </c:pt>
                <c:pt idx="179">
                  <c:v>356.89766763848542</c:v>
                </c:pt>
                <c:pt idx="180">
                  <c:v>358.89708454810642</c:v>
                </c:pt>
                <c:pt idx="181">
                  <c:v>360.89650145772742</c:v>
                </c:pt>
                <c:pt idx="182">
                  <c:v>362.89591836734843</c:v>
                </c:pt>
                <c:pt idx="183">
                  <c:v>364.89533527696943</c:v>
                </c:pt>
                <c:pt idx="184">
                  <c:v>366.89475218659044</c:v>
                </c:pt>
                <c:pt idx="185">
                  <c:v>368.89416909621144</c:v>
                </c:pt>
                <c:pt idx="186">
                  <c:v>370.89358600583245</c:v>
                </c:pt>
                <c:pt idx="187">
                  <c:v>372.89300291545345</c:v>
                </c:pt>
                <c:pt idx="188">
                  <c:v>374.89241982507446</c:v>
                </c:pt>
                <c:pt idx="189">
                  <c:v>376.89183673469546</c:v>
                </c:pt>
                <c:pt idx="190">
                  <c:v>378.89125364431646</c:v>
                </c:pt>
                <c:pt idx="191">
                  <c:v>380.89067055393747</c:v>
                </c:pt>
                <c:pt idx="192">
                  <c:v>382.89008746355847</c:v>
                </c:pt>
                <c:pt idx="193">
                  <c:v>384.88950437317948</c:v>
                </c:pt>
                <c:pt idx="194">
                  <c:v>386.88892128280048</c:v>
                </c:pt>
                <c:pt idx="195">
                  <c:v>388.88833819242149</c:v>
                </c:pt>
                <c:pt idx="196">
                  <c:v>390.88775510204249</c:v>
                </c:pt>
                <c:pt idx="197">
                  <c:v>392.88717201166349</c:v>
                </c:pt>
                <c:pt idx="198">
                  <c:v>394.8865889212845</c:v>
                </c:pt>
                <c:pt idx="199">
                  <c:v>396.8860058309055</c:v>
                </c:pt>
                <c:pt idx="200">
                  <c:v>398.88542274052651</c:v>
                </c:pt>
                <c:pt idx="201">
                  <c:v>400.88483965014751</c:v>
                </c:pt>
                <c:pt idx="202">
                  <c:v>402.88425655976852</c:v>
                </c:pt>
                <c:pt idx="203">
                  <c:v>404.88367346938952</c:v>
                </c:pt>
                <c:pt idx="204">
                  <c:v>406.88309037901053</c:v>
                </c:pt>
                <c:pt idx="205">
                  <c:v>408.88250728863153</c:v>
                </c:pt>
                <c:pt idx="206">
                  <c:v>410.88192419825253</c:v>
                </c:pt>
                <c:pt idx="207">
                  <c:v>412.88134110787354</c:v>
                </c:pt>
                <c:pt idx="208">
                  <c:v>414.88075801749454</c:v>
                </c:pt>
                <c:pt idx="209">
                  <c:v>416.88017492711555</c:v>
                </c:pt>
                <c:pt idx="210">
                  <c:v>418.87959183673655</c:v>
                </c:pt>
                <c:pt idx="211">
                  <c:v>420.87900874635756</c:v>
                </c:pt>
                <c:pt idx="212">
                  <c:v>422.87842565597856</c:v>
                </c:pt>
                <c:pt idx="213">
                  <c:v>424.87784256559956</c:v>
                </c:pt>
                <c:pt idx="214">
                  <c:v>426.87725947522057</c:v>
                </c:pt>
                <c:pt idx="215">
                  <c:v>428.87667638484157</c:v>
                </c:pt>
                <c:pt idx="216">
                  <c:v>430.87609329446258</c:v>
                </c:pt>
                <c:pt idx="217">
                  <c:v>432.87551020408358</c:v>
                </c:pt>
                <c:pt idx="218">
                  <c:v>434.87492711370459</c:v>
                </c:pt>
                <c:pt idx="219">
                  <c:v>436.87434402332559</c:v>
                </c:pt>
                <c:pt idx="220">
                  <c:v>438.8737609329466</c:v>
                </c:pt>
                <c:pt idx="221">
                  <c:v>440.8731778425676</c:v>
                </c:pt>
                <c:pt idx="222">
                  <c:v>442.8725947521886</c:v>
                </c:pt>
                <c:pt idx="223">
                  <c:v>444.87201166180961</c:v>
                </c:pt>
                <c:pt idx="224">
                  <c:v>446.87142857143061</c:v>
                </c:pt>
                <c:pt idx="225">
                  <c:v>448.87084548105162</c:v>
                </c:pt>
                <c:pt idx="226">
                  <c:v>450.87026239067262</c:v>
                </c:pt>
                <c:pt idx="227">
                  <c:v>452.86967930029363</c:v>
                </c:pt>
                <c:pt idx="228">
                  <c:v>454.86909620991463</c:v>
                </c:pt>
                <c:pt idx="229">
                  <c:v>456.86851311953563</c:v>
                </c:pt>
                <c:pt idx="230">
                  <c:v>458.86793002915664</c:v>
                </c:pt>
                <c:pt idx="231">
                  <c:v>460.86734693877764</c:v>
                </c:pt>
                <c:pt idx="232">
                  <c:v>462.86676384839865</c:v>
                </c:pt>
                <c:pt idx="233">
                  <c:v>464.86618075801965</c:v>
                </c:pt>
                <c:pt idx="234">
                  <c:v>466.86559766764066</c:v>
                </c:pt>
                <c:pt idx="235">
                  <c:v>468.86501457726166</c:v>
                </c:pt>
                <c:pt idx="236">
                  <c:v>470.86443148688267</c:v>
                </c:pt>
                <c:pt idx="237">
                  <c:v>472.86384839650367</c:v>
                </c:pt>
                <c:pt idx="238">
                  <c:v>474.86326530612467</c:v>
                </c:pt>
                <c:pt idx="239">
                  <c:v>476.86268221574568</c:v>
                </c:pt>
                <c:pt idx="240">
                  <c:v>478.86209912536668</c:v>
                </c:pt>
                <c:pt idx="241">
                  <c:v>480.86151603498769</c:v>
                </c:pt>
                <c:pt idx="242">
                  <c:v>482.86093294460869</c:v>
                </c:pt>
                <c:pt idx="243">
                  <c:v>484.8603498542297</c:v>
                </c:pt>
                <c:pt idx="244">
                  <c:v>486.8597667638507</c:v>
                </c:pt>
                <c:pt idx="245">
                  <c:v>488.8591836734717</c:v>
                </c:pt>
                <c:pt idx="246">
                  <c:v>490.85860058309271</c:v>
                </c:pt>
                <c:pt idx="247">
                  <c:v>492.85801749271371</c:v>
                </c:pt>
                <c:pt idx="248">
                  <c:v>494.85743440233472</c:v>
                </c:pt>
                <c:pt idx="249">
                  <c:v>496.85685131195572</c:v>
                </c:pt>
                <c:pt idx="250">
                  <c:v>498.85626822157673</c:v>
                </c:pt>
                <c:pt idx="251">
                  <c:v>500.85568513119773</c:v>
                </c:pt>
                <c:pt idx="252">
                  <c:v>502.85510204081874</c:v>
                </c:pt>
                <c:pt idx="253">
                  <c:v>504.85451895043974</c:v>
                </c:pt>
                <c:pt idx="254">
                  <c:v>506.85393586006074</c:v>
                </c:pt>
                <c:pt idx="255">
                  <c:v>508.85335276968175</c:v>
                </c:pt>
                <c:pt idx="256">
                  <c:v>510.85276967930275</c:v>
                </c:pt>
                <c:pt idx="257">
                  <c:v>512.8521865889237</c:v>
                </c:pt>
                <c:pt idx="258">
                  <c:v>514.8516034985447</c:v>
                </c:pt>
                <c:pt idx="259">
                  <c:v>516.85102040816571</c:v>
                </c:pt>
                <c:pt idx="260">
                  <c:v>518.85043731778671</c:v>
                </c:pt>
                <c:pt idx="261">
                  <c:v>520.84985422740772</c:v>
                </c:pt>
                <c:pt idx="262">
                  <c:v>522.84927113702872</c:v>
                </c:pt>
                <c:pt idx="263">
                  <c:v>524.84868804664973</c:v>
                </c:pt>
                <c:pt idx="264">
                  <c:v>526.84810495627073</c:v>
                </c:pt>
                <c:pt idx="265">
                  <c:v>528.84752186589174</c:v>
                </c:pt>
                <c:pt idx="266">
                  <c:v>530.84693877551274</c:v>
                </c:pt>
                <c:pt idx="267">
                  <c:v>532.84635568513374</c:v>
                </c:pt>
                <c:pt idx="268">
                  <c:v>534.84577259475475</c:v>
                </c:pt>
                <c:pt idx="269">
                  <c:v>536.84518950437575</c:v>
                </c:pt>
                <c:pt idx="270">
                  <c:v>538.84460641399676</c:v>
                </c:pt>
                <c:pt idx="271">
                  <c:v>540.84402332361776</c:v>
                </c:pt>
                <c:pt idx="272">
                  <c:v>542.84344023323877</c:v>
                </c:pt>
                <c:pt idx="273">
                  <c:v>544.84285714285977</c:v>
                </c:pt>
                <c:pt idx="274">
                  <c:v>546.84227405248078</c:v>
                </c:pt>
                <c:pt idx="275">
                  <c:v>548.84169096210178</c:v>
                </c:pt>
                <c:pt idx="276">
                  <c:v>550.84110787172278</c:v>
                </c:pt>
                <c:pt idx="277">
                  <c:v>552.84052478134379</c:v>
                </c:pt>
                <c:pt idx="278">
                  <c:v>554.83994169096479</c:v>
                </c:pt>
                <c:pt idx="279">
                  <c:v>556.8393586005858</c:v>
                </c:pt>
                <c:pt idx="280">
                  <c:v>558.8387755102068</c:v>
                </c:pt>
                <c:pt idx="281">
                  <c:v>560.83819241982781</c:v>
                </c:pt>
                <c:pt idx="282">
                  <c:v>562.83760932944881</c:v>
                </c:pt>
                <c:pt idx="283">
                  <c:v>564.83702623906981</c:v>
                </c:pt>
                <c:pt idx="284">
                  <c:v>566.83644314869082</c:v>
                </c:pt>
                <c:pt idx="285">
                  <c:v>568.83586005831182</c:v>
                </c:pt>
                <c:pt idx="286">
                  <c:v>570.83527696793283</c:v>
                </c:pt>
                <c:pt idx="287">
                  <c:v>572.83469387755383</c:v>
                </c:pt>
                <c:pt idx="288">
                  <c:v>574.83411078717484</c:v>
                </c:pt>
                <c:pt idx="289">
                  <c:v>576.83352769679584</c:v>
                </c:pt>
                <c:pt idx="290">
                  <c:v>578.83294460641685</c:v>
                </c:pt>
                <c:pt idx="291">
                  <c:v>580.83236151603785</c:v>
                </c:pt>
                <c:pt idx="292">
                  <c:v>582.83177842565885</c:v>
                </c:pt>
                <c:pt idx="293">
                  <c:v>584.83119533527986</c:v>
                </c:pt>
                <c:pt idx="294">
                  <c:v>586.83061224490086</c:v>
                </c:pt>
                <c:pt idx="295">
                  <c:v>588.83002915452187</c:v>
                </c:pt>
                <c:pt idx="296">
                  <c:v>590.82944606414287</c:v>
                </c:pt>
                <c:pt idx="297">
                  <c:v>592.82886297376388</c:v>
                </c:pt>
                <c:pt idx="298">
                  <c:v>594.82827988338488</c:v>
                </c:pt>
                <c:pt idx="299">
                  <c:v>596.82769679300588</c:v>
                </c:pt>
                <c:pt idx="300">
                  <c:v>598.82711370262689</c:v>
                </c:pt>
                <c:pt idx="301">
                  <c:v>600.82653061224789</c:v>
                </c:pt>
                <c:pt idx="302">
                  <c:v>602.8259475218689</c:v>
                </c:pt>
                <c:pt idx="303">
                  <c:v>604.8253644314899</c:v>
                </c:pt>
                <c:pt idx="304">
                  <c:v>606.82478134111091</c:v>
                </c:pt>
                <c:pt idx="305">
                  <c:v>608.82419825073191</c:v>
                </c:pt>
                <c:pt idx="306">
                  <c:v>610.82361516035292</c:v>
                </c:pt>
                <c:pt idx="307">
                  <c:v>612.82303206997392</c:v>
                </c:pt>
                <c:pt idx="308">
                  <c:v>614.82244897959492</c:v>
                </c:pt>
                <c:pt idx="309">
                  <c:v>616.82186588921593</c:v>
                </c:pt>
                <c:pt idx="310">
                  <c:v>618.82128279883693</c:v>
                </c:pt>
                <c:pt idx="311">
                  <c:v>620.82069970845794</c:v>
                </c:pt>
                <c:pt idx="312">
                  <c:v>622.82011661807894</c:v>
                </c:pt>
                <c:pt idx="313">
                  <c:v>624.81953352769995</c:v>
                </c:pt>
                <c:pt idx="314">
                  <c:v>626.81895043732095</c:v>
                </c:pt>
                <c:pt idx="315">
                  <c:v>628.81836734694195</c:v>
                </c:pt>
                <c:pt idx="316">
                  <c:v>630.81778425656296</c:v>
                </c:pt>
                <c:pt idx="317">
                  <c:v>632.81720116618396</c:v>
                </c:pt>
                <c:pt idx="318">
                  <c:v>634.81661807580497</c:v>
                </c:pt>
                <c:pt idx="319">
                  <c:v>636.81603498542597</c:v>
                </c:pt>
                <c:pt idx="320">
                  <c:v>638.81545189504698</c:v>
                </c:pt>
                <c:pt idx="321">
                  <c:v>640.81486880466798</c:v>
                </c:pt>
                <c:pt idx="322">
                  <c:v>642.81428571428899</c:v>
                </c:pt>
                <c:pt idx="323">
                  <c:v>644.81370262390999</c:v>
                </c:pt>
                <c:pt idx="324">
                  <c:v>646.81311953353099</c:v>
                </c:pt>
                <c:pt idx="325">
                  <c:v>648.812536443152</c:v>
                </c:pt>
                <c:pt idx="326">
                  <c:v>650.811953352773</c:v>
                </c:pt>
                <c:pt idx="327">
                  <c:v>652.81137026239401</c:v>
                </c:pt>
                <c:pt idx="328">
                  <c:v>654.81078717201501</c:v>
                </c:pt>
                <c:pt idx="329">
                  <c:v>656.81020408163602</c:v>
                </c:pt>
                <c:pt idx="330">
                  <c:v>658.80962099125702</c:v>
                </c:pt>
                <c:pt idx="331">
                  <c:v>660.80903790087802</c:v>
                </c:pt>
                <c:pt idx="332">
                  <c:v>662.80845481049903</c:v>
                </c:pt>
                <c:pt idx="333">
                  <c:v>664.80787172012003</c:v>
                </c:pt>
                <c:pt idx="334">
                  <c:v>666.80728862974104</c:v>
                </c:pt>
                <c:pt idx="335">
                  <c:v>668.80670553936204</c:v>
                </c:pt>
                <c:pt idx="336">
                  <c:v>670.80612244898305</c:v>
                </c:pt>
                <c:pt idx="337">
                  <c:v>672.80553935860405</c:v>
                </c:pt>
                <c:pt idx="338">
                  <c:v>674.80495626822506</c:v>
                </c:pt>
                <c:pt idx="339">
                  <c:v>676.80437317784606</c:v>
                </c:pt>
                <c:pt idx="340">
                  <c:v>678.80379008746706</c:v>
                </c:pt>
                <c:pt idx="341">
                  <c:v>680.80320699708807</c:v>
                </c:pt>
                <c:pt idx="342">
                  <c:v>682.80262390670907</c:v>
                </c:pt>
                <c:pt idx="343">
                  <c:v>684.80204081633008</c:v>
                </c:pt>
                <c:pt idx="344">
                  <c:v>686.80145772595108</c:v>
                </c:pt>
                <c:pt idx="345">
                  <c:v>688.80087463557209</c:v>
                </c:pt>
                <c:pt idx="346">
                  <c:v>690.80029154519309</c:v>
                </c:pt>
                <c:pt idx="347">
                  <c:v>692.79970845481409</c:v>
                </c:pt>
                <c:pt idx="348">
                  <c:v>694.7991253644351</c:v>
                </c:pt>
                <c:pt idx="349">
                  <c:v>696.7985422740561</c:v>
                </c:pt>
                <c:pt idx="350">
                  <c:v>698.79795918367711</c:v>
                </c:pt>
                <c:pt idx="351">
                  <c:v>700.79737609329811</c:v>
                </c:pt>
                <c:pt idx="352">
                  <c:v>702.79679300291912</c:v>
                </c:pt>
                <c:pt idx="353">
                  <c:v>704.79620991254012</c:v>
                </c:pt>
                <c:pt idx="354">
                  <c:v>706.79562682216113</c:v>
                </c:pt>
                <c:pt idx="355">
                  <c:v>708.79504373178213</c:v>
                </c:pt>
                <c:pt idx="356">
                  <c:v>710.79446064140313</c:v>
                </c:pt>
                <c:pt idx="357">
                  <c:v>712.79387755102414</c:v>
                </c:pt>
                <c:pt idx="358">
                  <c:v>714.79329446064514</c:v>
                </c:pt>
                <c:pt idx="359">
                  <c:v>716.79271137026615</c:v>
                </c:pt>
                <c:pt idx="360">
                  <c:v>718.79212827988715</c:v>
                </c:pt>
                <c:pt idx="361">
                  <c:v>720.79154518950816</c:v>
                </c:pt>
                <c:pt idx="362">
                  <c:v>722.79096209912916</c:v>
                </c:pt>
                <c:pt idx="363">
                  <c:v>724.79037900875016</c:v>
                </c:pt>
                <c:pt idx="364">
                  <c:v>726.78979591837117</c:v>
                </c:pt>
                <c:pt idx="365">
                  <c:v>728.78921282799217</c:v>
                </c:pt>
                <c:pt idx="366">
                  <c:v>730.78862973761318</c:v>
                </c:pt>
                <c:pt idx="367">
                  <c:v>732.78804664723418</c:v>
                </c:pt>
                <c:pt idx="368">
                  <c:v>734.78746355685519</c:v>
                </c:pt>
                <c:pt idx="369">
                  <c:v>736.78688046647619</c:v>
                </c:pt>
                <c:pt idx="370">
                  <c:v>738.7862973760972</c:v>
                </c:pt>
                <c:pt idx="371">
                  <c:v>740.7857142857182</c:v>
                </c:pt>
                <c:pt idx="372">
                  <c:v>742.7851311953392</c:v>
                </c:pt>
                <c:pt idx="373">
                  <c:v>744.78454810496021</c:v>
                </c:pt>
                <c:pt idx="374">
                  <c:v>746.78396501458121</c:v>
                </c:pt>
                <c:pt idx="375">
                  <c:v>748.78338192420222</c:v>
                </c:pt>
                <c:pt idx="376">
                  <c:v>750.78279883382322</c:v>
                </c:pt>
                <c:pt idx="377">
                  <c:v>752.78221574344423</c:v>
                </c:pt>
                <c:pt idx="378">
                  <c:v>754.78163265306523</c:v>
                </c:pt>
                <c:pt idx="379">
                  <c:v>756.78104956268623</c:v>
                </c:pt>
                <c:pt idx="380">
                  <c:v>758.78046647230724</c:v>
                </c:pt>
                <c:pt idx="381">
                  <c:v>760.77988338192824</c:v>
                </c:pt>
                <c:pt idx="382">
                  <c:v>762.77930029154925</c:v>
                </c:pt>
                <c:pt idx="383">
                  <c:v>764.77871720117025</c:v>
                </c:pt>
                <c:pt idx="384">
                  <c:v>766.77813411079126</c:v>
                </c:pt>
                <c:pt idx="385">
                  <c:v>768.77755102041226</c:v>
                </c:pt>
                <c:pt idx="386">
                  <c:v>770.77696793003327</c:v>
                </c:pt>
                <c:pt idx="387">
                  <c:v>772.77638483965427</c:v>
                </c:pt>
                <c:pt idx="388">
                  <c:v>774.77580174927527</c:v>
                </c:pt>
                <c:pt idx="389">
                  <c:v>776.77521865889628</c:v>
                </c:pt>
                <c:pt idx="390">
                  <c:v>778.77463556851728</c:v>
                </c:pt>
                <c:pt idx="391">
                  <c:v>780.77405247813829</c:v>
                </c:pt>
                <c:pt idx="392">
                  <c:v>782.77346938775929</c:v>
                </c:pt>
                <c:pt idx="393">
                  <c:v>784.7728862973803</c:v>
                </c:pt>
                <c:pt idx="394">
                  <c:v>786.7723032070013</c:v>
                </c:pt>
                <c:pt idx="395">
                  <c:v>788.7717201166223</c:v>
                </c:pt>
                <c:pt idx="396">
                  <c:v>790.77113702624331</c:v>
                </c:pt>
                <c:pt idx="397">
                  <c:v>792.77055393586431</c:v>
                </c:pt>
                <c:pt idx="398">
                  <c:v>794.76997084548532</c:v>
                </c:pt>
                <c:pt idx="399">
                  <c:v>796.76938775510632</c:v>
                </c:pt>
                <c:pt idx="400">
                  <c:v>798.76880466472733</c:v>
                </c:pt>
                <c:pt idx="401">
                  <c:v>800.76822157434833</c:v>
                </c:pt>
                <c:pt idx="402">
                  <c:v>802.76763848396934</c:v>
                </c:pt>
                <c:pt idx="403">
                  <c:v>804.76705539359034</c:v>
                </c:pt>
                <c:pt idx="404">
                  <c:v>806.76647230321134</c:v>
                </c:pt>
                <c:pt idx="405">
                  <c:v>808.76588921283235</c:v>
                </c:pt>
                <c:pt idx="406">
                  <c:v>810.76530612245335</c:v>
                </c:pt>
                <c:pt idx="407">
                  <c:v>812.76472303207436</c:v>
                </c:pt>
                <c:pt idx="408">
                  <c:v>814.76413994169536</c:v>
                </c:pt>
                <c:pt idx="409">
                  <c:v>816.76355685131637</c:v>
                </c:pt>
                <c:pt idx="410">
                  <c:v>818.76297376093737</c:v>
                </c:pt>
                <c:pt idx="411">
                  <c:v>820.76239067055837</c:v>
                </c:pt>
                <c:pt idx="412">
                  <c:v>822.76180758017938</c:v>
                </c:pt>
                <c:pt idx="413">
                  <c:v>824.76122448980038</c:v>
                </c:pt>
                <c:pt idx="414">
                  <c:v>826.76064139942139</c:v>
                </c:pt>
                <c:pt idx="415">
                  <c:v>828.76005830904239</c:v>
                </c:pt>
                <c:pt idx="416">
                  <c:v>830.7594752186634</c:v>
                </c:pt>
                <c:pt idx="417">
                  <c:v>832.7588921282844</c:v>
                </c:pt>
                <c:pt idx="418">
                  <c:v>834.75830903790541</c:v>
                </c:pt>
                <c:pt idx="419">
                  <c:v>836.75772594752641</c:v>
                </c:pt>
                <c:pt idx="420">
                  <c:v>838.75714285714741</c:v>
                </c:pt>
                <c:pt idx="421">
                  <c:v>840.75655976676842</c:v>
                </c:pt>
                <c:pt idx="422">
                  <c:v>842.75597667638942</c:v>
                </c:pt>
                <c:pt idx="423">
                  <c:v>844.75539358601043</c:v>
                </c:pt>
                <c:pt idx="424">
                  <c:v>846.75481049563143</c:v>
                </c:pt>
                <c:pt idx="425">
                  <c:v>848.75422740525244</c:v>
                </c:pt>
                <c:pt idx="426">
                  <c:v>850.75364431487344</c:v>
                </c:pt>
                <c:pt idx="427">
                  <c:v>852.75306122449445</c:v>
                </c:pt>
                <c:pt idx="428">
                  <c:v>854.75247813411545</c:v>
                </c:pt>
                <c:pt idx="429">
                  <c:v>856.75189504373645</c:v>
                </c:pt>
                <c:pt idx="430">
                  <c:v>858.75131195335746</c:v>
                </c:pt>
                <c:pt idx="431">
                  <c:v>860.75072886297846</c:v>
                </c:pt>
                <c:pt idx="432">
                  <c:v>862.75014577259947</c:v>
                </c:pt>
                <c:pt idx="433">
                  <c:v>864.74956268222047</c:v>
                </c:pt>
                <c:pt idx="434">
                  <c:v>866.74897959184148</c:v>
                </c:pt>
                <c:pt idx="435">
                  <c:v>868.74839650146248</c:v>
                </c:pt>
                <c:pt idx="436">
                  <c:v>870.74781341108348</c:v>
                </c:pt>
                <c:pt idx="437">
                  <c:v>872.74723032070449</c:v>
                </c:pt>
                <c:pt idx="438">
                  <c:v>874.74664723032549</c:v>
                </c:pt>
                <c:pt idx="439">
                  <c:v>876.7460641399465</c:v>
                </c:pt>
                <c:pt idx="440">
                  <c:v>878.7454810495675</c:v>
                </c:pt>
                <c:pt idx="441">
                  <c:v>880.74489795918851</c:v>
                </c:pt>
                <c:pt idx="442">
                  <c:v>882.74431486880951</c:v>
                </c:pt>
                <c:pt idx="443">
                  <c:v>884.74373177843052</c:v>
                </c:pt>
                <c:pt idx="444">
                  <c:v>886.74314868805152</c:v>
                </c:pt>
                <c:pt idx="445">
                  <c:v>888.74256559767252</c:v>
                </c:pt>
                <c:pt idx="446">
                  <c:v>890.74198250729353</c:v>
                </c:pt>
                <c:pt idx="447">
                  <c:v>892.74139941691453</c:v>
                </c:pt>
                <c:pt idx="448">
                  <c:v>894.74081632653554</c:v>
                </c:pt>
                <c:pt idx="449">
                  <c:v>896.74023323615654</c:v>
                </c:pt>
                <c:pt idx="450">
                  <c:v>898.73965014577755</c:v>
                </c:pt>
                <c:pt idx="451">
                  <c:v>900.73906705539855</c:v>
                </c:pt>
                <c:pt idx="452">
                  <c:v>902.73848396501955</c:v>
                </c:pt>
                <c:pt idx="453">
                  <c:v>904.73790087464056</c:v>
                </c:pt>
                <c:pt idx="454">
                  <c:v>906.73731778426156</c:v>
                </c:pt>
                <c:pt idx="455">
                  <c:v>908.73673469388257</c:v>
                </c:pt>
                <c:pt idx="456">
                  <c:v>910.73615160350357</c:v>
                </c:pt>
                <c:pt idx="457">
                  <c:v>912.73556851312458</c:v>
                </c:pt>
                <c:pt idx="458">
                  <c:v>914.73498542274558</c:v>
                </c:pt>
                <c:pt idx="459">
                  <c:v>916.73440233236659</c:v>
                </c:pt>
                <c:pt idx="460">
                  <c:v>918.73381924198759</c:v>
                </c:pt>
                <c:pt idx="461">
                  <c:v>920.73323615160859</c:v>
                </c:pt>
                <c:pt idx="462">
                  <c:v>922.7326530612296</c:v>
                </c:pt>
                <c:pt idx="463">
                  <c:v>924.7320699708506</c:v>
                </c:pt>
                <c:pt idx="464">
                  <c:v>926.73148688047161</c:v>
                </c:pt>
                <c:pt idx="465">
                  <c:v>928.73090379009261</c:v>
                </c:pt>
                <c:pt idx="466">
                  <c:v>930.73032069971362</c:v>
                </c:pt>
                <c:pt idx="467">
                  <c:v>932.72973760933462</c:v>
                </c:pt>
                <c:pt idx="468">
                  <c:v>934.72915451895562</c:v>
                </c:pt>
                <c:pt idx="469">
                  <c:v>936.72857142857663</c:v>
                </c:pt>
                <c:pt idx="470">
                  <c:v>938.72798833819763</c:v>
                </c:pt>
                <c:pt idx="471">
                  <c:v>940.72740524781864</c:v>
                </c:pt>
                <c:pt idx="472">
                  <c:v>942.72682215743964</c:v>
                </c:pt>
                <c:pt idx="473">
                  <c:v>944.72623906706065</c:v>
                </c:pt>
                <c:pt idx="474">
                  <c:v>946.72565597668165</c:v>
                </c:pt>
                <c:pt idx="475">
                  <c:v>948.72507288630266</c:v>
                </c:pt>
                <c:pt idx="476">
                  <c:v>950.72448979592366</c:v>
                </c:pt>
                <c:pt idx="477">
                  <c:v>952.72390670554466</c:v>
                </c:pt>
                <c:pt idx="478">
                  <c:v>954.72332361516567</c:v>
                </c:pt>
                <c:pt idx="479">
                  <c:v>956.72274052478667</c:v>
                </c:pt>
                <c:pt idx="480">
                  <c:v>958.72215743440768</c:v>
                </c:pt>
                <c:pt idx="481">
                  <c:v>960.72157434402868</c:v>
                </c:pt>
                <c:pt idx="482">
                  <c:v>962.72099125364969</c:v>
                </c:pt>
                <c:pt idx="483">
                  <c:v>964.72040816327069</c:v>
                </c:pt>
                <c:pt idx="484">
                  <c:v>966.71982507289169</c:v>
                </c:pt>
                <c:pt idx="485">
                  <c:v>968.7192419825127</c:v>
                </c:pt>
                <c:pt idx="486">
                  <c:v>970.7186588921337</c:v>
                </c:pt>
                <c:pt idx="487">
                  <c:v>972.71807580175471</c:v>
                </c:pt>
                <c:pt idx="488">
                  <c:v>974.71749271137571</c:v>
                </c:pt>
                <c:pt idx="489">
                  <c:v>976.71690962099672</c:v>
                </c:pt>
                <c:pt idx="490">
                  <c:v>978.71632653061772</c:v>
                </c:pt>
                <c:pt idx="491">
                  <c:v>980.71574344023873</c:v>
                </c:pt>
                <c:pt idx="492">
                  <c:v>982.71516034985973</c:v>
                </c:pt>
                <c:pt idx="493">
                  <c:v>984.71457725948073</c:v>
                </c:pt>
                <c:pt idx="494">
                  <c:v>986.71399416910174</c:v>
                </c:pt>
                <c:pt idx="495">
                  <c:v>988.71341107872274</c:v>
                </c:pt>
                <c:pt idx="496">
                  <c:v>990.71282798834375</c:v>
                </c:pt>
                <c:pt idx="497">
                  <c:v>992.71224489796475</c:v>
                </c:pt>
                <c:pt idx="498">
                  <c:v>994.71166180758576</c:v>
                </c:pt>
                <c:pt idx="499">
                  <c:v>996.71107871720676</c:v>
                </c:pt>
                <c:pt idx="500">
                  <c:v>998.71049562682776</c:v>
                </c:pt>
                <c:pt idx="501">
                  <c:v>1000.7099125364488</c:v>
                </c:pt>
                <c:pt idx="502">
                  <c:v>1002.7093294460698</c:v>
                </c:pt>
                <c:pt idx="503">
                  <c:v>1004.7087463556908</c:v>
                </c:pt>
                <c:pt idx="504">
                  <c:v>1006.7081632653118</c:v>
                </c:pt>
                <c:pt idx="505">
                  <c:v>1008.7075801749328</c:v>
                </c:pt>
                <c:pt idx="506">
                  <c:v>1010.7069970845538</c:v>
                </c:pt>
                <c:pt idx="507">
                  <c:v>1012.7064139941748</c:v>
                </c:pt>
                <c:pt idx="508">
                  <c:v>1014.7058309037958</c:v>
                </c:pt>
                <c:pt idx="509">
                  <c:v>1016.7052478134168</c:v>
                </c:pt>
                <c:pt idx="510">
                  <c:v>1018.7046647230378</c:v>
                </c:pt>
                <c:pt idx="511">
                  <c:v>1020.7040816326588</c:v>
                </c:pt>
                <c:pt idx="512">
                  <c:v>1022.7034985422798</c:v>
                </c:pt>
                <c:pt idx="513">
                  <c:v>1024.7029154519009</c:v>
                </c:pt>
                <c:pt idx="514">
                  <c:v>1026.7023323615217</c:v>
                </c:pt>
                <c:pt idx="515">
                  <c:v>1028.7017492711429</c:v>
                </c:pt>
                <c:pt idx="516">
                  <c:v>1030.7011661807637</c:v>
                </c:pt>
                <c:pt idx="517">
                  <c:v>1032.700583090385</c:v>
                </c:pt>
                <c:pt idx="518">
                  <c:v>1034.7000000000057</c:v>
                </c:pt>
                <c:pt idx="519">
                  <c:v>1036.699416909627</c:v>
                </c:pt>
                <c:pt idx="520">
                  <c:v>1038.6988338192477</c:v>
                </c:pt>
                <c:pt idx="521">
                  <c:v>1040.698250728869</c:v>
                </c:pt>
                <c:pt idx="522">
                  <c:v>1042.6976676384897</c:v>
                </c:pt>
                <c:pt idx="523">
                  <c:v>1044.697084548111</c:v>
                </c:pt>
                <c:pt idx="524">
                  <c:v>1046.6965014577318</c:v>
                </c:pt>
                <c:pt idx="525">
                  <c:v>1048.695918367353</c:v>
                </c:pt>
                <c:pt idx="526">
                  <c:v>1050.6953352769738</c:v>
                </c:pt>
                <c:pt idx="527">
                  <c:v>1052.694752186595</c:v>
                </c:pt>
                <c:pt idx="528">
                  <c:v>1054.6941690962158</c:v>
                </c:pt>
                <c:pt idx="529">
                  <c:v>1056.693586005837</c:v>
                </c:pt>
                <c:pt idx="530">
                  <c:v>1058.6930029154578</c:v>
                </c:pt>
                <c:pt idx="531">
                  <c:v>1060.692419825079</c:v>
                </c:pt>
                <c:pt idx="532">
                  <c:v>1062.6918367346998</c:v>
                </c:pt>
                <c:pt idx="533">
                  <c:v>1064.691253644321</c:v>
                </c:pt>
                <c:pt idx="534">
                  <c:v>1066.6906705539418</c:v>
                </c:pt>
                <c:pt idx="535">
                  <c:v>1068.690087463563</c:v>
                </c:pt>
                <c:pt idx="536">
                  <c:v>1070.6895043731838</c:v>
                </c:pt>
                <c:pt idx="537">
                  <c:v>1072.688921282805</c:v>
                </c:pt>
                <c:pt idx="538">
                  <c:v>1074.6883381924258</c:v>
                </c:pt>
                <c:pt idx="539">
                  <c:v>1076.687755102047</c:v>
                </c:pt>
                <c:pt idx="540">
                  <c:v>1078.6871720116678</c:v>
                </c:pt>
                <c:pt idx="541">
                  <c:v>1080.6865889212891</c:v>
                </c:pt>
                <c:pt idx="542">
                  <c:v>1082.6860058309098</c:v>
                </c:pt>
                <c:pt idx="543">
                  <c:v>1084.6854227405311</c:v>
                </c:pt>
                <c:pt idx="544">
                  <c:v>1086.6848396501518</c:v>
                </c:pt>
                <c:pt idx="545">
                  <c:v>1088.6842565597731</c:v>
                </c:pt>
                <c:pt idx="546">
                  <c:v>1090.6836734693939</c:v>
                </c:pt>
                <c:pt idx="547">
                  <c:v>1092.6830903790151</c:v>
                </c:pt>
                <c:pt idx="548">
                  <c:v>1094.6825072886359</c:v>
                </c:pt>
                <c:pt idx="549">
                  <c:v>1096.6819241982571</c:v>
                </c:pt>
                <c:pt idx="550">
                  <c:v>1098.6813411078779</c:v>
                </c:pt>
                <c:pt idx="551">
                  <c:v>1100.6807580174991</c:v>
                </c:pt>
                <c:pt idx="552">
                  <c:v>1102.6801749271199</c:v>
                </c:pt>
                <c:pt idx="553">
                  <c:v>1104.6795918367411</c:v>
                </c:pt>
                <c:pt idx="554">
                  <c:v>1106.6790087463619</c:v>
                </c:pt>
                <c:pt idx="555">
                  <c:v>1108.6784256559831</c:v>
                </c:pt>
                <c:pt idx="556">
                  <c:v>1110.6778425656039</c:v>
                </c:pt>
                <c:pt idx="557">
                  <c:v>1112.6772594752251</c:v>
                </c:pt>
                <c:pt idx="558">
                  <c:v>1114.6766763848459</c:v>
                </c:pt>
                <c:pt idx="559">
                  <c:v>1116.6760932944671</c:v>
                </c:pt>
                <c:pt idx="560">
                  <c:v>1118.6755102040879</c:v>
                </c:pt>
                <c:pt idx="561">
                  <c:v>1120.6749271137091</c:v>
                </c:pt>
                <c:pt idx="562">
                  <c:v>1122.6743440233299</c:v>
                </c:pt>
                <c:pt idx="563">
                  <c:v>1124.6737609329512</c:v>
                </c:pt>
                <c:pt idx="564">
                  <c:v>1126.6731778425719</c:v>
                </c:pt>
                <c:pt idx="565">
                  <c:v>1128.6725947521932</c:v>
                </c:pt>
                <c:pt idx="566">
                  <c:v>1130.6720116618139</c:v>
                </c:pt>
                <c:pt idx="567">
                  <c:v>1132.6714285714352</c:v>
                </c:pt>
                <c:pt idx="568">
                  <c:v>1134.6708454810559</c:v>
                </c:pt>
                <c:pt idx="569">
                  <c:v>1136.6702623906772</c:v>
                </c:pt>
                <c:pt idx="570">
                  <c:v>1138.669679300298</c:v>
                </c:pt>
                <c:pt idx="571">
                  <c:v>1140.6690962099192</c:v>
                </c:pt>
                <c:pt idx="572">
                  <c:v>1142.66851311954</c:v>
                </c:pt>
                <c:pt idx="573">
                  <c:v>1144.6679300291612</c:v>
                </c:pt>
                <c:pt idx="574">
                  <c:v>1146.667346938782</c:v>
                </c:pt>
                <c:pt idx="575">
                  <c:v>1148.6667638484032</c:v>
                </c:pt>
                <c:pt idx="576">
                  <c:v>1150.666180758024</c:v>
                </c:pt>
                <c:pt idx="577">
                  <c:v>1152.6655976676452</c:v>
                </c:pt>
                <c:pt idx="578">
                  <c:v>1154.665014577266</c:v>
                </c:pt>
                <c:pt idx="579">
                  <c:v>1156.6644314868872</c:v>
                </c:pt>
                <c:pt idx="580">
                  <c:v>1158.663848396508</c:v>
                </c:pt>
                <c:pt idx="581">
                  <c:v>1160.6632653061292</c:v>
                </c:pt>
                <c:pt idx="582">
                  <c:v>1162.66268221575</c:v>
                </c:pt>
                <c:pt idx="583">
                  <c:v>1164.6620991253712</c:v>
                </c:pt>
                <c:pt idx="584">
                  <c:v>1166.661516034992</c:v>
                </c:pt>
                <c:pt idx="585">
                  <c:v>1168.6609329446133</c:v>
                </c:pt>
                <c:pt idx="586">
                  <c:v>1170.660349854234</c:v>
                </c:pt>
                <c:pt idx="587">
                  <c:v>1172.6597667638553</c:v>
                </c:pt>
                <c:pt idx="588">
                  <c:v>1174.659183673476</c:v>
                </c:pt>
                <c:pt idx="589">
                  <c:v>1176.6586005830973</c:v>
                </c:pt>
                <c:pt idx="590">
                  <c:v>1178.658017492718</c:v>
                </c:pt>
                <c:pt idx="591">
                  <c:v>1180.6574344023393</c:v>
                </c:pt>
                <c:pt idx="592">
                  <c:v>1182.6568513119601</c:v>
                </c:pt>
                <c:pt idx="593">
                  <c:v>1184.6562682215813</c:v>
                </c:pt>
                <c:pt idx="594">
                  <c:v>1186.6556851312021</c:v>
                </c:pt>
                <c:pt idx="595">
                  <c:v>1188.6551020408233</c:v>
                </c:pt>
                <c:pt idx="596">
                  <c:v>1190.6545189504441</c:v>
                </c:pt>
                <c:pt idx="597">
                  <c:v>1192.6539358600653</c:v>
                </c:pt>
                <c:pt idx="598">
                  <c:v>1194.6533527696861</c:v>
                </c:pt>
                <c:pt idx="599">
                  <c:v>1196.6527696793073</c:v>
                </c:pt>
                <c:pt idx="600">
                  <c:v>1198.6521865889281</c:v>
                </c:pt>
                <c:pt idx="601">
                  <c:v>1200.6516034985493</c:v>
                </c:pt>
                <c:pt idx="602">
                  <c:v>1202.6510204081701</c:v>
                </c:pt>
                <c:pt idx="603">
                  <c:v>1204.6504373177913</c:v>
                </c:pt>
                <c:pt idx="604">
                  <c:v>1206.6498542274121</c:v>
                </c:pt>
                <c:pt idx="605">
                  <c:v>1208.6492711370333</c:v>
                </c:pt>
                <c:pt idx="606">
                  <c:v>1210.6486880466541</c:v>
                </c:pt>
                <c:pt idx="607">
                  <c:v>1212.6481049562753</c:v>
                </c:pt>
                <c:pt idx="608">
                  <c:v>1214.6475218658961</c:v>
                </c:pt>
                <c:pt idx="609">
                  <c:v>1216.6469387755174</c:v>
                </c:pt>
                <c:pt idx="610">
                  <c:v>1218.6463556851381</c:v>
                </c:pt>
                <c:pt idx="611">
                  <c:v>1220.6457725947594</c:v>
                </c:pt>
                <c:pt idx="612">
                  <c:v>1222.6451895043801</c:v>
                </c:pt>
                <c:pt idx="613">
                  <c:v>1224.6446064140014</c:v>
                </c:pt>
                <c:pt idx="614">
                  <c:v>1226.6440233236222</c:v>
                </c:pt>
                <c:pt idx="615">
                  <c:v>1228.6434402332434</c:v>
                </c:pt>
                <c:pt idx="616">
                  <c:v>1230.6428571428642</c:v>
                </c:pt>
                <c:pt idx="617">
                  <c:v>1232.6422740524854</c:v>
                </c:pt>
                <c:pt idx="618">
                  <c:v>1234.6416909621062</c:v>
                </c:pt>
                <c:pt idx="619">
                  <c:v>1236.6411078717274</c:v>
                </c:pt>
                <c:pt idx="620">
                  <c:v>1238.6405247813482</c:v>
                </c:pt>
                <c:pt idx="621">
                  <c:v>1240.6399416909694</c:v>
                </c:pt>
                <c:pt idx="622">
                  <c:v>1242.6393586005902</c:v>
                </c:pt>
                <c:pt idx="623">
                  <c:v>1244.6387755102114</c:v>
                </c:pt>
                <c:pt idx="624">
                  <c:v>1246.6381924198322</c:v>
                </c:pt>
                <c:pt idx="625">
                  <c:v>1248.6376093294534</c:v>
                </c:pt>
                <c:pt idx="626">
                  <c:v>1250.6370262390742</c:v>
                </c:pt>
                <c:pt idx="627">
                  <c:v>1252.6364431486954</c:v>
                </c:pt>
                <c:pt idx="628">
                  <c:v>1254.6358600583162</c:v>
                </c:pt>
                <c:pt idx="629">
                  <c:v>1256.6352769679374</c:v>
                </c:pt>
                <c:pt idx="630">
                  <c:v>1258.6346938775582</c:v>
                </c:pt>
                <c:pt idx="631">
                  <c:v>1260.6341107871795</c:v>
                </c:pt>
                <c:pt idx="632">
                  <c:v>1262.6335276968002</c:v>
                </c:pt>
                <c:pt idx="633">
                  <c:v>1264.6329446064215</c:v>
                </c:pt>
                <c:pt idx="634">
                  <c:v>1266.6323615160422</c:v>
                </c:pt>
                <c:pt idx="635">
                  <c:v>1268.6317784256635</c:v>
                </c:pt>
                <c:pt idx="636">
                  <c:v>1270.6311953352842</c:v>
                </c:pt>
                <c:pt idx="637">
                  <c:v>1272.6306122449055</c:v>
                </c:pt>
                <c:pt idx="638">
                  <c:v>1274.6300291545263</c:v>
                </c:pt>
                <c:pt idx="639">
                  <c:v>1276.6294460641475</c:v>
                </c:pt>
                <c:pt idx="640">
                  <c:v>1278.6288629737683</c:v>
                </c:pt>
                <c:pt idx="641">
                  <c:v>1280.6282798833895</c:v>
                </c:pt>
                <c:pt idx="642">
                  <c:v>1282.6276967930103</c:v>
                </c:pt>
                <c:pt idx="643">
                  <c:v>1284.6271137026315</c:v>
                </c:pt>
                <c:pt idx="644">
                  <c:v>1286.6265306122523</c:v>
                </c:pt>
                <c:pt idx="645">
                  <c:v>1288.6259475218735</c:v>
                </c:pt>
                <c:pt idx="646">
                  <c:v>1290.6253644314943</c:v>
                </c:pt>
                <c:pt idx="647">
                  <c:v>1292.6247813411155</c:v>
                </c:pt>
                <c:pt idx="648">
                  <c:v>1294.6241982507363</c:v>
                </c:pt>
                <c:pt idx="649">
                  <c:v>1296.6236151603575</c:v>
                </c:pt>
                <c:pt idx="650">
                  <c:v>1298.6230320699783</c:v>
                </c:pt>
                <c:pt idx="651">
                  <c:v>1300.6224489795995</c:v>
                </c:pt>
                <c:pt idx="652">
                  <c:v>1302.6218658892203</c:v>
                </c:pt>
                <c:pt idx="653">
                  <c:v>1304.6212827988415</c:v>
                </c:pt>
                <c:pt idx="654">
                  <c:v>1306.6206997084623</c:v>
                </c:pt>
                <c:pt idx="655">
                  <c:v>1308.6201166180836</c:v>
                </c:pt>
                <c:pt idx="656">
                  <c:v>1310.6195335277043</c:v>
                </c:pt>
                <c:pt idx="657">
                  <c:v>1312.6189504373256</c:v>
                </c:pt>
                <c:pt idx="658">
                  <c:v>1314.6183673469463</c:v>
                </c:pt>
                <c:pt idx="659">
                  <c:v>1316.6177842565676</c:v>
                </c:pt>
                <c:pt idx="660">
                  <c:v>1318.6172011661884</c:v>
                </c:pt>
                <c:pt idx="661">
                  <c:v>1320.6166180758096</c:v>
                </c:pt>
                <c:pt idx="662">
                  <c:v>1322.6160349854304</c:v>
                </c:pt>
                <c:pt idx="663">
                  <c:v>1324.6154518950516</c:v>
                </c:pt>
                <c:pt idx="664">
                  <c:v>1326.6148688046724</c:v>
                </c:pt>
                <c:pt idx="665">
                  <c:v>1328.6142857142936</c:v>
                </c:pt>
                <c:pt idx="666">
                  <c:v>1330.6137026239144</c:v>
                </c:pt>
                <c:pt idx="667">
                  <c:v>1332.6131195335356</c:v>
                </c:pt>
                <c:pt idx="668">
                  <c:v>1334.6125364431564</c:v>
                </c:pt>
                <c:pt idx="669">
                  <c:v>1336.6119533527776</c:v>
                </c:pt>
                <c:pt idx="670">
                  <c:v>1338.6113702623984</c:v>
                </c:pt>
                <c:pt idx="671">
                  <c:v>1340.6107871720196</c:v>
                </c:pt>
                <c:pt idx="672">
                  <c:v>1342.6102040816404</c:v>
                </c:pt>
                <c:pt idx="673">
                  <c:v>1344.6096209912616</c:v>
                </c:pt>
                <c:pt idx="674">
                  <c:v>1346.6090379008824</c:v>
                </c:pt>
                <c:pt idx="675">
                  <c:v>1348.6084548105036</c:v>
                </c:pt>
                <c:pt idx="676">
                  <c:v>1350.6078717201244</c:v>
                </c:pt>
                <c:pt idx="677">
                  <c:v>1352.6072886297457</c:v>
                </c:pt>
                <c:pt idx="678">
                  <c:v>1354.6067055393664</c:v>
                </c:pt>
                <c:pt idx="679">
                  <c:v>1356.6061224489877</c:v>
                </c:pt>
                <c:pt idx="680">
                  <c:v>1358.6055393586084</c:v>
                </c:pt>
                <c:pt idx="681">
                  <c:v>1360.6049562682297</c:v>
                </c:pt>
                <c:pt idx="682">
                  <c:v>1362.6043731778504</c:v>
                </c:pt>
                <c:pt idx="683">
                  <c:v>1364.6037900874717</c:v>
                </c:pt>
                <c:pt idx="684">
                  <c:v>1366.6032069970925</c:v>
                </c:pt>
                <c:pt idx="685">
                  <c:v>1368.6026239067137</c:v>
                </c:pt>
                <c:pt idx="686">
                  <c:v>1370.6020408163345</c:v>
                </c:pt>
                <c:pt idx="687">
                  <c:v>1372.6014577259557</c:v>
                </c:pt>
                <c:pt idx="688">
                  <c:v>1374.6008746355765</c:v>
                </c:pt>
                <c:pt idx="689">
                  <c:v>1376.6002915451977</c:v>
                </c:pt>
                <c:pt idx="690">
                  <c:v>1378.6004292113385</c:v>
                </c:pt>
                <c:pt idx="691">
                  <c:v>1380.6012876339996</c:v>
                </c:pt>
                <c:pt idx="692">
                  <c:v>1382.6021460566603</c:v>
                </c:pt>
                <c:pt idx="693">
                  <c:v>1384.6030044793215</c:v>
                </c:pt>
                <c:pt idx="694">
                  <c:v>1386.6038629019822</c:v>
                </c:pt>
                <c:pt idx="695">
                  <c:v>1388.6047213246434</c:v>
                </c:pt>
                <c:pt idx="696">
                  <c:v>1390.6055797473041</c:v>
                </c:pt>
                <c:pt idx="697">
                  <c:v>1392.6064381699653</c:v>
                </c:pt>
                <c:pt idx="698">
                  <c:v>1394.607296592626</c:v>
                </c:pt>
                <c:pt idx="699">
                  <c:v>1396.6081550152871</c:v>
                </c:pt>
                <c:pt idx="700">
                  <c:v>1398.6090134379479</c:v>
                </c:pt>
                <c:pt idx="701">
                  <c:v>1400.609871860609</c:v>
                </c:pt>
                <c:pt idx="702">
                  <c:v>1402.6107302832697</c:v>
                </c:pt>
                <c:pt idx="703">
                  <c:v>1404.6115887059309</c:v>
                </c:pt>
                <c:pt idx="704">
                  <c:v>1406.6124471285916</c:v>
                </c:pt>
                <c:pt idx="705">
                  <c:v>1408.6133055512528</c:v>
                </c:pt>
                <c:pt idx="706">
                  <c:v>1410.6141639739135</c:v>
                </c:pt>
                <c:pt idx="707">
                  <c:v>1412.6150223965747</c:v>
                </c:pt>
                <c:pt idx="708">
                  <c:v>1414.6158808192354</c:v>
                </c:pt>
                <c:pt idx="709">
                  <c:v>1416.6167392418965</c:v>
                </c:pt>
                <c:pt idx="710">
                  <c:v>1418.6175976645573</c:v>
                </c:pt>
                <c:pt idx="711">
                  <c:v>1420.6184560872184</c:v>
                </c:pt>
                <c:pt idx="712">
                  <c:v>1422.6193145098791</c:v>
                </c:pt>
                <c:pt idx="713">
                  <c:v>1424.6201729325403</c:v>
                </c:pt>
                <c:pt idx="714">
                  <c:v>1426.621031355201</c:v>
                </c:pt>
                <c:pt idx="715">
                  <c:v>1428.6218897778622</c:v>
                </c:pt>
                <c:pt idx="716">
                  <c:v>1430.6227482005229</c:v>
                </c:pt>
                <c:pt idx="717">
                  <c:v>1432.6236066231841</c:v>
                </c:pt>
                <c:pt idx="718">
                  <c:v>1434.6244650458448</c:v>
                </c:pt>
                <c:pt idx="719">
                  <c:v>1436.6253234685059</c:v>
                </c:pt>
                <c:pt idx="720">
                  <c:v>1438.6261818911667</c:v>
                </c:pt>
                <c:pt idx="721">
                  <c:v>1440.6270403138278</c:v>
                </c:pt>
                <c:pt idx="722">
                  <c:v>1442.6278987364885</c:v>
                </c:pt>
                <c:pt idx="723">
                  <c:v>1444.6287571591497</c:v>
                </c:pt>
                <c:pt idx="724">
                  <c:v>1446.6296155818104</c:v>
                </c:pt>
                <c:pt idx="725">
                  <c:v>1448.6304740044716</c:v>
                </c:pt>
                <c:pt idx="726">
                  <c:v>1450.6313324271323</c:v>
                </c:pt>
                <c:pt idx="727">
                  <c:v>1452.6321908497935</c:v>
                </c:pt>
                <c:pt idx="728">
                  <c:v>1454.6330492724542</c:v>
                </c:pt>
                <c:pt idx="729">
                  <c:v>1456.6339076951153</c:v>
                </c:pt>
                <c:pt idx="730">
                  <c:v>1458.6347661177761</c:v>
                </c:pt>
                <c:pt idx="731">
                  <c:v>1460.6356245404372</c:v>
                </c:pt>
                <c:pt idx="732">
                  <c:v>1462.6364829630979</c:v>
                </c:pt>
                <c:pt idx="733">
                  <c:v>1464.6373413857591</c:v>
                </c:pt>
                <c:pt idx="734">
                  <c:v>1466.6381998084198</c:v>
                </c:pt>
                <c:pt idx="735">
                  <c:v>1468.639058231081</c:v>
                </c:pt>
                <c:pt idx="736">
                  <c:v>1470.6399166537417</c:v>
                </c:pt>
                <c:pt idx="737">
                  <c:v>1472.6407750764029</c:v>
                </c:pt>
                <c:pt idx="738">
                  <c:v>1474.6416334990636</c:v>
                </c:pt>
                <c:pt idx="739">
                  <c:v>1476.6424919217247</c:v>
                </c:pt>
                <c:pt idx="740">
                  <c:v>1478.6433503443855</c:v>
                </c:pt>
                <c:pt idx="741">
                  <c:v>1480.6442087670466</c:v>
                </c:pt>
                <c:pt idx="742">
                  <c:v>1482.6450671897073</c:v>
                </c:pt>
                <c:pt idx="743">
                  <c:v>1484.6459256123685</c:v>
                </c:pt>
                <c:pt idx="744">
                  <c:v>1486.6467840350292</c:v>
                </c:pt>
                <c:pt idx="745">
                  <c:v>1488.6476424576904</c:v>
                </c:pt>
                <c:pt idx="746">
                  <c:v>1490.6485008803511</c:v>
                </c:pt>
                <c:pt idx="747">
                  <c:v>1492.6493593030123</c:v>
                </c:pt>
                <c:pt idx="748">
                  <c:v>1494.650217725673</c:v>
                </c:pt>
                <c:pt idx="749">
                  <c:v>1496.6510761483341</c:v>
                </c:pt>
                <c:pt idx="750">
                  <c:v>1498.6519345709949</c:v>
                </c:pt>
                <c:pt idx="751">
                  <c:v>1500.652792993656</c:v>
                </c:pt>
                <c:pt idx="752">
                  <c:v>1502.6536514163167</c:v>
                </c:pt>
                <c:pt idx="753">
                  <c:v>1504.6545098389779</c:v>
                </c:pt>
                <c:pt idx="754">
                  <c:v>1506.6553682616386</c:v>
                </c:pt>
                <c:pt idx="755">
                  <c:v>1508.6562266842998</c:v>
                </c:pt>
                <c:pt idx="756">
                  <c:v>1510.6570851069605</c:v>
                </c:pt>
                <c:pt idx="757">
                  <c:v>1512.6579435296217</c:v>
                </c:pt>
                <c:pt idx="758">
                  <c:v>1514.6588019522824</c:v>
                </c:pt>
                <c:pt idx="759">
                  <c:v>1516.6596603749435</c:v>
                </c:pt>
                <c:pt idx="760">
                  <c:v>1518.6605187976043</c:v>
                </c:pt>
                <c:pt idx="761">
                  <c:v>1520.6613772202654</c:v>
                </c:pt>
                <c:pt idx="762">
                  <c:v>1522.6622356429261</c:v>
                </c:pt>
                <c:pt idx="763">
                  <c:v>1524.6630940655873</c:v>
                </c:pt>
                <c:pt idx="764">
                  <c:v>1526.663952488248</c:v>
                </c:pt>
                <c:pt idx="765">
                  <c:v>1528.6648109109092</c:v>
                </c:pt>
                <c:pt idx="766">
                  <c:v>1530.6656693335699</c:v>
                </c:pt>
                <c:pt idx="767">
                  <c:v>1532.6665277562311</c:v>
                </c:pt>
                <c:pt idx="768">
                  <c:v>1534.6673861788918</c:v>
                </c:pt>
                <c:pt idx="769">
                  <c:v>1536.6682446015529</c:v>
                </c:pt>
                <c:pt idx="770">
                  <c:v>1538.6691030242137</c:v>
                </c:pt>
                <c:pt idx="771">
                  <c:v>1540.6699614468748</c:v>
                </c:pt>
                <c:pt idx="772">
                  <c:v>1542.6708198695355</c:v>
                </c:pt>
                <c:pt idx="773">
                  <c:v>1544.6716782921967</c:v>
                </c:pt>
                <c:pt idx="774">
                  <c:v>1546.6725367148574</c:v>
                </c:pt>
                <c:pt idx="775">
                  <c:v>1548.6733951375186</c:v>
                </c:pt>
                <c:pt idx="776">
                  <c:v>1550.6742535601793</c:v>
                </c:pt>
                <c:pt idx="777">
                  <c:v>1552.6751119828405</c:v>
                </c:pt>
                <c:pt idx="778">
                  <c:v>1554.6759704055012</c:v>
                </c:pt>
                <c:pt idx="779">
                  <c:v>1556.6768288281623</c:v>
                </c:pt>
                <c:pt idx="780">
                  <c:v>1558.6776872508231</c:v>
                </c:pt>
                <c:pt idx="781">
                  <c:v>1560.6785456734842</c:v>
                </c:pt>
                <c:pt idx="782">
                  <c:v>1562.6794040961449</c:v>
                </c:pt>
                <c:pt idx="783">
                  <c:v>1564.6802625188061</c:v>
                </c:pt>
                <c:pt idx="784">
                  <c:v>1566.6811209414668</c:v>
                </c:pt>
                <c:pt idx="785">
                  <c:v>1568.681979364128</c:v>
                </c:pt>
                <c:pt idx="786">
                  <c:v>1570.6828377867887</c:v>
                </c:pt>
                <c:pt idx="787">
                  <c:v>1572.6836962094499</c:v>
                </c:pt>
                <c:pt idx="788">
                  <c:v>1574.6845546321106</c:v>
                </c:pt>
                <c:pt idx="789">
                  <c:v>1576.6854130547717</c:v>
                </c:pt>
                <c:pt idx="790">
                  <c:v>1578.6862714774325</c:v>
                </c:pt>
                <c:pt idx="791">
                  <c:v>1580.6871299000936</c:v>
                </c:pt>
                <c:pt idx="792">
                  <c:v>1582.6879883227543</c:v>
                </c:pt>
                <c:pt idx="793">
                  <c:v>1584.6888467454155</c:v>
                </c:pt>
                <c:pt idx="794">
                  <c:v>1586.6897051680762</c:v>
                </c:pt>
                <c:pt idx="795">
                  <c:v>1588.6905635907374</c:v>
                </c:pt>
                <c:pt idx="796">
                  <c:v>1590.6914220133981</c:v>
                </c:pt>
                <c:pt idx="797">
                  <c:v>1592.6922804360593</c:v>
                </c:pt>
                <c:pt idx="798">
                  <c:v>1594.69313885872</c:v>
                </c:pt>
                <c:pt idx="799">
                  <c:v>1596.6939972813811</c:v>
                </c:pt>
                <c:pt idx="800">
                  <c:v>1598.6948557040419</c:v>
                </c:pt>
                <c:pt idx="801">
                  <c:v>1600.695714126703</c:v>
                </c:pt>
                <c:pt idx="802">
                  <c:v>1602.6965725493637</c:v>
                </c:pt>
                <c:pt idx="803">
                  <c:v>1604.6974309720249</c:v>
                </c:pt>
                <c:pt idx="804">
                  <c:v>1606.6982893946856</c:v>
                </c:pt>
                <c:pt idx="805">
                  <c:v>1608.6991478173468</c:v>
                </c:pt>
                <c:pt idx="806">
                  <c:v>1610.7000062400075</c:v>
                </c:pt>
                <c:pt idx="807">
                  <c:v>1612.7008646626687</c:v>
                </c:pt>
                <c:pt idx="808">
                  <c:v>1614.7017230853294</c:v>
                </c:pt>
                <c:pt idx="809">
                  <c:v>1616.7025815079905</c:v>
                </c:pt>
                <c:pt idx="810">
                  <c:v>1618.7034399306513</c:v>
                </c:pt>
                <c:pt idx="811">
                  <c:v>1620.7042983533124</c:v>
                </c:pt>
                <c:pt idx="812">
                  <c:v>1622.7051567759731</c:v>
                </c:pt>
                <c:pt idx="813">
                  <c:v>1624.7060151986343</c:v>
                </c:pt>
                <c:pt idx="814">
                  <c:v>1626.706873621295</c:v>
                </c:pt>
                <c:pt idx="815">
                  <c:v>1628.7077320439562</c:v>
                </c:pt>
                <c:pt idx="816">
                  <c:v>1630.7085904666169</c:v>
                </c:pt>
                <c:pt idx="817">
                  <c:v>1632.7094488892781</c:v>
                </c:pt>
                <c:pt idx="818">
                  <c:v>1634.7103073119388</c:v>
                </c:pt>
                <c:pt idx="819">
                  <c:v>1636.7111657345999</c:v>
                </c:pt>
                <c:pt idx="820">
                  <c:v>1638.7120241572607</c:v>
                </c:pt>
                <c:pt idx="821">
                  <c:v>1640.7128825799218</c:v>
                </c:pt>
                <c:pt idx="822">
                  <c:v>1642.7137410025825</c:v>
                </c:pt>
                <c:pt idx="823">
                  <c:v>1644.7145994252437</c:v>
                </c:pt>
                <c:pt idx="824">
                  <c:v>1646.7154578479044</c:v>
                </c:pt>
                <c:pt idx="825">
                  <c:v>1648.7163162705656</c:v>
                </c:pt>
                <c:pt idx="826">
                  <c:v>1650.7171746932263</c:v>
                </c:pt>
                <c:pt idx="827">
                  <c:v>1652.7180331158875</c:v>
                </c:pt>
                <c:pt idx="828">
                  <c:v>1654.7188915385482</c:v>
                </c:pt>
                <c:pt idx="829">
                  <c:v>1656.7197499612093</c:v>
                </c:pt>
                <c:pt idx="830">
                  <c:v>1658.7206083838701</c:v>
                </c:pt>
                <c:pt idx="831">
                  <c:v>1660.7214668065312</c:v>
                </c:pt>
                <c:pt idx="832">
                  <c:v>1662.7223252291919</c:v>
                </c:pt>
                <c:pt idx="833">
                  <c:v>1664.7231836518531</c:v>
                </c:pt>
                <c:pt idx="834">
                  <c:v>1666.7240420745138</c:v>
                </c:pt>
                <c:pt idx="835">
                  <c:v>1668.724900497175</c:v>
                </c:pt>
                <c:pt idx="836">
                  <c:v>1670.7257589198357</c:v>
                </c:pt>
                <c:pt idx="837">
                  <c:v>1672.7266173424969</c:v>
                </c:pt>
                <c:pt idx="838">
                  <c:v>1674.7274757651576</c:v>
                </c:pt>
                <c:pt idx="839">
                  <c:v>1676.7283341878187</c:v>
                </c:pt>
                <c:pt idx="840">
                  <c:v>1678.7291926104795</c:v>
                </c:pt>
                <c:pt idx="841">
                  <c:v>1680.7300510331406</c:v>
                </c:pt>
                <c:pt idx="842">
                  <c:v>1682.7309094558013</c:v>
                </c:pt>
                <c:pt idx="843">
                  <c:v>1684.7317678784625</c:v>
                </c:pt>
                <c:pt idx="844">
                  <c:v>1686.7326263011232</c:v>
                </c:pt>
                <c:pt idx="845">
                  <c:v>1688.7334847237844</c:v>
                </c:pt>
                <c:pt idx="846">
                  <c:v>1690.7343431464451</c:v>
                </c:pt>
                <c:pt idx="847">
                  <c:v>1692.7352015691063</c:v>
                </c:pt>
                <c:pt idx="848">
                  <c:v>1694.736059991767</c:v>
                </c:pt>
                <c:pt idx="849">
                  <c:v>1696.7369184144281</c:v>
                </c:pt>
                <c:pt idx="850">
                  <c:v>1698.7377768370889</c:v>
                </c:pt>
                <c:pt idx="851">
                  <c:v>1700.73863525975</c:v>
                </c:pt>
                <c:pt idx="852">
                  <c:v>1702.7394936824107</c:v>
                </c:pt>
                <c:pt idx="853">
                  <c:v>1704.7403521050719</c:v>
                </c:pt>
                <c:pt idx="854">
                  <c:v>1706.7412105277326</c:v>
                </c:pt>
                <c:pt idx="855">
                  <c:v>1708.7420689503938</c:v>
                </c:pt>
                <c:pt idx="856">
                  <c:v>1710.7429273730545</c:v>
                </c:pt>
                <c:pt idx="857">
                  <c:v>1712.7437857957157</c:v>
                </c:pt>
                <c:pt idx="858">
                  <c:v>1714.7446442183764</c:v>
                </c:pt>
                <c:pt idx="859">
                  <c:v>1716.7455026410375</c:v>
                </c:pt>
                <c:pt idx="860">
                  <c:v>1718.7463610636983</c:v>
                </c:pt>
                <c:pt idx="861">
                  <c:v>1720.7472194863594</c:v>
                </c:pt>
                <c:pt idx="862">
                  <c:v>1722.7480779090201</c:v>
                </c:pt>
                <c:pt idx="863">
                  <c:v>1724.7489363316813</c:v>
                </c:pt>
                <c:pt idx="864">
                  <c:v>1726.749794754342</c:v>
                </c:pt>
                <c:pt idx="865">
                  <c:v>1728.7506531770032</c:v>
                </c:pt>
                <c:pt idx="866">
                  <c:v>1730.7515115996639</c:v>
                </c:pt>
                <c:pt idx="867">
                  <c:v>1732.7523700223251</c:v>
                </c:pt>
                <c:pt idx="868">
                  <c:v>1734.7532284449858</c:v>
                </c:pt>
                <c:pt idx="869">
                  <c:v>1736.7540868676469</c:v>
                </c:pt>
                <c:pt idx="870">
                  <c:v>1738.7549452903077</c:v>
                </c:pt>
                <c:pt idx="871">
                  <c:v>1740.7558037129688</c:v>
                </c:pt>
                <c:pt idx="872">
                  <c:v>1742.7566621356295</c:v>
                </c:pt>
                <c:pt idx="873">
                  <c:v>1744.7575205582907</c:v>
                </c:pt>
                <c:pt idx="874">
                  <c:v>1746.7583789809514</c:v>
                </c:pt>
                <c:pt idx="875">
                  <c:v>1748.7592374036126</c:v>
                </c:pt>
                <c:pt idx="876">
                  <c:v>1750.7600958262733</c:v>
                </c:pt>
                <c:pt idx="877">
                  <c:v>1752.7609542489345</c:v>
                </c:pt>
                <c:pt idx="878">
                  <c:v>1754.7618126715952</c:v>
                </c:pt>
                <c:pt idx="879">
                  <c:v>1756.7626710942563</c:v>
                </c:pt>
                <c:pt idx="880">
                  <c:v>1758.7635295169171</c:v>
                </c:pt>
                <c:pt idx="881">
                  <c:v>1760.7643879395782</c:v>
                </c:pt>
                <c:pt idx="882">
                  <c:v>1762.7652463622389</c:v>
                </c:pt>
                <c:pt idx="883">
                  <c:v>1764.7661047849001</c:v>
                </c:pt>
                <c:pt idx="884">
                  <c:v>1766.7669632075608</c:v>
                </c:pt>
                <c:pt idx="885">
                  <c:v>1768.767821630222</c:v>
                </c:pt>
                <c:pt idx="886">
                  <c:v>1770.7686800528827</c:v>
                </c:pt>
                <c:pt idx="887">
                  <c:v>1772.7695384755439</c:v>
                </c:pt>
                <c:pt idx="888">
                  <c:v>1774.7703968982046</c:v>
                </c:pt>
                <c:pt idx="889">
                  <c:v>1776.7712553208657</c:v>
                </c:pt>
                <c:pt idx="890">
                  <c:v>1778.7721137435265</c:v>
                </c:pt>
                <c:pt idx="891">
                  <c:v>1780.7729721661876</c:v>
                </c:pt>
                <c:pt idx="892">
                  <c:v>1782.7738305888483</c:v>
                </c:pt>
                <c:pt idx="893">
                  <c:v>1784.7746890115095</c:v>
                </c:pt>
                <c:pt idx="894">
                  <c:v>1786.7755474341702</c:v>
                </c:pt>
                <c:pt idx="895">
                  <c:v>1788.7764058568314</c:v>
                </c:pt>
                <c:pt idx="896">
                  <c:v>1790.7772642794921</c:v>
                </c:pt>
                <c:pt idx="897">
                  <c:v>1792.7781227021533</c:v>
                </c:pt>
                <c:pt idx="898">
                  <c:v>1794.778981124814</c:v>
                </c:pt>
                <c:pt idx="899">
                  <c:v>1796.7798395474751</c:v>
                </c:pt>
                <c:pt idx="900">
                  <c:v>1798.7806979701359</c:v>
                </c:pt>
                <c:pt idx="901">
                  <c:v>1800.781556392797</c:v>
                </c:pt>
                <c:pt idx="902">
                  <c:v>1802.7824148154577</c:v>
                </c:pt>
                <c:pt idx="903">
                  <c:v>1804.7832732381189</c:v>
                </c:pt>
                <c:pt idx="904">
                  <c:v>1806.7841316607796</c:v>
                </c:pt>
                <c:pt idx="905">
                  <c:v>1808.7849900834408</c:v>
                </c:pt>
                <c:pt idx="906">
                  <c:v>1810.7858485061015</c:v>
                </c:pt>
                <c:pt idx="907">
                  <c:v>1812.7867069287627</c:v>
                </c:pt>
                <c:pt idx="908">
                  <c:v>1814.7875653514234</c:v>
                </c:pt>
                <c:pt idx="909">
                  <c:v>1816.7884237740845</c:v>
                </c:pt>
                <c:pt idx="910">
                  <c:v>1818.7892821967453</c:v>
                </c:pt>
                <c:pt idx="911">
                  <c:v>1820.7901406194064</c:v>
                </c:pt>
                <c:pt idx="912">
                  <c:v>1822.7909990420671</c:v>
                </c:pt>
                <c:pt idx="913">
                  <c:v>1824.7918574647283</c:v>
                </c:pt>
                <c:pt idx="914">
                  <c:v>1826.792715887389</c:v>
                </c:pt>
                <c:pt idx="915">
                  <c:v>1828.7935743100502</c:v>
                </c:pt>
                <c:pt idx="916">
                  <c:v>1830.7944327327109</c:v>
                </c:pt>
                <c:pt idx="917">
                  <c:v>1832.7952911553721</c:v>
                </c:pt>
                <c:pt idx="918">
                  <c:v>1834.7961495780328</c:v>
                </c:pt>
                <c:pt idx="919">
                  <c:v>1836.7970080006939</c:v>
                </c:pt>
                <c:pt idx="920">
                  <c:v>1838.7978664233547</c:v>
                </c:pt>
                <c:pt idx="921">
                  <c:v>1840.7987248460158</c:v>
                </c:pt>
                <c:pt idx="922">
                  <c:v>1842.7995832686765</c:v>
                </c:pt>
                <c:pt idx="923">
                  <c:v>1843.8000124800071</c:v>
                </c:pt>
              </c:numCache>
            </c:numRef>
          </c:yVal>
          <c:smooth val="0"/>
        </c:ser>
        <c:ser>
          <c:idx val="1"/>
          <c:order val="1"/>
          <c:tx>
            <c:v>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 Results'!$I$6:$I$929</c:f>
              <c:numCache>
                <c:formatCode>General</c:formatCode>
                <c:ptCount val="924"/>
                <c:pt idx="0">
                  <c:v>0</c:v>
                </c:pt>
                <c:pt idx="1">
                  <c:v>40.18708986365953</c:v>
                </c:pt>
                <c:pt idx="2">
                  <c:v>95.849957791794083</c:v>
                </c:pt>
                <c:pt idx="3">
                  <c:v>127.89977342953618</c:v>
                </c:pt>
                <c:pt idx="4">
                  <c:v>140.8713057865061</c:v>
                </c:pt>
                <c:pt idx="5">
                  <c:v>276.91805933836645</c:v>
                </c:pt>
                <c:pt idx="6">
                  <c:v>275.39853903860853</c:v>
                </c:pt>
                <c:pt idx="7">
                  <c:v>273.87682869043067</c:v>
                </c:pt>
                <c:pt idx="8">
                  <c:v>273.46582130797657</c:v>
                </c:pt>
                <c:pt idx="9">
                  <c:v>273.50315167877164</c:v>
                </c:pt>
                <c:pt idx="10">
                  <c:v>273.54005897203109</c:v>
                </c:pt>
                <c:pt idx="11">
                  <c:v>273.57681694380733</c:v>
                </c:pt>
                <c:pt idx="12">
                  <c:v>273.61350025484199</c:v>
                </c:pt>
                <c:pt idx="13">
                  <c:v>273.65018356587666</c:v>
                </c:pt>
                <c:pt idx="14">
                  <c:v>273.6869415376529</c:v>
                </c:pt>
                <c:pt idx="15">
                  <c:v>273.72372439634302</c:v>
                </c:pt>
                <c:pt idx="16">
                  <c:v>273.76058191577471</c:v>
                </c:pt>
                <c:pt idx="17">
                  <c:v>273.79751409594797</c:v>
                </c:pt>
                <c:pt idx="18">
                  <c:v>273.834496049949</c:v>
                </c:pt>
                <c:pt idx="19">
                  <c:v>273.87152777777777</c:v>
                </c:pt>
                <c:pt idx="20">
                  <c:v>273.90860927943424</c:v>
                </c:pt>
                <c:pt idx="21">
                  <c:v>273.94576544183229</c:v>
                </c:pt>
                <c:pt idx="22">
                  <c:v>273.9829713780581</c:v>
                </c:pt>
                <c:pt idx="23">
                  <c:v>274.0202270881116</c:v>
                </c:pt>
                <c:pt idx="24">
                  <c:v>274.05753257199285</c:v>
                </c:pt>
                <c:pt idx="25">
                  <c:v>274.0948878297018</c:v>
                </c:pt>
                <c:pt idx="26">
                  <c:v>274.13226797432463</c:v>
                </c:pt>
                <c:pt idx="27">
                  <c:v>274.1697227796891</c:v>
                </c:pt>
                <c:pt idx="28">
                  <c:v>274.20722735888125</c:v>
                </c:pt>
                <c:pt idx="29">
                  <c:v>274.24478171190111</c:v>
                </c:pt>
                <c:pt idx="30">
                  <c:v>274.28238583874872</c:v>
                </c:pt>
                <c:pt idx="31">
                  <c:v>274.32006462633791</c:v>
                </c:pt>
                <c:pt idx="32">
                  <c:v>274.35776830084097</c:v>
                </c:pt>
                <c:pt idx="33">
                  <c:v>274.39552174917173</c:v>
                </c:pt>
                <c:pt idx="34">
                  <c:v>274.43332497133025</c:v>
                </c:pt>
                <c:pt idx="35">
                  <c:v>274.47112819348877</c:v>
                </c:pt>
                <c:pt idx="36">
                  <c:v>274.50898118947504</c:v>
                </c:pt>
                <c:pt idx="37">
                  <c:v>274.54683418546125</c:v>
                </c:pt>
                <c:pt idx="38">
                  <c:v>274.58468718144746</c:v>
                </c:pt>
                <c:pt idx="39">
                  <c:v>274.62256506434761</c:v>
                </c:pt>
                <c:pt idx="40">
                  <c:v>274.6604429472477</c:v>
                </c:pt>
                <c:pt idx="41">
                  <c:v>274.69834571706167</c:v>
                </c:pt>
                <c:pt idx="42">
                  <c:v>274.73624848687564</c:v>
                </c:pt>
                <c:pt idx="43">
                  <c:v>274.77415125668961</c:v>
                </c:pt>
                <c:pt idx="44">
                  <c:v>274.81205402650357</c:v>
                </c:pt>
                <c:pt idx="45">
                  <c:v>274.84993190940367</c:v>
                </c:pt>
                <c:pt idx="46">
                  <c:v>274.88783467921763</c:v>
                </c:pt>
                <c:pt idx="47">
                  <c:v>274.92568767520385</c:v>
                </c:pt>
                <c:pt idx="48">
                  <c:v>274.96351578427624</c:v>
                </c:pt>
                <c:pt idx="49">
                  <c:v>275.00129411952088</c:v>
                </c:pt>
                <c:pt idx="50">
                  <c:v>275.03907245476552</c:v>
                </c:pt>
                <c:pt idx="51">
                  <c:v>275.07677612926858</c:v>
                </c:pt>
                <c:pt idx="52">
                  <c:v>275.11447980377164</c:v>
                </c:pt>
                <c:pt idx="53">
                  <c:v>275.15210881753313</c:v>
                </c:pt>
                <c:pt idx="54">
                  <c:v>275.18971294438074</c:v>
                </c:pt>
                <c:pt idx="55">
                  <c:v>275.2272672974006</c:v>
                </c:pt>
                <c:pt idx="56">
                  <c:v>275.26477187659276</c:v>
                </c:pt>
                <c:pt idx="57">
                  <c:v>275.30222668195717</c:v>
                </c:pt>
                <c:pt idx="58">
                  <c:v>275.33965660040775</c:v>
                </c:pt>
                <c:pt idx="59">
                  <c:v>275.37703674503058</c:v>
                </c:pt>
                <c:pt idx="60">
                  <c:v>275.41441688965341</c:v>
                </c:pt>
                <c:pt idx="61">
                  <c:v>275.45174726044849</c:v>
                </c:pt>
                <c:pt idx="62">
                  <c:v>275.48902785741586</c:v>
                </c:pt>
                <c:pt idx="63">
                  <c:v>275.52630845438324</c:v>
                </c:pt>
                <c:pt idx="64">
                  <c:v>275.5635641644368</c:v>
                </c:pt>
                <c:pt idx="65">
                  <c:v>275.6007701006626</c:v>
                </c:pt>
                <c:pt idx="66">
                  <c:v>275.63795114997453</c:v>
                </c:pt>
                <c:pt idx="67">
                  <c:v>275.6750824254587</c:v>
                </c:pt>
                <c:pt idx="68">
                  <c:v>275.71221370094293</c:v>
                </c:pt>
                <c:pt idx="69">
                  <c:v>275.7492952025994</c:v>
                </c:pt>
                <c:pt idx="70">
                  <c:v>275.78635181734199</c:v>
                </c:pt>
                <c:pt idx="71">
                  <c:v>275.82335865825689</c:v>
                </c:pt>
                <c:pt idx="72">
                  <c:v>275.86036549917173</c:v>
                </c:pt>
                <c:pt idx="73">
                  <c:v>275.89737234008663</c:v>
                </c:pt>
                <c:pt idx="74">
                  <c:v>275.93432940717378</c:v>
                </c:pt>
                <c:pt idx="75">
                  <c:v>275.97128647426092</c:v>
                </c:pt>
                <c:pt idx="76">
                  <c:v>276.00821865443424</c:v>
                </c:pt>
                <c:pt idx="77">
                  <c:v>276.04512594769369</c:v>
                </c:pt>
                <c:pt idx="78">
                  <c:v>276.0820083540392</c:v>
                </c:pt>
                <c:pt idx="79">
                  <c:v>276.11889076038477</c:v>
                </c:pt>
                <c:pt idx="80">
                  <c:v>276.15574827981652</c:v>
                </c:pt>
                <c:pt idx="81">
                  <c:v>276.19258091233434</c:v>
                </c:pt>
                <c:pt idx="82">
                  <c:v>276.22938865793833</c:v>
                </c:pt>
                <c:pt idx="83">
                  <c:v>276.26617151662845</c:v>
                </c:pt>
                <c:pt idx="84">
                  <c:v>276.30292948840469</c:v>
                </c:pt>
                <c:pt idx="85">
                  <c:v>276.33968746018093</c:v>
                </c:pt>
                <c:pt idx="86">
                  <c:v>276.37642054504329</c:v>
                </c:pt>
                <c:pt idx="87">
                  <c:v>276.41312874299183</c:v>
                </c:pt>
                <c:pt idx="88">
                  <c:v>276.44981205402649</c:v>
                </c:pt>
                <c:pt idx="89">
                  <c:v>276.48649536506116</c:v>
                </c:pt>
                <c:pt idx="90">
                  <c:v>276.52312890226807</c:v>
                </c:pt>
                <c:pt idx="91">
                  <c:v>276.55976243947504</c:v>
                </c:pt>
                <c:pt idx="92">
                  <c:v>276.59637108976807</c:v>
                </c:pt>
                <c:pt idx="93">
                  <c:v>276.63295485314728</c:v>
                </c:pt>
                <c:pt idx="94">
                  <c:v>276.66953861652649</c:v>
                </c:pt>
                <c:pt idx="95">
                  <c:v>276.70607260607795</c:v>
                </c:pt>
                <c:pt idx="96">
                  <c:v>276.74260659562947</c:v>
                </c:pt>
                <c:pt idx="97">
                  <c:v>276.77911569826705</c:v>
                </c:pt>
                <c:pt idx="98">
                  <c:v>276.81559991399081</c:v>
                </c:pt>
                <c:pt idx="99">
                  <c:v>276.85205924280069</c:v>
                </c:pt>
                <c:pt idx="100">
                  <c:v>276.88851857161058</c:v>
                </c:pt>
                <c:pt idx="101">
                  <c:v>276.92495301350664</c:v>
                </c:pt>
                <c:pt idx="102">
                  <c:v>276.96136256848877</c:v>
                </c:pt>
                <c:pt idx="103">
                  <c:v>276.99774723655707</c:v>
                </c:pt>
                <c:pt idx="104">
                  <c:v>277.03410701771151</c:v>
                </c:pt>
                <c:pt idx="105">
                  <c:v>277.07046679886594</c:v>
                </c:pt>
                <c:pt idx="106">
                  <c:v>277.10680169310649</c:v>
                </c:pt>
                <c:pt idx="107">
                  <c:v>277.14311170043322</c:v>
                </c:pt>
                <c:pt idx="108">
                  <c:v>277.17939682084608</c:v>
                </c:pt>
                <c:pt idx="109">
                  <c:v>277.21568194125888</c:v>
                </c:pt>
                <c:pt idx="110">
                  <c:v>277.25196706167173</c:v>
                </c:pt>
                <c:pt idx="111">
                  <c:v>277.28822729517071</c:v>
                </c:pt>
                <c:pt idx="112">
                  <c:v>277.32446264175587</c:v>
                </c:pt>
                <c:pt idx="113">
                  <c:v>277.36069798834097</c:v>
                </c:pt>
                <c:pt idx="114">
                  <c:v>277.39693333492608</c:v>
                </c:pt>
                <c:pt idx="115">
                  <c:v>277.43314379459736</c:v>
                </c:pt>
                <c:pt idx="116">
                  <c:v>277.4693293673547</c:v>
                </c:pt>
                <c:pt idx="117">
                  <c:v>277.50553982702598</c:v>
                </c:pt>
                <c:pt idx="118">
                  <c:v>277.54170051286951</c:v>
                </c:pt>
                <c:pt idx="119">
                  <c:v>277.57786119871304</c:v>
                </c:pt>
                <c:pt idx="120">
                  <c:v>277.61402188455656</c:v>
                </c:pt>
                <c:pt idx="121">
                  <c:v>277.65018257040009</c:v>
                </c:pt>
                <c:pt idx="122">
                  <c:v>277.68629348241586</c:v>
                </c:pt>
                <c:pt idx="123">
                  <c:v>277.72242928134557</c:v>
                </c:pt>
                <c:pt idx="124">
                  <c:v>277.75854019336134</c:v>
                </c:pt>
                <c:pt idx="125">
                  <c:v>277.79462621846329</c:v>
                </c:pt>
                <c:pt idx="126">
                  <c:v>277.83073713047906</c:v>
                </c:pt>
                <c:pt idx="127">
                  <c:v>277.86679826866714</c:v>
                </c:pt>
                <c:pt idx="128">
                  <c:v>277.90288429376909</c:v>
                </c:pt>
                <c:pt idx="129">
                  <c:v>277.93892054504329</c:v>
                </c:pt>
                <c:pt idx="130">
                  <c:v>277.97498168323136</c:v>
                </c:pt>
                <c:pt idx="131">
                  <c:v>278.01101793450562</c:v>
                </c:pt>
                <c:pt idx="132">
                  <c:v>278.04702929886594</c:v>
                </c:pt>
                <c:pt idx="133">
                  <c:v>278.08304066322631</c:v>
                </c:pt>
                <c:pt idx="134">
                  <c:v>278.11905202758663</c:v>
                </c:pt>
                <c:pt idx="135">
                  <c:v>278.15503850503313</c:v>
                </c:pt>
                <c:pt idx="136">
                  <c:v>278.19102498247958</c:v>
                </c:pt>
                <c:pt idx="137">
                  <c:v>278.22701145992608</c:v>
                </c:pt>
                <c:pt idx="138">
                  <c:v>278.2629730504587</c:v>
                </c:pt>
                <c:pt idx="139">
                  <c:v>278.29893464099132</c:v>
                </c:pt>
                <c:pt idx="140">
                  <c:v>278.33487134461006</c:v>
                </c:pt>
                <c:pt idx="141">
                  <c:v>278.37080804822881</c:v>
                </c:pt>
                <c:pt idx="142">
                  <c:v>278.40671986493373</c:v>
                </c:pt>
                <c:pt idx="143">
                  <c:v>278.44265656855248</c:v>
                </c:pt>
                <c:pt idx="144">
                  <c:v>278.47854349834353</c:v>
                </c:pt>
                <c:pt idx="145">
                  <c:v>278.51445531504839</c:v>
                </c:pt>
                <c:pt idx="146">
                  <c:v>278.55034224483944</c:v>
                </c:pt>
                <c:pt idx="147">
                  <c:v>278.58620428771661</c:v>
                </c:pt>
                <c:pt idx="148">
                  <c:v>278.62206633059378</c:v>
                </c:pt>
                <c:pt idx="149">
                  <c:v>278.65792837347095</c:v>
                </c:pt>
                <c:pt idx="150">
                  <c:v>278.69379041634812</c:v>
                </c:pt>
                <c:pt idx="151">
                  <c:v>278.72962757231141</c:v>
                </c:pt>
                <c:pt idx="152">
                  <c:v>278.76546472827471</c:v>
                </c:pt>
                <c:pt idx="153">
                  <c:v>278.80127699732412</c:v>
                </c:pt>
                <c:pt idx="154">
                  <c:v>278.8370892663736</c:v>
                </c:pt>
                <c:pt idx="155">
                  <c:v>278.87290153542301</c:v>
                </c:pt>
                <c:pt idx="156">
                  <c:v>278.90868891755861</c:v>
                </c:pt>
                <c:pt idx="157">
                  <c:v>278.9444762996942</c:v>
                </c:pt>
                <c:pt idx="158">
                  <c:v>278.98026368182974</c:v>
                </c:pt>
                <c:pt idx="159">
                  <c:v>279.01605106396534</c:v>
                </c:pt>
                <c:pt idx="160">
                  <c:v>279.05181355918705</c:v>
                </c:pt>
                <c:pt idx="161">
                  <c:v>279.08757605440877</c:v>
                </c:pt>
                <c:pt idx="162">
                  <c:v>279.12333854963049</c:v>
                </c:pt>
                <c:pt idx="163">
                  <c:v>279.15910104485215</c:v>
                </c:pt>
                <c:pt idx="164">
                  <c:v>279.19483865316005</c:v>
                </c:pt>
                <c:pt idx="165">
                  <c:v>279.23060114838177</c:v>
                </c:pt>
                <c:pt idx="166">
                  <c:v>279.26633875668961</c:v>
                </c:pt>
                <c:pt idx="167">
                  <c:v>279.30207636499745</c:v>
                </c:pt>
                <c:pt idx="168">
                  <c:v>279.33781397330529</c:v>
                </c:pt>
                <c:pt idx="169">
                  <c:v>279.37355158161313</c:v>
                </c:pt>
                <c:pt idx="170">
                  <c:v>279.40926430300715</c:v>
                </c:pt>
                <c:pt idx="171">
                  <c:v>279.44497702440111</c:v>
                </c:pt>
                <c:pt idx="172">
                  <c:v>279.48071463270895</c:v>
                </c:pt>
                <c:pt idx="173">
                  <c:v>279.51642735410292</c:v>
                </c:pt>
                <c:pt idx="174">
                  <c:v>279.55211518858306</c:v>
                </c:pt>
                <c:pt idx="175">
                  <c:v>279.58782790997702</c:v>
                </c:pt>
                <c:pt idx="176">
                  <c:v>279.62354063137104</c:v>
                </c:pt>
                <c:pt idx="177">
                  <c:v>279.65922846585119</c:v>
                </c:pt>
                <c:pt idx="178">
                  <c:v>279.69491630033127</c:v>
                </c:pt>
                <c:pt idx="179">
                  <c:v>279.73060413481141</c:v>
                </c:pt>
                <c:pt idx="180">
                  <c:v>279.7662919692915</c:v>
                </c:pt>
                <c:pt idx="181">
                  <c:v>279.80197980377164</c:v>
                </c:pt>
                <c:pt idx="182">
                  <c:v>279.83764275133791</c:v>
                </c:pt>
                <c:pt idx="183">
                  <c:v>279.87330569890418</c:v>
                </c:pt>
                <c:pt idx="184">
                  <c:v>279.90899353338426</c:v>
                </c:pt>
                <c:pt idx="185">
                  <c:v>279.94465648095053</c:v>
                </c:pt>
                <c:pt idx="186">
                  <c:v>279.98029454160292</c:v>
                </c:pt>
                <c:pt idx="187">
                  <c:v>280.01595748916918</c:v>
                </c:pt>
                <c:pt idx="188">
                  <c:v>280.05162043673545</c:v>
                </c:pt>
                <c:pt idx="189">
                  <c:v>280.08725849738784</c:v>
                </c:pt>
                <c:pt idx="190">
                  <c:v>280.12289655804022</c:v>
                </c:pt>
                <c:pt idx="191">
                  <c:v>280.15853461869267</c:v>
                </c:pt>
                <c:pt idx="192">
                  <c:v>280.19417267934506</c:v>
                </c:pt>
                <c:pt idx="193">
                  <c:v>280.22981073999745</c:v>
                </c:pt>
                <c:pt idx="194">
                  <c:v>280.26544880064984</c:v>
                </c:pt>
                <c:pt idx="195">
                  <c:v>280.30106197438835</c:v>
                </c:pt>
                <c:pt idx="196">
                  <c:v>280.33667514812691</c:v>
                </c:pt>
                <c:pt idx="197">
                  <c:v>280.37228832186543</c:v>
                </c:pt>
                <c:pt idx="198">
                  <c:v>280.40790149560394</c:v>
                </c:pt>
                <c:pt idx="199">
                  <c:v>280.44351466934251</c:v>
                </c:pt>
                <c:pt idx="200">
                  <c:v>280.47912784308102</c:v>
                </c:pt>
                <c:pt idx="201">
                  <c:v>280.51474101681958</c:v>
                </c:pt>
                <c:pt idx="202">
                  <c:v>280.55032930364422</c:v>
                </c:pt>
                <c:pt idx="203">
                  <c:v>280.58591759046891</c:v>
                </c:pt>
                <c:pt idx="204">
                  <c:v>280.62153076420742</c:v>
                </c:pt>
                <c:pt idx="205">
                  <c:v>280.65711905103211</c:v>
                </c:pt>
                <c:pt idx="206">
                  <c:v>280.69268245094293</c:v>
                </c:pt>
                <c:pt idx="207">
                  <c:v>280.72827073776756</c:v>
                </c:pt>
                <c:pt idx="208">
                  <c:v>280.76385902459225</c:v>
                </c:pt>
                <c:pt idx="209">
                  <c:v>280.79942242450306</c:v>
                </c:pt>
                <c:pt idx="210">
                  <c:v>280.8350107113277</c:v>
                </c:pt>
                <c:pt idx="211">
                  <c:v>280.87057411123851</c:v>
                </c:pt>
                <c:pt idx="212">
                  <c:v>280.90613751114932</c:v>
                </c:pt>
                <c:pt idx="213">
                  <c:v>280.94170091106014</c:v>
                </c:pt>
                <c:pt idx="214">
                  <c:v>280.97726431097095</c:v>
                </c:pt>
                <c:pt idx="215">
                  <c:v>281.01282771088177</c:v>
                </c:pt>
                <c:pt idx="216">
                  <c:v>281.04839111079252</c:v>
                </c:pt>
                <c:pt idx="217">
                  <c:v>281.08395451070334</c:v>
                </c:pt>
                <c:pt idx="218">
                  <c:v>281.11949302370027</c:v>
                </c:pt>
                <c:pt idx="219">
                  <c:v>281.15505642361109</c:v>
                </c:pt>
                <c:pt idx="220">
                  <c:v>281.19059493660802</c:v>
                </c:pt>
                <c:pt idx="221">
                  <c:v>281.22615833651884</c:v>
                </c:pt>
                <c:pt idx="222">
                  <c:v>281.26169684951577</c:v>
                </c:pt>
                <c:pt idx="223">
                  <c:v>281.29723536251271</c:v>
                </c:pt>
                <c:pt idx="224">
                  <c:v>281.33277387550964</c:v>
                </c:pt>
                <c:pt idx="225">
                  <c:v>281.36831238850664</c:v>
                </c:pt>
                <c:pt idx="226">
                  <c:v>281.40385090150357</c:v>
                </c:pt>
                <c:pt idx="227">
                  <c:v>281.43938941450051</c:v>
                </c:pt>
                <c:pt idx="228">
                  <c:v>281.47492792749745</c:v>
                </c:pt>
                <c:pt idx="229">
                  <c:v>281.51044155358051</c:v>
                </c:pt>
                <c:pt idx="230">
                  <c:v>281.54598006657744</c:v>
                </c:pt>
                <c:pt idx="231">
                  <c:v>281.58149369266056</c:v>
                </c:pt>
                <c:pt idx="232">
                  <c:v>281.61703220565749</c:v>
                </c:pt>
                <c:pt idx="233">
                  <c:v>281.65254583174055</c:v>
                </c:pt>
                <c:pt idx="234">
                  <c:v>281.68805945782361</c:v>
                </c:pt>
                <c:pt idx="235">
                  <c:v>281.72357308390673</c:v>
                </c:pt>
                <c:pt idx="236">
                  <c:v>281.75911159690367</c:v>
                </c:pt>
                <c:pt idx="237">
                  <c:v>281.79460033607285</c:v>
                </c:pt>
                <c:pt idx="238">
                  <c:v>281.83011396215596</c:v>
                </c:pt>
                <c:pt idx="239">
                  <c:v>281.86562758823902</c:v>
                </c:pt>
                <c:pt idx="240">
                  <c:v>281.90114121432208</c:v>
                </c:pt>
                <c:pt idx="241">
                  <c:v>281.9366548404052</c:v>
                </c:pt>
                <c:pt idx="242">
                  <c:v>281.97214357957438</c:v>
                </c:pt>
                <c:pt idx="243">
                  <c:v>282.00765720565749</c:v>
                </c:pt>
                <c:pt idx="244">
                  <c:v>282.04314594482668</c:v>
                </c:pt>
                <c:pt idx="245">
                  <c:v>282.07863468399592</c:v>
                </c:pt>
                <c:pt idx="246">
                  <c:v>282.11414831007897</c:v>
                </c:pt>
                <c:pt idx="247">
                  <c:v>282.14963704924821</c:v>
                </c:pt>
                <c:pt idx="248">
                  <c:v>282.18512578841739</c:v>
                </c:pt>
                <c:pt idx="249">
                  <c:v>282.22061452758663</c:v>
                </c:pt>
                <c:pt idx="250">
                  <c:v>282.25610326675587</c:v>
                </c:pt>
                <c:pt idx="251">
                  <c:v>282.29159200592505</c:v>
                </c:pt>
                <c:pt idx="252">
                  <c:v>282.32708074509429</c:v>
                </c:pt>
                <c:pt idx="253">
                  <c:v>282.36254459734965</c:v>
                </c:pt>
                <c:pt idx="254">
                  <c:v>282.39803333651884</c:v>
                </c:pt>
                <c:pt idx="255">
                  <c:v>282.43352207568807</c:v>
                </c:pt>
                <c:pt idx="256">
                  <c:v>282.46898592794344</c:v>
                </c:pt>
                <c:pt idx="257">
                  <c:v>282.50447466711262</c:v>
                </c:pt>
                <c:pt idx="258">
                  <c:v>282.53993851936798</c:v>
                </c:pt>
                <c:pt idx="259">
                  <c:v>282.57540237162334</c:v>
                </c:pt>
                <c:pt idx="260">
                  <c:v>282.61089111079252</c:v>
                </c:pt>
                <c:pt idx="261">
                  <c:v>282.64635496304788</c:v>
                </c:pt>
                <c:pt idx="262">
                  <c:v>282.68181881530325</c:v>
                </c:pt>
                <c:pt idx="263">
                  <c:v>282.71728266755861</c:v>
                </c:pt>
                <c:pt idx="264">
                  <c:v>282.75274651981397</c:v>
                </c:pt>
                <c:pt idx="265">
                  <c:v>282.78821037206933</c:v>
                </c:pt>
                <c:pt idx="266">
                  <c:v>282.82367422432463</c:v>
                </c:pt>
                <c:pt idx="267">
                  <c:v>282.85913807658</c:v>
                </c:pt>
                <c:pt idx="268">
                  <c:v>282.89460192883536</c:v>
                </c:pt>
                <c:pt idx="269">
                  <c:v>282.93006578109072</c:v>
                </c:pt>
                <c:pt idx="270">
                  <c:v>282.9655047464322</c:v>
                </c:pt>
                <c:pt idx="271">
                  <c:v>283.00096859868756</c:v>
                </c:pt>
                <c:pt idx="272">
                  <c:v>283.03643245094293</c:v>
                </c:pt>
                <c:pt idx="273">
                  <c:v>283.07187141628441</c:v>
                </c:pt>
                <c:pt idx="274">
                  <c:v>283.10760902459225</c:v>
                </c:pt>
                <c:pt idx="275">
                  <c:v>283.14352084129712</c:v>
                </c:pt>
                <c:pt idx="276">
                  <c:v>283.17943265800204</c:v>
                </c:pt>
                <c:pt idx="277">
                  <c:v>283.21534447470691</c:v>
                </c:pt>
                <c:pt idx="278">
                  <c:v>283.25125629141183</c:v>
                </c:pt>
                <c:pt idx="279">
                  <c:v>283.28714322120283</c:v>
                </c:pt>
                <c:pt idx="280">
                  <c:v>283.32303015099387</c:v>
                </c:pt>
                <c:pt idx="281">
                  <c:v>283.35891708078492</c:v>
                </c:pt>
                <c:pt idx="282">
                  <c:v>283.39480401057591</c:v>
                </c:pt>
                <c:pt idx="283">
                  <c:v>283.43069094036696</c:v>
                </c:pt>
                <c:pt idx="284">
                  <c:v>283.46655298324413</c:v>
                </c:pt>
                <c:pt idx="285">
                  <c:v>283.5024150261213</c:v>
                </c:pt>
                <c:pt idx="286">
                  <c:v>283.53827706899847</c:v>
                </c:pt>
                <c:pt idx="287">
                  <c:v>283.57413911187564</c:v>
                </c:pt>
                <c:pt idx="288">
                  <c:v>283.60997626783893</c:v>
                </c:pt>
                <c:pt idx="289">
                  <c:v>283.6458383107161</c:v>
                </c:pt>
                <c:pt idx="290">
                  <c:v>283.68167546667939</c:v>
                </c:pt>
                <c:pt idx="291">
                  <c:v>283.71751262264269</c:v>
                </c:pt>
                <c:pt idx="292">
                  <c:v>283.75332489169216</c:v>
                </c:pt>
                <c:pt idx="293">
                  <c:v>283.78916204765545</c:v>
                </c:pt>
                <c:pt idx="294">
                  <c:v>283.82497431670487</c:v>
                </c:pt>
                <c:pt idx="295">
                  <c:v>283.86078658575434</c:v>
                </c:pt>
                <c:pt idx="296">
                  <c:v>283.89659885480376</c:v>
                </c:pt>
                <c:pt idx="297">
                  <c:v>283.93241112385317</c:v>
                </c:pt>
                <c:pt idx="298">
                  <c:v>283.96819850598877</c:v>
                </c:pt>
                <c:pt idx="299">
                  <c:v>284.00401077503824</c:v>
                </c:pt>
                <c:pt idx="300">
                  <c:v>284.03979815717378</c:v>
                </c:pt>
                <c:pt idx="301">
                  <c:v>284.07558553930937</c:v>
                </c:pt>
                <c:pt idx="302">
                  <c:v>284.11137292144497</c:v>
                </c:pt>
                <c:pt idx="303">
                  <c:v>284.14716030358051</c:v>
                </c:pt>
                <c:pt idx="304">
                  <c:v>284.18292279880222</c:v>
                </c:pt>
                <c:pt idx="305">
                  <c:v>284.21868529402394</c:v>
                </c:pt>
                <c:pt idx="306">
                  <c:v>284.25447267615954</c:v>
                </c:pt>
                <c:pt idx="307">
                  <c:v>284.29021028446738</c:v>
                </c:pt>
                <c:pt idx="308">
                  <c:v>284.3259727796891</c:v>
                </c:pt>
                <c:pt idx="309">
                  <c:v>284.36173527491081</c:v>
                </c:pt>
                <c:pt idx="310">
                  <c:v>284.39747288321865</c:v>
                </c:pt>
                <c:pt idx="311">
                  <c:v>284.43323537844037</c:v>
                </c:pt>
                <c:pt idx="312">
                  <c:v>284.46897298674821</c:v>
                </c:pt>
                <c:pt idx="313">
                  <c:v>284.50471059505605</c:v>
                </c:pt>
                <c:pt idx="314">
                  <c:v>284.54044820336389</c:v>
                </c:pt>
                <c:pt idx="315">
                  <c:v>284.57618581167173</c:v>
                </c:pt>
                <c:pt idx="316">
                  <c:v>284.61189853306576</c:v>
                </c:pt>
                <c:pt idx="317">
                  <c:v>284.6476361413736</c:v>
                </c:pt>
                <c:pt idx="318">
                  <c:v>284.68334886276756</c:v>
                </c:pt>
                <c:pt idx="319">
                  <c:v>284.71906158416158</c:v>
                </c:pt>
                <c:pt idx="320">
                  <c:v>284.75477430555554</c:v>
                </c:pt>
                <c:pt idx="321">
                  <c:v>284.79048702694951</c:v>
                </c:pt>
                <c:pt idx="322">
                  <c:v>284.82619974834353</c:v>
                </c:pt>
                <c:pt idx="323">
                  <c:v>284.86191246973749</c:v>
                </c:pt>
                <c:pt idx="324">
                  <c:v>284.89760030421763</c:v>
                </c:pt>
                <c:pt idx="325">
                  <c:v>284.9333130256116</c:v>
                </c:pt>
                <c:pt idx="326">
                  <c:v>284.96900086009174</c:v>
                </c:pt>
                <c:pt idx="327">
                  <c:v>285.00468869457183</c:v>
                </c:pt>
                <c:pt idx="328">
                  <c:v>285.04037652905197</c:v>
                </c:pt>
                <c:pt idx="329">
                  <c:v>285.07606436353211</c:v>
                </c:pt>
                <c:pt idx="330">
                  <c:v>285.1117521980122</c:v>
                </c:pt>
                <c:pt idx="331">
                  <c:v>285.14744003249234</c:v>
                </c:pt>
                <c:pt idx="332">
                  <c:v>285.18310298005861</c:v>
                </c:pt>
                <c:pt idx="333">
                  <c:v>285.21879081453875</c:v>
                </c:pt>
                <c:pt idx="334">
                  <c:v>285.25445376210496</c:v>
                </c:pt>
                <c:pt idx="335">
                  <c:v>285.29011670967122</c:v>
                </c:pt>
                <c:pt idx="336">
                  <c:v>285.32577965723749</c:v>
                </c:pt>
                <c:pt idx="337">
                  <c:v>285.36144260480376</c:v>
                </c:pt>
                <c:pt idx="338">
                  <c:v>285.39710555237002</c:v>
                </c:pt>
                <c:pt idx="339">
                  <c:v>285.43276849993629</c:v>
                </c:pt>
                <c:pt idx="340">
                  <c:v>285.46840656058868</c:v>
                </c:pt>
                <c:pt idx="341">
                  <c:v>285.50406950815494</c:v>
                </c:pt>
                <c:pt idx="342">
                  <c:v>285.53970756880733</c:v>
                </c:pt>
                <c:pt idx="343">
                  <c:v>285.57534562945972</c:v>
                </c:pt>
                <c:pt idx="344">
                  <c:v>285.61098369011211</c:v>
                </c:pt>
                <c:pt idx="345">
                  <c:v>285.6466217507645</c:v>
                </c:pt>
                <c:pt idx="346">
                  <c:v>285.68225981141688</c:v>
                </c:pt>
                <c:pt idx="347">
                  <c:v>285.71789787206933</c:v>
                </c:pt>
                <c:pt idx="348">
                  <c:v>285.75353593272172</c:v>
                </c:pt>
                <c:pt idx="349">
                  <c:v>285.78914910646023</c:v>
                </c:pt>
                <c:pt idx="350">
                  <c:v>285.82478716711262</c:v>
                </c:pt>
                <c:pt idx="351">
                  <c:v>285.86040034085119</c:v>
                </c:pt>
                <c:pt idx="352">
                  <c:v>285.89603840150357</c:v>
                </c:pt>
                <c:pt idx="353">
                  <c:v>285.93165157524209</c:v>
                </c:pt>
                <c:pt idx="354">
                  <c:v>285.9672647489806</c:v>
                </c:pt>
                <c:pt idx="355">
                  <c:v>286.00287792271916</c:v>
                </c:pt>
                <c:pt idx="356">
                  <c:v>286.03849109645768</c:v>
                </c:pt>
                <c:pt idx="357">
                  <c:v>286.07407938328237</c:v>
                </c:pt>
                <c:pt idx="358">
                  <c:v>286.10969255702088</c:v>
                </c:pt>
                <c:pt idx="359">
                  <c:v>286.14530573075939</c:v>
                </c:pt>
                <c:pt idx="360">
                  <c:v>286.18089401758408</c:v>
                </c:pt>
                <c:pt idx="361">
                  <c:v>286.21650719132259</c:v>
                </c:pt>
                <c:pt idx="362">
                  <c:v>286.25209547814728</c:v>
                </c:pt>
                <c:pt idx="363">
                  <c:v>286.28768376497197</c:v>
                </c:pt>
                <c:pt idx="364">
                  <c:v>286.32327205179661</c:v>
                </c:pt>
                <c:pt idx="365">
                  <c:v>286.3588603386213</c:v>
                </c:pt>
                <c:pt idx="366">
                  <c:v>286.39444862544593</c:v>
                </c:pt>
                <c:pt idx="367">
                  <c:v>286.43003691227062</c:v>
                </c:pt>
                <c:pt idx="368">
                  <c:v>286.46562519909531</c:v>
                </c:pt>
                <c:pt idx="369">
                  <c:v>286.50121348591995</c:v>
                </c:pt>
                <c:pt idx="370">
                  <c:v>286.53677688583076</c:v>
                </c:pt>
                <c:pt idx="371">
                  <c:v>286.57236517265545</c:v>
                </c:pt>
                <c:pt idx="372">
                  <c:v>286.60792857256627</c:v>
                </c:pt>
                <c:pt idx="373">
                  <c:v>286.6435168593909</c:v>
                </c:pt>
                <c:pt idx="374">
                  <c:v>286.67908025930171</c:v>
                </c:pt>
                <c:pt idx="375">
                  <c:v>286.71464365921253</c:v>
                </c:pt>
                <c:pt idx="376">
                  <c:v>286.75020705912334</c:v>
                </c:pt>
                <c:pt idx="377">
                  <c:v>286.78577045903415</c:v>
                </c:pt>
                <c:pt idx="378">
                  <c:v>286.82133385894497</c:v>
                </c:pt>
                <c:pt idx="379">
                  <c:v>286.85689725885572</c:v>
                </c:pt>
                <c:pt idx="380">
                  <c:v>286.89246065876654</c:v>
                </c:pt>
                <c:pt idx="381">
                  <c:v>286.92799917176347</c:v>
                </c:pt>
                <c:pt idx="382">
                  <c:v>286.96356257167429</c:v>
                </c:pt>
                <c:pt idx="383">
                  <c:v>286.9991259715851</c:v>
                </c:pt>
                <c:pt idx="384">
                  <c:v>287.03466448458204</c:v>
                </c:pt>
                <c:pt idx="385">
                  <c:v>287.07022788449285</c:v>
                </c:pt>
                <c:pt idx="386">
                  <c:v>287.10576639748979</c:v>
                </c:pt>
                <c:pt idx="387">
                  <c:v>287.14130491048672</c:v>
                </c:pt>
                <c:pt idx="388">
                  <c:v>287.17684342348366</c:v>
                </c:pt>
                <c:pt idx="389">
                  <c:v>287.2123819364806</c:v>
                </c:pt>
                <c:pt idx="390">
                  <c:v>287.24792044947753</c:v>
                </c:pt>
                <c:pt idx="391">
                  <c:v>287.28345896247453</c:v>
                </c:pt>
                <c:pt idx="392">
                  <c:v>287.31899747547146</c:v>
                </c:pt>
                <c:pt idx="393">
                  <c:v>287.3545359884684</c:v>
                </c:pt>
                <c:pt idx="394">
                  <c:v>287.39004961455146</c:v>
                </c:pt>
                <c:pt idx="395">
                  <c:v>287.42558812754839</c:v>
                </c:pt>
                <c:pt idx="396">
                  <c:v>287.46110175363151</c:v>
                </c:pt>
                <c:pt idx="397">
                  <c:v>287.49664026662845</c:v>
                </c:pt>
                <c:pt idx="398">
                  <c:v>287.53215389271151</c:v>
                </c:pt>
                <c:pt idx="399">
                  <c:v>287.56766751879456</c:v>
                </c:pt>
                <c:pt idx="400">
                  <c:v>287.60318114487768</c:v>
                </c:pt>
                <c:pt idx="401">
                  <c:v>287.63869477096074</c:v>
                </c:pt>
                <c:pt idx="402">
                  <c:v>287.6742083970438</c:v>
                </c:pt>
                <c:pt idx="403">
                  <c:v>287.70972202312691</c:v>
                </c:pt>
                <c:pt idx="404">
                  <c:v>287.74523564920997</c:v>
                </c:pt>
                <c:pt idx="405">
                  <c:v>287.78074927529303</c:v>
                </c:pt>
                <c:pt idx="406">
                  <c:v>287.81626290137615</c:v>
                </c:pt>
                <c:pt idx="407">
                  <c:v>287.85175164054533</c:v>
                </c:pt>
                <c:pt idx="408">
                  <c:v>287.88726526662845</c:v>
                </c:pt>
                <c:pt idx="409">
                  <c:v>287.92275400579763</c:v>
                </c:pt>
                <c:pt idx="410">
                  <c:v>287.95826763188074</c:v>
                </c:pt>
                <c:pt idx="411">
                  <c:v>287.99375637104993</c:v>
                </c:pt>
                <c:pt idx="412">
                  <c:v>288.02924511021916</c:v>
                </c:pt>
                <c:pt idx="413">
                  <c:v>288.06475873630222</c:v>
                </c:pt>
                <c:pt idx="414">
                  <c:v>288.10024747547146</c:v>
                </c:pt>
                <c:pt idx="415">
                  <c:v>288.13573621464064</c:v>
                </c:pt>
                <c:pt idx="416">
                  <c:v>288.17122495380988</c:v>
                </c:pt>
                <c:pt idx="417">
                  <c:v>288.20668880606524</c:v>
                </c:pt>
                <c:pt idx="418">
                  <c:v>288.24217754523443</c:v>
                </c:pt>
                <c:pt idx="419">
                  <c:v>288.27766628440367</c:v>
                </c:pt>
                <c:pt idx="420">
                  <c:v>288.31315502357285</c:v>
                </c:pt>
                <c:pt idx="421">
                  <c:v>288.34861887582821</c:v>
                </c:pt>
                <c:pt idx="422">
                  <c:v>288.38410761499745</c:v>
                </c:pt>
                <c:pt idx="423">
                  <c:v>288.41957146725281</c:v>
                </c:pt>
                <c:pt idx="424">
                  <c:v>288.45503531950811</c:v>
                </c:pt>
                <c:pt idx="425">
                  <c:v>288.49052405867735</c:v>
                </c:pt>
                <c:pt idx="426">
                  <c:v>288.52598791093271</c:v>
                </c:pt>
                <c:pt idx="427">
                  <c:v>288.56145176318807</c:v>
                </c:pt>
                <c:pt idx="428">
                  <c:v>288.59691561544344</c:v>
                </c:pt>
                <c:pt idx="429">
                  <c:v>288.63237946769874</c:v>
                </c:pt>
                <c:pt idx="430">
                  <c:v>288.6678433199541</c:v>
                </c:pt>
                <c:pt idx="431">
                  <c:v>288.70330717220946</c:v>
                </c:pt>
                <c:pt idx="432">
                  <c:v>288.73877102446482</c:v>
                </c:pt>
                <c:pt idx="433">
                  <c:v>288.77423487672019</c:v>
                </c:pt>
                <c:pt idx="434">
                  <c:v>288.80967384206167</c:v>
                </c:pt>
                <c:pt idx="435">
                  <c:v>288.84513769431703</c:v>
                </c:pt>
                <c:pt idx="436">
                  <c:v>288.88057665965852</c:v>
                </c:pt>
                <c:pt idx="437">
                  <c:v>288.91604051191382</c:v>
                </c:pt>
                <c:pt idx="438">
                  <c:v>288.95147947725536</c:v>
                </c:pt>
                <c:pt idx="439">
                  <c:v>288.98694332951067</c:v>
                </c:pt>
                <c:pt idx="440">
                  <c:v>289.02238229485215</c:v>
                </c:pt>
                <c:pt idx="441">
                  <c:v>289.05782126019369</c:v>
                </c:pt>
                <c:pt idx="442">
                  <c:v>289.093285112449</c:v>
                </c:pt>
                <c:pt idx="443">
                  <c:v>289.12872407779048</c:v>
                </c:pt>
                <c:pt idx="444">
                  <c:v>289.16416304313202</c:v>
                </c:pt>
                <c:pt idx="445">
                  <c:v>289.19960200847351</c:v>
                </c:pt>
                <c:pt idx="446">
                  <c:v>289.23504097381499</c:v>
                </c:pt>
                <c:pt idx="447">
                  <c:v>289.27047993915647</c:v>
                </c:pt>
                <c:pt idx="448">
                  <c:v>289.30591890449796</c:v>
                </c:pt>
                <c:pt idx="449">
                  <c:v>289.34135786983944</c:v>
                </c:pt>
                <c:pt idx="450">
                  <c:v>289.37679683518093</c:v>
                </c:pt>
                <c:pt idx="451">
                  <c:v>289.41221091360853</c:v>
                </c:pt>
                <c:pt idx="452">
                  <c:v>289.44764987895002</c:v>
                </c:pt>
                <c:pt idx="453">
                  <c:v>289.4830888442915</c:v>
                </c:pt>
                <c:pt idx="454">
                  <c:v>289.51850292271916</c:v>
                </c:pt>
                <c:pt idx="455">
                  <c:v>289.55394188806065</c:v>
                </c:pt>
                <c:pt idx="456">
                  <c:v>289.58935596648826</c:v>
                </c:pt>
                <c:pt idx="457">
                  <c:v>289.62479493182974</c:v>
                </c:pt>
                <c:pt idx="458">
                  <c:v>289.6602090102574</c:v>
                </c:pt>
                <c:pt idx="459">
                  <c:v>289.69564797559889</c:v>
                </c:pt>
                <c:pt idx="460">
                  <c:v>289.73106205402649</c:v>
                </c:pt>
                <c:pt idx="461">
                  <c:v>289.7664761324541</c:v>
                </c:pt>
                <c:pt idx="462">
                  <c:v>289.80191509779559</c:v>
                </c:pt>
                <c:pt idx="463">
                  <c:v>289.83732917622325</c:v>
                </c:pt>
                <c:pt idx="464">
                  <c:v>289.87274325465086</c:v>
                </c:pt>
                <c:pt idx="465">
                  <c:v>289.90815733307846</c:v>
                </c:pt>
                <c:pt idx="466">
                  <c:v>289.94357141150613</c:v>
                </c:pt>
                <c:pt idx="467">
                  <c:v>289.97898548993373</c:v>
                </c:pt>
                <c:pt idx="468">
                  <c:v>290.01439956836134</c:v>
                </c:pt>
                <c:pt idx="469">
                  <c:v>290.04981364678895</c:v>
                </c:pt>
                <c:pt idx="470">
                  <c:v>290.08522772521661</c:v>
                </c:pt>
                <c:pt idx="471">
                  <c:v>290.12064180364422</c:v>
                </c:pt>
                <c:pt idx="472">
                  <c:v>290.15605588207183</c:v>
                </c:pt>
                <c:pt idx="473">
                  <c:v>290.19146996049949</c:v>
                </c:pt>
                <c:pt idx="474">
                  <c:v>290.2268840389271</c:v>
                </c:pt>
                <c:pt idx="475">
                  <c:v>290.2622981173547</c:v>
                </c:pt>
                <c:pt idx="476">
                  <c:v>290.29768730886849</c:v>
                </c:pt>
                <c:pt idx="477">
                  <c:v>290.3331013872961</c:v>
                </c:pt>
                <c:pt idx="478">
                  <c:v>290.36851546572376</c:v>
                </c:pt>
                <c:pt idx="479">
                  <c:v>290.40390465723749</c:v>
                </c:pt>
                <c:pt idx="480">
                  <c:v>290.4393187356651</c:v>
                </c:pt>
                <c:pt idx="481">
                  <c:v>290.47470792717888</c:v>
                </c:pt>
                <c:pt idx="482">
                  <c:v>290.51012200560649</c:v>
                </c:pt>
                <c:pt idx="483">
                  <c:v>290.54551119712028</c:v>
                </c:pt>
                <c:pt idx="484">
                  <c:v>290.58092527554788</c:v>
                </c:pt>
                <c:pt idx="485">
                  <c:v>290.61631446706167</c:v>
                </c:pt>
                <c:pt idx="486">
                  <c:v>290.65172854548928</c:v>
                </c:pt>
                <c:pt idx="487">
                  <c:v>290.68711773700306</c:v>
                </c:pt>
                <c:pt idx="488">
                  <c:v>290.72253181543067</c:v>
                </c:pt>
                <c:pt idx="489">
                  <c:v>290.75792100694446</c:v>
                </c:pt>
                <c:pt idx="490">
                  <c:v>290.79331019845819</c:v>
                </c:pt>
                <c:pt idx="491">
                  <c:v>290.82872427688579</c:v>
                </c:pt>
                <c:pt idx="492">
                  <c:v>290.86411346839958</c:v>
                </c:pt>
                <c:pt idx="493">
                  <c:v>290.89950265991337</c:v>
                </c:pt>
                <c:pt idx="494">
                  <c:v>290.9348918514271</c:v>
                </c:pt>
                <c:pt idx="495">
                  <c:v>290.9703059298547</c:v>
                </c:pt>
                <c:pt idx="496">
                  <c:v>291.00569512136849</c:v>
                </c:pt>
                <c:pt idx="497">
                  <c:v>291.04108431288228</c:v>
                </c:pt>
                <c:pt idx="498">
                  <c:v>291.07647350439601</c:v>
                </c:pt>
                <c:pt idx="499">
                  <c:v>291.11186269590979</c:v>
                </c:pt>
                <c:pt idx="500">
                  <c:v>291.14725188742352</c:v>
                </c:pt>
                <c:pt idx="501">
                  <c:v>291.18264107893731</c:v>
                </c:pt>
                <c:pt idx="502">
                  <c:v>291.21805515736492</c:v>
                </c:pt>
                <c:pt idx="503">
                  <c:v>291.2534443488787</c:v>
                </c:pt>
                <c:pt idx="504">
                  <c:v>291.28883354039243</c:v>
                </c:pt>
                <c:pt idx="505">
                  <c:v>291.32422273190622</c:v>
                </c:pt>
                <c:pt idx="506">
                  <c:v>291.35961192341995</c:v>
                </c:pt>
                <c:pt idx="507">
                  <c:v>291.39500111493373</c:v>
                </c:pt>
                <c:pt idx="508">
                  <c:v>291.43039030644746</c:v>
                </c:pt>
                <c:pt idx="509">
                  <c:v>291.46577949796125</c:v>
                </c:pt>
                <c:pt idx="510">
                  <c:v>291.50114380256116</c:v>
                </c:pt>
                <c:pt idx="511">
                  <c:v>291.53653299407489</c:v>
                </c:pt>
                <c:pt idx="512">
                  <c:v>291.57192218558868</c:v>
                </c:pt>
                <c:pt idx="513">
                  <c:v>291.60731137710241</c:v>
                </c:pt>
                <c:pt idx="514">
                  <c:v>291.64270056861619</c:v>
                </c:pt>
                <c:pt idx="515">
                  <c:v>291.67808976012998</c:v>
                </c:pt>
                <c:pt idx="516">
                  <c:v>291.71347895164371</c:v>
                </c:pt>
                <c:pt idx="517">
                  <c:v>291.74921655995155</c:v>
                </c:pt>
                <c:pt idx="518">
                  <c:v>291.78497905517327</c:v>
                </c:pt>
                <c:pt idx="519">
                  <c:v>291.82076643730886</c:v>
                </c:pt>
                <c:pt idx="520">
                  <c:v>291.85652893253058</c:v>
                </c:pt>
                <c:pt idx="521">
                  <c:v>291.89231631466612</c:v>
                </c:pt>
                <c:pt idx="522">
                  <c:v>291.92807880988784</c:v>
                </c:pt>
                <c:pt idx="523">
                  <c:v>291.96384130510955</c:v>
                </c:pt>
                <c:pt idx="524">
                  <c:v>291.99960380033127</c:v>
                </c:pt>
                <c:pt idx="525">
                  <c:v>292.03534140863911</c:v>
                </c:pt>
                <c:pt idx="526">
                  <c:v>292.07110390386083</c:v>
                </c:pt>
                <c:pt idx="527">
                  <c:v>292.10684151216867</c:v>
                </c:pt>
                <c:pt idx="528">
                  <c:v>292.14260400739039</c:v>
                </c:pt>
                <c:pt idx="529">
                  <c:v>292.17834161569823</c:v>
                </c:pt>
                <c:pt idx="530">
                  <c:v>292.21407922400613</c:v>
                </c:pt>
                <c:pt idx="531">
                  <c:v>292.24981683231397</c:v>
                </c:pt>
                <c:pt idx="532">
                  <c:v>292.28555444062181</c:v>
                </c:pt>
                <c:pt idx="533">
                  <c:v>292.32129204892965</c:v>
                </c:pt>
                <c:pt idx="534">
                  <c:v>292.35700477032361</c:v>
                </c:pt>
                <c:pt idx="535">
                  <c:v>292.39274237863151</c:v>
                </c:pt>
                <c:pt idx="536">
                  <c:v>292.42845510002547</c:v>
                </c:pt>
                <c:pt idx="537">
                  <c:v>292.46419270833331</c:v>
                </c:pt>
                <c:pt idx="538">
                  <c:v>292.49990542972728</c:v>
                </c:pt>
                <c:pt idx="539">
                  <c:v>292.5356181511213</c:v>
                </c:pt>
                <c:pt idx="540">
                  <c:v>292.57133087251526</c:v>
                </c:pt>
                <c:pt idx="541">
                  <c:v>292.60704359390928</c:v>
                </c:pt>
                <c:pt idx="542">
                  <c:v>292.64273142838937</c:v>
                </c:pt>
                <c:pt idx="543">
                  <c:v>292.67844414978339</c:v>
                </c:pt>
                <c:pt idx="544">
                  <c:v>292.71413198426347</c:v>
                </c:pt>
                <c:pt idx="545">
                  <c:v>292.74984470565749</c:v>
                </c:pt>
                <c:pt idx="546">
                  <c:v>292.78553254013758</c:v>
                </c:pt>
                <c:pt idx="547">
                  <c:v>292.82122037461772</c:v>
                </c:pt>
                <c:pt idx="548">
                  <c:v>292.85690820909787</c:v>
                </c:pt>
                <c:pt idx="549">
                  <c:v>292.89259604357795</c:v>
                </c:pt>
                <c:pt idx="550">
                  <c:v>292.9282838780581</c:v>
                </c:pt>
                <c:pt idx="551">
                  <c:v>292.96397171253824</c:v>
                </c:pt>
                <c:pt idx="552">
                  <c:v>292.99965954701833</c:v>
                </c:pt>
                <c:pt idx="553">
                  <c:v>293.03532249458459</c:v>
                </c:pt>
                <c:pt idx="554">
                  <c:v>293.07101032906473</c:v>
                </c:pt>
                <c:pt idx="555">
                  <c:v>293.106673276631</c:v>
                </c:pt>
                <c:pt idx="556">
                  <c:v>293.14233622419721</c:v>
                </c:pt>
                <c:pt idx="557">
                  <c:v>293.17802405867735</c:v>
                </c:pt>
                <c:pt idx="558">
                  <c:v>293.21368700624362</c:v>
                </c:pt>
                <c:pt idx="559">
                  <c:v>293.24934995380988</c:v>
                </c:pt>
                <c:pt idx="560">
                  <c:v>293.28498801446227</c:v>
                </c:pt>
                <c:pt idx="561">
                  <c:v>293.32065096202854</c:v>
                </c:pt>
                <c:pt idx="562">
                  <c:v>293.3563139095948</c:v>
                </c:pt>
                <c:pt idx="563">
                  <c:v>293.39197685716107</c:v>
                </c:pt>
                <c:pt idx="564">
                  <c:v>293.42761491781346</c:v>
                </c:pt>
                <c:pt idx="565">
                  <c:v>293.46325297846585</c:v>
                </c:pt>
                <c:pt idx="566">
                  <c:v>293.49891592603211</c:v>
                </c:pt>
                <c:pt idx="567">
                  <c:v>293.5345539866845</c:v>
                </c:pt>
                <c:pt idx="568">
                  <c:v>293.57019204733689</c:v>
                </c:pt>
                <c:pt idx="569">
                  <c:v>293.60583010798928</c:v>
                </c:pt>
                <c:pt idx="570">
                  <c:v>293.64146816864167</c:v>
                </c:pt>
                <c:pt idx="571">
                  <c:v>293.67710622929405</c:v>
                </c:pt>
                <c:pt idx="572">
                  <c:v>293.71274428994644</c:v>
                </c:pt>
                <c:pt idx="573">
                  <c:v>293.74835746368501</c:v>
                </c:pt>
                <c:pt idx="574">
                  <c:v>293.7839955243374</c:v>
                </c:pt>
                <c:pt idx="575">
                  <c:v>293.81963358498979</c:v>
                </c:pt>
                <c:pt idx="576">
                  <c:v>293.8552467587283</c:v>
                </c:pt>
                <c:pt idx="577">
                  <c:v>293.89085993246687</c:v>
                </c:pt>
                <c:pt idx="578">
                  <c:v>293.92649799311926</c:v>
                </c:pt>
                <c:pt idx="579">
                  <c:v>293.96211116685777</c:v>
                </c:pt>
                <c:pt idx="580">
                  <c:v>293.99772434059633</c:v>
                </c:pt>
                <c:pt idx="581">
                  <c:v>294.03333751433485</c:v>
                </c:pt>
                <c:pt idx="582">
                  <c:v>294.06895068807336</c:v>
                </c:pt>
                <c:pt idx="583">
                  <c:v>294.10456386181193</c:v>
                </c:pt>
                <c:pt idx="584">
                  <c:v>294.14017703555044</c:v>
                </c:pt>
                <c:pt idx="585">
                  <c:v>294.17576532237513</c:v>
                </c:pt>
                <c:pt idx="586">
                  <c:v>294.21137849611364</c:v>
                </c:pt>
                <c:pt idx="587">
                  <c:v>294.24696678293833</c:v>
                </c:pt>
                <c:pt idx="588">
                  <c:v>294.28257995667684</c:v>
                </c:pt>
                <c:pt idx="589">
                  <c:v>294.31816824350153</c:v>
                </c:pt>
                <c:pt idx="590">
                  <c:v>294.35378141724004</c:v>
                </c:pt>
                <c:pt idx="591">
                  <c:v>294.38936970406473</c:v>
                </c:pt>
                <c:pt idx="592">
                  <c:v>294.42495799088937</c:v>
                </c:pt>
                <c:pt idx="593">
                  <c:v>294.46054627771406</c:v>
                </c:pt>
                <c:pt idx="594">
                  <c:v>294.49613456453869</c:v>
                </c:pt>
                <c:pt idx="595">
                  <c:v>294.53172285136338</c:v>
                </c:pt>
                <c:pt idx="596">
                  <c:v>294.56731113818807</c:v>
                </c:pt>
                <c:pt idx="597">
                  <c:v>294.60289942501271</c:v>
                </c:pt>
                <c:pt idx="598">
                  <c:v>294.63846282492352</c:v>
                </c:pt>
                <c:pt idx="599">
                  <c:v>294.67405111174821</c:v>
                </c:pt>
                <c:pt idx="600">
                  <c:v>294.70963939857285</c:v>
                </c:pt>
                <c:pt idx="601">
                  <c:v>294.74520279848366</c:v>
                </c:pt>
                <c:pt idx="602">
                  <c:v>294.78076619839447</c:v>
                </c:pt>
                <c:pt idx="603">
                  <c:v>294.81635448521916</c:v>
                </c:pt>
                <c:pt idx="604">
                  <c:v>294.85191788512998</c:v>
                </c:pt>
                <c:pt idx="605">
                  <c:v>294.88748128504074</c:v>
                </c:pt>
                <c:pt idx="606">
                  <c:v>294.92306957186543</c:v>
                </c:pt>
                <c:pt idx="607">
                  <c:v>294.95863297177624</c:v>
                </c:pt>
                <c:pt idx="608">
                  <c:v>294.99419637168705</c:v>
                </c:pt>
                <c:pt idx="609">
                  <c:v>295.02975977159787</c:v>
                </c:pt>
                <c:pt idx="610">
                  <c:v>295.06532317150862</c:v>
                </c:pt>
                <c:pt idx="611">
                  <c:v>295.10086168450562</c:v>
                </c:pt>
                <c:pt idx="612">
                  <c:v>295.13642508441637</c:v>
                </c:pt>
                <c:pt idx="613">
                  <c:v>295.17198848432719</c:v>
                </c:pt>
                <c:pt idx="614">
                  <c:v>295.20752699732412</c:v>
                </c:pt>
                <c:pt idx="615">
                  <c:v>295.24309039723494</c:v>
                </c:pt>
                <c:pt idx="616">
                  <c:v>295.27865379714575</c:v>
                </c:pt>
                <c:pt idx="617">
                  <c:v>295.31419231014269</c:v>
                </c:pt>
                <c:pt idx="618">
                  <c:v>295.34973082313962</c:v>
                </c:pt>
                <c:pt idx="619">
                  <c:v>295.38529422305044</c:v>
                </c:pt>
                <c:pt idx="620">
                  <c:v>295.42083273604737</c:v>
                </c:pt>
                <c:pt idx="621">
                  <c:v>295.45637124904431</c:v>
                </c:pt>
                <c:pt idx="622">
                  <c:v>295.49190976204125</c:v>
                </c:pt>
                <c:pt idx="623">
                  <c:v>295.52747316195206</c:v>
                </c:pt>
                <c:pt idx="624">
                  <c:v>295.563011674949</c:v>
                </c:pt>
                <c:pt idx="625">
                  <c:v>295.59855018794593</c:v>
                </c:pt>
                <c:pt idx="626">
                  <c:v>295.63406381402905</c:v>
                </c:pt>
                <c:pt idx="627">
                  <c:v>295.66960232702598</c:v>
                </c:pt>
                <c:pt idx="628">
                  <c:v>295.70514084002292</c:v>
                </c:pt>
                <c:pt idx="629">
                  <c:v>295.74067935301986</c:v>
                </c:pt>
                <c:pt idx="630">
                  <c:v>295.77621786601679</c:v>
                </c:pt>
                <c:pt idx="631">
                  <c:v>295.81173149209991</c:v>
                </c:pt>
                <c:pt idx="632">
                  <c:v>295.84727000509685</c:v>
                </c:pt>
                <c:pt idx="633">
                  <c:v>295.8827836311799</c:v>
                </c:pt>
                <c:pt idx="634">
                  <c:v>295.91832214417684</c:v>
                </c:pt>
                <c:pt idx="635">
                  <c:v>295.9538357702599</c:v>
                </c:pt>
                <c:pt idx="636">
                  <c:v>295.98937428325689</c:v>
                </c:pt>
                <c:pt idx="637">
                  <c:v>296.02488790933995</c:v>
                </c:pt>
                <c:pt idx="638">
                  <c:v>296.06040153542301</c:v>
                </c:pt>
                <c:pt idx="639">
                  <c:v>296.09591516150613</c:v>
                </c:pt>
                <c:pt idx="640">
                  <c:v>296.13145367450306</c:v>
                </c:pt>
                <c:pt idx="641">
                  <c:v>296.16696730058612</c:v>
                </c:pt>
                <c:pt idx="642">
                  <c:v>296.20248092666918</c:v>
                </c:pt>
                <c:pt idx="643">
                  <c:v>296.2379945527523</c:v>
                </c:pt>
                <c:pt idx="644">
                  <c:v>296.27350817883536</c:v>
                </c:pt>
                <c:pt idx="645">
                  <c:v>296.30902180491842</c:v>
                </c:pt>
                <c:pt idx="646">
                  <c:v>296.34453543100153</c:v>
                </c:pt>
                <c:pt idx="647">
                  <c:v>296.38002417017071</c:v>
                </c:pt>
                <c:pt idx="648">
                  <c:v>296.41553779625383</c:v>
                </c:pt>
                <c:pt idx="649">
                  <c:v>296.45105142233689</c:v>
                </c:pt>
                <c:pt idx="650">
                  <c:v>296.48656504841995</c:v>
                </c:pt>
                <c:pt idx="651">
                  <c:v>296.52205378758919</c:v>
                </c:pt>
                <c:pt idx="652">
                  <c:v>296.55756741367225</c:v>
                </c:pt>
                <c:pt idx="653">
                  <c:v>296.59305615284148</c:v>
                </c:pt>
                <c:pt idx="654">
                  <c:v>296.62856977892454</c:v>
                </c:pt>
                <c:pt idx="655">
                  <c:v>296.66405851809378</c:v>
                </c:pt>
                <c:pt idx="656">
                  <c:v>296.69957214417684</c:v>
                </c:pt>
                <c:pt idx="657">
                  <c:v>296.73506088334608</c:v>
                </c:pt>
                <c:pt idx="658">
                  <c:v>296.77054962251526</c:v>
                </c:pt>
                <c:pt idx="659">
                  <c:v>296.80606324859838</c:v>
                </c:pt>
                <c:pt idx="660">
                  <c:v>296.84155198776756</c:v>
                </c:pt>
                <c:pt idx="661">
                  <c:v>296.8770407269368</c:v>
                </c:pt>
                <c:pt idx="662">
                  <c:v>296.91252946610598</c:v>
                </c:pt>
                <c:pt idx="663">
                  <c:v>296.94801820527522</c:v>
                </c:pt>
                <c:pt idx="664">
                  <c:v>296.98350694444446</c:v>
                </c:pt>
                <c:pt idx="665">
                  <c:v>297.01899568361364</c:v>
                </c:pt>
                <c:pt idx="666">
                  <c:v>297.05448442278288</c:v>
                </c:pt>
                <c:pt idx="667">
                  <c:v>297.08997316195206</c:v>
                </c:pt>
                <c:pt idx="668">
                  <c:v>297.1254619011213</c:v>
                </c:pt>
                <c:pt idx="669">
                  <c:v>297.16095064029048</c:v>
                </c:pt>
                <c:pt idx="670">
                  <c:v>297.19643937945972</c:v>
                </c:pt>
                <c:pt idx="671">
                  <c:v>297.23192811862896</c:v>
                </c:pt>
                <c:pt idx="672">
                  <c:v>297.26739197088426</c:v>
                </c:pt>
                <c:pt idx="673">
                  <c:v>297.3028807100535</c:v>
                </c:pt>
                <c:pt idx="674">
                  <c:v>297.33836944922274</c:v>
                </c:pt>
                <c:pt idx="675">
                  <c:v>297.37383330147804</c:v>
                </c:pt>
                <c:pt idx="676">
                  <c:v>297.40932204064728</c:v>
                </c:pt>
                <c:pt idx="677">
                  <c:v>297.44478589290264</c:v>
                </c:pt>
                <c:pt idx="678">
                  <c:v>297.48027463207183</c:v>
                </c:pt>
                <c:pt idx="679">
                  <c:v>297.51573848432719</c:v>
                </c:pt>
                <c:pt idx="680">
                  <c:v>297.55122722349643</c:v>
                </c:pt>
                <c:pt idx="681">
                  <c:v>297.58669107575179</c:v>
                </c:pt>
                <c:pt idx="682">
                  <c:v>297.62217981492097</c:v>
                </c:pt>
                <c:pt idx="683">
                  <c:v>297.65764366717633</c:v>
                </c:pt>
                <c:pt idx="684">
                  <c:v>297.69310751943169</c:v>
                </c:pt>
                <c:pt idx="685">
                  <c:v>297.72857137168705</c:v>
                </c:pt>
                <c:pt idx="686">
                  <c:v>297.76406011085624</c:v>
                </c:pt>
                <c:pt idx="687">
                  <c:v>297.7995239631116</c:v>
                </c:pt>
                <c:pt idx="688">
                  <c:v>297.83498781536696</c:v>
                </c:pt>
                <c:pt idx="689">
                  <c:v>297.87045166762232</c:v>
                </c:pt>
                <c:pt idx="690">
                  <c:v>297.54933581804278</c:v>
                </c:pt>
                <c:pt idx="691">
                  <c:v>296.87161537971457</c:v>
                </c:pt>
                <c:pt idx="692">
                  <c:v>296.1938949413863</c:v>
                </c:pt>
                <c:pt idx="693">
                  <c:v>295.51619938997197</c:v>
                </c:pt>
                <c:pt idx="694">
                  <c:v>294.83847895164371</c:v>
                </c:pt>
                <c:pt idx="695">
                  <c:v>294.1607585133155</c:v>
                </c:pt>
                <c:pt idx="696">
                  <c:v>293.48306296190111</c:v>
                </c:pt>
                <c:pt idx="697">
                  <c:v>292.80536741048672</c:v>
                </c:pt>
                <c:pt idx="698">
                  <c:v>292.12764697215852</c:v>
                </c:pt>
                <c:pt idx="699">
                  <c:v>291.44995142074413</c:v>
                </c:pt>
                <c:pt idx="700">
                  <c:v>290.77225586932974</c:v>
                </c:pt>
                <c:pt idx="701">
                  <c:v>290.09456031791535</c:v>
                </c:pt>
                <c:pt idx="702">
                  <c:v>289.41686476650102</c:v>
                </c:pt>
                <c:pt idx="703">
                  <c:v>288.73919410200051</c:v>
                </c:pt>
                <c:pt idx="704">
                  <c:v>288.06149855058612</c:v>
                </c:pt>
                <c:pt idx="705">
                  <c:v>287.38382788608561</c:v>
                </c:pt>
                <c:pt idx="706">
                  <c:v>286.70613233467122</c:v>
                </c:pt>
                <c:pt idx="707">
                  <c:v>286.02846167017071</c:v>
                </c:pt>
                <c:pt idx="708">
                  <c:v>285.35076611875638</c:v>
                </c:pt>
                <c:pt idx="709">
                  <c:v>284.67309545425587</c:v>
                </c:pt>
                <c:pt idx="710">
                  <c:v>283.99542478975536</c:v>
                </c:pt>
                <c:pt idx="711">
                  <c:v>283.31775412525485</c:v>
                </c:pt>
                <c:pt idx="712">
                  <c:v>282.64010834766816</c:v>
                </c:pt>
                <c:pt idx="713">
                  <c:v>281.96243768316765</c:v>
                </c:pt>
                <c:pt idx="714">
                  <c:v>281.28476701866714</c:v>
                </c:pt>
                <c:pt idx="715">
                  <c:v>280.60712124108051</c:v>
                </c:pt>
                <c:pt idx="716">
                  <c:v>279.92945057658</c:v>
                </c:pt>
                <c:pt idx="717">
                  <c:v>279.25180479899336</c:v>
                </c:pt>
                <c:pt idx="718">
                  <c:v>278.57415902140673</c:v>
                </c:pt>
                <c:pt idx="719">
                  <c:v>277.8965132438201</c:v>
                </c:pt>
                <c:pt idx="720">
                  <c:v>277.21886746623341</c:v>
                </c:pt>
                <c:pt idx="721">
                  <c:v>276.54122168864677</c:v>
                </c:pt>
                <c:pt idx="722">
                  <c:v>275.86360079797402</c:v>
                </c:pt>
                <c:pt idx="723">
                  <c:v>275.18595502038733</c:v>
                </c:pt>
                <c:pt idx="724">
                  <c:v>274.50833412971457</c:v>
                </c:pt>
                <c:pt idx="725">
                  <c:v>273.83068835212794</c:v>
                </c:pt>
                <c:pt idx="726">
                  <c:v>273.15306746145512</c:v>
                </c:pt>
                <c:pt idx="727">
                  <c:v>272.47544657078237</c:v>
                </c:pt>
                <c:pt idx="728">
                  <c:v>271.79782568010955</c:v>
                </c:pt>
                <c:pt idx="729">
                  <c:v>271.1202047894368</c:v>
                </c:pt>
                <c:pt idx="730">
                  <c:v>270.44260878567786</c:v>
                </c:pt>
                <c:pt idx="731">
                  <c:v>269.76498789500511</c:v>
                </c:pt>
                <c:pt idx="732">
                  <c:v>269.08739189124617</c:v>
                </c:pt>
                <c:pt idx="733">
                  <c:v>268.40979588748723</c:v>
                </c:pt>
                <c:pt idx="734">
                  <c:v>267.73217499681448</c:v>
                </c:pt>
                <c:pt idx="735">
                  <c:v>267.05457899305554</c:v>
                </c:pt>
                <c:pt idx="736">
                  <c:v>266.37700787621048</c:v>
                </c:pt>
                <c:pt idx="737">
                  <c:v>265.69941187245155</c:v>
                </c:pt>
                <c:pt idx="738">
                  <c:v>265.02181586869267</c:v>
                </c:pt>
                <c:pt idx="739">
                  <c:v>264.34424475184761</c:v>
                </c:pt>
                <c:pt idx="740">
                  <c:v>263.66667363500255</c:v>
                </c:pt>
                <c:pt idx="741">
                  <c:v>262.98907763124362</c:v>
                </c:pt>
                <c:pt idx="742">
                  <c:v>262.31150651439856</c:v>
                </c:pt>
                <c:pt idx="743">
                  <c:v>261.63396028446738</c:v>
                </c:pt>
                <c:pt idx="744">
                  <c:v>260.95638916762232</c:v>
                </c:pt>
                <c:pt idx="745">
                  <c:v>260.27881805077726</c:v>
                </c:pt>
                <c:pt idx="746">
                  <c:v>259.60127182084608</c:v>
                </c:pt>
                <c:pt idx="747">
                  <c:v>258.92372559091484</c:v>
                </c:pt>
                <c:pt idx="748">
                  <c:v>258.24617936098366</c:v>
                </c:pt>
                <c:pt idx="749">
                  <c:v>257.56863313105248</c:v>
                </c:pt>
                <c:pt idx="750">
                  <c:v>256.8910869011213</c:v>
                </c:pt>
                <c:pt idx="751">
                  <c:v>256.21354067119012</c:v>
                </c:pt>
                <c:pt idx="752">
                  <c:v>255.53601932817276</c:v>
                </c:pt>
                <c:pt idx="753">
                  <c:v>254.85849798515545</c:v>
                </c:pt>
                <c:pt idx="754">
                  <c:v>254.18097664213812</c:v>
                </c:pt>
                <c:pt idx="755">
                  <c:v>253.50345529912079</c:v>
                </c:pt>
                <c:pt idx="756">
                  <c:v>252.82593395610346</c:v>
                </c:pt>
                <c:pt idx="757">
                  <c:v>252.14841261308612</c:v>
                </c:pt>
                <c:pt idx="758">
                  <c:v>251.47091615698267</c:v>
                </c:pt>
                <c:pt idx="759">
                  <c:v>250.79339481396534</c:v>
                </c:pt>
                <c:pt idx="760">
                  <c:v>250.11589835786185</c:v>
                </c:pt>
                <c:pt idx="761">
                  <c:v>249.4384019017584</c:v>
                </c:pt>
                <c:pt idx="762">
                  <c:v>248.76093033256879</c:v>
                </c:pt>
                <c:pt idx="763">
                  <c:v>248.08343387646534</c:v>
                </c:pt>
                <c:pt idx="764">
                  <c:v>247.40596230727573</c:v>
                </c:pt>
                <c:pt idx="765">
                  <c:v>246.7286400595693</c:v>
                </c:pt>
                <c:pt idx="766">
                  <c:v>246.0513675856906</c:v>
                </c:pt>
                <c:pt idx="767">
                  <c:v>245.37409511181193</c:v>
                </c:pt>
                <c:pt idx="768">
                  <c:v>244.69682263793322</c:v>
                </c:pt>
                <c:pt idx="769">
                  <c:v>244.01955016405452</c:v>
                </c:pt>
                <c:pt idx="770">
                  <c:v>243.34227769017582</c:v>
                </c:pt>
                <c:pt idx="771">
                  <c:v>242.665030103211</c:v>
                </c:pt>
                <c:pt idx="772">
                  <c:v>241.98775762933229</c:v>
                </c:pt>
                <c:pt idx="773">
                  <c:v>241.31051004236747</c:v>
                </c:pt>
                <c:pt idx="774">
                  <c:v>240.63326245540264</c:v>
                </c:pt>
                <c:pt idx="775">
                  <c:v>239.95601486843782</c:v>
                </c:pt>
                <c:pt idx="776">
                  <c:v>239.27876728147297</c:v>
                </c:pt>
                <c:pt idx="777">
                  <c:v>238.60151969450814</c:v>
                </c:pt>
                <c:pt idx="778">
                  <c:v>237.92429699445717</c:v>
                </c:pt>
                <c:pt idx="779">
                  <c:v>237.24704940749234</c:v>
                </c:pt>
                <c:pt idx="780">
                  <c:v>236.56982670744136</c:v>
                </c:pt>
                <c:pt idx="781">
                  <c:v>235.89260400739042</c:v>
                </c:pt>
                <c:pt idx="782">
                  <c:v>235.21538130733944</c:v>
                </c:pt>
                <c:pt idx="783">
                  <c:v>234.53815860728847</c:v>
                </c:pt>
                <c:pt idx="784">
                  <c:v>233.86096079415137</c:v>
                </c:pt>
                <c:pt idx="785">
                  <c:v>233.18373809410039</c:v>
                </c:pt>
                <c:pt idx="786">
                  <c:v>232.50654028096329</c:v>
                </c:pt>
                <c:pt idx="787">
                  <c:v>231.82934246782619</c:v>
                </c:pt>
                <c:pt idx="788">
                  <c:v>231.15214465468907</c:v>
                </c:pt>
                <c:pt idx="789">
                  <c:v>230.47494684155197</c:v>
                </c:pt>
                <c:pt idx="790">
                  <c:v>229.79777391532875</c:v>
                </c:pt>
                <c:pt idx="791">
                  <c:v>229.12057610219162</c:v>
                </c:pt>
                <c:pt idx="792">
                  <c:v>228.4434031759684</c:v>
                </c:pt>
                <c:pt idx="793">
                  <c:v>227.76623024974515</c:v>
                </c:pt>
                <c:pt idx="794">
                  <c:v>227.0890573235219</c:v>
                </c:pt>
                <c:pt idx="795">
                  <c:v>226.41190928421253</c:v>
                </c:pt>
                <c:pt idx="796">
                  <c:v>225.73473635798928</c:v>
                </c:pt>
                <c:pt idx="797">
                  <c:v>225.0575883186799</c:v>
                </c:pt>
                <c:pt idx="798">
                  <c:v>224.38044027937053</c:v>
                </c:pt>
                <c:pt idx="799">
                  <c:v>223.70329224006116</c:v>
                </c:pt>
                <c:pt idx="800">
                  <c:v>223.02616908766564</c:v>
                </c:pt>
                <c:pt idx="801">
                  <c:v>222.34902104835626</c:v>
                </c:pt>
                <c:pt idx="802">
                  <c:v>221.67189789596074</c:v>
                </c:pt>
                <c:pt idx="803">
                  <c:v>220.99477474356522</c:v>
                </c:pt>
                <c:pt idx="804">
                  <c:v>220.31767647808357</c:v>
                </c:pt>
                <c:pt idx="805">
                  <c:v>219.64055332568807</c:v>
                </c:pt>
                <c:pt idx="806">
                  <c:v>218.9634550602064</c:v>
                </c:pt>
                <c:pt idx="807">
                  <c:v>218.28635679472475</c:v>
                </c:pt>
                <c:pt idx="808">
                  <c:v>217.60925852924311</c:v>
                </c:pt>
                <c:pt idx="809">
                  <c:v>216.93218515067531</c:v>
                </c:pt>
                <c:pt idx="810">
                  <c:v>216.25508688519366</c:v>
                </c:pt>
                <c:pt idx="811">
                  <c:v>215.57801350662589</c:v>
                </c:pt>
                <c:pt idx="812">
                  <c:v>214.9009401280581</c:v>
                </c:pt>
                <c:pt idx="813">
                  <c:v>214.22389163640418</c:v>
                </c:pt>
                <c:pt idx="814">
                  <c:v>213.54681825783638</c:v>
                </c:pt>
                <c:pt idx="815">
                  <c:v>212.86976976618246</c:v>
                </c:pt>
                <c:pt idx="816">
                  <c:v>212.19272127452854</c:v>
                </c:pt>
                <c:pt idx="817">
                  <c:v>211.51569766978847</c:v>
                </c:pt>
                <c:pt idx="818">
                  <c:v>210.83864917813455</c:v>
                </c:pt>
                <c:pt idx="819">
                  <c:v>210.16162557339447</c:v>
                </c:pt>
                <c:pt idx="820">
                  <c:v>209.48462685556828</c:v>
                </c:pt>
                <c:pt idx="821">
                  <c:v>208.80760325082824</c:v>
                </c:pt>
                <c:pt idx="822">
                  <c:v>208.13060453300201</c:v>
                </c:pt>
                <c:pt idx="823">
                  <c:v>207.45360581517582</c:v>
                </c:pt>
                <c:pt idx="824">
                  <c:v>206.77661954080656</c:v>
                </c:pt>
                <c:pt idx="825">
                  <c:v>206.09963326643731</c:v>
                </c:pt>
                <c:pt idx="826">
                  <c:v>205.42265943552496</c:v>
                </c:pt>
                <c:pt idx="827">
                  <c:v>204.74568560461262</c:v>
                </c:pt>
                <c:pt idx="828">
                  <c:v>204.06872421715724</c:v>
                </c:pt>
                <c:pt idx="829">
                  <c:v>203.39177527315874</c:v>
                </c:pt>
                <c:pt idx="830">
                  <c:v>202.71482632916027</c:v>
                </c:pt>
                <c:pt idx="831">
                  <c:v>202.03788982861875</c:v>
                </c:pt>
                <c:pt idx="832">
                  <c:v>201.36095332807722</c:v>
                </c:pt>
                <c:pt idx="833">
                  <c:v>200.6840292709926</c:v>
                </c:pt>
                <c:pt idx="834">
                  <c:v>200.00711765736492</c:v>
                </c:pt>
                <c:pt idx="835">
                  <c:v>199.33021848719417</c:v>
                </c:pt>
                <c:pt idx="836">
                  <c:v>198.65331931702343</c:v>
                </c:pt>
                <c:pt idx="837">
                  <c:v>197.97642014685269</c:v>
                </c:pt>
                <c:pt idx="838">
                  <c:v>197.29954586359582</c:v>
                </c:pt>
                <c:pt idx="839">
                  <c:v>196.62267158033893</c:v>
                </c:pt>
                <c:pt idx="840">
                  <c:v>195.94580974053898</c:v>
                </c:pt>
                <c:pt idx="841">
                  <c:v>195.26894790073902</c:v>
                </c:pt>
                <c:pt idx="842">
                  <c:v>194.59211094785294</c:v>
                </c:pt>
                <c:pt idx="843">
                  <c:v>193.91527399496687</c:v>
                </c:pt>
                <c:pt idx="844">
                  <c:v>193.23843704208076</c:v>
                </c:pt>
                <c:pt idx="845">
                  <c:v>192.56162497610856</c:v>
                </c:pt>
                <c:pt idx="846">
                  <c:v>191.88481291013633</c:v>
                </c:pt>
                <c:pt idx="847">
                  <c:v>191.20801328762104</c:v>
                </c:pt>
                <c:pt idx="848">
                  <c:v>190.53122610856269</c:v>
                </c:pt>
                <c:pt idx="849">
                  <c:v>189.85443892950431</c:v>
                </c:pt>
                <c:pt idx="850">
                  <c:v>189.1776641939029</c:v>
                </c:pt>
                <c:pt idx="851">
                  <c:v>188.5009019017584</c:v>
                </c:pt>
                <c:pt idx="852">
                  <c:v>187.82415205307083</c:v>
                </c:pt>
                <c:pt idx="853">
                  <c:v>187.14741464784021</c:v>
                </c:pt>
                <c:pt idx="854">
                  <c:v>186.47068968606649</c:v>
                </c:pt>
                <c:pt idx="855">
                  <c:v>185.79396472429281</c:v>
                </c:pt>
                <c:pt idx="856">
                  <c:v>185.11725220597603</c:v>
                </c:pt>
                <c:pt idx="857">
                  <c:v>184.44055213111619</c:v>
                </c:pt>
                <c:pt idx="858">
                  <c:v>183.76387694317023</c:v>
                </c:pt>
                <c:pt idx="859">
                  <c:v>183.08718931176733</c:v>
                </c:pt>
                <c:pt idx="860">
                  <c:v>182.41052656727828</c:v>
                </c:pt>
                <c:pt idx="861">
                  <c:v>181.73387626624617</c:v>
                </c:pt>
                <c:pt idx="862">
                  <c:v>181.057238408671</c:v>
                </c:pt>
                <c:pt idx="863">
                  <c:v>180.38060055109582</c:v>
                </c:pt>
                <c:pt idx="864">
                  <c:v>179.7039875804345</c:v>
                </c:pt>
                <c:pt idx="865">
                  <c:v>179.02737460977318</c:v>
                </c:pt>
                <c:pt idx="866">
                  <c:v>178.35078652602573</c:v>
                </c:pt>
                <c:pt idx="867">
                  <c:v>177.67419844227828</c:v>
                </c:pt>
                <c:pt idx="868">
                  <c:v>176.99762280198775</c:v>
                </c:pt>
                <c:pt idx="869">
                  <c:v>176.32107204861111</c:v>
                </c:pt>
                <c:pt idx="870">
                  <c:v>175.64452129523445</c:v>
                </c:pt>
                <c:pt idx="871">
                  <c:v>174.96799542877164</c:v>
                </c:pt>
                <c:pt idx="872">
                  <c:v>174.29146956230886</c:v>
                </c:pt>
                <c:pt idx="873">
                  <c:v>173.61496858275993</c:v>
                </c:pt>
                <c:pt idx="874">
                  <c:v>172.93848004666793</c:v>
                </c:pt>
                <c:pt idx="875">
                  <c:v>172.26200395403288</c:v>
                </c:pt>
                <c:pt idx="876">
                  <c:v>171.58552786139779</c:v>
                </c:pt>
                <c:pt idx="877">
                  <c:v>170.90907665567659</c:v>
                </c:pt>
                <c:pt idx="878">
                  <c:v>170.23265033686926</c:v>
                </c:pt>
                <c:pt idx="879">
                  <c:v>169.55622401806193</c:v>
                </c:pt>
                <c:pt idx="880">
                  <c:v>168.87981014271151</c:v>
                </c:pt>
                <c:pt idx="881">
                  <c:v>168.20342115427496</c:v>
                </c:pt>
                <c:pt idx="882">
                  <c:v>167.52704460929536</c:v>
                </c:pt>
                <c:pt idx="883">
                  <c:v>166.85068050777267</c:v>
                </c:pt>
                <c:pt idx="884">
                  <c:v>166.17432884970691</c:v>
                </c:pt>
                <c:pt idx="885">
                  <c:v>165.49800207855503</c:v>
                </c:pt>
                <c:pt idx="886">
                  <c:v>164.82168775086009</c:v>
                </c:pt>
                <c:pt idx="887">
                  <c:v>164.14538586662206</c:v>
                </c:pt>
                <c:pt idx="888">
                  <c:v>163.46909642584097</c:v>
                </c:pt>
                <c:pt idx="889">
                  <c:v>162.79283187197373</c:v>
                </c:pt>
                <c:pt idx="890">
                  <c:v>162.11657976156346</c:v>
                </c:pt>
                <c:pt idx="891">
                  <c:v>161.440352538067</c:v>
                </c:pt>
                <c:pt idx="892">
                  <c:v>160.76412531457058</c:v>
                </c:pt>
                <c:pt idx="893">
                  <c:v>160.08793542144494</c:v>
                </c:pt>
                <c:pt idx="894">
                  <c:v>159.4117455283193</c:v>
                </c:pt>
                <c:pt idx="895">
                  <c:v>158.73558052210754</c:v>
                </c:pt>
                <c:pt idx="896">
                  <c:v>158.05942795935269</c:v>
                </c:pt>
                <c:pt idx="897">
                  <c:v>157.38330028351172</c:v>
                </c:pt>
                <c:pt idx="898">
                  <c:v>156.70717260767074</c:v>
                </c:pt>
                <c:pt idx="899">
                  <c:v>156.03106981874362</c:v>
                </c:pt>
                <c:pt idx="900">
                  <c:v>155.35497947327343</c:v>
                </c:pt>
                <c:pt idx="901">
                  <c:v>154.67888912780325</c:v>
                </c:pt>
                <c:pt idx="902">
                  <c:v>154.00281122579</c:v>
                </c:pt>
                <c:pt idx="903">
                  <c:v>153.3267084368629</c:v>
                </c:pt>
                <c:pt idx="904">
                  <c:v>152.65059320447884</c:v>
                </c:pt>
                <c:pt idx="905">
                  <c:v>151.97444064172399</c:v>
                </c:pt>
                <c:pt idx="906">
                  <c:v>151.29821341822756</c:v>
                </c:pt>
                <c:pt idx="907">
                  <c:v>150.62186176016181</c:v>
                </c:pt>
                <c:pt idx="908">
                  <c:v>149.94532345024209</c:v>
                </c:pt>
                <c:pt idx="909">
                  <c:v>149.26848649735601</c:v>
                </c:pt>
                <c:pt idx="910">
                  <c:v>148.59121402347731</c:v>
                </c:pt>
                <c:pt idx="911">
                  <c:v>147.91325715946738</c:v>
                </c:pt>
                <c:pt idx="912">
                  <c:v>147.23429237544596</c:v>
                </c:pt>
                <c:pt idx="913">
                  <c:v>146.55379704622197</c:v>
                </c:pt>
                <c:pt idx="914">
                  <c:v>145.87104945129332</c:v>
                </c:pt>
                <c:pt idx="915">
                  <c:v>145.18492967953617</c:v>
                </c:pt>
                <c:pt idx="916">
                  <c:v>144.49382008154944</c:v>
                </c:pt>
                <c:pt idx="917">
                  <c:v>143.79531907014524</c:v>
                </c:pt>
                <c:pt idx="918">
                  <c:v>143.08588026009809</c:v>
                </c:pt>
                <c:pt idx="919">
                  <c:v>142.36030228641053</c:v>
                </c:pt>
                <c:pt idx="920">
                  <c:v>141.61091997961265</c:v>
                </c:pt>
                <c:pt idx="921">
                  <c:v>140.82649689809506</c:v>
                </c:pt>
                <c:pt idx="922">
                  <c:v>139.99053301796636</c:v>
                </c:pt>
                <c:pt idx="923">
                  <c:v>139.54029141580656</c:v>
                </c:pt>
              </c:numCache>
            </c:numRef>
          </c:xVal>
          <c:yVal>
            <c:numRef>
              <c:f>'ET Results'!$G$6:$G$929</c:f>
              <c:numCache>
                <c:formatCode>General</c:formatCode>
                <c:ptCount val="924"/>
                <c:pt idx="0">
                  <c:v>0</c:v>
                </c:pt>
                <c:pt idx="1">
                  <c:v>1.2</c:v>
                </c:pt>
                <c:pt idx="2">
                  <c:v>3.3</c:v>
                </c:pt>
                <c:pt idx="3">
                  <c:v>5.0999999999999996</c:v>
                </c:pt>
                <c:pt idx="4">
                  <c:v>6.9997084548104951</c:v>
                </c:pt>
                <c:pt idx="5">
                  <c:v>8.999125364431487</c:v>
                </c:pt>
                <c:pt idx="6">
                  <c:v>10.998542274052479</c:v>
                </c:pt>
                <c:pt idx="7">
                  <c:v>12.997959183673469</c:v>
                </c:pt>
                <c:pt idx="8">
                  <c:v>14.997376093294459</c:v>
                </c:pt>
                <c:pt idx="9">
                  <c:v>16.996793002915449</c:v>
                </c:pt>
                <c:pt idx="10">
                  <c:v>18.99620991253644</c:v>
                </c:pt>
                <c:pt idx="11">
                  <c:v>20.99562682215743</c:v>
                </c:pt>
                <c:pt idx="12">
                  <c:v>22.99504373177842</c:v>
                </c:pt>
                <c:pt idx="13">
                  <c:v>24.99446064139941</c:v>
                </c:pt>
                <c:pt idx="14">
                  <c:v>26.9938775510204</c:v>
                </c:pt>
                <c:pt idx="15">
                  <c:v>28.99329446064139</c:v>
                </c:pt>
                <c:pt idx="16">
                  <c:v>30.992711370262381</c:v>
                </c:pt>
                <c:pt idx="17">
                  <c:v>32.992128279883367</c:v>
                </c:pt>
                <c:pt idx="18">
                  <c:v>34.991545189504357</c:v>
                </c:pt>
                <c:pt idx="19">
                  <c:v>36.990962099125348</c:v>
                </c:pt>
                <c:pt idx="20">
                  <c:v>38.990379008746338</c:v>
                </c:pt>
                <c:pt idx="21">
                  <c:v>40.989795918367328</c:v>
                </c:pt>
                <c:pt idx="22">
                  <c:v>42.989212827988318</c:v>
                </c:pt>
                <c:pt idx="23">
                  <c:v>44.988629737609308</c:v>
                </c:pt>
                <c:pt idx="24">
                  <c:v>46.988046647230298</c:v>
                </c:pt>
                <c:pt idx="25">
                  <c:v>48.987463556851289</c:v>
                </c:pt>
                <c:pt idx="26">
                  <c:v>50.986880466472279</c:v>
                </c:pt>
                <c:pt idx="27">
                  <c:v>52.986297376093269</c:v>
                </c:pt>
                <c:pt idx="28">
                  <c:v>54.985714285714259</c:v>
                </c:pt>
                <c:pt idx="29">
                  <c:v>56.985131195335249</c:v>
                </c:pt>
                <c:pt idx="30">
                  <c:v>58.984548104956239</c:v>
                </c:pt>
                <c:pt idx="31">
                  <c:v>60.98396501457723</c:v>
                </c:pt>
                <c:pt idx="32">
                  <c:v>62.98338192419822</c:v>
                </c:pt>
                <c:pt idx="33">
                  <c:v>64.982798833819203</c:v>
                </c:pt>
                <c:pt idx="34">
                  <c:v>66.982215743440207</c:v>
                </c:pt>
                <c:pt idx="35">
                  <c:v>68.981632653061183</c:v>
                </c:pt>
                <c:pt idx="36">
                  <c:v>70.981049562682188</c:v>
                </c:pt>
                <c:pt idx="37">
                  <c:v>72.980466472303192</c:v>
                </c:pt>
                <c:pt idx="38">
                  <c:v>74.979883381924168</c:v>
                </c:pt>
                <c:pt idx="39">
                  <c:v>76.979300291545172</c:v>
                </c:pt>
                <c:pt idx="40">
                  <c:v>78.978717201166148</c:v>
                </c:pt>
                <c:pt idx="41">
                  <c:v>80.978134110787153</c:v>
                </c:pt>
                <c:pt idx="42">
                  <c:v>82.977551020408129</c:v>
                </c:pt>
                <c:pt idx="43">
                  <c:v>84.976967930029133</c:v>
                </c:pt>
                <c:pt idx="44">
                  <c:v>86.976384839650109</c:v>
                </c:pt>
                <c:pt idx="45">
                  <c:v>88.975801749271113</c:v>
                </c:pt>
                <c:pt idx="46">
                  <c:v>90.975218658892089</c:v>
                </c:pt>
                <c:pt idx="47">
                  <c:v>92.974635568513094</c:v>
                </c:pt>
                <c:pt idx="48">
                  <c:v>94.97405247813407</c:v>
                </c:pt>
                <c:pt idx="49">
                  <c:v>96.973469387755074</c:v>
                </c:pt>
                <c:pt idx="50">
                  <c:v>98.97288629737605</c:v>
                </c:pt>
                <c:pt idx="51">
                  <c:v>100.97230320699705</c:v>
                </c:pt>
                <c:pt idx="52">
                  <c:v>102.97172011661803</c:v>
                </c:pt>
                <c:pt idx="53">
                  <c:v>104.97113702623903</c:v>
                </c:pt>
                <c:pt idx="54">
                  <c:v>106.97055393586001</c:v>
                </c:pt>
                <c:pt idx="55">
                  <c:v>108.96997084548101</c:v>
                </c:pt>
                <c:pt idx="56">
                  <c:v>110.96938775510199</c:v>
                </c:pt>
                <c:pt idx="57">
                  <c:v>112.968804664723</c:v>
                </c:pt>
                <c:pt idx="58">
                  <c:v>114.96822157434397</c:v>
                </c:pt>
                <c:pt idx="59">
                  <c:v>116.96763848396498</c:v>
                </c:pt>
                <c:pt idx="60">
                  <c:v>118.96705539358595</c:v>
                </c:pt>
                <c:pt idx="61">
                  <c:v>120.96647230320696</c:v>
                </c:pt>
                <c:pt idx="62">
                  <c:v>122.96588921282793</c:v>
                </c:pt>
                <c:pt idx="63">
                  <c:v>124.96530612244894</c:v>
                </c:pt>
                <c:pt idx="64">
                  <c:v>126.96472303206991</c:v>
                </c:pt>
                <c:pt idx="65">
                  <c:v>128.96413994169092</c:v>
                </c:pt>
                <c:pt idx="66">
                  <c:v>130.96355685131192</c:v>
                </c:pt>
                <c:pt idx="67">
                  <c:v>132.96297376093293</c:v>
                </c:pt>
                <c:pt idx="68">
                  <c:v>134.96239067055393</c:v>
                </c:pt>
                <c:pt idx="69">
                  <c:v>136.96180758017493</c:v>
                </c:pt>
                <c:pt idx="70">
                  <c:v>138.96122448979594</c:v>
                </c:pt>
                <c:pt idx="71">
                  <c:v>140.96064139941694</c:v>
                </c:pt>
                <c:pt idx="72">
                  <c:v>142.96005830903795</c:v>
                </c:pt>
                <c:pt idx="73">
                  <c:v>144.95947521865895</c:v>
                </c:pt>
                <c:pt idx="74">
                  <c:v>146.95889212827996</c:v>
                </c:pt>
                <c:pt idx="75">
                  <c:v>148.95830903790096</c:v>
                </c:pt>
                <c:pt idx="76">
                  <c:v>150.95772594752196</c:v>
                </c:pt>
                <c:pt idx="77">
                  <c:v>152.95714285714297</c:v>
                </c:pt>
                <c:pt idx="78">
                  <c:v>154.95655976676397</c:v>
                </c:pt>
                <c:pt idx="79">
                  <c:v>156.95597667638498</c:v>
                </c:pt>
                <c:pt idx="80">
                  <c:v>158.95539358600598</c:v>
                </c:pt>
                <c:pt idx="81">
                  <c:v>160.95481049562699</c:v>
                </c:pt>
                <c:pt idx="82">
                  <c:v>162.95422740524799</c:v>
                </c:pt>
                <c:pt idx="83">
                  <c:v>164.953644314869</c:v>
                </c:pt>
                <c:pt idx="84">
                  <c:v>166.95306122449</c:v>
                </c:pt>
                <c:pt idx="85">
                  <c:v>168.952478134111</c:v>
                </c:pt>
                <c:pt idx="86">
                  <c:v>170.95189504373201</c:v>
                </c:pt>
                <c:pt idx="87">
                  <c:v>172.95131195335301</c:v>
                </c:pt>
                <c:pt idx="88">
                  <c:v>174.95072886297402</c:v>
                </c:pt>
                <c:pt idx="89">
                  <c:v>176.95014577259502</c:v>
                </c:pt>
                <c:pt idx="90">
                  <c:v>178.94956268221603</c:v>
                </c:pt>
                <c:pt idx="91">
                  <c:v>180.94897959183703</c:v>
                </c:pt>
                <c:pt idx="92">
                  <c:v>182.94839650145803</c:v>
                </c:pt>
                <c:pt idx="93">
                  <c:v>184.94781341107904</c:v>
                </c:pt>
                <c:pt idx="94">
                  <c:v>186.94723032070004</c:v>
                </c:pt>
                <c:pt idx="95">
                  <c:v>188.94664723032105</c:v>
                </c:pt>
                <c:pt idx="96">
                  <c:v>190.94606413994205</c:v>
                </c:pt>
                <c:pt idx="97">
                  <c:v>192.94548104956306</c:v>
                </c:pt>
                <c:pt idx="98">
                  <c:v>194.94489795918406</c:v>
                </c:pt>
                <c:pt idx="99">
                  <c:v>196.94431486880507</c:v>
                </c:pt>
                <c:pt idx="100">
                  <c:v>198.94373177842607</c:v>
                </c:pt>
                <c:pt idx="101">
                  <c:v>200.94314868804707</c:v>
                </c:pt>
                <c:pt idx="102">
                  <c:v>202.94256559766808</c:v>
                </c:pt>
                <c:pt idx="103">
                  <c:v>204.94198250728908</c:v>
                </c:pt>
                <c:pt idx="104">
                  <c:v>206.94139941691009</c:v>
                </c:pt>
                <c:pt idx="105">
                  <c:v>208.94081632653109</c:v>
                </c:pt>
                <c:pt idx="106">
                  <c:v>210.9402332361521</c:v>
                </c:pt>
                <c:pt idx="107">
                  <c:v>212.9396501457731</c:v>
                </c:pt>
                <c:pt idx="108">
                  <c:v>214.9390670553941</c:v>
                </c:pt>
                <c:pt idx="109">
                  <c:v>216.93848396501511</c:v>
                </c:pt>
                <c:pt idx="110">
                  <c:v>218.93790087463611</c:v>
                </c:pt>
                <c:pt idx="111">
                  <c:v>220.93731778425712</c:v>
                </c:pt>
                <c:pt idx="112">
                  <c:v>222.93673469387812</c:v>
                </c:pt>
                <c:pt idx="113">
                  <c:v>224.93615160349913</c:v>
                </c:pt>
                <c:pt idx="114">
                  <c:v>226.93556851312013</c:v>
                </c:pt>
                <c:pt idx="115">
                  <c:v>228.93498542274114</c:v>
                </c:pt>
                <c:pt idx="116">
                  <c:v>230.93440233236214</c:v>
                </c:pt>
                <c:pt idx="117">
                  <c:v>232.93381924198314</c:v>
                </c:pt>
                <c:pt idx="118">
                  <c:v>234.93323615160415</c:v>
                </c:pt>
                <c:pt idx="119">
                  <c:v>236.93265306122515</c:v>
                </c:pt>
                <c:pt idx="120">
                  <c:v>238.93206997084616</c:v>
                </c:pt>
                <c:pt idx="121">
                  <c:v>240.93148688046716</c:v>
                </c:pt>
                <c:pt idx="122">
                  <c:v>242.93090379008817</c:v>
                </c:pt>
                <c:pt idx="123">
                  <c:v>244.93032069970917</c:v>
                </c:pt>
                <c:pt idx="124">
                  <c:v>246.92973760933018</c:v>
                </c:pt>
                <c:pt idx="125">
                  <c:v>248.92915451895118</c:v>
                </c:pt>
                <c:pt idx="126">
                  <c:v>250.92857142857218</c:v>
                </c:pt>
                <c:pt idx="127">
                  <c:v>252.92798833819319</c:v>
                </c:pt>
                <c:pt idx="128">
                  <c:v>254.92740524781419</c:v>
                </c:pt>
                <c:pt idx="129">
                  <c:v>256.9268221574352</c:v>
                </c:pt>
                <c:pt idx="130">
                  <c:v>258.9262390670562</c:v>
                </c:pt>
                <c:pt idx="131">
                  <c:v>260.92565597667721</c:v>
                </c:pt>
                <c:pt idx="132">
                  <c:v>262.92507288629821</c:v>
                </c:pt>
                <c:pt idx="133">
                  <c:v>264.92448979591921</c:v>
                </c:pt>
                <c:pt idx="134">
                  <c:v>266.92390670554022</c:v>
                </c:pt>
                <c:pt idx="135">
                  <c:v>268.92332361516122</c:v>
                </c:pt>
                <c:pt idx="136">
                  <c:v>270.92274052478223</c:v>
                </c:pt>
                <c:pt idx="137">
                  <c:v>272.92215743440323</c:v>
                </c:pt>
                <c:pt idx="138">
                  <c:v>274.92157434402424</c:v>
                </c:pt>
                <c:pt idx="139">
                  <c:v>276.92099125364524</c:v>
                </c:pt>
                <c:pt idx="140">
                  <c:v>278.92040816326625</c:v>
                </c:pt>
                <c:pt idx="141">
                  <c:v>280.91982507288725</c:v>
                </c:pt>
                <c:pt idx="142">
                  <c:v>282.91924198250825</c:v>
                </c:pt>
                <c:pt idx="143">
                  <c:v>284.91865889212926</c:v>
                </c:pt>
                <c:pt idx="144">
                  <c:v>286.91807580175026</c:v>
                </c:pt>
                <c:pt idx="145">
                  <c:v>288.91749271137127</c:v>
                </c:pt>
                <c:pt idx="146">
                  <c:v>290.91690962099227</c:v>
                </c:pt>
                <c:pt idx="147">
                  <c:v>292.91632653061328</c:v>
                </c:pt>
                <c:pt idx="148">
                  <c:v>294.91574344023428</c:v>
                </c:pt>
                <c:pt idx="149">
                  <c:v>296.91516034985528</c:v>
                </c:pt>
                <c:pt idx="150">
                  <c:v>298.91457725947629</c:v>
                </c:pt>
                <c:pt idx="151">
                  <c:v>300.91399416909729</c:v>
                </c:pt>
                <c:pt idx="152">
                  <c:v>302.9134110787183</c:v>
                </c:pt>
                <c:pt idx="153">
                  <c:v>304.9128279883393</c:v>
                </c:pt>
                <c:pt idx="154">
                  <c:v>306.91224489796031</c:v>
                </c:pt>
                <c:pt idx="155">
                  <c:v>308.91166180758131</c:v>
                </c:pt>
                <c:pt idx="156">
                  <c:v>310.91107871720232</c:v>
                </c:pt>
                <c:pt idx="157">
                  <c:v>312.91049562682332</c:v>
                </c:pt>
                <c:pt idx="158">
                  <c:v>314.90991253644432</c:v>
                </c:pt>
                <c:pt idx="159">
                  <c:v>316.90932944606533</c:v>
                </c:pt>
                <c:pt idx="160">
                  <c:v>318.90874635568633</c:v>
                </c:pt>
                <c:pt idx="161">
                  <c:v>320.90816326530734</c:v>
                </c:pt>
                <c:pt idx="162">
                  <c:v>322.90758017492834</c:v>
                </c:pt>
                <c:pt idx="163">
                  <c:v>324.90699708454935</c:v>
                </c:pt>
                <c:pt idx="164">
                  <c:v>326.90641399417035</c:v>
                </c:pt>
                <c:pt idx="165">
                  <c:v>328.90583090379135</c:v>
                </c:pt>
                <c:pt idx="166">
                  <c:v>330.90524781341236</c:v>
                </c:pt>
                <c:pt idx="167">
                  <c:v>332.90466472303336</c:v>
                </c:pt>
                <c:pt idx="168">
                  <c:v>334.90408163265437</c:v>
                </c:pt>
                <c:pt idx="169">
                  <c:v>336.90349854227537</c:v>
                </c:pt>
                <c:pt idx="170">
                  <c:v>338.90291545189638</c:v>
                </c:pt>
                <c:pt idx="171">
                  <c:v>340.90233236151738</c:v>
                </c:pt>
                <c:pt idx="172">
                  <c:v>342.90174927113839</c:v>
                </c:pt>
                <c:pt idx="173">
                  <c:v>344.90116618075939</c:v>
                </c:pt>
                <c:pt idx="174">
                  <c:v>346.90058309038039</c:v>
                </c:pt>
                <c:pt idx="175">
                  <c:v>348.9000000000014</c:v>
                </c:pt>
                <c:pt idx="176">
                  <c:v>350.8994169096224</c:v>
                </c:pt>
                <c:pt idx="177">
                  <c:v>352.89883381924341</c:v>
                </c:pt>
                <c:pt idx="178">
                  <c:v>354.89825072886441</c:v>
                </c:pt>
                <c:pt idx="179">
                  <c:v>356.89766763848542</c:v>
                </c:pt>
                <c:pt idx="180">
                  <c:v>358.89708454810642</c:v>
                </c:pt>
                <c:pt idx="181">
                  <c:v>360.89650145772742</c:v>
                </c:pt>
                <c:pt idx="182">
                  <c:v>362.89591836734843</c:v>
                </c:pt>
                <c:pt idx="183">
                  <c:v>364.89533527696943</c:v>
                </c:pt>
                <c:pt idx="184">
                  <c:v>366.89475218659044</c:v>
                </c:pt>
                <c:pt idx="185">
                  <c:v>368.89416909621144</c:v>
                </c:pt>
                <c:pt idx="186">
                  <c:v>370.89358600583245</c:v>
                </c:pt>
                <c:pt idx="187">
                  <c:v>372.89300291545345</c:v>
                </c:pt>
                <c:pt idx="188">
                  <c:v>374.89241982507446</c:v>
                </c:pt>
                <c:pt idx="189">
                  <c:v>376.89183673469546</c:v>
                </c:pt>
                <c:pt idx="190">
                  <c:v>378.89125364431646</c:v>
                </c:pt>
                <c:pt idx="191">
                  <c:v>380.89067055393747</c:v>
                </c:pt>
                <c:pt idx="192">
                  <c:v>382.89008746355847</c:v>
                </c:pt>
                <c:pt idx="193">
                  <c:v>384.88950437317948</c:v>
                </c:pt>
                <c:pt idx="194">
                  <c:v>386.88892128280048</c:v>
                </c:pt>
                <c:pt idx="195">
                  <c:v>388.88833819242149</c:v>
                </c:pt>
                <c:pt idx="196">
                  <c:v>390.88775510204249</c:v>
                </c:pt>
                <c:pt idx="197">
                  <c:v>392.88717201166349</c:v>
                </c:pt>
                <c:pt idx="198">
                  <c:v>394.8865889212845</c:v>
                </c:pt>
                <c:pt idx="199">
                  <c:v>396.8860058309055</c:v>
                </c:pt>
                <c:pt idx="200">
                  <c:v>398.88542274052651</c:v>
                </c:pt>
                <c:pt idx="201">
                  <c:v>400.88483965014751</c:v>
                </c:pt>
                <c:pt idx="202">
                  <c:v>402.88425655976852</c:v>
                </c:pt>
                <c:pt idx="203">
                  <c:v>404.88367346938952</c:v>
                </c:pt>
                <c:pt idx="204">
                  <c:v>406.88309037901053</c:v>
                </c:pt>
                <c:pt idx="205">
                  <c:v>408.88250728863153</c:v>
                </c:pt>
                <c:pt idx="206">
                  <c:v>410.88192419825253</c:v>
                </c:pt>
                <c:pt idx="207">
                  <c:v>412.88134110787354</c:v>
                </c:pt>
                <c:pt idx="208">
                  <c:v>414.88075801749454</c:v>
                </c:pt>
                <c:pt idx="209">
                  <c:v>416.88017492711555</c:v>
                </c:pt>
                <c:pt idx="210">
                  <c:v>418.87959183673655</c:v>
                </c:pt>
                <c:pt idx="211">
                  <c:v>420.87900874635756</c:v>
                </c:pt>
                <c:pt idx="212">
                  <c:v>422.87842565597856</c:v>
                </c:pt>
                <c:pt idx="213">
                  <c:v>424.87784256559956</c:v>
                </c:pt>
                <c:pt idx="214">
                  <c:v>426.87725947522057</c:v>
                </c:pt>
                <c:pt idx="215">
                  <c:v>428.87667638484157</c:v>
                </c:pt>
                <c:pt idx="216">
                  <c:v>430.87609329446258</c:v>
                </c:pt>
                <c:pt idx="217">
                  <c:v>432.87551020408358</c:v>
                </c:pt>
                <c:pt idx="218">
                  <c:v>434.87492711370459</c:v>
                </c:pt>
                <c:pt idx="219">
                  <c:v>436.87434402332559</c:v>
                </c:pt>
                <c:pt idx="220">
                  <c:v>438.8737609329466</c:v>
                </c:pt>
                <c:pt idx="221">
                  <c:v>440.8731778425676</c:v>
                </c:pt>
                <c:pt idx="222">
                  <c:v>442.8725947521886</c:v>
                </c:pt>
                <c:pt idx="223">
                  <c:v>444.87201166180961</c:v>
                </c:pt>
                <c:pt idx="224">
                  <c:v>446.87142857143061</c:v>
                </c:pt>
                <c:pt idx="225">
                  <c:v>448.87084548105162</c:v>
                </c:pt>
                <c:pt idx="226">
                  <c:v>450.87026239067262</c:v>
                </c:pt>
                <c:pt idx="227">
                  <c:v>452.86967930029363</c:v>
                </c:pt>
                <c:pt idx="228">
                  <c:v>454.86909620991463</c:v>
                </c:pt>
                <c:pt idx="229">
                  <c:v>456.86851311953563</c:v>
                </c:pt>
                <c:pt idx="230">
                  <c:v>458.86793002915664</c:v>
                </c:pt>
                <c:pt idx="231">
                  <c:v>460.86734693877764</c:v>
                </c:pt>
                <c:pt idx="232">
                  <c:v>462.86676384839865</c:v>
                </c:pt>
                <c:pt idx="233">
                  <c:v>464.86618075801965</c:v>
                </c:pt>
                <c:pt idx="234">
                  <c:v>466.86559766764066</c:v>
                </c:pt>
                <c:pt idx="235">
                  <c:v>468.86501457726166</c:v>
                </c:pt>
                <c:pt idx="236">
                  <c:v>470.86443148688267</c:v>
                </c:pt>
                <c:pt idx="237">
                  <c:v>472.86384839650367</c:v>
                </c:pt>
                <c:pt idx="238">
                  <c:v>474.86326530612467</c:v>
                </c:pt>
                <c:pt idx="239">
                  <c:v>476.86268221574568</c:v>
                </c:pt>
                <c:pt idx="240">
                  <c:v>478.86209912536668</c:v>
                </c:pt>
                <c:pt idx="241">
                  <c:v>480.86151603498769</c:v>
                </c:pt>
                <c:pt idx="242">
                  <c:v>482.86093294460869</c:v>
                </c:pt>
                <c:pt idx="243">
                  <c:v>484.8603498542297</c:v>
                </c:pt>
                <c:pt idx="244">
                  <c:v>486.8597667638507</c:v>
                </c:pt>
                <c:pt idx="245">
                  <c:v>488.8591836734717</c:v>
                </c:pt>
                <c:pt idx="246">
                  <c:v>490.85860058309271</c:v>
                </c:pt>
                <c:pt idx="247">
                  <c:v>492.85801749271371</c:v>
                </c:pt>
                <c:pt idx="248">
                  <c:v>494.85743440233472</c:v>
                </c:pt>
                <c:pt idx="249">
                  <c:v>496.85685131195572</c:v>
                </c:pt>
                <c:pt idx="250">
                  <c:v>498.85626822157673</c:v>
                </c:pt>
                <c:pt idx="251">
                  <c:v>500.85568513119773</c:v>
                </c:pt>
                <c:pt idx="252">
                  <c:v>502.85510204081874</c:v>
                </c:pt>
                <c:pt idx="253">
                  <c:v>504.85451895043974</c:v>
                </c:pt>
                <c:pt idx="254">
                  <c:v>506.85393586006074</c:v>
                </c:pt>
                <c:pt idx="255">
                  <c:v>508.85335276968175</c:v>
                </c:pt>
                <c:pt idx="256">
                  <c:v>510.85276967930275</c:v>
                </c:pt>
                <c:pt idx="257">
                  <c:v>512.8521865889237</c:v>
                </c:pt>
                <c:pt idx="258">
                  <c:v>514.8516034985447</c:v>
                </c:pt>
                <c:pt idx="259">
                  <c:v>516.85102040816571</c:v>
                </c:pt>
                <c:pt idx="260">
                  <c:v>518.85043731778671</c:v>
                </c:pt>
                <c:pt idx="261">
                  <c:v>520.84985422740772</c:v>
                </c:pt>
                <c:pt idx="262">
                  <c:v>522.84927113702872</c:v>
                </c:pt>
                <c:pt idx="263">
                  <c:v>524.84868804664973</c:v>
                </c:pt>
                <c:pt idx="264">
                  <c:v>526.84810495627073</c:v>
                </c:pt>
                <c:pt idx="265">
                  <c:v>528.84752186589174</c:v>
                </c:pt>
                <c:pt idx="266">
                  <c:v>530.84693877551274</c:v>
                </c:pt>
                <c:pt idx="267">
                  <c:v>532.84635568513374</c:v>
                </c:pt>
                <c:pt idx="268">
                  <c:v>534.84577259475475</c:v>
                </c:pt>
                <c:pt idx="269">
                  <c:v>536.84518950437575</c:v>
                </c:pt>
                <c:pt idx="270">
                  <c:v>538.84460641399676</c:v>
                </c:pt>
                <c:pt idx="271">
                  <c:v>540.84402332361776</c:v>
                </c:pt>
                <c:pt idx="272">
                  <c:v>542.84344023323877</c:v>
                </c:pt>
                <c:pt idx="273">
                  <c:v>544.84285714285977</c:v>
                </c:pt>
                <c:pt idx="274">
                  <c:v>546.84227405248078</c:v>
                </c:pt>
                <c:pt idx="275">
                  <c:v>548.84169096210178</c:v>
                </c:pt>
                <c:pt idx="276">
                  <c:v>550.84110787172278</c:v>
                </c:pt>
                <c:pt idx="277">
                  <c:v>552.84052478134379</c:v>
                </c:pt>
                <c:pt idx="278">
                  <c:v>554.83994169096479</c:v>
                </c:pt>
                <c:pt idx="279">
                  <c:v>556.8393586005858</c:v>
                </c:pt>
                <c:pt idx="280">
                  <c:v>558.8387755102068</c:v>
                </c:pt>
                <c:pt idx="281">
                  <c:v>560.83819241982781</c:v>
                </c:pt>
                <c:pt idx="282">
                  <c:v>562.83760932944881</c:v>
                </c:pt>
                <c:pt idx="283">
                  <c:v>564.83702623906981</c:v>
                </c:pt>
                <c:pt idx="284">
                  <c:v>566.83644314869082</c:v>
                </c:pt>
                <c:pt idx="285">
                  <c:v>568.83586005831182</c:v>
                </c:pt>
                <c:pt idx="286">
                  <c:v>570.83527696793283</c:v>
                </c:pt>
                <c:pt idx="287">
                  <c:v>572.83469387755383</c:v>
                </c:pt>
                <c:pt idx="288">
                  <c:v>574.83411078717484</c:v>
                </c:pt>
                <c:pt idx="289">
                  <c:v>576.83352769679584</c:v>
                </c:pt>
                <c:pt idx="290">
                  <c:v>578.83294460641685</c:v>
                </c:pt>
                <c:pt idx="291">
                  <c:v>580.83236151603785</c:v>
                </c:pt>
                <c:pt idx="292">
                  <c:v>582.83177842565885</c:v>
                </c:pt>
                <c:pt idx="293">
                  <c:v>584.83119533527986</c:v>
                </c:pt>
                <c:pt idx="294">
                  <c:v>586.83061224490086</c:v>
                </c:pt>
                <c:pt idx="295">
                  <c:v>588.83002915452187</c:v>
                </c:pt>
                <c:pt idx="296">
                  <c:v>590.82944606414287</c:v>
                </c:pt>
                <c:pt idx="297">
                  <c:v>592.82886297376388</c:v>
                </c:pt>
                <c:pt idx="298">
                  <c:v>594.82827988338488</c:v>
                </c:pt>
                <c:pt idx="299">
                  <c:v>596.82769679300588</c:v>
                </c:pt>
                <c:pt idx="300">
                  <c:v>598.82711370262689</c:v>
                </c:pt>
                <c:pt idx="301">
                  <c:v>600.82653061224789</c:v>
                </c:pt>
                <c:pt idx="302">
                  <c:v>602.8259475218689</c:v>
                </c:pt>
                <c:pt idx="303">
                  <c:v>604.8253644314899</c:v>
                </c:pt>
                <c:pt idx="304">
                  <c:v>606.82478134111091</c:v>
                </c:pt>
                <c:pt idx="305">
                  <c:v>608.82419825073191</c:v>
                </c:pt>
                <c:pt idx="306">
                  <c:v>610.82361516035292</c:v>
                </c:pt>
                <c:pt idx="307">
                  <c:v>612.82303206997392</c:v>
                </c:pt>
                <c:pt idx="308">
                  <c:v>614.82244897959492</c:v>
                </c:pt>
                <c:pt idx="309">
                  <c:v>616.82186588921593</c:v>
                </c:pt>
                <c:pt idx="310">
                  <c:v>618.82128279883693</c:v>
                </c:pt>
                <c:pt idx="311">
                  <c:v>620.82069970845794</c:v>
                </c:pt>
                <c:pt idx="312">
                  <c:v>622.82011661807894</c:v>
                </c:pt>
                <c:pt idx="313">
                  <c:v>624.81953352769995</c:v>
                </c:pt>
                <c:pt idx="314">
                  <c:v>626.81895043732095</c:v>
                </c:pt>
                <c:pt idx="315">
                  <c:v>628.81836734694195</c:v>
                </c:pt>
                <c:pt idx="316">
                  <c:v>630.81778425656296</c:v>
                </c:pt>
                <c:pt idx="317">
                  <c:v>632.81720116618396</c:v>
                </c:pt>
                <c:pt idx="318">
                  <c:v>634.81661807580497</c:v>
                </c:pt>
                <c:pt idx="319">
                  <c:v>636.81603498542597</c:v>
                </c:pt>
                <c:pt idx="320">
                  <c:v>638.81545189504698</c:v>
                </c:pt>
                <c:pt idx="321">
                  <c:v>640.81486880466798</c:v>
                </c:pt>
                <c:pt idx="322">
                  <c:v>642.81428571428899</c:v>
                </c:pt>
                <c:pt idx="323">
                  <c:v>644.81370262390999</c:v>
                </c:pt>
                <c:pt idx="324">
                  <c:v>646.81311953353099</c:v>
                </c:pt>
                <c:pt idx="325">
                  <c:v>648.812536443152</c:v>
                </c:pt>
                <c:pt idx="326">
                  <c:v>650.811953352773</c:v>
                </c:pt>
                <c:pt idx="327">
                  <c:v>652.81137026239401</c:v>
                </c:pt>
                <c:pt idx="328">
                  <c:v>654.81078717201501</c:v>
                </c:pt>
                <c:pt idx="329">
                  <c:v>656.81020408163602</c:v>
                </c:pt>
                <c:pt idx="330">
                  <c:v>658.80962099125702</c:v>
                </c:pt>
                <c:pt idx="331">
                  <c:v>660.80903790087802</c:v>
                </c:pt>
                <c:pt idx="332">
                  <c:v>662.80845481049903</c:v>
                </c:pt>
                <c:pt idx="333">
                  <c:v>664.80787172012003</c:v>
                </c:pt>
                <c:pt idx="334">
                  <c:v>666.80728862974104</c:v>
                </c:pt>
                <c:pt idx="335">
                  <c:v>668.80670553936204</c:v>
                </c:pt>
                <c:pt idx="336">
                  <c:v>670.80612244898305</c:v>
                </c:pt>
                <c:pt idx="337">
                  <c:v>672.80553935860405</c:v>
                </c:pt>
                <c:pt idx="338">
                  <c:v>674.80495626822506</c:v>
                </c:pt>
                <c:pt idx="339">
                  <c:v>676.80437317784606</c:v>
                </c:pt>
                <c:pt idx="340">
                  <c:v>678.80379008746706</c:v>
                </c:pt>
                <c:pt idx="341">
                  <c:v>680.80320699708807</c:v>
                </c:pt>
                <c:pt idx="342">
                  <c:v>682.80262390670907</c:v>
                </c:pt>
                <c:pt idx="343">
                  <c:v>684.80204081633008</c:v>
                </c:pt>
                <c:pt idx="344">
                  <c:v>686.80145772595108</c:v>
                </c:pt>
                <c:pt idx="345">
                  <c:v>688.80087463557209</c:v>
                </c:pt>
                <c:pt idx="346">
                  <c:v>690.80029154519309</c:v>
                </c:pt>
                <c:pt idx="347">
                  <c:v>692.79970845481409</c:v>
                </c:pt>
                <c:pt idx="348">
                  <c:v>694.7991253644351</c:v>
                </c:pt>
                <c:pt idx="349">
                  <c:v>696.7985422740561</c:v>
                </c:pt>
                <c:pt idx="350">
                  <c:v>698.79795918367711</c:v>
                </c:pt>
                <c:pt idx="351">
                  <c:v>700.79737609329811</c:v>
                </c:pt>
                <c:pt idx="352">
                  <c:v>702.79679300291912</c:v>
                </c:pt>
                <c:pt idx="353">
                  <c:v>704.79620991254012</c:v>
                </c:pt>
                <c:pt idx="354">
                  <c:v>706.79562682216113</c:v>
                </c:pt>
                <c:pt idx="355">
                  <c:v>708.79504373178213</c:v>
                </c:pt>
                <c:pt idx="356">
                  <c:v>710.79446064140313</c:v>
                </c:pt>
                <c:pt idx="357">
                  <c:v>712.79387755102414</c:v>
                </c:pt>
                <c:pt idx="358">
                  <c:v>714.79329446064514</c:v>
                </c:pt>
                <c:pt idx="359">
                  <c:v>716.79271137026615</c:v>
                </c:pt>
                <c:pt idx="360">
                  <c:v>718.79212827988715</c:v>
                </c:pt>
                <c:pt idx="361">
                  <c:v>720.79154518950816</c:v>
                </c:pt>
                <c:pt idx="362">
                  <c:v>722.79096209912916</c:v>
                </c:pt>
                <c:pt idx="363">
                  <c:v>724.79037900875016</c:v>
                </c:pt>
                <c:pt idx="364">
                  <c:v>726.78979591837117</c:v>
                </c:pt>
                <c:pt idx="365">
                  <c:v>728.78921282799217</c:v>
                </c:pt>
                <c:pt idx="366">
                  <c:v>730.78862973761318</c:v>
                </c:pt>
                <c:pt idx="367">
                  <c:v>732.78804664723418</c:v>
                </c:pt>
                <c:pt idx="368">
                  <c:v>734.78746355685519</c:v>
                </c:pt>
                <c:pt idx="369">
                  <c:v>736.78688046647619</c:v>
                </c:pt>
                <c:pt idx="370">
                  <c:v>738.7862973760972</c:v>
                </c:pt>
                <c:pt idx="371">
                  <c:v>740.7857142857182</c:v>
                </c:pt>
                <c:pt idx="372">
                  <c:v>742.7851311953392</c:v>
                </c:pt>
                <c:pt idx="373">
                  <c:v>744.78454810496021</c:v>
                </c:pt>
                <c:pt idx="374">
                  <c:v>746.78396501458121</c:v>
                </c:pt>
                <c:pt idx="375">
                  <c:v>748.78338192420222</c:v>
                </c:pt>
                <c:pt idx="376">
                  <c:v>750.78279883382322</c:v>
                </c:pt>
                <c:pt idx="377">
                  <c:v>752.78221574344423</c:v>
                </c:pt>
                <c:pt idx="378">
                  <c:v>754.78163265306523</c:v>
                </c:pt>
                <c:pt idx="379">
                  <c:v>756.78104956268623</c:v>
                </c:pt>
                <c:pt idx="380">
                  <c:v>758.78046647230724</c:v>
                </c:pt>
                <c:pt idx="381">
                  <c:v>760.77988338192824</c:v>
                </c:pt>
                <c:pt idx="382">
                  <c:v>762.77930029154925</c:v>
                </c:pt>
                <c:pt idx="383">
                  <c:v>764.77871720117025</c:v>
                </c:pt>
                <c:pt idx="384">
                  <c:v>766.77813411079126</c:v>
                </c:pt>
                <c:pt idx="385">
                  <c:v>768.77755102041226</c:v>
                </c:pt>
                <c:pt idx="386">
                  <c:v>770.77696793003327</c:v>
                </c:pt>
                <c:pt idx="387">
                  <c:v>772.77638483965427</c:v>
                </c:pt>
                <c:pt idx="388">
                  <c:v>774.77580174927527</c:v>
                </c:pt>
                <c:pt idx="389">
                  <c:v>776.77521865889628</c:v>
                </c:pt>
                <c:pt idx="390">
                  <c:v>778.77463556851728</c:v>
                </c:pt>
                <c:pt idx="391">
                  <c:v>780.77405247813829</c:v>
                </c:pt>
                <c:pt idx="392">
                  <c:v>782.77346938775929</c:v>
                </c:pt>
                <c:pt idx="393">
                  <c:v>784.7728862973803</c:v>
                </c:pt>
                <c:pt idx="394">
                  <c:v>786.7723032070013</c:v>
                </c:pt>
                <c:pt idx="395">
                  <c:v>788.7717201166223</c:v>
                </c:pt>
                <c:pt idx="396">
                  <c:v>790.77113702624331</c:v>
                </c:pt>
                <c:pt idx="397">
                  <c:v>792.77055393586431</c:v>
                </c:pt>
                <c:pt idx="398">
                  <c:v>794.76997084548532</c:v>
                </c:pt>
                <c:pt idx="399">
                  <c:v>796.76938775510632</c:v>
                </c:pt>
                <c:pt idx="400">
                  <c:v>798.76880466472733</c:v>
                </c:pt>
                <c:pt idx="401">
                  <c:v>800.76822157434833</c:v>
                </c:pt>
                <c:pt idx="402">
                  <c:v>802.76763848396934</c:v>
                </c:pt>
                <c:pt idx="403">
                  <c:v>804.76705539359034</c:v>
                </c:pt>
                <c:pt idx="404">
                  <c:v>806.76647230321134</c:v>
                </c:pt>
                <c:pt idx="405">
                  <c:v>808.76588921283235</c:v>
                </c:pt>
                <c:pt idx="406">
                  <c:v>810.76530612245335</c:v>
                </c:pt>
                <c:pt idx="407">
                  <c:v>812.76472303207436</c:v>
                </c:pt>
                <c:pt idx="408">
                  <c:v>814.76413994169536</c:v>
                </c:pt>
                <c:pt idx="409">
                  <c:v>816.76355685131637</c:v>
                </c:pt>
                <c:pt idx="410">
                  <c:v>818.76297376093737</c:v>
                </c:pt>
                <c:pt idx="411">
                  <c:v>820.76239067055837</c:v>
                </c:pt>
                <c:pt idx="412">
                  <c:v>822.76180758017938</c:v>
                </c:pt>
                <c:pt idx="413">
                  <c:v>824.76122448980038</c:v>
                </c:pt>
                <c:pt idx="414">
                  <c:v>826.76064139942139</c:v>
                </c:pt>
                <c:pt idx="415">
                  <c:v>828.76005830904239</c:v>
                </c:pt>
                <c:pt idx="416">
                  <c:v>830.7594752186634</c:v>
                </c:pt>
                <c:pt idx="417">
                  <c:v>832.7588921282844</c:v>
                </c:pt>
                <c:pt idx="418">
                  <c:v>834.75830903790541</c:v>
                </c:pt>
                <c:pt idx="419">
                  <c:v>836.75772594752641</c:v>
                </c:pt>
                <c:pt idx="420">
                  <c:v>838.75714285714741</c:v>
                </c:pt>
                <c:pt idx="421">
                  <c:v>840.75655976676842</c:v>
                </c:pt>
                <c:pt idx="422">
                  <c:v>842.75597667638942</c:v>
                </c:pt>
                <c:pt idx="423">
                  <c:v>844.75539358601043</c:v>
                </c:pt>
                <c:pt idx="424">
                  <c:v>846.75481049563143</c:v>
                </c:pt>
                <c:pt idx="425">
                  <c:v>848.75422740525244</c:v>
                </c:pt>
                <c:pt idx="426">
                  <c:v>850.75364431487344</c:v>
                </c:pt>
                <c:pt idx="427">
                  <c:v>852.75306122449445</c:v>
                </c:pt>
                <c:pt idx="428">
                  <c:v>854.75247813411545</c:v>
                </c:pt>
                <c:pt idx="429">
                  <c:v>856.75189504373645</c:v>
                </c:pt>
                <c:pt idx="430">
                  <c:v>858.75131195335746</c:v>
                </c:pt>
                <c:pt idx="431">
                  <c:v>860.75072886297846</c:v>
                </c:pt>
                <c:pt idx="432">
                  <c:v>862.75014577259947</c:v>
                </c:pt>
                <c:pt idx="433">
                  <c:v>864.74956268222047</c:v>
                </c:pt>
                <c:pt idx="434">
                  <c:v>866.74897959184148</c:v>
                </c:pt>
                <c:pt idx="435">
                  <c:v>868.74839650146248</c:v>
                </c:pt>
                <c:pt idx="436">
                  <c:v>870.74781341108348</c:v>
                </c:pt>
                <c:pt idx="437">
                  <c:v>872.74723032070449</c:v>
                </c:pt>
                <c:pt idx="438">
                  <c:v>874.74664723032549</c:v>
                </c:pt>
                <c:pt idx="439">
                  <c:v>876.7460641399465</c:v>
                </c:pt>
                <c:pt idx="440">
                  <c:v>878.7454810495675</c:v>
                </c:pt>
                <c:pt idx="441">
                  <c:v>880.74489795918851</c:v>
                </c:pt>
                <c:pt idx="442">
                  <c:v>882.74431486880951</c:v>
                </c:pt>
                <c:pt idx="443">
                  <c:v>884.74373177843052</c:v>
                </c:pt>
                <c:pt idx="444">
                  <c:v>886.74314868805152</c:v>
                </c:pt>
                <c:pt idx="445">
                  <c:v>888.74256559767252</c:v>
                </c:pt>
                <c:pt idx="446">
                  <c:v>890.74198250729353</c:v>
                </c:pt>
                <c:pt idx="447">
                  <c:v>892.74139941691453</c:v>
                </c:pt>
                <c:pt idx="448">
                  <c:v>894.74081632653554</c:v>
                </c:pt>
                <c:pt idx="449">
                  <c:v>896.74023323615654</c:v>
                </c:pt>
                <c:pt idx="450">
                  <c:v>898.73965014577755</c:v>
                </c:pt>
                <c:pt idx="451">
                  <c:v>900.73906705539855</c:v>
                </c:pt>
                <c:pt idx="452">
                  <c:v>902.73848396501955</c:v>
                </c:pt>
                <c:pt idx="453">
                  <c:v>904.73790087464056</c:v>
                </c:pt>
                <c:pt idx="454">
                  <c:v>906.73731778426156</c:v>
                </c:pt>
                <c:pt idx="455">
                  <c:v>908.73673469388257</c:v>
                </c:pt>
                <c:pt idx="456">
                  <c:v>910.73615160350357</c:v>
                </c:pt>
                <c:pt idx="457">
                  <c:v>912.73556851312458</c:v>
                </c:pt>
                <c:pt idx="458">
                  <c:v>914.73498542274558</c:v>
                </c:pt>
                <c:pt idx="459">
                  <c:v>916.73440233236659</c:v>
                </c:pt>
                <c:pt idx="460">
                  <c:v>918.73381924198759</c:v>
                </c:pt>
                <c:pt idx="461">
                  <c:v>920.73323615160859</c:v>
                </c:pt>
                <c:pt idx="462">
                  <c:v>922.7326530612296</c:v>
                </c:pt>
                <c:pt idx="463">
                  <c:v>924.7320699708506</c:v>
                </c:pt>
                <c:pt idx="464">
                  <c:v>926.73148688047161</c:v>
                </c:pt>
                <c:pt idx="465">
                  <c:v>928.73090379009261</c:v>
                </c:pt>
                <c:pt idx="466">
                  <c:v>930.73032069971362</c:v>
                </c:pt>
                <c:pt idx="467">
                  <c:v>932.72973760933462</c:v>
                </c:pt>
                <c:pt idx="468">
                  <c:v>934.72915451895562</c:v>
                </c:pt>
                <c:pt idx="469">
                  <c:v>936.72857142857663</c:v>
                </c:pt>
                <c:pt idx="470">
                  <c:v>938.72798833819763</c:v>
                </c:pt>
                <c:pt idx="471">
                  <c:v>940.72740524781864</c:v>
                </c:pt>
                <c:pt idx="472">
                  <c:v>942.72682215743964</c:v>
                </c:pt>
                <c:pt idx="473">
                  <c:v>944.72623906706065</c:v>
                </c:pt>
                <c:pt idx="474">
                  <c:v>946.72565597668165</c:v>
                </c:pt>
                <c:pt idx="475">
                  <c:v>948.72507288630266</c:v>
                </c:pt>
                <c:pt idx="476">
                  <c:v>950.72448979592366</c:v>
                </c:pt>
                <c:pt idx="477">
                  <c:v>952.72390670554466</c:v>
                </c:pt>
                <c:pt idx="478">
                  <c:v>954.72332361516567</c:v>
                </c:pt>
                <c:pt idx="479">
                  <c:v>956.72274052478667</c:v>
                </c:pt>
                <c:pt idx="480">
                  <c:v>958.72215743440768</c:v>
                </c:pt>
                <c:pt idx="481">
                  <c:v>960.72157434402868</c:v>
                </c:pt>
                <c:pt idx="482">
                  <c:v>962.72099125364969</c:v>
                </c:pt>
                <c:pt idx="483">
                  <c:v>964.72040816327069</c:v>
                </c:pt>
                <c:pt idx="484">
                  <c:v>966.71982507289169</c:v>
                </c:pt>
                <c:pt idx="485">
                  <c:v>968.7192419825127</c:v>
                </c:pt>
                <c:pt idx="486">
                  <c:v>970.7186588921337</c:v>
                </c:pt>
                <c:pt idx="487">
                  <c:v>972.71807580175471</c:v>
                </c:pt>
                <c:pt idx="488">
                  <c:v>974.71749271137571</c:v>
                </c:pt>
                <c:pt idx="489">
                  <c:v>976.71690962099672</c:v>
                </c:pt>
                <c:pt idx="490">
                  <c:v>978.71632653061772</c:v>
                </c:pt>
                <c:pt idx="491">
                  <c:v>980.71574344023873</c:v>
                </c:pt>
                <c:pt idx="492">
                  <c:v>982.71516034985973</c:v>
                </c:pt>
                <c:pt idx="493">
                  <c:v>984.71457725948073</c:v>
                </c:pt>
                <c:pt idx="494">
                  <c:v>986.71399416910174</c:v>
                </c:pt>
                <c:pt idx="495">
                  <c:v>988.71341107872274</c:v>
                </c:pt>
                <c:pt idx="496">
                  <c:v>990.71282798834375</c:v>
                </c:pt>
                <c:pt idx="497">
                  <c:v>992.71224489796475</c:v>
                </c:pt>
                <c:pt idx="498">
                  <c:v>994.71166180758576</c:v>
                </c:pt>
                <c:pt idx="499">
                  <c:v>996.71107871720676</c:v>
                </c:pt>
                <c:pt idx="500">
                  <c:v>998.71049562682776</c:v>
                </c:pt>
                <c:pt idx="501">
                  <c:v>1000.7099125364488</c:v>
                </c:pt>
                <c:pt idx="502">
                  <c:v>1002.7093294460698</c:v>
                </c:pt>
                <c:pt idx="503">
                  <c:v>1004.7087463556908</c:v>
                </c:pt>
                <c:pt idx="504">
                  <c:v>1006.7081632653118</c:v>
                </c:pt>
                <c:pt idx="505">
                  <c:v>1008.7075801749328</c:v>
                </c:pt>
                <c:pt idx="506">
                  <c:v>1010.7069970845538</c:v>
                </c:pt>
                <c:pt idx="507">
                  <c:v>1012.7064139941748</c:v>
                </c:pt>
                <c:pt idx="508">
                  <c:v>1014.7058309037958</c:v>
                </c:pt>
                <c:pt idx="509">
                  <c:v>1016.7052478134168</c:v>
                </c:pt>
                <c:pt idx="510">
                  <c:v>1018.7046647230378</c:v>
                </c:pt>
                <c:pt idx="511">
                  <c:v>1020.7040816326588</c:v>
                </c:pt>
                <c:pt idx="512">
                  <c:v>1022.7034985422798</c:v>
                </c:pt>
                <c:pt idx="513">
                  <c:v>1024.7029154519009</c:v>
                </c:pt>
                <c:pt idx="514">
                  <c:v>1026.7023323615217</c:v>
                </c:pt>
                <c:pt idx="515">
                  <c:v>1028.7017492711429</c:v>
                </c:pt>
                <c:pt idx="516">
                  <c:v>1030.7011661807637</c:v>
                </c:pt>
                <c:pt idx="517">
                  <c:v>1032.700583090385</c:v>
                </c:pt>
                <c:pt idx="518">
                  <c:v>1034.7000000000057</c:v>
                </c:pt>
                <c:pt idx="519">
                  <c:v>1036.699416909627</c:v>
                </c:pt>
                <c:pt idx="520">
                  <c:v>1038.6988338192477</c:v>
                </c:pt>
                <c:pt idx="521">
                  <c:v>1040.698250728869</c:v>
                </c:pt>
                <c:pt idx="522">
                  <c:v>1042.6976676384897</c:v>
                </c:pt>
                <c:pt idx="523">
                  <c:v>1044.697084548111</c:v>
                </c:pt>
                <c:pt idx="524">
                  <c:v>1046.6965014577318</c:v>
                </c:pt>
                <c:pt idx="525">
                  <c:v>1048.695918367353</c:v>
                </c:pt>
                <c:pt idx="526">
                  <c:v>1050.6953352769738</c:v>
                </c:pt>
                <c:pt idx="527">
                  <c:v>1052.694752186595</c:v>
                </c:pt>
                <c:pt idx="528">
                  <c:v>1054.6941690962158</c:v>
                </c:pt>
                <c:pt idx="529">
                  <c:v>1056.693586005837</c:v>
                </c:pt>
                <c:pt idx="530">
                  <c:v>1058.6930029154578</c:v>
                </c:pt>
                <c:pt idx="531">
                  <c:v>1060.692419825079</c:v>
                </c:pt>
                <c:pt idx="532">
                  <c:v>1062.6918367346998</c:v>
                </c:pt>
                <c:pt idx="533">
                  <c:v>1064.691253644321</c:v>
                </c:pt>
                <c:pt idx="534">
                  <c:v>1066.6906705539418</c:v>
                </c:pt>
                <c:pt idx="535">
                  <c:v>1068.690087463563</c:v>
                </c:pt>
                <c:pt idx="536">
                  <c:v>1070.6895043731838</c:v>
                </c:pt>
                <c:pt idx="537">
                  <c:v>1072.688921282805</c:v>
                </c:pt>
                <c:pt idx="538">
                  <c:v>1074.6883381924258</c:v>
                </c:pt>
                <c:pt idx="539">
                  <c:v>1076.687755102047</c:v>
                </c:pt>
                <c:pt idx="540">
                  <c:v>1078.6871720116678</c:v>
                </c:pt>
                <c:pt idx="541">
                  <c:v>1080.6865889212891</c:v>
                </c:pt>
                <c:pt idx="542">
                  <c:v>1082.6860058309098</c:v>
                </c:pt>
                <c:pt idx="543">
                  <c:v>1084.6854227405311</c:v>
                </c:pt>
                <c:pt idx="544">
                  <c:v>1086.6848396501518</c:v>
                </c:pt>
                <c:pt idx="545">
                  <c:v>1088.6842565597731</c:v>
                </c:pt>
                <c:pt idx="546">
                  <c:v>1090.6836734693939</c:v>
                </c:pt>
                <c:pt idx="547">
                  <c:v>1092.6830903790151</c:v>
                </c:pt>
                <c:pt idx="548">
                  <c:v>1094.6825072886359</c:v>
                </c:pt>
                <c:pt idx="549">
                  <c:v>1096.6819241982571</c:v>
                </c:pt>
                <c:pt idx="550">
                  <c:v>1098.6813411078779</c:v>
                </c:pt>
                <c:pt idx="551">
                  <c:v>1100.6807580174991</c:v>
                </c:pt>
                <c:pt idx="552">
                  <c:v>1102.6801749271199</c:v>
                </c:pt>
                <c:pt idx="553">
                  <c:v>1104.6795918367411</c:v>
                </c:pt>
                <c:pt idx="554">
                  <c:v>1106.6790087463619</c:v>
                </c:pt>
                <c:pt idx="555">
                  <c:v>1108.6784256559831</c:v>
                </c:pt>
                <c:pt idx="556">
                  <c:v>1110.6778425656039</c:v>
                </c:pt>
                <c:pt idx="557">
                  <c:v>1112.6772594752251</c:v>
                </c:pt>
                <c:pt idx="558">
                  <c:v>1114.6766763848459</c:v>
                </c:pt>
                <c:pt idx="559">
                  <c:v>1116.6760932944671</c:v>
                </c:pt>
                <c:pt idx="560">
                  <c:v>1118.6755102040879</c:v>
                </c:pt>
                <c:pt idx="561">
                  <c:v>1120.6749271137091</c:v>
                </c:pt>
                <c:pt idx="562">
                  <c:v>1122.6743440233299</c:v>
                </c:pt>
                <c:pt idx="563">
                  <c:v>1124.6737609329512</c:v>
                </c:pt>
                <c:pt idx="564">
                  <c:v>1126.6731778425719</c:v>
                </c:pt>
                <c:pt idx="565">
                  <c:v>1128.6725947521932</c:v>
                </c:pt>
                <c:pt idx="566">
                  <c:v>1130.6720116618139</c:v>
                </c:pt>
                <c:pt idx="567">
                  <c:v>1132.6714285714352</c:v>
                </c:pt>
                <c:pt idx="568">
                  <c:v>1134.6708454810559</c:v>
                </c:pt>
                <c:pt idx="569">
                  <c:v>1136.6702623906772</c:v>
                </c:pt>
                <c:pt idx="570">
                  <c:v>1138.669679300298</c:v>
                </c:pt>
                <c:pt idx="571">
                  <c:v>1140.6690962099192</c:v>
                </c:pt>
                <c:pt idx="572">
                  <c:v>1142.66851311954</c:v>
                </c:pt>
                <c:pt idx="573">
                  <c:v>1144.6679300291612</c:v>
                </c:pt>
                <c:pt idx="574">
                  <c:v>1146.667346938782</c:v>
                </c:pt>
                <c:pt idx="575">
                  <c:v>1148.6667638484032</c:v>
                </c:pt>
                <c:pt idx="576">
                  <c:v>1150.666180758024</c:v>
                </c:pt>
                <c:pt idx="577">
                  <c:v>1152.6655976676452</c:v>
                </c:pt>
                <c:pt idx="578">
                  <c:v>1154.665014577266</c:v>
                </c:pt>
                <c:pt idx="579">
                  <c:v>1156.6644314868872</c:v>
                </c:pt>
                <c:pt idx="580">
                  <c:v>1158.663848396508</c:v>
                </c:pt>
                <c:pt idx="581">
                  <c:v>1160.6632653061292</c:v>
                </c:pt>
                <c:pt idx="582">
                  <c:v>1162.66268221575</c:v>
                </c:pt>
                <c:pt idx="583">
                  <c:v>1164.6620991253712</c:v>
                </c:pt>
                <c:pt idx="584">
                  <c:v>1166.661516034992</c:v>
                </c:pt>
                <c:pt idx="585">
                  <c:v>1168.6609329446133</c:v>
                </c:pt>
                <c:pt idx="586">
                  <c:v>1170.660349854234</c:v>
                </c:pt>
                <c:pt idx="587">
                  <c:v>1172.6597667638553</c:v>
                </c:pt>
                <c:pt idx="588">
                  <c:v>1174.659183673476</c:v>
                </c:pt>
                <c:pt idx="589">
                  <c:v>1176.6586005830973</c:v>
                </c:pt>
                <c:pt idx="590">
                  <c:v>1178.658017492718</c:v>
                </c:pt>
                <c:pt idx="591">
                  <c:v>1180.6574344023393</c:v>
                </c:pt>
                <c:pt idx="592">
                  <c:v>1182.6568513119601</c:v>
                </c:pt>
                <c:pt idx="593">
                  <c:v>1184.6562682215813</c:v>
                </c:pt>
                <c:pt idx="594">
                  <c:v>1186.6556851312021</c:v>
                </c:pt>
                <c:pt idx="595">
                  <c:v>1188.6551020408233</c:v>
                </c:pt>
                <c:pt idx="596">
                  <c:v>1190.6545189504441</c:v>
                </c:pt>
                <c:pt idx="597">
                  <c:v>1192.6539358600653</c:v>
                </c:pt>
                <c:pt idx="598">
                  <c:v>1194.6533527696861</c:v>
                </c:pt>
                <c:pt idx="599">
                  <c:v>1196.6527696793073</c:v>
                </c:pt>
                <c:pt idx="600">
                  <c:v>1198.6521865889281</c:v>
                </c:pt>
                <c:pt idx="601">
                  <c:v>1200.6516034985493</c:v>
                </c:pt>
                <c:pt idx="602">
                  <c:v>1202.6510204081701</c:v>
                </c:pt>
                <c:pt idx="603">
                  <c:v>1204.6504373177913</c:v>
                </c:pt>
                <c:pt idx="604">
                  <c:v>1206.6498542274121</c:v>
                </c:pt>
                <c:pt idx="605">
                  <c:v>1208.6492711370333</c:v>
                </c:pt>
                <c:pt idx="606">
                  <c:v>1210.6486880466541</c:v>
                </c:pt>
                <c:pt idx="607">
                  <c:v>1212.6481049562753</c:v>
                </c:pt>
                <c:pt idx="608">
                  <c:v>1214.6475218658961</c:v>
                </c:pt>
                <c:pt idx="609">
                  <c:v>1216.6469387755174</c:v>
                </c:pt>
                <c:pt idx="610">
                  <c:v>1218.6463556851381</c:v>
                </c:pt>
                <c:pt idx="611">
                  <c:v>1220.6457725947594</c:v>
                </c:pt>
                <c:pt idx="612">
                  <c:v>1222.6451895043801</c:v>
                </c:pt>
                <c:pt idx="613">
                  <c:v>1224.6446064140014</c:v>
                </c:pt>
                <c:pt idx="614">
                  <c:v>1226.6440233236222</c:v>
                </c:pt>
                <c:pt idx="615">
                  <c:v>1228.6434402332434</c:v>
                </c:pt>
                <c:pt idx="616">
                  <c:v>1230.6428571428642</c:v>
                </c:pt>
                <c:pt idx="617">
                  <c:v>1232.6422740524854</c:v>
                </c:pt>
                <c:pt idx="618">
                  <c:v>1234.6416909621062</c:v>
                </c:pt>
                <c:pt idx="619">
                  <c:v>1236.6411078717274</c:v>
                </c:pt>
                <c:pt idx="620">
                  <c:v>1238.6405247813482</c:v>
                </c:pt>
                <c:pt idx="621">
                  <c:v>1240.6399416909694</c:v>
                </c:pt>
                <c:pt idx="622">
                  <c:v>1242.6393586005902</c:v>
                </c:pt>
                <c:pt idx="623">
                  <c:v>1244.6387755102114</c:v>
                </c:pt>
                <c:pt idx="624">
                  <c:v>1246.6381924198322</c:v>
                </c:pt>
                <c:pt idx="625">
                  <c:v>1248.6376093294534</c:v>
                </c:pt>
                <c:pt idx="626">
                  <c:v>1250.6370262390742</c:v>
                </c:pt>
                <c:pt idx="627">
                  <c:v>1252.6364431486954</c:v>
                </c:pt>
                <c:pt idx="628">
                  <c:v>1254.6358600583162</c:v>
                </c:pt>
                <c:pt idx="629">
                  <c:v>1256.6352769679374</c:v>
                </c:pt>
                <c:pt idx="630">
                  <c:v>1258.6346938775582</c:v>
                </c:pt>
                <c:pt idx="631">
                  <c:v>1260.6341107871795</c:v>
                </c:pt>
                <c:pt idx="632">
                  <c:v>1262.6335276968002</c:v>
                </c:pt>
                <c:pt idx="633">
                  <c:v>1264.6329446064215</c:v>
                </c:pt>
                <c:pt idx="634">
                  <c:v>1266.6323615160422</c:v>
                </c:pt>
                <c:pt idx="635">
                  <c:v>1268.6317784256635</c:v>
                </c:pt>
                <c:pt idx="636">
                  <c:v>1270.6311953352842</c:v>
                </c:pt>
                <c:pt idx="637">
                  <c:v>1272.6306122449055</c:v>
                </c:pt>
                <c:pt idx="638">
                  <c:v>1274.6300291545263</c:v>
                </c:pt>
                <c:pt idx="639">
                  <c:v>1276.6294460641475</c:v>
                </c:pt>
                <c:pt idx="640">
                  <c:v>1278.6288629737683</c:v>
                </c:pt>
                <c:pt idx="641">
                  <c:v>1280.6282798833895</c:v>
                </c:pt>
                <c:pt idx="642">
                  <c:v>1282.6276967930103</c:v>
                </c:pt>
                <c:pt idx="643">
                  <c:v>1284.6271137026315</c:v>
                </c:pt>
                <c:pt idx="644">
                  <c:v>1286.6265306122523</c:v>
                </c:pt>
                <c:pt idx="645">
                  <c:v>1288.6259475218735</c:v>
                </c:pt>
                <c:pt idx="646">
                  <c:v>1290.6253644314943</c:v>
                </c:pt>
                <c:pt idx="647">
                  <c:v>1292.6247813411155</c:v>
                </c:pt>
                <c:pt idx="648">
                  <c:v>1294.6241982507363</c:v>
                </c:pt>
                <c:pt idx="649">
                  <c:v>1296.6236151603575</c:v>
                </c:pt>
                <c:pt idx="650">
                  <c:v>1298.6230320699783</c:v>
                </c:pt>
                <c:pt idx="651">
                  <c:v>1300.6224489795995</c:v>
                </c:pt>
                <c:pt idx="652">
                  <c:v>1302.6218658892203</c:v>
                </c:pt>
                <c:pt idx="653">
                  <c:v>1304.6212827988415</c:v>
                </c:pt>
                <c:pt idx="654">
                  <c:v>1306.6206997084623</c:v>
                </c:pt>
                <c:pt idx="655">
                  <c:v>1308.6201166180836</c:v>
                </c:pt>
                <c:pt idx="656">
                  <c:v>1310.6195335277043</c:v>
                </c:pt>
                <c:pt idx="657">
                  <c:v>1312.6189504373256</c:v>
                </c:pt>
                <c:pt idx="658">
                  <c:v>1314.6183673469463</c:v>
                </c:pt>
                <c:pt idx="659">
                  <c:v>1316.6177842565676</c:v>
                </c:pt>
                <c:pt idx="660">
                  <c:v>1318.6172011661884</c:v>
                </c:pt>
                <c:pt idx="661">
                  <c:v>1320.6166180758096</c:v>
                </c:pt>
                <c:pt idx="662">
                  <c:v>1322.6160349854304</c:v>
                </c:pt>
                <c:pt idx="663">
                  <c:v>1324.6154518950516</c:v>
                </c:pt>
                <c:pt idx="664">
                  <c:v>1326.6148688046724</c:v>
                </c:pt>
                <c:pt idx="665">
                  <c:v>1328.6142857142936</c:v>
                </c:pt>
                <c:pt idx="666">
                  <c:v>1330.6137026239144</c:v>
                </c:pt>
                <c:pt idx="667">
                  <c:v>1332.6131195335356</c:v>
                </c:pt>
                <c:pt idx="668">
                  <c:v>1334.6125364431564</c:v>
                </c:pt>
                <c:pt idx="669">
                  <c:v>1336.6119533527776</c:v>
                </c:pt>
                <c:pt idx="670">
                  <c:v>1338.6113702623984</c:v>
                </c:pt>
                <c:pt idx="671">
                  <c:v>1340.6107871720196</c:v>
                </c:pt>
                <c:pt idx="672">
                  <c:v>1342.6102040816404</c:v>
                </c:pt>
                <c:pt idx="673">
                  <c:v>1344.6096209912616</c:v>
                </c:pt>
                <c:pt idx="674">
                  <c:v>1346.6090379008824</c:v>
                </c:pt>
                <c:pt idx="675">
                  <c:v>1348.6084548105036</c:v>
                </c:pt>
                <c:pt idx="676">
                  <c:v>1350.6078717201244</c:v>
                </c:pt>
                <c:pt idx="677">
                  <c:v>1352.6072886297457</c:v>
                </c:pt>
                <c:pt idx="678">
                  <c:v>1354.6067055393664</c:v>
                </c:pt>
                <c:pt idx="679">
                  <c:v>1356.6061224489877</c:v>
                </c:pt>
                <c:pt idx="680">
                  <c:v>1358.6055393586084</c:v>
                </c:pt>
                <c:pt idx="681">
                  <c:v>1360.6049562682297</c:v>
                </c:pt>
                <c:pt idx="682">
                  <c:v>1362.6043731778504</c:v>
                </c:pt>
                <c:pt idx="683">
                  <c:v>1364.6037900874717</c:v>
                </c:pt>
                <c:pt idx="684">
                  <c:v>1366.6032069970925</c:v>
                </c:pt>
                <c:pt idx="685">
                  <c:v>1368.6026239067137</c:v>
                </c:pt>
                <c:pt idx="686">
                  <c:v>1370.6020408163345</c:v>
                </c:pt>
                <c:pt idx="687">
                  <c:v>1372.6014577259557</c:v>
                </c:pt>
                <c:pt idx="688">
                  <c:v>1374.6008746355765</c:v>
                </c:pt>
                <c:pt idx="689">
                  <c:v>1376.6002915451977</c:v>
                </c:pt>
                <c:pt idx="690">
                  <c:v>1378.6004292113385</c:v>
                </c:pt>
                <c:pt idx="691">
                  <c:v>1380.6012876339996</c:v>
                </c:pt>
                <c:pt idx="692">
                  <c:v>1382.6021460566603</c:v>
                </c:pt>
                <c:pt idx="693">
                  <c:v>1384.6030044793215</c:v>
                </c:pt>
                <c:pt idx="694">
                  <c:v>1386.6038629019822</c:v>
                </c:pt>
                <c:pt idx="695">
                  <c:v>1388.6047213246434</c:v>
                </c:pt>
                <c:pt idx="696">
                  <c:v>1390.6055797473041</c:v>
                </c:pt>
                <c:pt idx="697">
                  <c:v>1392.6064381699653</c:v>
                </c:pt>
                <c:pt idx="698">
                  <c:v>1394.607296592626</c:v>
                </c:pt>
                <c:pt idx="699">
                  <c:v>1396.6081550152871</c:v>
                </c:pt>
                <c:pt idx="700">
                  <c:v>1398.6090134379479</c:v>
                </c:pt>
                <c:pt idx="701">
                  <c:v>1400.609871860609</c:v>
                </c:pt>
                <c:pt idx="702">
                  <c:v>1402.6107302832697</c:v>
                </c:pt>
                <c:pt idx="703">
                  <c:v>1404.6115887059309</c:v>
                </c:pt>
                <c:pt idx="704">
                  <c:v>1406.6124471285916</c:v>
                </c:pt>
                <c:pt idx="705">
                  <c:v>1408.6133055512528</c:v>
                </c:pt>
                <c:pt idx="706">
                  <c:v>1410.6141639739135</c:v>
                </c:pt>
                <c:pt idx="707">
                  <c:v>1412.6150223965747</c:v>
                </c:pt>
                <c:pt idx="708">
                  <c:v>1414.6158808192354</c:v>
                </c:pt>
                <c:pt idx="709">
                  <c:v>1416.6167392418965</c:v>
                </c:pt>
                <c:pt idx="710">
                  <c:v>1418.6175976645573</c:v>
                </c:pt>
                <c:pt idx="711">
                  <c:v>1420.6184560872184</c:v>
                </c:pt>
                <c:pt idx="712">
                  <c:v>1422.6193145098791</c:v>
                </c:pt>
                <c:pt idx="713">
                  <c:v>1424.6201729325403</c:v>
                </c:pt>
                <c:pt idx="714">
                  <c:v>1426.621031355201</c:v>
                </c:pt>
                <c:pt idx="715">
                  <c:v>1428.6218897778622</c:v>
                </c:pt>
                <c:pt idx="716">
                  <c:v>1430.6227482005229</c:v>
                </c:pt>
                <c:pt idx="717">
                  <c:v>1432.6236066231841</c:v>
                </c:pt>
                <c:pt idx="718">
                  <c:v>1434.6244650458448</c:v>
                </c:pt>
                <c:pt idx="719">
                  <c:v>1436.6253234685059</c:v>
                </c:pt>
                <c:pt idx="720">
                  <c:v>1438.6261818911667</c:v>
                </c:pt>
                <c:pt idx="721">
                  <c:v>1440.6270403138278</c:v>
                </c:pt>
                <c:pt idx="722">
                  <c:v>1442.6278987364885</c:v>
                </c:pt>
                <c:pt idx="723">
                  <c:v>1444.6287571591497</c:v>
                </c:pt>
                <c:pt idx="724">
                  <c:v>1446.6296155818104</c:v>
                </c:pt>
                <c:pt idx="725">
                  <c:v>1448.6304740044716</c:v>
                </c:pt>
                <c:pt idx="726">
                  <c:v>1450.6313324271323</c:v>
                </c:pt>
                <c:pt idx="727">
                  <c:v>1452.6321908497935</c:v>
                </c:pt>
                <c:pt idx="728">
                  <c:v>1454.6330492724542</c:v>
                </c:pt>
                <c:pt idx="729">
                  <c:v>1456.6339076951153</c:v>
                </c:pt>
                <c:pt idx="730">
                  <c:v>1458.6347661177761</c:v>
                </c:pt>
                <c:pt idx="731">
                  <c:v>1460.6356245404372</c:v>
                </c:pt>
                <c:pt idx="732">
                  <c:v>1462.6364829630979</c:v>
                </c:pt>
                <c:pt idx="733">
                  <c:v>1464.6373413857591</c:v>
                </c:pt>
                <c:pt idx="734">
                  <c:v>1466.6381998084198</c:v>
                </c:pt>
                <c:pt idx="735">
                  <c:v>1468.639058231081</c:v>
                </c:pt>
                <c:pt idx="736">
                  <c:v>1470.6399166537417</c:v>
                </c:pt>
                <c:pt idx="737">
                  <c:v>1472.6407750764029</c:v>
                </c:pt>
                <c:pt idx="738">
                  <c:v>1474.6416334990636</c:v>
                </c:pt>
                <c:pt idx="739">
                  <c:v>1476.6424919217247</c:v>
                </c:pt>
                <c:pt idx="740">
                  <c:v>1478.6433503443855</c:v>
                </c:pt>
                <c:pt idx="741">
                  <c:v>1480.6442087670466</c:v>
                </c:pt>
                <c:pt idx="742">
                  <c:v>1482.6450671897073</c:v>
                </c:pt>
                <c:pt idx="743">
                  <c:v>1484.6459256123685</c:v>
                </c:pt>
                <c:pt idx="744">
                  <c:v>1486.6467840350292</c:v>
                </c:pt>
                <c:pt idx="745">
                  <c:v>1488.6476424576904</c:v>
                </c:pt>
                <c:pt idx="746">
                  <c:v>1490.6485008803511</c:v>
                </c:pt>
                <c:pt idx="747">
                  <c:v>1492.6493593030123</c:v>
                </c:pt>
                <c:pt idx="748">
                  <c:v>1494.650217725673</c:v>
                </c:pt>
                <c:pt idx="749">
                  <c:v>1496.6510761483341</c:v>
                </c:pt>
                <c:pt idx="750">
                  <c:v>1498.6519345709949</c:v>
                </c:pt>
                <c:pt idx="751">
                  <c:v>1500.652792993656</c:v>
                </c:pt>
                <c:pt idx="752">
                  <c:v>1502.6536514163167</c:v>
                </c:pt>
                <c:pt idx="753">
                  <c:v>1504.6545098389779</c:v>
                </c:pt>
                <c:pt idx="754">
                  <c:v>1506.6553682616386</c:v>
                </c:pt>
                <c:pt idx="755">
                  <c:v>1508.6562266842998</c:v>
                </c:pt>
                <c:pt idx="756">
                  <c:v>1510.6570851069605</c:v>
                </c:pt>
                <c:pt idx="757">
                  <c:v>1512.6579435296217</c:v>
                </c:pt>
                <c:pt idx="758">
                  <c:v>1514.6588019522824</c:v>
                </c:pt>
                <c:pt idx="759">
                  <c:v>1516.6596603749435</c:v>
                </c:pt>
                <c:pt idx="760">
                  <c:v>1518.6605187976043</c:v>
                </c:pt>
                <c:pt idx="761">
                  <c:v>1520.6613772202654</c:v>
                </c:pt>
                <c:pt idx="762">
                  <c:v>1522.6622356429261</c:v>
                </c:pt>
                <c:pt idx="763">
                  <c:v>1524.6630940655873</c:v>
                </c:pt>
                <c:pt idx="764">
                  <c:v>1526.663952488248</c:v>
                </c:pt>
                <c:pt idx="765">
                  <c:v>1528.6648109109092</c:v>
                </c:pt>
                <c:pt idx="766">
                  <c:v>1530.6656693335699</c:v>
                </c:pt>
                <c:pt idx="767">
                  <c:v>1532.6665277562311</c:v>
                </c:pt>
                <c:pt idx="768">
                  <c:v>1534.6673861788918</c:v>
                </c:pt>
                <c:pt idx="769">
                  <c:v>1536.6682446015529</c:v>
                </c:pt>
                <c:pt idx="770">
                  <c:v>1538.6691030242137</c:v>
                </c:pt>
                <c:pt idx="771">
                  <c:v>1540.6699614468748</c:v>
                </c:pt>
                <c:pt idx="772">
                  <c:v>1542.6708198695355</c:v>
                </c:pt>
                <c:pt idx="773">
                  <c:v>1544.6716782921967</c:v>
                </c:pt>
                <c:pt idx="774">
                  <c:v>1546.6725367148574</c:v>
                </c:pt>
                <c:pt idx="775">
                  <c:v>1548.6733951375186</c:v>
                </c:pt>
                <c:pt idx="776">
                  <c:v>1550.6742535601793</c:v>
                </c:pt>
                <c:pt idx="777">
                  <c:v>1552.6751119828405</c:v>
                </c:pt>
                <c:pt idx="778">
                  <c:v>1554.6759704055012</c:v>
                </c:pt>
                <c:pt idx="779">
                  <c:v>1556.6768288281623</c:v>
                </c:pt>
                <c:pt idx="780">
                  <c:v>1558.6776872508231</c:v>
                </c:pt>
                <c:pt idx="781">
                  <c:v>1560.6785456734842</c:v>
                </c:pt>
                <c:pt idx="782">
                  <c:v>1562.6794040961449</c:v>
                </c:pt>
                <c:pt idx="783">
                  <c:v>1564.6802625188061</c:v>
                </c:pt>
                <c:pt idx="784">
                  <c:v>1566.6811209414668</c:v>
                </c:pt>
                <c:pt idx="785">
                  <c:v>1568.681979364128</c:v>
                </c:pt>
                <c:pt idx="786">
                  <c:v>1570.6828377867887</c:v>
                </c:pt>
                <c:pt idx="787">
                  <c:v>1572.6836962094499</c:v>
                </c:pt>
                <c:pt idx="788">
                  <c:v>1574.6845546321106</c:v>
                </c:pt>
                <c:pt idx="789">
                  <c:v>1576.6854130547717</c:v>
                </c:pt>
                <c:pt idx="790">
                  <c:v>1578.6862714774325</c:v>
                </c:pt>
                <c:pt idx="791">
                  <c:v>1580.6871299000936</c:v>
                </c:pt>
                <c:pt idx="792">
                  <c:v>1582.6879883227543</c:v>
                </c:pt>
                <c:pt idx="793">
                  <c:v>1584.6888467454155</c:v>
                </c:pt>
                <c:pt idx="794">
                  <c:v>1586.6897051680762</c:v>
                </c:pt>
                <c:pt idx="795">
                  <c:v>1588.6905635907374</c:v>
                </c:pt>
                <c:pt idx="796">
                  <c:v>1590.6914220133981</c:v>
                </c:pt>
                <c:pt idx="797">
                  <c:v>1592.6922804360593</c:v>
                </c:pt>
                <c:pt idx="798">
                  <c:v>1594.69313885872</c:v>
                </c:pt>
                <c:pt idx="799">
                  <c:v>1596.6939972813811</c:v>
                </c:pt>
                <c:pt idx="800">
                  <c:v>1598.6948557040419</c:v>
                </c:pt>
                <c:pt idx="801">
                  <c:v>1600.695714126703</c:v>
                </c:pt>
                <c:pt idx="802">
                  <c:v>1602.6965725493637</c:v>
                </c:pt>
                <c:pt idx="803">
                  <c:v>1604.6974309720249</c:v>
                </c:pt>
                <c:pt idx="804">
                  <c:v>1606.6982893946856</c:v>
                </c:pt>
                <c:pt idx="805">
                  <c:v>1608.6991478173468</c:v>
                </c:pt>
                <c:pt idx="806">
                  <c:v>1610.7000062400075</c:v>
                </c:pt>
                <c:pt idx="807">
                  <c:v>1612.7008646626687</c:v>
                </c:pt>
                <c:pt idx="808">
                  <c:v>1614.7017230853294</c:v>
                </c:pt>
                <c:pt idx="809">
                  <c:v>1616.7025815079905</c:v>
                </c:pt>
                <c:pt idx="810">
                  <c:v>1618.7034399306513</c:v>
                </c:pt>
                <c:pt idx="811">
                  <c:v>1620.7042983533124</c:v>
                </c:pt>
                <c:pt idx="812">
                  <c:v>1622.7051567759731</c:v>
                </c:pt>
                <c:pt idx="813">
                  <c:v>1624.7060151986343</c:v>
                </c:pt>
                <c:pt idx="814">
                  <c:v>1626.706873621295</c:v>
                </c:pt>
                <c:pt idx="815">
                  <c:v>1628.7077320439562</c:v>
                </c:pt>
                <c:pt idx="816">
                  <c:v>1630.7085904666169</c:v>
                </c:pt>
                <c:pt idx="817">
                  <c:v>1632.7094488892781</c:v>
                </c:pt>
                <c:pt idx="818">
                  <c:v>1634.7103073119388</c:v>
                </c:pt>
                <c:pt idx="819">
                  <c:v>1636.7111657345999</c:v>
                </c:pt>
                <c:pt idx="820">
                  <c:v>1638.7120241572607</c:v>
                </c:pt>
                <c:pt idx="821">
                  <c:v>1640.7128825799218</c:v>
                </c:pt>
                <c:pt idx="822">
                  <c:v>1642.7137410025825</c:v>
                </c:pt>
                <c:pt idx="823">
                  <c:v>1644.7145994252437</c:v>
                </c:pt>
                <c:pt idx="824">
                  <c:v>1646.7154578479044</c:v>
                </c:pt>
                <c:pt idx="825">
                  <c:v>1648.7163162705656</c:v>
                </c:pt>
                <c:pt idx="826">
                  <c:v>1650.7171746932263</c:v>
                </c:pt>
                <c:pt idx="827">
                  <c:v>1652.7180331158875</c:v>
                </c:pt>
                <c:pt idx="828">
                  <c:v>1654.7188915385482</c:v>
                </c:pt>
                <c:pt idx="829">
                  <c:v>1656.7197499612093</c:v>
                </c:pt>
                <c:pt idx="830">
                  <c:v>1658.7206083838701</c:v>
                </c:pt>
                <c:pt idx="831">
                  <c:v>1660.7214668065312</c:v>
                </c:pt>
                <c:pt idx="832">
                  <c:v>1662.7223252291919</c:v>
                </c:pt>
                <c:pt idx="833">
                  <c:v>1664.7231836518531</c:v>
                </c:pt>
                <c:pt idx="834">
                  <c:v>1666.7240420745138</c:v>
                </c:pt>
                <c:pt idx="835">
                  <c:v>1668.724900497175</c:v>
                </c:pt>
                <c:pt idx="836">
                  <c:v>1670.7257589198357</c:v>
                </c:pt>
                <c:pt idx="837">
                  <c:v>1672.7266173424969</c:v>
                </c:pt>
                <c:pt idx="838">
                  <c:v>1674.7274757651576</c:v>
                </c:pt>
                <c:pt idx="839">
                  <c:v>1676.7283341878187</c:v>
                </c:pt>
                <c:pt idx="840">
                  <c:v>1678.7291926104795</c:v>
                </c:pt>
                <c:pt idx="841">
                  <c:v>1680.7300510331406</c:v>
                </c:pt>
                <c:pt idx="842">
                  <c:v>1682.7309094558013</c:v>
                </c:pt>
                <c:pt idx="843">
                  <c:v>1684.7317678784625</c:v>
                </c:pt>
                <c:pt idx="844">
                  <c:v>1686.7326263011232</c:v>
                </c:pt>
                <c:pt idx="845">
                  <c:v>1688.7334847237844</c:v>
                </c:pt>
                <c:pt idx="846">
                  <c:v>1690.7343431464451</c:v>
                </c:pt>
                <c:pt idx="847">
                  <c:v>1692.7352015691063</c:v>
                </c:pt>
                <c:pt idx="848">
                  <c:v>1694.736059991767</c:v>
                </c:pt>
                <c:pt idx="849">
                  <c:v>1696.7369184144281</c:v>
                </c:pt>
                <c:pt idx="850">
                  <c:v>1698.7377768370889</c:v>
                </c:pt>
                <c:pt idx="851">
                  <c:v>1700.73863525975</c:v>
                </c:pt>
                <c:pt idx="852">
                  <c:v>1702.7394936824107</c:v>
                </c:pt>
                <c:pt idx="853">
                  <c:v>1704.7403521050719</c:v>
                </c:pt>
                <c:pt idx="854">
                  <c:v>1706.7412105277326</c:v>
                </c:pt>
                <c:pt idx="855">
                  <c:v>1708.7420689503938</c:v>
                </c:pt>
                <c:pt idx="856">
                  <c:v>1710.7429273730545</c:v>
                </c:pt>
                <c:pt idx="857">
                  <c:v>1712.7437857957157</c:v>
                </c:pt>
                <c:pt idx="858">
                  <c:v>1714.7446442183764</c:v>
                </c:pt>
                <c:pt idx="859">
                  <c:v>1716.7455026410375</c:v>
                </c:pt>
                <c:pt idx="860">
                  <c:v>1718.7463610636983</c:v>
                </c:pt>
                <c:pt idx="861">
                  <c:v>1720.7472194863594</c:v>
                </c:pt>
                <c:pt idx="862">
                  <c:v>1722.7480779090201</c:v>
                </c:pt>
                <c:pt idx="863">
                  <c:v>1724.7489363316813</c:v>
                </c:pt>
                <c:pt idx="864">
                  <c:v>1726.749794754342</c:v>
                </c:pt>
                <c:pt idx="865">
                  <c:v>1728.7506531770032</c:v>
                </c:pt>
                <c:pt idx="866">
                  <c:v>1730.7515115996639</c:v>
                </c:pt>
                <c:pt idx="867">
                  <c:v>1732.7523700223251</c:v>
                </c:pt>
                <c:pt idx="868">
                  <c:v>1734.7532284449858</c:v>
                </c:pt>
                <c:pt idx="869">
                  <c:v>1736.7540868676469</c:v>
                </c:pt>
                <c:pt idx="870">
                  <c:v>1738.7549452903077</c:v>
                </c:pt>
                <c:pt idx="871">
                  <c:v>1740.7558037129688</c:v>
                </c:pt>
                <c:pt idx="872">
                  <c:v>1742.7566621356295</c:v>
                </c:pt>
                <c:pt idx="873">
                  <c:v>1744.7575205582907</c:v>
                </c:pt>
                <c:pt idx="874">
                  <c:v>1746.7583789809514</c:v>
                </c:pt>
                <c:pt idx="875">
                  <c:v>1748.7592374036126</c:v>
                </c:pt>
                <c:pt idx="876">
                  <c:v>1750.7600958262733</c:v>
                </c:pt>
                <c:pt idx="877">
                  <c:v>1752.7609542489345</c:v>
                </c:pt>
                <c:pt idx="878">
                  <c:v>1754.7618126715952</c:v>
                </c:pt>
                <c:pt idx="879">
                  <c:v>1756.7626710942563</c:v>
                </c:pt>
                <c:pt idx="880">
                  <c:v>1758.7635295169171</c:v>
                </c:pt>
                <c:pt idx="881">
                  <c:v>1760.7643879395782</c:v>
                </c:pt>
                <c:pt idx="882">
                  <c:v>1762.7652463622389</c:v>
                </c:pt>
                <c:pt idx="883">
                  <c:v>1764.7661047849001</c:v>
                </c:pt>
                <c:pt idx="884">
                  <c:v>1766.7669632075608</c:v>
                </c:pt>
                <c:pt idx="885">
                  <c:v>1768.767821630222</c:v>
                </c:pt>
                <c:pt idx="886">
                  <c:v>1770.7686800528827</c:v>
                </c:pt>
                <c:pt idx="887">
                  <c:v>1772.7695384755439</c:v>
                </c:pt>
                <c:pt idx="888">
                  <c:v>1774.7703968982046</c:v>
                </c:pt>
                <c:pt idx="889">
                  <c:v>1776.7712553208657</c:v>
                </c:pt>
                <c:pt idx="890">
                  <c:v>1778.7721137435265</c:v>
                </c:pt>
                <c:pt idx="891">
                  <c:v>1780.7729721661876</c:v>
                </c:pt>
                <c:pt idx="892">
                  <c:v>1782.7738305888483</c:v>
                </c:pt>
                <c:pt idx="893">
                  <c:v>1784.7746890115095</c:v>
                </c:pt>
                <c:pt idx="894">
                  <c:v>1786.7755474341702</c:v>
                </c:pt>
                <c:pt idx="895">
                  <c:v>1788.7764058568314</c:v>
                </c:pt>
                <c:pt idx="896">
                  <c:v>1790.7772642794921</c:v>
                </c:pt>
                <c:pt idx="897">
                  <c:v>1792.7781227021533</c:v>
                </c:pt>
                <c:pt idx="898">
                  <c:v>1794.778981124814</c:v>
                </c:pt>
                <c:pt idx="899">
                  <c:v>1796.7798395474751</c:v>
                </c:pt>
                <c:pt idx="900">
                  <c:v>1798.7806979701359</c:v>
                </c:pt>
                <c:pt idx="901">
                  <c:v>1800.781556392797</c:v>
                </c:pt>
                <c:pt idx="902">
                  <c:v>1802.7824148154577</c:v>
                </c:pt>
                <c:pt idx="903">
                  <c:v>1804.7832732381189</c:v>
                </c:pt>
                <c:pt idx="904">
                  <c:v>1806.7841316607796</c:v>
                </c:pt>
                <c:pt idx="905">
                  <c:v>1808.7849900834408</c:v>
                </c:pt>
                <c:pt idx="906">
                  <c:v>1810.7858485061015</c:v>
                </c:pt>
                <c:pt idx="907">
                  <c:v>1812.7867069287627</c:v>
                </c:pt>
                <c:pt idx="908">
                  <c:v>1814.7875653514234</c:v>
                </c:pt>
                <c:pt idx="909">
                  <c:v>1816.7884237740845</c:v>
                </c:pt>
                <c:pt idx="910">
                  <c:v>1818.7892821967453</c:v>
                </c:pt>
                <c:pt idx="911">
                  <c:v>1820.7901406194064</c:v>
                </c:pt>
                <c:pt idx="912">
                  <c:v>1822.7909990420671</c:v>
                </c:pt>
                <c:pt idx="913">
                  <c:v>1824.7918574647283</c:v>
                </c:pt>
                <c:pt idx="914">
                  <c:v>1826.792715887389</c:v>
                </c:pt>
                <c:pt idx="915">
                  <c:v>1828.7935743100502</c:v>
                </c:pt>
                <c:pt idx="916">
                  <c:v>1830.7944327327109</c:v>
                </c:pt>
                <c:pt idx="917">
                  <c:v>1832.7952911553721</c:v>
                </c:pt>
                <c:pt idx="918">
                  <c:v>1834.7961495780328</c:v>
                </c:pt>
                <c:pt idx="919">
                  <c:v>1836.7970080006939</c:v>
                </c:pt>
                <c:pt idx="920">
                  <c:v>1838.7978664233547</c:v>
                </c:pt>
                <c:pt idx="921">
                  <c:v>1840.7987248460158</c:v>
                </c:pt>
                <c:pt idx="922">
                  <c:v>1842.7995832686765</c:v>
                </c:pt>
                <c:pt idx="923">
                  <c:v>1843.8000124800071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78736"/>
        <c:axId val="1088070032"/>
      </c:scatterChart>
      <c:valAx>
        <c:axId val="1088078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Effective Tension (Te)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8070032"/>
        <c:crosses val="autoZero"/>
        <c:crossBetween val="midCat"/>
      </c:valAx>
      <c:valAx>
        <c:axId val="1088070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Arc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807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 b="1">
                <a:solidFill>
                  <a:schemeClr val="tx1"/>
                </a:solidFill>
              </a:rPr>
              <a:t>Production Riser, VM Stress vs ArcLength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'VM Results'!$D$6:$D$929</c:f>
              <c:numCache>
                <c:formatCode>General</c:formatCode>
                <c:ptCount val="924"/>
                <c:pt idx="0">
                  <c:v>3.8318694419089853E-2</c:v>
                </c:pt>
                <c:pt idx="1">
                  <c:v>3.1825117752279737</c:v>
                </c:pt>
                <c:pt idx="2">
                  <c:v>7.0667339104452633</c:v>
                </c:pt>
                <c:pt idx="3">
                  <c:v>14.309033720382896</c:v>
                </c:pt>
                <c:pt idx="4">
                  <c:v>1717.0432938783042</c:v>
                </c:pt>
                <c:pt idx="5">
                  <c:v>1972.1032256086096</c:v>
                </c:pt>
                <c:pt idx="6">
                  <c:v>1725.3633011335914</c:v>
                </c:pt>
                <c:pt idx="7">
                  <c:v>1511.3454410297873</c:v>
                </c:pt>
                <c:pt idx="8">
                  <c:v>1326.7135839867747</c:v>
                </c:pt>
                <c:pt idx="9">
                  <c:v>1168.0542106836447</c:v>
                </c:pt>
                <c:pt idx="10">
                  <c:v>1032.0315264490464</c:v>
                </c:pt>
                <c:pt idx="11">
                  <c:v>915.47374928887689</c:v>
                </c:pt>
                <c:pt idx="12">
                  <c:v>815.57005605413974</c:v>
                </c:pt>
                <c:pt idx="13">
                  <c:v>741.5202839625</c:v>
                </c:pt>
                <c:pt idx="14">
                  <c:v>691.59049798136721</c:v>
                </c:pt>
                <c:pt idx="15">
                  <c:v>646.38961706929479</c:v>
                </c:pt>
                <c:pt idx="16">
                  <c:v>604.64019766621448</c:v>
                </c:pt>
                <c:pt idx="17">
                  <c:v>565.87608616056445</c:v>
                </c:pt>
                <c:pt idx="18">
                  <c:v>532.50470926653281</c:v>
                </c:pt>
                <c:pt idx="19">
                  <c:v>505.89649583976808</c:v>
                </c:pt>
                <c:pt idx="20">
                  <c:v>478.3919758615209</c:v>
                </c:pt>
                <c:pt idx="21">
                  <c:v>449.28062425741541</c:v>
                </c:pt>
                <c:pt idx="22">
                  <c:v>419.13646562524394</c:v>
                </c:pt>
                <c:pt idx="23">
                  <c:v>388.94560926486747</c:v>
                </c:pt>
                <c:pt idx="24">
                  <c:v>358.88757831499356</c:v>
                </c:pt>
                <c:pt idx="25">
                  <c:v>329.79610782365364</c:v>
                </c:pt>
                <c:pt idx="26">
                  <c:v>304.55429195642074</c:v>
                </c:pt>
                <c:pt idx="27">
                  <c:v>281.8704613663906</c:v>
                </c:pt>
                <c:pt idx="28">
                  <c:v>263.25487223171433</c:v>
                </c:pt>
                <c:pt idx="29">
                  <c:v>247.14283780530417</c:v>
                </c:pt>
                <c:pt idx="30">
                  <c:v>231.4029184693434</c:v>
                </c:pt>
                <c:pt idx="31">
                  <c:v>218.42118613566632</c:v>
                </c:pt>
                <c:pt idx="32">
                  <c:v>205.40186479228362</c:v>
                </c:pt>
                <c:pt idx="33">
                  <c:v>194.95047994726372</c:v>
                </c:pt>
                <c:pt idx="34">
                  <c:v>184.20582549313539</c:v>
                </c:pt>
                <c:pt idx="35">
                  <c:v>176.04558876579708</c:v>
                </c:pt>
                <c:pt idx="36">
                  <c:v>167.18818888774791</c:v>
                </c:pt>
                <c:pt idx="37">
                  <c:v>160.77382820329055</c:v>
                </c:pt>
                <c:pt idx="38">
                  <c:v>154.08680326692306</c:v>
                </c:pt>
                <c:pt idx="39">
                  <c:v>150.12293744682677</c:v>
                </c:pt>
                <c:pt idx="40">
                  <c:v>146.93058457713715</c:v>
                </c:pt>
                <c:pt idx="41">
                  <c:v>144.35016325747534</c:v>
                </c:pt>
                <c:pt idx="42">
                  <c:v>142.2938921501968</c:v>
                </c:pt>
                <c:pt idx="43">
                  <c:v>140.57977631264148</c:v>
                </c:pt>
                <c:pt idx="44">
                  <c:v>139.20642081752013</c:v>
                </c:pt>
                <c:pt idx="45">
                  <c:v>138.32981945864177</c:v>
                </c:pt>
                <c:pt idx="46">
                  <c:v>137.49029163987311</c:v>
                </c:pt>
                <c:pt idx="47">
                  <c:v>136.54821843107726</c:v>
                </c:pt>
                <c:pt idx="48">
                  <c:v>136.1012276068422</c:v>
                </c:pt>
                <c:pt idx="49">
                  <c:v>135.31068433159481</c:v>
                </c:pt>
                <c:pt idx="50">
                  <c:v>134.66932356072331</c:v>
                </c:pt>
                <c:pt idx="51">
                  <c:v>133.65315262842446</c:v>
                </c:pt>
                <c:pt idx="52">
                  <c:v>132.67254681511315</c:v>
                </c:pt>
                <c:pt idx="53">
                  <c:v>131.07117512514279</c:v>
                </c:pt>
                <c:pt idx="54">
                  <c:v>129.61166636850581</c:v>
                </c:pt>
                <c:pt idx="55">
                  <c:v>127.36872392835947</c:v>
                </c:pt>
                <c:pt idx="56">
                  <c:v>125.09514715707294</c:v>
                </c:pt>
                <c:pt idx="57">
                  <c:v>122.31037536707342</c:v>
                </c:pt>
                <c:pt idx="58">
                  <c:v>118.92890123415945</c:v>
                </c:pt>
                <c:pt idx="59">
                  <c:v>115.57962240886295</c:v>
                </c:pt>
                <c:pt idx="60">
                  <c:v>111.49519779845942</c:v>
                </c:pt>
                <c:pt idx="61">
                  <c:v>107.50528184050843</c:v>
                </c:pt>
                <c:pt idx="62">
                  <c:v>103.1079692548952</c:v>
                </c:pt>
                <c:pt idx="63">
                  <c:v>98.661552286959278</c:v>
                </c:pt>
                <c:pt idx="64">
                  <c:v>94.128250404198283</c:v>
                </c:pt>
                <c:pt idx="65">
                  <c:v>89.690369691316533</c:v>
                </c:pt>
                <c:pt idx="66">
                  <c:v>85.321099251134797</c:v>
                </c:pt>
                <c:pt idx="67">
                  <c:v>81.388476974058548</c:v>
                </c:pt>
                <c:pt idx="68">
                  <c:v>77.465649953510649</c:v>
                </c:pt>
                <c:pt idx="69">
                  <c:v>74.341407747484794</c:v>
                </c:pt>
                <c:pt idx="70">
                  <c:v>71.496859526708448</c:v>
                </c:pt>
                <c:pt idx="71">
                  <c:v>70.906504958944467</c:v>
                </c:pt>
                <c:pt idx="72">
                  <c:v>70.605847787626317</c:v>
                </c:pt>
                <c:pt idx="73">
                  <c:v>70.323255856315896</c:v>
                </c:pt>
                <c:pt idx="74">
                  <c:v>70.054820085774963</c:v>
                </c:pt>
                <c:pt idx="75">
                  <c:v>69.797545472863007</c:v>
                </c:pt>
                <c:pt idx="76">
                  <c:v>69.54916053285281</c:v>
                </c:pt>
                <c:pt idx="77">
                  <c:v>69.307924824670479</c:v>
                </c:pt>
                <c:pt idx="78">
                  <c:v>69.072520461426492</c:v>
                </c:pt>
                <c:pt idx="79">
                  <c:v>68.841934685712317</c:v>
                </c:pt>
                <c:pt idx="80">
                  <c:v>68.61540000295868</c:v>
                </c:pt>
                <c:pt idx="81">
                  <c:v>68.392337268907966</c:v>
                </c:pt>
                <c:pt idx="82">
                  <c:v>68.172292635738131</c:v>
                </c:pt>
                <c:pt idx="83">
                  <c:v>67.954933934758444</c:v>
                </c:pt>
                <c:pt idx="84">
                  <c:v>69.00739184710001</c:v>
                </c:pt>
                <c:pt idx="85">
                  <c:v>71.388289493759245</c:v>
                </c:pt>
                <c:pt idx="86">
                  <c:v>74.225064025563725</c:v>
                </c:pt>
                <c:pt idx="87">
                  <c:v>76.719454993327403</c:v>
                </c:pt>
                <c:pt idx="88">
                  <c:v>78.935265405861188</c:v>
                </c:pt>
                <c:pt idx="89">
                  <c:v>81.321431902450271</c:v>
                </c:pt>
                <c:pt idx="90">
                  <c:v>83.108729695559859</c:v>
                </c:pt>
                <c:pt idx="91">
                  <c:v>84.701071756939228</c:v>
                </c:pt>
                <c:pt idx="92">
                  <c:v>86.02100987809321</c:v>
                </c:pt>
                <c:pt idx="93">
                  <c:v>86.500606654815783</c:v>
                </c:pt>
                <c:pt idx="94">
                  <c:v>87.060809236359319</c:v>
                </c:pt>
                <c:pt idx="95">
                  <c:v>86.672093311419616</c:v>
                </c:pt>
                <c:pt idx="96">
                  <c:v>85.946103243978001</c:v>
                </c:pt>
                <c:pt idx="97">
                  <c:v>84.613407238473258</c:v>
                </c:pt>
                <c:pt idx="98">
                  <c:v>82.613899108590758</c:v>
                </c:pt>
                <c:pt idx="99">
                  <c:v>80.3451673632389</c:v>
                </c:pt>
                <c:pt idx="100">
                  <c:v>77.285503480429441</c:v>
                </c:pt>
                <c:pt idx="101">
                  <c:v>74.038259727695376</c:v>
                </c:pt>
                <c:pt idx="102">
                  <c:v>70.288200746561628</c:v>
                </c:pt>
                <c:pt idx="103">
                  <c:v>66.110979005367483</c:v>
                </c:pt>
                <c:pt idx="104">
                  <c:v>63.853472457532312</c:v>
                </c:pt>
                <c:pt idx="105">
                  <c:v>63.684575747511445</c:v>
                </c:pt>
                <c:pt idx="106">
                  <c:v>63.520265568612267</c:v>
                </c:pt>
                <c:pt idx="107">
                  <c:v>63.361454933047781</c:v>
                </c:pt>
                <c:pt idx="108">
                  <c:v>63.20935723140142</c:v>
                </c:pt>
                <c:pt idx="109">
                  <c:v>63.065540843398487</c:v>
                </c:pt>
                <c:pt idx="110">
                  <c:v>62.930343378045777</c:v>
                </c:pt>
                <c:pt idx="111">
                  <c:v>62.802341449783775</c:v>
                </c:pt>
                <c:pt idx="112">
                  <c:v>62.67998228631366</c:v>
                </c:pt>
                <c:pt idx="113">
                  <c:v>62.562089241286721</c:v>
                </c:pt>
                <c:pt idx="114">
                  <c:v>62.447769969435669</c:v>
                </c:pt>
                <c:pt idx="115">
                  <c:v>62.336335388371182</c:v>
                </c:pt>
                <c:pt idx="116">
                  <c:v>62.227268756017011</c:v>
                </c:pt>
                <c:pt idx="117">
                  <c:v>62.120172362281203</c:v>
                </c:pt>
                <c:pt idx="118">
                  <c:v>62.014733198167733</c:v>
                </c:pt>
                <c:pt idx="119">
                  <c:v>61.910734897294112</c:v>
                </c:pt>
                <c:pt idx="120">
                  <c:v>61.807986599056655</c:v>
                </c:pt>
                <c:pt idx="121">
                  <c:v>61.706368830801907</c:v>
                </c:pt>
                <c:pt idx="122">
                  <c:v>61.605764619920599</c:v>
                </c:pt>
                <c:pt idx="123">
                  <c:v>61.506105930535497</c:v>
                </c:pt>
                <c:pt idx="124">
                  <c:v>61.407328583418234</c:v>
                </c:pt>
                <c:pt idx="125">
                  <c:v>61.30939240494785</c:v>
                </c:pt>
                <c:pt idx="126">
                  <c:v>61.212258218089055</c:v>
                </c:pt>
                <c:pt idx="127">
                  <c:v>61.115900018888581</c:v>
                </c:pt>
                <c:pt idx="128">
                  <c:v>61.02029811801178</c:v>
                </c:pt>
                <c:pt idx="129">
                  <c:v>60.925442572562005</c:v>
                </c:pt>
                <c:pt idx="130">
                  <c:v>60.831317333958992</c:v>
                </c:pt>
                <c:pt idx="131">
                  <c:v>60.737914138246587</c:v>
                </c:pt>
                <c:pt idx="132">
                  <c:v>60.645231877363173</c:v>
                </c:pt>
                <c:pt idx="133">
                  <c:v>60.553256493536438</c:v>
                </c:pt>
                <c:pt idx="134">
                  <c:v>60.461995030819878</c:v>
                </c:pt>
                <c:pt idx="135">
                  <c:v>60.371445948148526</c:v>
                </c:pt>
                <c:pt idx="136">
                  <c:v>60.281598993870929</c:v>
                </c:pt>
                <c:pt idx="137">
                  <c:v>60.192459723140061</c:v>
                </c:pt>
                <c:pt idx="138">
                  <c:v>60.104034800765376</c:v>
                </c:pt>
                <c:pt idx="139">
                  <c:v>60.016322303607581</c:v>
                </c:pt>
                <c:pt idx="140">
                  <c:v>59.929326669303279</c:v>
                </c:pt>
                <c:pt idx="141">
                  <c:v>59.843054111469144</c:v>
                </c:pt>
                <c:pt idx="142">
                  <c:v>59.757513075832996</c:v>
                </c:pt>
                <c:pt idx="143">
                  <c:v>59.672719780278904</c:v>
                </c:pt>
                <c:pt idx="144">
                  <c:v>59.588679406027396</c:v>
                </c:pt>
                <c:pt idx="145">
                  <c:v>59.505421593738596</c:v>
                </c:pt>
                <c:pt idx="146">
                  <c:v>59.422967540144121</c:v>
                </c:pt>
                <c:pt idx="147">
                  <c:v>59.341351585516627</c:v>
                </c:pt>
                <c:pt idx="148">
                  <c:v>59.260618862375821</c:v>
                </c:pt>
                <c:pt idx="149">
                  <c:v>59.180828657131904</c:v>
                </c:pt>
                <c:pt idx="150">
                  <c:v>59.10205882826029</c:v>
                </c:pt>
                <c:pt idx="151">
                  <c:v>59.02441160881137</c:v>
                </c:pt>
                <c:pt idx="152">
                  <c:v>58.948021221394789</c:v>
                </c:pt>
                <c:pt idx="153">
                  <c:v>58.873068797147518</c:v>
                </c:pt>
                <c:pt idx="154">
                  <c:v>58.799775860627314</c:v>
                </c:pt>
                <c:pt idx="155">
                  <c:v>58.72845594701657</c:v>
                </c:pt>
                <c:pt idx="156">
                  <c:v>58.659497955789021</c:v>
                </c:pt>
                <c:pt idx="157">
                  <c:v>58.593435150008204</c:v>
                </c:pt>
                <c:pt idx="158">
                  <c:v>58.530949799898622</c:v>
                </c:pt>
                <c:pt idx="159">
                  <c:v>58.472939145561227</c:v>
                </c:pt>
                <c:pt idx="160">
                  <c:v>58.419629866030263</c:v>
                </c:pt>
                <c:pt idx="161">
                  <c:v>58.370223775567631</c:v>
                </c:pt>
                <c:pt idx="162">
                  <c:v>58.323843311013881</c:v>
                </c:pt>
                <c:pt idx="163">
                  <c:v>58.279814811914555</c:v>
                </c:pt>
                <c:pt idx="164">
                  <c:v>58.237638487565029</c:v>
                </c:pt>
                <c:pt idx="165">
                  <c:v>58.196921085630635</c:v>
                </c:pt>
                <c:pt idx="166">
                  <c:v>58.157366680558169</c:v>
                </c:pt>
                <c:pt idx="167">
                  <c:v>58.118749771189073</c:v>
                </c:pt>
                <c:pt idx="168">
                  <c:v>58.080898521687288</c:v>
                </c:pt>
                <c:pt idx="169">
                  <c:v>58.043681990164011</c:v>
                </c:pt>
                <c:pt idx="170">
                  <c:v>58.007000396355004</c:v>
                </c:pt>
                <c:pt idx="171">
                  <c:v>57.970777704898943</c:v>
                </c:pt>
                <c:pt idx="172">
                  <c:v>57.934955974277145</c:v>
                </c:pt>
                <c:pt idx="173">
                  <c:v>57.899491050809907</c:v>
                </c:pt>
                <c:pt idx="174">
                  <c:v>57.864349287815784</c:v>
                </c:pt>
                <c:pt idx="175">
                  <c:v>57.829505046344629</c:v>
                </c:pt>
                <c:pt idx="176">
                  <c:v>57.794938791223622</c:v>
                </c:pt>
                <c:pt idx="177">
                  <c:v>57.760640553656891</c:v>
                </c:pt>
                <c:pt idx="178">
                  <c:v>57.726589180593145</c:v>
                </c:pt>
                <c:pt idx="179">
                  <c:v>57.692780966141292</c:v>
                </c:pt>
                <c:pt idx="180">
                  <c:v>57.659209368342381</c:v>
                </c:pt>
                <c:pt idx="181">
                  <c:v>57.625869438033199</c:v>
                </c:pt>
                <c:pt idx="182">
                  <c:v>57.592762367051833</c:v>
                </c:pt>
                <c:pt idx="183">
                  <c:v>57.559875568496629</c:v>
                </c:pt>
                <c:pt idx="184">
                  <c:v>57.527211947082264</c:v>
                </c:pt>
                <c:pt idx="185">
                  <c:v>57.494770107875773</c:v>
                </c:pt>
                <c:pt idx="186">
                  <c:v>57.462554080831701</c:v>
                </c:pt>
                <c:pt idx="187">
                  <c:v>57.430553613585978</c:v>
                </c:pt>
                <c:pt idx="188">
                  <c:v>57.398773615377358</c:v>
                </c:pt>
                <c:pt idx="189">
                  <c:v>57.36721451602579</c:v>
                </c:pt>
                <c:pt idx="190">
                  <c:v>57.335882127406663</c:v>
                </c:pt>
                <c:pt idx="191">
                  <c:v>57.304768069062732</c:v>
                </c:pt>
                <c:pt idx="192">
                  <c:v>57.273879352583386</c:v>
                </c:pt>
                <c:pt idx="193">
                  <c:v>57.24321889874215</c:v>
                </c:pt>
                <c:pt idx="194">
                  <c:v>57.212795584957441</c:v>
                </c:pt>
                <c:pt idx="195">
                  <c:v>57.182604900398495</c:v>
                </c:pt>
                <c:pt idx="196">
                  <c:v>57.152658822575916</c:v>
                </c:pt>
                <c:pt idx="197">
                  <c:v>57.122971616081522</c:v>
                </c:pt>
                <c:pt idx="198">
                  <c:v>57.093545804333637</c:v>
                </c:pt>
                <c:pt idx="199">
                  <c:v>57.064402571382338</c:v>
                </c:pt>
                <c:pt idx="200">
                  <c:v>57.035563341444764</c:v>
                </c:pt>
                <c:pt idx="201">
                  <c:v>57.007061213685041</c:v>
                </c:pt>
                <c:pt idx="202">
                  <c:v>56.978923433443896</c:v>
                </c:pt>
                <c:pt idx="203">
                  <c:v>56.95120364972302</c:v>
                </c:pt>
                <c:pt idx="204">
                  <c:v>56.923965927346003</c:v>
                </c:pt>
                <c:pt idx="205">
                  <c:v>56.897299380937476</c:v>
                </c:pt>
                <c:pt idx="206">
                  <c:v>56.871304847478811</c:v>
                </c:pt>
                <c:pt idx="207">
                  <c:v>56.846132664643442</c:v>
                </c:pt>
                <c:pt idx="208">
                  <c:v>56.821978849041685</c:v>
                </c:pt>
                <c:pt idx="209">
                  <c:v>56.799084702224107</c:v>
                </c:pt>
                <c:pt idx="210">
                  <c:v>56.777518945170499</c:v>
                </c:pt>
                <c:pt idx="211">
                  <c:v>56.757066671373209</c:v>
                </c:pt>
                <c:pt idx="212">
                  <c:v>56.737493046295143</c:v>
                </c:pt>
                <c:pt idx="213">
                  <c:v>56.718605698033834</c:v>
                </c:pt>
                <c:pt idx="214">
                  <c:v>56.700270542704111</c:v>
                </c:pt>
                <c:pt idx="215">
                  <c:v>56.682381745073222</c:v>
                </c:pt>
                <c:pt idx="216">
                  <c:v>56.664863630180434</c:v>
                </c:pt>
                <c:pt idx="217">
                  <c:v>56.647645010210212</c:v>
                </c:pt>
                <c:pt idx="218">
                  <c:v>56.630684069987502</c:v>
                </c:pt>
                <c:pt idx="219">
                  <c:v>56.613945225574135</c:v>
                </c:pt>
                <c:pt idx="220">
                  <c:v>56.597406289076332</c:v>
                </c:pt>
                <c:pt idx="221">
                  <c:v>56.581036796178914</c:v>
                </c:pt>
                <c:pt idx="222">
                  <c:v>56.564825936751035</c:v>
                </c:pt>
                <c:pt idx="223">
                  <c:v>56.548766645423953</c:v>
                </c:pt>
                <c:pt idx="224">
                  <c:v>56.532839972283575</c:v>
                </c:pt>
                <c:pt idx="225">
                  <c:v>56.517043875642386</c:v>
                </c:pt>
                <c:pt idx="226">
                  <c:v>56.501373056559792</c:v>
                </c:pt>
                <c:pt idx="227">
                  <c:v>56.485828389780799</c:v>
                </c:pt>
                <c:pt idx="228">
                  <c:v>56.470396976867058</c:v>
                </c:pt>
                <c:pt idx="229">
                  <c:v>56.455081392046473</c:v>
                </c:pt>
                <c:pt idx="230">
                  <c:v>56.439884774396887</c:v>
                </c:pt>
                <c:pt idx="231">
                  <c:v>56.424795962634462</c:v>
                </c:pt>
                <c:pt idx="232">
                  <c:v>56.409818871221674</c:v>
                </c:pt>
                <c:pt idx="233">
                  <c:v>56.394952771017323</c:v>
                </c:pt>
                <c:pt idx="234">
                  <c:v>56.3802020626417</c:v>
                </c:pt>
                <c:pt idx="235">
                  <c:v>56.365556593623623</c:v>
                </c:pt>
                <c:pt idx="236">
                  <c:v>56.351021110168226</c:v>
                </c:pt>
                <c:pt idx="237">
                  <c:v>56.336600512477688</c:v>
                </c:pt>
                <c:pt idx="238">
                  <c:v>56.322285121451159</c:v>
                </c:pt>
                <c:pt idx="239">
                  <c:v>56.308080166147825</c:v>
                </c:pt>
                <c:pt idx="240">
                  <c:v>56.293991075225357</c:v>
                </c:pt>
                <c:pt idx="241">
                  <c:v>56.280008783750219</c:v>
                </c:pt>
                <c:pt idx="242">
                  <c:v>56.266139266647755</c:v>
                </c:pt>
                <c:pt idx="243">
                  <c:v>56.252388886616544</c:v>
                </c:pt>
                <c:pt idx="244">
                  <c:v>56.238749771212994</c:v>
                </c:pt>
                <c:pt idx="245">
                  <c:v>56.225229436147551</c:v>
                </c:pt>
                <c:pt idx="246">
                  <c:v>56.211831337406196</c:v>
                </c:pt>
                <c:pt idx="247">
                  <c:v>56.198564959859013</c:v>
                </c:pt>
                <c:pt idx="248">
                  <c:v>56.18542651784243</c:v>
                </c:pt>
                <c:pt idx="249">
                  <c:v>56.172428886546733</c:v>
                </c:pt>
                <c:pt idx="250">
                  <c:v>56.159587470606908</c:v>
                </c:pt>
                <c:pt idx="251">
                  <c:v>56.146906263330706</c:v>
                </c:pt>
                <c:pt idx="252">
                  <c:v>56.134408365192478</c:v>
                </c:pt>
                <c:pt idx="253">
                  <c:v>56.122122623835629</c:v>
                </c:pt>
                <c:pt idx="254">
                  <c:v>56.110070708001338</c:v>
                </c:pt>
                <c:pt idx="255">
                  <c:v>56.098298960064632</c:v>
                </c:pt>
                <c:pt idx="256">
                  <c:v>56.086866791195298</c:v>
                </c:pt>
                <c:pt idx="257">
                  <c:v>56.075836062018034</c:v>
                </c:pt>
                <c:pt idx="258">
                  <c:v>56.065305970757727</c:v>
                </c:pt>
                <c:pt idx="259">
                  <c:v>56.055405439875955</c:v>
                </c:pt>
                <c:pt idx="260">
                  <c:v>56.046157053251321</c:v>
                </c:pt>
                <c:pt idx="261">
                  <c:v>56.037460782592483</c:v>
                </c:pt>
                <c:pt idx="262">
                  <c:v>56.029203743606637</c:v>
                </c:pt>
                <c:pt idx="263">
                  <c:v>56.021286496301926</c:v>
                </c:pt>
                <c:pt idx="264">
                  <c:v>56.013645775511243</c:v>
                </c:pt>
                <c:pt idx="265">
                  <c:v>56.006234625120882</c:v>
                </c:pt>
                <c:pt idx="266">
                  <c:v>55.999003759524065</c:v>
                </c:pt>
                <c:pt idx="267">
                  <c:v>55.99192806774677</c:v>
                </c:pt>
                <c:pt idx="268">
                  <c:v>55.984989618356572</c:v>
                </c:pt>
                <c:pt idx="269">
                  <c:v>55.978161205343241</c:v>
                </c:pt>
                <c:pt idx="270">
                  <c:v>55.97143451403106</c:v>
                </c:pt>
                <c:pt idx="271">
                  <c:v>55.964804390373601</c:v>
                </c:pt>
                <c:pt idx="272">
                  <c:v>55.958253348827753</c:v>
                </c:pt>
                <c:pt idx="273">
                  <c:v>55.951780469969933</c:v>
                </c:pt>
                <c:pt idx="274">
                  <c:v>55.945386226776996</c:v>
                </c:pt>
                <c:pt idx="275">
                  <c:v>55.939057416675055</c:v>
                </c:pt>
                <c:pt idx="276">
                  <c:v>55.932796380959608</c:v>
                </c:pt>
                <c:pt idx="277">
                  <c:v>55.926606077464989</c:v>
                </c:pt>
                <c:pt idx="278">
                  <c:v>55.920475199543993</c:v>
                </c:pt>
                <c:pt idx="279">
                  <c:v>55.914407538459322</c:v>
                </c:pt>
                <c:pt idx="280">
                  <c:v>55.908407165242984</c:v>
                </c:pt>
                <c:pt idx="281">
                  <c:v>55.902463633282544</c:v>
                </c:pt>
                <c:pt idx="282">
                  <c:v>55.896581406406</c:v>
                </c:pt>
                <c:pt idx="283">
                  <c:v>55.890765090584203</c:v>
                </c:pt>
                <c:pt idx="284">
                  <c:v>55.88500467757369</c:v>
                </c:pt>
                <c:pt idx="285">
                  <c:v>55.879305005325911</c:v>
                </c:pt>
                <c:pt idx="286">
                  <c:v>55.873671018794553</c:v>
                </c:pt>
                <c:pt idx="287">
                  <c:v>55.868093038574116</c:v>
                </c:pt>
                <c:pt idx="288">
                  <c:v>55.862576246308045</c:v>
                </c:pt>
                <c:pt idx="289">
                  <c:v>55.857125971900416</c:v>
                </c:pt>
                <c:pt idx="290">
                  <c:v>55.851732990671891</c:v>
                </c:pt>
                <c:pt idx="291">
                  <c:v>55.846403043906427</c:v>
                </c:pt>
                <c:pt idx="292">
                  <c:v>55.841137255621916</c:v>
                </c:pt>
                <c:pt idx="293">
                  <c:v>55.835942044393605</c:v>
                </c:pt>
                <c:pt idx="294">
                  <c:v>55.830809591716339</c:v>
                </c:pt>
                <c:pt idx="295">
                  <c:v>55.825747468510031</c:v>
                </c:pt>
                <c:pt idx="296">
                  <c:v>55.820764103341411</c:v>
                </c:pt>
                <c:pt idx="297">
                  <c:v>55.815854315104524</c:v>
                </c:pt>
                <c:pt idx="298">
                  <c:v>55.811029140129676</c:v>
                </c:pt>
                <c:pt idx="299">
                  <c:v>55.806301563040542</c:v>
                </c:pt>
                <c:pt idx="300">
                  <c:v>55.801672395316849</c:v>
                </c:pt>
                <c:pt idx="301">
                  <c:v>55.797160557764428</c:v>
                </c:pt>
                <c:pt idx="302">
                  <c:v>55.792789409793656</c:v>
                </c:pt>
                <c:pt idx="303">
                  <c:v>55.788573416078059</c:v>
                </c:pt>
                <c:pt idx="304">
                  <c:v>55.784549465715685</c:v>
                </c:pt>
                <c:pt idx="305">
                  <c:v>55.780764566855161</c:v>
                </c:pt>
                <c:pt idx="306">
                  <c:v>55.777264309959811</c:v>
                </c:pt>
                <c:pt idx="307">
                  <c:v>55.774126551976813</c:v>
                </c:pt>
                <c:pt idx="308">
                  <c:v>55.771452224360921</c:v>
                </c:pt>
                <c:pt idx="309">
                  <c:v>55.769357894539326</c:v>
                </c:pt>
                <c:pt idx="310">
                  <c:v>55.767883205112469</c:v>
                </c:pt>
                <c:pt idx="311">
                  <c:v>55.766923476027181</c:v>
                </c:pt>
                <c:pt idx="312">
                  <c:v>55.766364665686403</c:v>
                </c:pt>
                <c:pt idx="313">
                  <c:v>55.766106537582978</c:v>
                </c:pt>
                <c:pt idx="314">
                  <c:v>55.766085285169112</c:v>
                </c:pt>
                <c:pt idx="315">
                  <c:v>55.766253590718804</c:v>
                </c:pt>
                <c:pt idx="316">
                  <c:v>55.766561932828829</c:v>
                </c:pt>
                <c:pt idx="317">
                  <c:v>55.766985051780573</c:v>
                </c:pt>
                <c:pt idx="318">
                  <c:v>55.767500015325254</c:v>
                </c:pt>
                <c:pt idx="319">
                  <c:v>55.768094305578337</c:v>
                </c:pt>
                <c:pt idx="320">
                  <c:v>55.768744850401887</c:v>
                </c:pt>
                <c:pt idx="321">
                  <c:v>55.769446491963393</c:v>
                </c:pt>
                <c:pt idx="322">
                  <c:v>55.770196487963815</c:v>
                </c:pt>
                <c:pt idx="323">
                  <c:v>55.770979195810867</c:v>
                </c:pt>
                <c:pt idx="324">
                  <c:v>55.771795104347611</c:v>
                </c:pt>
                <c:pt idx="325">
                  <c:v>55.77264576287871</c:v>
                </c:pt>
                <c:pt idx="326">
                  <c:v>55.773518790779107</c:v>
                </c:pt>
                <c:pt idx="327">
                  <c:v>55.781599289757409</c:v>
                </c:pt>
                <c:pt idx="328">
                  <c:v>55.792025977992772</c:v>
                </c:pt>
                <c:pt idx="329">
                  <c:v>55.789027355006148</c:v>
                </c:pt>
                <c:pt idx="330">
                  <c:v>55.803576023023737</c:v>
                </c:pt>
                <c:pt idx="331">
                  <c:v>55.81406833129931</c:v>
                </c:pt>
                <c:pt idx="332">
                  <c:v>55.810966122005574</c:v>
                </c:pt>
                <c:pt idx="333">
                  <c:v>55.816259265359285</c:v>
                </c:pt>
                <c:pt idx="334">
                  <c:v>55.826862257997917</c:v>
                </c:pt>
                <c:pt idx="335">
                  <c:v>55.83311567429557</c:v>
                </c:pt>
                <c:pt idx="336">
                  <c:v>55.838620591814816</c:v>
                </c:pt>
                <c:pt idx="337">
                  <c:v>55.849255576624799</c:v>
                </c:pt>
                <c:pt idx="338">
                  <c:v>55.855383605012442</c:v>
                </c:pt>
                <c:pt idx="339">
                  <c:v>55.86113171350393</c:v>
                </c:pt>
                <c:pt idx="340">
                  <c:v>55.86239511514399</c:v>
                </c:pt>
                <c:pt idx="341">
                  <c:v>55.868407797948727</c:v>
                </c:pt>
                <c:pt idx="342">
                  <c:v>55.874357527320257</c:v>
                </c:pt>
                <c:pt idx="343">
                  <c:v>55.885133613469286</c:v>
                </c:pt>
                <c:pt idx="344">
                  <c:v>55.891086693989195</c:v>
                </c:pt>
                <c:pt idx="345">
                  <c:v>55.89721370496779</c:v>
                </c:pt>
                <c:pt idx="346">
                  <c:v>55.908025758828522</c:v>
                </c:pt>
                <c:pt idx="347">
                  <c:v>55.909434490296945</c:v>
                </c:pt>
                <c:pt idx="348">
                  <c:v>55.915284705633269</c:v>
                </c:pt>
                <c:pt idx="349">
                  <c:v>55.921690848187829</c:v>
                </c:pt>
                <c:pt idx="350">
                  <c:v>55.932654759602876</c:v>
                </c:pt>
                <c:pt idx="351">
                  <c:v>55.934109229807703</c:v>
                </c:pt>
                <c:pt idx="352">
                  <c:v>55.94505428408673</c:v>
                </c:pt>
                <c:pt idx="353">
                  <c:v>55.950905686375101</c:v>
                </c:pt>
                <c:pt idx="354">
                  <c:v>55.952433522531763</c:v>
                </c:pt>
                <c:pt idx="355">
                  <c:v>55.963486840093303</c:v>
                </c:pt>
                <c:pt idx="356">
                  <c:v>55.979962067250398</c:v>
                </c:pt>
                <c:pt idx="357">
                  <c:v>55.98171374426348</c:v>
                </c:pt>
                <c:pt idx="358">
                  <c:v>55.978160318901111</c:v>
                </c:pt>
                <c:pt idx="359">
                  <c:v>55.989606436135901</c:v>
                </c:pt>
                <c:pt idx="360">
                  <c:v>55.997140668018552</c:v>
                </c:pt>
                <c:pt idx="361">
                  <c:v>56.008799481639443</c:v>
                </c:pt>
                <c:pt idx="362">
                  <c:v>56.014980208547151</c:v>
                </c:pt>
                <c:pt idx="363">
                  <c:v>56.022877877827945</c:v>
                </c:pt>
                <c:pt idx="364">
                  <c:v>56.025326522822382</c:v>
                </c:pt>
                <c:pt idx="365">
                  <c:v>56.031490961446551</c:v>
                </c:pt>
                <c:pt idx="366">
                  <c:v>56.049084170730531</c:v>
                </c:pt>
                <c:pt idx="367">
                  <c:v>56.042153328441799</c:v>
                </c:pt>
                <c:pt idx="368">
                  <c:v>56.054150558404935</c:v>
                </c:pt>
                <c:pt idx="369">
                  <c:v>56.06613776103913</c:v>
                </c:pt>
                <c:pt idx="370">
                  <c:v>56.068679174022343</c:v>
                </c:pt>
                <c:pt idx="371">
                  <c:v>56.080713565803251</c:v>
                </c:pt>
                <c:pt idx="372">
                  <c:v>56.092692854544268</c:v>
                </c:pt>
                <c:pt idx="373">
                  <c:v>56.09524779345157</c:v>
                </c:pt>
                <c:pt idx="374">
                  <c:v>56.091778125241788</c:v>
                </c:pt>
                <c:pt idx="375">
                  <c:v>56.109791310132863</c:v>
                </c:pt>
                <c:pt idx="376">
                  <c:v>56.121738520810545</c:v>
                </c:pt>
                <c:pt idx="377">
                  <c:v>56.124215784234728</c:v>
                </c:pt>
                <c:pt idx="378">
                  <c:v>56.129879017460546</c:v>
                </c:pt>
                <c:pt idx="379">
                  <c:v>56.138361471779675</c:v>
                </c:pt>
                <c:pt idx="380">
                  <c:v>56.15002689781187</c:v>
                </c:pt>
                <c:pt idx="381">
                  <c:v>56.145743449261758</c:v>
                </c:pt>
                <c:pt idx="382">
                  <c:v>56.163285646340462</c:v>
                </c:pt>
                <c:pt idx="383">
                  <c:v>56.174289232800028</c:v>
                </c:pt>
                <c:pt idx="384">
                  <c:v>56.178497519760761</c:v>
                </c:pt>
                <c:pt idx="385">
                  <c:v>56.176153885931669</c:v>
                </c:pt>
                <c:pt idx="386">
                  <c:v>56.185998888021807</c:v>
                </c:pt>
                <c:pt idx="387">
                  <c:v>56.186147848787215</c:v>
                </c:pt>
                <c:pt idx="388">
                  <c:v>56.195576918445376</c:v>
                </c:pt>
                <c:pt idx="389">
                  <c:v>56.204910768626505</c:v>
                </c:pt>
                <c:pt idx="390">
                  <c:v>56.204655622553716</c:v>
                </c:pt>
                <c:pt idx="391">
                  <c:v>56.216706250104309</c:v>
                </c:pt>
                <c:pt idx="392">
                  <c:v>56.22302210237072</c:v>
                </c:pt>
                <c:pt idx="393">
                  <c:v>56.215624827387451</c:v>
                </c:pt>
                <c:pt idx="394">
                  <c:v>56.225097923437623</c:v>
                </c:pt>
                <c:pt idx="395">
                  <c:v>56.24094419904354</c:v>
                </c:pt>
                <c:pt idx="396">
                  <c:v>56.240572937679147</c:v>
                </c:pt>
                <c:pt idx="397">
                  <c:v>56.233515073884725</c:v>
                </c:pt>
                <c:pt idx="398">
                  <c:v>56.252106003773335</c:v>
                </c:pt>
                <c:pt idx="399">
                  <c:v>56.2586063678025</c:v>
                </c:pt>
                <c:pt idx="400">
                  <c:v>56.258383303583578</c:v>
                </c:pt>
                <c:pt idx="401">
                  <c:v>56.267533459486856</c:v>
                </c:pt>
                <c:pt idx="402">
                  <c:v>56.260321687753049</c:v>
                </c:pt>
                <c:pt idx="403">
                  <c:v>56.276376623937686</c:v>
                </c:pt>
                <c:pt idx="404">
                  <c:v>56.278510967089453</c:v>
                </c:pt>
                <c:pt idx="405">
                  <c:v>56.278004944056605</c:v>
                </c:pt>
                <c:pt idx="406">
                  <c:v>56.293895468106015</c:v>
                </c:pt>
                <c:pt idx="407">
                  <c:v>56.293153644461071</c:v>
                </c:pt>
                <c:pt idx="408">
                  <c:v>56.285097620652749</c:v>
                </c:pt>
                <c:pt idx="409">
                  <c:v>56.300332526497009</c:v>
                </c:pt>
                <c:pt idx="410">
                  <c:v>56.308140299181439</c:v>
                </c:pt>
                <c:pt idx="411">
                  <c:v>56.299029743228559</c:v>
                </c:pt>
                <c:pt idx="412">
                  <c:v>56.304087603368188</c:v>
                </c:pt>
                <c:pt idx="413">
                  <c:v>56.303699675728495</c:v>
                </c:pt>
                <c:pt idx="414">
                  <c:v>56.309050587911713</c:v>
                </c:pt>
                <c:pt idx="415">
                  <c:v>56.316177446375406</c:v>
                </c:pt>
                <c:pt idx="416">
                  <c:v>56.313883245325123</c:v>
                </c:pt>
                <c:pt idx="417">
                  <c:v>56.311613889896407</c:v>
                </c:pt>
                <c:pt idx="418">
                  <c:v>56.31149093883112</c:v>
                </c:pt>
                <c:pt idx="419">
                  <c:v>56.32612134617036</c:v>
                </c:pt>
                <c:pt idx="420">
                  <c:v>56.324059118815676</c:v>
                </c:pt>
                <c:pt idx="421">
                  <c:v>56.314614505912033</c:v>
                </c:pt>
                <c:pt idx="422">
                  <c:v>56.320036428430384</c:v>
                </c:pt>
                <c:pt idx="423">
                  <c:v>56.320197699278637</c:v>
                </c:pt>
                <c:pt idx="424">
                  <c:v>56.327897101414926</c:v>
                </c:pt>
                <c:pt idx="425">
                  <c:v>56.333683424117844</c:v>
                </c:pt>
                <c:pt idx="426">
                  <c:v>56.332113889948964</c:v>
                </c:pt>
                <c:pt idx="427">
                  <c:v>56.32307418773631</c:v>
                </c:pt>
                <c:pt idx="428">
                  <c:v>56.331132115406923</c:v>
                </c:pt>
                <c:pt idx="429">
                  <c:v>56.337412207356039</c:v>
                </c:pt>
                <c:pt idx="430">
                  <c:v>56.336204987141713</c:v>
                </c:pt>
                <c:pt idx="431">
                  <c:v>56.327472725109999</c:v>
                </c:pt>
                <c:pt idx="432">
                  <c:v>56.324657342359458</c:v>
                </c:pt>
                <c:pt idx="433">
                  <c:v>56.333227041370364</c:v>
                </c:pt>
                <c:pt idx="434">
                  <c:v>56.341839632228414</c:v>
                </c:pt>
                <c:pt idx="435">
                  <c:v>56.331723856186386</c:v>
                </c:pt>
                <c:pt idx="436">
                  <c:v>56.331136511385601</c:v>
                </c:pt>
                <c:pt idx="437">
                  <c:v>56.340047172941219</c:v>
                </c:pt>
                <c:pt idx="438">
                  <c:v>56.331887609031476</c:v>
                </c:pt>
                <c:pt idx="439">
                  <c:v>56.339338750949253</c:v>
                </c:pt>
                <c:pt idx="440">
                  <c:v>56.33914370189504</c:v>
                </c:pt>
                <c:pt idx="441">
                  <c:v>56.32959755763585</c:v>
                </c:pt>
                <c:pt idx="442">
                  <c:v>56.339030056350659</c:v>
                </c:pt>
                <c:pt idx="443">
                  <c:v>56.331442722868637</c:v>
                </c:pt>
                <c:pt idx="444">
                  <c:v>56.339307077283166</c:v>
                </c:pt>
                <c:pt idx="445">
                  <c:v>56.349010198361</c:v>
                </c:pt>
                <c:pt idx="446">
                  <c:v>56.332033787940432</c:v>
                </c:pt>
                <c:pt idx="447">
                  <c:v>56.333343857085616</c:v>
                </c:pt>
                <c:pt idx="448">
                  <c:v>56.341038413039513</c:v>
                </c:pt>
                <c:pt idx="449">
                  <c:v>56.334858683952632</c:v>
                </c:pt>
                <c:pt idx="450">
                  <c:v>56.333004082094575</c:v>
                </c:pt>
                <c:pt idx="451">
                  <c:v>56.34333236199442</c:v>
                </c:pt>
                <c:pt idx="452">
                  <c:v>56.336251321786236</c:v>
                </c:pt>
                <c:pt idx="453">
                  <c:v>56.329526760613973</c:v>
                </c:pt>
                <c:pt idx="454">
                  <c:v>56.336977311301126</c:v>
                </c:pt>
                <c:pt idx="455">
                  <c:v>56.338211049868747</c:v>
                </c:pt>
                <c:pt idx="456">
                  <c:v>56.333536091924614</c:v>
                </c:pt>
                <c:pt idx="457">
                  <c:v>56.33140102034352</c:v>
                </c:pt>
                <c:pt idx="458">
                  <c:v>56.332849076110662</c:v>
                </c:pt>
                <c:pt idx="459">
                  <c:v>56.334332022374461</c:v>
                </c:pt>
                <c:pt idx="460">
                  <c:v>56.330391001735642</c:v>
                </c:pt>
                <c:pt idx="461">
                  <c:v>56.319828897584266</c:v>
                </c:pt>
                <c:pt idx="462">
                  <c:v>56.329703836923805</c:v>
                </c:pt>
                <c:pt idx="463">
                  <c:v>56.321980728874443</c:v>
                </c:pt>
                <c:pt idx="464">
                  <c:v>56.323831473773964</c:v>
                </c:pt>
                <c:pt idx="465">
                  <c:v>56.325830910022262</c:v>
                </c:pt>
                <c:pt idx="466">
                  <c:v>56.310174794866086</c:v>
                </c:pt>
                <c:pt idx="467">
                  <c:v>56.320560222169426</c:v>
                </c:pt>
                <c:pt idx="468">
                  <c:v>56.318282793569288</c:v>
                </c:pt>
                <c:pt idx="469">
                  <c:v>56.311291201081659</c:v>
                </c:pt>
                <c:pt idx="470">
                  <c:v>56.308778223899672</c:v>
                </c:pt>
                <c:pt idx="471">
                  <c:v>56.311402740599043</c:v>
                </c:pt>
                <c:pt idx="472">
                  <c:v>56.304634684067075</c:v>
                </c:pt>
                <c:pt idx="473">
                  <c:v>56.307460897439846</c:v>
                </c:pt>
                <c:pt idx="474">
                  <c:v>56.300994487052058</c:v>
                </c:pt>
                <c:pt idx="475">
                  <c:v>56.300241573606975</c:v>
                </c:pt>
                <c:pt idx="476">
                  <c:v>56.307163072646638</c:v>
                </c:pt>
                <c:pt idx="477">
                  <c:v>56.291583349501771</c:v>
                </c:pt>
                <c:pt idx="478">
                  <c:v>56.291493420739265</c:v>
                </c:pt>
                <c:pt idx="479">
                  <c:v>56.288983283047543</c:v>
                </c:pt>
                <c:pt idx="480">
                  <c:v>56.283203351649355</c:v>
                </c:pt>
                <c:pt idx="481">
                  <c:v>56.286915912532947</c:v>
                </c:pt>
                <c:pt idx="482">
                  <c:v>56.281291753359127</c:v>
                </c:pt>
                <c:pt idx="483">
                  <c:v>56.275806748940923</c:v>
                </c:pt>
                <c:pt idx="484">
                  <c:v>56.279912431278177</c:v>
                </c:pt>
                <c:pt idx="485">
                  <c:v>56.271881459923641</c:v>
                </c:pt>
                <c:pt idx="486">
                  <c:v>56.26951043170547</c:v>
                </c:pt>
                <c:pt idx="487">
                  <c:v>56.273935164378003</c:v>
                </c:pt>
                <c:pt idx="488">
                  <c:v>56.266517769284818</c:v>
                </c:pt>
                <c:pt idx="489">
                  <c:v>56.26419485887898</c:v>
                </c:pt>
                <c:pt idx="490">
                  <c:v>56.25953001698818</c:v>
                </c:pt>
                <c:pt idx="491">
                  <c:v>56.252764384953558</c:v>
                </c:pt>
                <c:pt idx="492">
                  <c:v>56.259931256622814</c:v>
                </c:pt>
                <c:pt idx="493">
                  <c:v>56.246126928508382</c:v>
                </c:pt>
                <c:pt idx="494">
                  <c:v>56.252176174518844</c:v>
                </c:pt>
                <c:pt idx="495">
                  <c:v>56.247233781011381</c:v>
                </c:pt>
                <c:pt idx="496">
                  <c:v>56.233744545831556</c:v>
                </c:pt>
                <c:pt idx="497">
                  <c:v>56.239353950186405</c:v>
                </c:pt>
                <c:pt idx="498">
                  <c:v>56.235570096954454</c:v>
                </c:pt>
                <c:pt idx="499">
                  <c:v>56.223159946172878</c:v>
                </c:pt>
                <c:pt idx="500">
                  <c:v>56.229092477929598</c:v>
                </c:pt>
                <c:pt idx="501">
                  <c:v>56.234314262085348</c:v>
                </c:pt>
                <c:pt idx="502">
                  <c:v>56.22032231758751</c:v>
                </c:pt>
                <c:pt idx="503">
                  <c:v>56.219021309344164</c:v>
                </c:pt>
                <c:pt idx="504">
                  <c:v>56.234049689090305</c:v>
                </c:pt>
                <c:pt idx="505">
                  <c:v>56.220666733370642</c:v>
                </c:pt>
                <c:pt idx="506">
                  <c:v>56.209860787848307</c:v>
                </c:pt>
                <c:pt idx="507">
                  <c:v>56.225227317961462</c:v>
                </c:pt>
                <c:pt idx="508">
                  <c:v>56.231952172898843</c:v>
                </c:pt>
                <c:pt idx="509">
                  <c:v>56.228665500432321</c:v>
                </c:pt>
                <c:pt idx="510">
                  <c:v>56.236064127968504</c:v>
                </c:pt>
                <c:pt idx="511">
                  <c:v>56.243611568389568</c:v>
                </c:pt>
                <c:pt idx="512">
                  <c:v>56.258977559185794</c:v>
                </c:pt>
                <c:pt idx="513">
                  <c:v>56.266245457137245</c:v>
                </c:pt>
                <c:pt idx="514">
                  <c:v>56.273818334864416</c:v>
                </c:pt>
                <c:pt idx="515">
                  <c:v>56.280158884940121</c:v>
                </c:pt>
                <c:pt idx="516">
                  <c:v>56.296625829410587</c:v>
                </c:pt>
                <c:pt idx="517">
                  <c:v>56.313145653912954</c:v>
                </c:pt>
                <c:pt idx="518">
                  <c:v>56.310741932838127</c:v>
                </c:pt>
                <c:pt idx="519">
                  <c:v>56.336509528433929</c:v>
                </c:pt>
                <c:pt idx="520">
                  <c:v>56.343816030917885</c:v>
                </c:pt>
                <c:pt idx="521">
                  <c:v>56.360385348822994</c:v>
                </c:pt>
                <c:pt idx="522">
                  <c:v>56.376928716306253</c:v>
                </c:pt>
                <c:pt idx="523">
                  <c:v>56.383489470075908</c:v>
                </c:pt>
                <c:pt idx="524">
                  <c:v>56.399933829433998</c:v>
                </c:pt>
                <c:pt idx="525">
                  <c:v>56.407621464741148</c:v>
                </c:pt>
                <c:pt idx="526">
                  <c:v>56.41472187604171</c:v>
                </c:pt>
                <c:pt idx="527">
                  <c:v>56.431264693247087</c:v>
                </c:pt>
                <c:pt idx="528">
                  <c:v>56.438342926529423</c:v>
                </c:pt>
                <c:pt idx="529">
                  <c:v>56.464345209806396</c:v>
                </c:pt>
                <c:pt idx="530">
                  <c:v>56.479857540255452</c:v>
                </c:pt>
                <c:pt idx="531">
                  <c:v>56.477881674847723</c:v>
                </c:pt>
                <c:pt idx="532">
                  <c:v>56.495059878533546</c:v>
                </c:pt>
                <c:pt idx="533">
                  <c:v>56.511592660533054</c:v>
                </c:pt>
                <c:pt idx="534">
                  <c:v>56.52683682422424</c:v>
                </c:pt>
                <c:pt idx="535">
                  <c:v>56.535228913376486</c:v>
                </c:pt>
                <c:pt idx="536">
                  <c:v>56.540876673359854</c:v>
                </c:pt>
                <c:pt idx="537">
                  <c:v>56.558842884724605</c:v>
                </c:pt>
                <c:pt idx="538">
                  <c:v>56.575382215297957</c:v>
                </c:pt>
                <c:pt idx="539">
                  <c:v>56.580828337034028</c:v>
                </c:pt>
                <c:pt idx="540">
                  <c:v>56.594272721552834</c:v>
                </c:pt>
                <c:pt idx="541">
                  <c:v>56.61080116527247</c:v>
                </c:pt>
                <c:pt idx="542">
                  <c:v>56.617887833010663</c:v>
                </c:pt>
                <c:pt idx="543">
                  <c:v>56.62779197111221</c:v>
                </c:pt>
                <c:pt idx="544">
                  <c:v>56.646226328619356</c:v>
                </c:pt>
                <c:pt idx="545">
                  <c:v>56.658031387172024</c:v>
                </c:pt>
                <c:pt idx="546">
                  <c:v>56.667755034696157</c:v>
                </c:pt>
                <c:pt idx="547">
                  <c:v>56.681641488832234</c:v>
                </c:pt>
                <c:pt idx="548">
                  <c:v>56.688710622137421</c:v>
                </c:pt>
                <c:pt idx="549">
                  <c:v>56.705240493812688</c:v>
                </c:pt>
                <c:pt idx="550">
                  <c:v>56.721775194876571</c:v>
                </c:pt>
                <c:pt idx="551">
                  <c:v>56.726459374068</c:v>
                </c:pt>
                <c:pt idx="552">
                  <c:v>56.740655356551933</c:v>
                </c:pt>
                <c:pt idx="553">
                  <c:v>56.757174158147428</c:v>
                </c:pt>
                <c:pt idx="554">
                  <c:v>56.766400254001546</c:v>
                </c:pt>
                <c:pt idx="555">
                  <c:v>56.780779122848365</c:v>
                </c:pt>
                <c:pt idx="556">
                  <c:v>56.792568137606679</c:v>
                </c:pt>
                <c:pt idx="557">
                  <c:v>56.806347267983568</c:v>
                </c:pt>
                <c:pt idx="558">
                  <c:v>56.811443022969591</c:v>
                </c:pt>
                <c:pt idx="559">
                  <c:v>56.827962007461586</c:v>
                </c:pt>
                <c:pt idx="560">
                  <c:v>56.84448096195279</c:v>
                </c:pt>
                <c:pt idx="561">
                  <c:v>56.848580265579024</c:v>
                </c:pt>
                <c:pt idx="562">
                  <c:v>56.865040217480114</c:v>
                </c:pt>
                <c:pt idx="563">
                  <c:v>56.875145747389304</c:v>
                </c:pt>
                <c:pt idx="564">
                  <c:v>56.886929936135218</c:v>
                </c:pt>
                <c:pt idx="565">
                  <c:v>56.903448926578129</c:v>
                </c:pt>
                <c:pt idx="566">
                  <c:v>56.911997959190614</c:v>
                </c:pt>
                <c:pt idx="567">
                  <c:v>56.923722176107127</c:v>
                </c:pt>
                <c:pt idx="568">
                  <c:v>56.934103555258162</c:v>
                </c:pt>
                <c:pt idx="569">
                  <c:v>56.947214672767871</c:v>
                </c:pt>
                <c:pt idx="570">
                  <c:v>56.962401914206765</c:v>
                </c:pt>
                <c:pt idx="571">
                  <c:v>56.969466577655581</c:v>
                </c:pt>
                <c:pt idx="572">
                  <c:v>56.981261440706135</c:v>
                </c:pt>
                <c:pt idx="573">
                  <c:v>56.997775640146358</c:v>
                </c:pt>
                <c:pt idx="574">
                  <c:v>57.009554897700824</c:v>
                </c:pt>
                <c:pt idx="575">
                  <c:v>57.017636934063077</c:v>
                </c:pt>
                <c:pt idx="576">
                  <c:v>57.029371900041859</c:v>
                </c:pt>
                <c:pt idx="577">
                  <c:v>57.044918664294144</c:v>
                </c:pt>
                <c:pt idx="578">
                  <c:v>57.056724040507042</c:v>
                </c:pt>
                <c:pt idx="579">
                  <c:v>57.063751735726697</c:v>
                </c:pt>
                <c:pt idx="580">
                  <c:v>57.076318337481226</c:v>
                </c:pt>
                <c:pt idx="581">
                  <c:v>57.09206156781034</c:v>
                </c:pt>
                <c:pt idx="582">
                  <c:v>57.099110413822267</c:v>
                </c:pt>
                <c:pt idx="583">
                  <c:v>57.115630506806944</c:v>
                </c:pt>
                <c:pt idx="584">
                  <c:v>57.122679297187176</c:v>
                </c:pt>
                <c:pt idx="585">
                  <c:v>57.134994625636324</c:v>
                </c:pt>
                <c:pt idx="586">
                  <c:v>57.146243228849741</c:v>
                </c:pt>
                <c:pt idx="587">
                  <c:v>57.158017562123355</c:v>
                </c:pt>
                <c:pt idx="588">
                  <c:v>57.174527098979866</c:v>
                </c:pt>
                <c:pt idx="589">
                  <c:v>57.181591875167442</c:v>
                </c:pt>
                <c:pt idx="590">
                  <c:v>57.19336059953735</c:v>
                </c:pt>
                <c:pt idx="591">
                  <c:v>57.2051348481614</c:v>
                </c:pt>
                <c:pt idx="592">
                  <c:v>57.217120501551051</c:v>
                </c:pt>
                <c:pt idx="593">
                  <c:v>57.223963292429559</c:v>
                </c:pt>
                <c:pt idx="594">
                  <c:v>57.240478528234455</c:v>
                </c:pt>
                <c:pt idx="595">
                  <c:v>57.252336408894898</c:v>
                </c:pt>
                <c:pt idx="596">
                  <c:v>57.259296450340941</c:v>
                </c:pt>
                <c:pt idx="597">
                  <c:v>57.275801210438011</c:v>
                </c:pt>
                <c:pt idx="598">
                  <c:v>57.28285032302113</c:v>
                </c:pt>
                <c:pt idx="599">
                  <c:v>57.294614263440003</c:v>
                </c:pt>
                <c:pt idx="600">
                  <c:v>57.306398791113772</c:v>
                </c:pt>
                <c:pt idx="601">
                  <c:v>57.318178453853456</c:v>
                </c:pt>
                <c:pt idx="602">
                  <c:v>57.329942378056437</c:v>
                </c:pt>
                <c:pt idx="603">
                  <c:v>57.341711745919547</c:v>
                </c:pt>
                <c:pt idx="604">
                  <c:v>57.348760660656517</c:v>
                </c:pt>
                <c:pt idx="605">
                  <c:v>57.360540262154707</c:v>
                </c:pt>
                <c:pt idx="606">
                  <c:v>57.377034893594399</c:v>
                </c:pt>
                <c:pt idx="607">
                  <c:v>57.384073530123921</c:v>
                </c:pt>
                <c:pt idx="608">
                  <c:v>57.395853075522439</c:v>
                </c:pt>
                <c:pt idx="609">
                  <c:v>57.407622380029757</c:v>
                </c:pt>
                <c:pt idx="610">
                  <c:v>57.419391704522717</c:v>
                </c:pt>
                <c:pt idx="611">
                  <c:v>57.426425346751856</c:v>
                </c:pt>
                <c:pt idx="612">
                  <c:v>57.43818453428824</c:v>
                </c:pt>
                <c:pt idx="613">
                  <c:v>57.454704883506814</c:v>
                </c:pt>
                <c:pt idx="614">
                  <c:v>57.46174342862701</c:v>
                </c:pt>
                <c:pt idx="615">
                  <c:v>57.473497683413385</c:v>
                </c:pt>
                <c:pt idx="616">
                  <c:v>57.48055638589846</c:v>
                </c:pt>
                <c:pt idx="617">
                  <c:v>57.492310686656886</c:v>
                </c:pt>
                <c:pt idx="618">
                  <c:v>57.50879578256859</c:v>
                </c:pt>
                <c:pt idx="619">
                  <c:v>57.520575206159307</c:v>
                </c:pt>
                <c:pt idx="620">
                  <c:v>57.527608729872348</c:v>
                </c:pt>
                <c:pt idx="621">
                  <c:v>57.534652275982751</c:v>
                </c:pt>
                <c:pt idx="622">
                  <c:v>57.546416626041776</c:v>
                </c:pt>
                <c:pt idx="623">
                  <c:v>57.562906806032878</c:v>
                </c:pt>
                <c:pt idx="624">
                  <c:v>57.574671177209282</c:v>
                </c:pt>
                <c:pt idx="625">
                  <c:v>57.576983692056906</c:v>
                </c:pt>
                <c:pt idx="626">
                  <c:v>57.593479039045519</c:v>
                </c:pt>
                <c:pt idx="627">
                  <c:v>57.605238442071283</c:v>
                </c:pt>
                <c:pt idx="628">
                  <c:v>57.612271866369476</c:v>
                </c:pt>
                <c:pt idx="629">
                  <c:v>57.624026239599608</c:v>
                </c:pt>
                <c:pt idx="630">
                  <c:v>57.640531604913797</c:v>
                </c:pt>
                <c:pt idx="631">
                  <c:v>57.647560048512553</c:v>
                </c:pt>
                <c:pt idx="632">
                  <c:v>57.653287440346134</c:v>
                </c:pt>
                <c:pt idx="633">
                  <c:v>57.666352819945011</c:v>
                </c:pt>
                <c:pt idx="634">
                  <c:v>57.682848222733831</c:v>
                </c:pt>
                <c:pt idx="635">
                  <c:v>57.689876634402935</c:v>
                </c:pt>
                <c:pt idx="636">
                  <c:v>57.696900070165718</c:v>
                </c:pt>
                <c:pt idx="637">
                  <c:v>57.708669392799379</c:v>
                </c:pt>
                <c:pt idx="638">
                  <c:v>57.720428888944063</c:v>
                </c:pt>
                <c:pt idx="639">
                  <c:v>57.736924378022842</c:v>
                </c:pt>
                <c:pt idx="640">
                  <c:v>57.739221692821516</c:v>
                </c:pt>
                <c:pt idx="641">
                  <c:v>57.74624026548868</c:v>
                </c:pt>
                <c:pt idx="642">
                  <c:v>57.767471892840327</c:v>
                </c:pt>
                <c:pt idx="643">
                  <c:v>57.774500364330436</c:v>
                </c:pt>
                <c:pt idx="644">
                  <c:v>57.781519088482504</c:v>
                </c:pt>
                <c:pt idx="645">
                  <c:v>57.798019793677007</c:v>
                </c:pt>
                <c:pt idx="646">
                  <c:v>57.80504848530137</c:v>
                </c:pt>
                <c:pt idx="647">
                  <c:v>57.812062611518215</c:v>
                </c:pt>
                <c:pt idx="648">
                  <c:v>57.828563765836719</c:v>
                </c:pt>
                <c:pt idx="649">
                  <c:v>57.840314472339038</c:v>
                </c:pt>
                <c:pt idx="650">
                  <c:v>57.847344048199076</c:v>
                </c:pt>
                <c:pt idx="651">
                  <c:v>57.859110132688386</c:v>
                </c:pt>
                <c:pt idx="652">
                  <c:v>57.868962057738514</c:v>
                </c:pt>
                <c:pt idx="653">
                  <c:v>57.877888725850582</c:v>
                </c:pt>
                <c:pt idx="654">
                  <c:v>57.894373923474909</c:v>
                </c:pt>
                <c:pt idx="655">
                  <c:v>57.896690925717877</c:v>
                </c:pt>
                <c:pt idx="656">
                  <c:v>57.908448161690714</c:v>
                </c:pt>
                <c:pt idx="657">
                  <c:v>57.924934140819509</c:v>
                </c:pt>
                <c:pt idx="658">
                  <c:v>57.931980165042553</c:v>
                </c:pt>
                <c:pt idx="659">
                  <c:v>57.943756976755104</c:v>
                </c:pt>
                <c:pt idx="660">
                  <c:v>57.950803187091935</c:v>
                </c:pt>
                <c:pt idx="661">
                  <c:v>57.962578596590021</c:v>
                </c:pt>
                <c:pt idx="662">
                  <c:v>57.974373489776674</c:v>
                </c:pt>
                <c:pt idx="663">
                  <c:v>57.981450195621868</c:v>
                </c:pt>
                <c:pt idx="664">
                  <c:v>57.993275579214362</c:v>
                </c:pt>
                <c:pt idx="665">
                  <c:v>58.009855395845925</c:v>
                </c:pt>
                <c:pt idx="666">
                  <c:v>58.0170028646695</c:v>
                </c:pt>
                <c:pt idx="667">
                  <c:v>58.022664346082351</c:v>
                </c:pt>
                <c:pt idx="668">
                  <c:v>58.040894674733458</c:v>
                </c:pt>
                <c:pt idx="669">
                  <c:v>58.052928428339754</c:v>
                </c:pt>
                <c:pt idx="670">
                  <c:v>58.055602636111047</c:v>
                </c:pt>
                <c:pt idx="671">
                  <c:v>58.067873259856221</c:v>
                </c:pt>
                <c:pt idx="672">
                  <c:v>58.085034706351706</c:v>
                </c:pt>
                <c:pt idx="673">
                  <c:v>58.097668167928788</c:v>
                </c:pt>
                <c:pt idx="674">
                  <c:v>58.110599400942348</c:v>
                </c:pt>
                <c:pt idx="675">
                  <c:v>58.123916927626617</c:v>
                </c:pt>
                <c:pt idx="676">
                  <c:v>58.133013453702752</c:v>
                </c:pt>
                <c:pt idx="677">
                  <c:v>58.156959703222014</c:v>
                </c:pt>
                <c:pt idx="678">
                  <c:v>58.172353648412027</c:v>
                </c:pt>
                <c:pt idx="679">
                  <c:v>58.193649142791884</c:v>
                </c:pt>
                <c:pt idx="680">
                  <c:v>58.225968295695019</c:v>
                </c:pt>
                <c:pt idx="681">
                  <c:v>58.250899759092775</c:v>
                </c:pt>
                <c:pt idx="682">
                  <c:v>58.285372638864303</c:v>
                </c:pt>
                <c:pt idx="683">
                  <c:v>58.333831206886337</c:v>
                </c:pt>
                <c:pt idx="684">
                  <c:v>58.398025308290862</c:v>
                </c:pt>
                <c:pt idx="685">
                  <c:v>58.468880824814896</c:v>
                </c:pt>
                <c:pt idx="686">
                  <c:v>58.56303317262855</c:v>
                </c:pt>
                <c:pt idx="687">
                  <c:v>58.677276010753488</c:v>
                </c:pt>
                <c:pt idx="688">
                  <c:v>58.843339378652828</c:v>
                </c:pt>
                <c:pt idx="689">
                  <c:v>59.047187963859969</c:v>
                </c:pt>
                <c:pt idx="690">
                  <c:v>59.21176581030187</c:v>
                </c:pt>
                <c:pt idx="691">
                  <c:v>59.279218109541361</c:v>
                </c:pt>
                <c:pt idx="692">
                  <c:v>59.293396568739915</c:v>
                </c:pt>
                <c:pt idx="693">
                  <c:v>59.281467631326493</c:v>
                </c:pt>
                <c:pt idx="694">
                  <c:v>59.237540285421659</c:v>
                </c:pt>
                <c:pt idx="695">
                  <c:v>59.170087046820392</c:v>
                </c:pt>
                <c:pt idx="696">
                  <c:v>59.090390114927153</c:v>
                </c:pt>
                <c:pt idx="697">
                  <c:v>58.997961973271373</c:v>
                </c:pt>
                <c:pt idx="698">
                  <c:v>58.903601840577522</c:v>
                </c:pt>
                <c:pt idx="699">
                  <c:v>58.794110582303368</c:v>
                </c:pt>
                <c:pt idx="700">
                  <c:v>58.679458076881723</c:v>
                </c:pt>
                <c:pt idx="701">
                  <c:v>58.565027238626072</c:v>
                </c:pt>
                <c:pt idx="702">
                  <c:v>58.450821640033922</c:v>
                </c:pt>
                <c:pt idx="703">
                  <c:v>58.328027227382933</c:v>
                </c:pt>
                <c:pt idx="704">
                  <c:v>58.206478941651611</c:v>
                </c:pt>
                <c:pt idx="705">
                  <c:v>58.085446182879743</c:v>
                </c:pt>
                <c:pt idx="706">
                  <c:v>57.961216891569038</c:v>
                </c:pt>
                <c:pt idx="707">
                  <c:v>57.836759159756276</c:v>
                </c:pt>
                <c:pt idx="708">
                  <c:v>57.712097542661155</c:v>
                </c:pt>
                <c:pt idx="709">
                  <c:v>57.589458883467103</c:v>
                </c:pt>
                <c:pt idx="710">
                  <c:v>57.467114681581833</c:v>
                </c:pt>
                <c:pt idx="711">
                  <c:v>57.337457467263661</c:v>
                </c:pt>
                <c:pt idx="712">
                  <c:v>57.214781415169021</c:v>
                </c:pt>
                <c:pt idx="713">
                  <c:v>57.087430296927295</c:v>
                </c:pt>
                <c:pt idx="714">
                  <c:v>56.962420133772859</c:v>
                </c:pt>
                <c:pt idx="715">
                  <c:v>56.839868696944478</c:v>
                </c:pt>
                <c:pt idx="716">
                  <c:v>56.712358500421956</c:v>
                </c:pt>
                <c:pt idx="717">
                  <c:v>56.587359930075053</c:v>
                </c:pt>
                <c:pt idx="718">
                  <c:v>56.460280813342408</c:v>
                </c:pt>
                <c:pt idx="719">
                  <c:v>56.337385920757001</c:v>
                </c:pt>
                <c:pt idx="720">
                  <c:v>56.21244650878635</c:v>
                </c:pt>
                <c:pt idx="721">
                  <c:v>56.08751180289196</c:v>
                </c:pt>
                <c:pt idx="722">
                  <c:v>55.962618603909277</c:v>
                </c:pt>
                <c:pt idx="723">
                  <c:v>55.835936722329237</c:v>
                </c:pt>
                <c:pt idx="724">
                  <c:v>55.708187767649989</c:v>
                </c:pt>
                <c:pt idx="725">
                  <c:v>55.588110645562907</c:v>
                </c:pt>
                <c:pt idx="726">
                  <c:v>55.466389626478339</c:v>
                </c:pt>
                <c:pt idx="727">
                  <c:v>55.333866467940297</c:v>
                </c:pt>
                <c:pt idx="728">
                  <c:v>55.213888338117854</c:v>
                </c:pt>
                <c:pt idx="729">
                  <c:v>55.089208563979703</c:v>
                </c:pt>
                <c:pt idx="730">
                  <c:v>54.967817950565241</c:v>
                </c:pt>
                <c:pt idx="731">
                  <c:v>54.839953526175776</c:v>
                </c:pt>
                <c:pt idx="732">
                  <c:v>54.715379087547198</c:v>
                </c:pt>
                <c:pt idx="733">
                  <c:v>54.594232739988335</c:v>
                </c:pt>
                <c:pt idx="734">
                  <c:v>54.466354450503275</c:v>
                </c:pt>
                <c:pt idx="735">
                  <c:v>54.341874121017327</c:v>
                </c:pt>
                <c:pt idx="736">
                  <c:v>54.216252012652447</c:v>
                </c:pt>
                <c:pt idx="737">
                  <c:v>54.096636950269492</c:v>
                </c:pt>
                <c:pt idx="738">
                  <c:v>53.973423853425061</c:v>
                </c:pt>
                <c:pt idx="739">
                  <c:v>53.84437980526171</c:v>
                </c:pt>
                <c:pt idx="740">
                  <c:v>53.723830007305274</c:v>
                </c:pt>
                <c:pt idx="741">
                  <c:v>53.595861705296926</c:v>
                </c:pt>
                <c:pt idx="742">
                  <c:v>53.475465454123899</c:v>
                </c:pt>
                <c:pt idx="743">
                  <c:v>53.347506286695847</c:v>
                </c:pt>
                <c:pt idx="744">
                  <c:v>53.228099747353447</c:v>
                </c:pt>
                <c:pt idx="745">
                  <c:v>53.107968187317894</c:v>
                </c:pt>
                <c:pt idx="746">
                  <c:v>52.979973099091389</c:v>
                </c:pt>
                <c:pt idx="747">
                  <c:v>52.855977522906578</c:v>
                </c:pt>
                <c:pt idx="748">
                  <c:v>52.736099026634719</c:v>
                </c:pt>
                <c:pt idx="749">
                  <c:v>52.612229283085377</c:v>
                </c:pt>
                <c:pt idx="750">
                  <c:v>52.484225406111598</c:v>
                </c:pt>
                <c:pt idx="751">
                  <c:v>52.365118364734947</c:v>
                </c:pt>
                <c:pt idx="752">
                  <c:v>52.245583509703486</c:v>
                </c:pt>
                <c:pt idx="753">
                  <c:v>52.115222178132996</c:v>
                </c:pt>
                <c:pt idx="754">
                  <c:v>51.993490455385718</c:v>
                </c:pt>
                <c:pt idx="755">
                  <c:v>51.872253986331415</c:v>
                </c:pt>
                <c:pt idx="756">
                  <c:v>51.751046034651132</c:v>
                </c:pt>
                <c:pt idx="757">
                  <c:v>51.627526148889096</c:v>
                </c:pt>
                <c:pt idx="758">
                  <c:v>51.504280734927811</c:v>
                </c:pt>
                <c:pt idx="759">
                  <c:v>51.382968446227352</c:v>
                </c:pt>
                <c:pt idx="760">
                  <c:v>51.261958479234885</c:v>
                </c:pt>
                <c:pt idx="761">
                  <c:v>51.138627722407172</c:v>
                </c:pt>
                <c:pt idx="762">
                  <c:v>51.01533939393773</c:v>
                </c:pt>
                <c:pt idx="763">
                  <c:v>50.894482081709214</c:v>
                </c:pt>
                <c:pt idx="764">
                  <c:v>50.771273441140714</c:v>
                </c:pt>
                <c:pt idx="765">
                  <c:v>50.652853540811662</c:v>
                </c:pt>
                <c:pt idx="766">
                  <c:v>50.529787294369356</c:v>
                </c:pt>
                <c:pt idx="767">
                  <c:v>50.406737710235596</c:v>
                </c:pt>
                <c:pt idx="768">
                  <c:v>50.288484186853921</c:v>
                </c:pt>
                <c:pt idx="769">
                  <c:v>50.163186248820686</c:v>
                </c:pt>
                <c:pt idx="770">
                  <c:v>50.042663173935857</c:v>
                </c:pt>
                <c:pt idx="771">
                  <c:v>49.92458145635721</c:v>
                </c:pt>
                <c:pt idx="772">
                  <c:v>49.801802451265651</c:v>
                </c:pt>
                <c:pt idx="773">
                  <c:v>49.681443457333586</c:v>
                </c:pt>
                <c:pt idx="774">
                  <c:v>49.561150147191753</c:v>
                </c:pt>
                <c:pt idx="775">
                  <c:v>49.438539007166561</c:v>
                </c:pt>
                <c:pt idx="776">
                  <c:v>49.31599500855534</c:v>
                </c:pt>
                <c:pt idx="777">
                  <c:v>49.198241453170709</c:v>
                </c:pt>
                <c:pt idx="778">
                  <c:v>49.078165385280236</c:v>
                </c:pt>
                <c:pt idx="779">
                  <c:v>48.958130368852373</c:v>
                </c:pt>
                <c:pt idx="780">
                  <c:v>48.838204939385264</c:v>
                </c:pt>
                <c:pt idx="781">
                  <c:v>48.715321163036613</c:v>
                </c:pt>
                <c:pt idx="782">
                  <c:v>48.596100852293546</c:v>
                </c:pt>
                <c:pt idx="783">
                  <c:v>48.478704177712935</c:v>
                </c:pt>
                <c:pt idx="784">
                  <c:v>48.356645408060324</c:v>
                </c:pt>
                <c:pt idx="785">
                  <c:v>48.236998955538823</c:v>
                </c:pt>
                <c:pt idx="786">
                  <c:v>48.115053026681537</c:v>
                </c:pt>
                <c:pt idx="787">
                  <c:v>47.997898657661217</c:v>
                </c:pt>
                <c:pt idx="788">
                  <c:v>47.880820270243191</c:v>
                </c:pt>
                <c:pt idx="789">
                  <c:v>47.758184968399604</c:v>
                </c:pt>
                <c:pt idx="790">
                  <c:v>47.63975111125162</c:v>
                </c:pt>
                <c:pt idx="791">
                  <c:v>47.522870009711788</c:v>
                </c:pt>
                <c:pt idx="792">
                  <c:v>47.40133318086437</c:v>
                </c:pt>
                <c:pt idx="793">
                  <c:v>47.282225670243612</c:v>
                </c:pt>
                <c:pt idx="794">
                  <c:v>47.164513890926976</c:v>
                </c:pt>
                <c:pt idx="795">
                  <c:v>47.046584623846982</c:v>
                </c:pt>
                <c:pt idx="796">
                  <c:v>46.927686869695492</c:v>
                </c:pt>
                <c:pt idx="797">
                  <c:v>46.808859716642786</c:v>
                </c:pt>
                <c:pt idx="798">
                  <c:v>47.099182444741928</c:v>
                </c:pt>
                <c:pt idx="799">
                  <c:v>47.865540964696933</c:v>
                </c:pt>
                <c:pt idx="800">
                  <c:v>49.089924810206249</c:v>
                </c:pt>
                <c:pt idx="801">
                  <c:v>50.45381471689808</c:v>
                </c:pt>
                <c:pt idx="802">
                  <c:v>51.816132890317093</c:v>
                </c:pt>
                <c:pt idx="803">
                  <c:v>52.993444047381892</c:v>
                </c:pt>
                <c:pt idx="804">
                  <c:v>54.052706946796519</c:v>
                </c:pt>
                <c:pt idx="805">
                  <c:v>54.980386630142334</c:v>
                </c:pt>
                <c:pt idx="806">
                  <c:v>55.611847770462695</c:v>
                </c:pt>
                <c:pt idx="807">
                  <c:v>56.202903311471367</c:v>
                </c:pt>
                <c:pt idx="808">
                  <c:v>56.587209406475921</c:v>
                </c:pt>
                <c:pt idx="809">
                  <c:v>56.762184115597215</c:v>
                </c:pt>
                <c:pt idx="810">
                  <c:v>57.136547393317358</c:v>
                </c:pt>
                <c:pt idx="811">
                  <c:v>57.366449822740464</c:v>
                </c:pt>
                <c:pt idx="812">
                  <c:v>57.484841210341131</c:v>
                </c:pt>
                <c:pt idx="813">
                  <c:v>57.744339709692007</c:v>
                </c:pt>
                <c:pt idx="814">
                  <c:v>58.172337600824093</c:v>
                </c:pt>
                <c:pt idx="815">
                  <c:v>58.642147051765789</c:v>
                </c:pt>
                <c:pt idx="816">
                  <c:v>58.983216494275233</c:v>
                </c:pt>
                <c:pt idx="817">
                  <c:v>60.204719485048088</c:v>
                </c:pt>
                <c:pt idx="818">
                  <c:v>62.871274451371931</c:v>
                </c:pt>
                <c:pt idx="819">
                  <c:v>65.417560061307839</c:v>
                </c:pt>
                <c:pt idx="820">
                  <c:v>67.850751836224717</c:v>
                </c:pt>
                <c:pt idx="821">
                  <c:v>70.217158582065736</c:v>
                </c:pt>
                <c:pt idx="822">
                  <c:v>72.564042451473085</c:v>
                </c:pt>
                <c:pt idx="823">
                  <c:v>74.869375465469972</c:v>
                </c:pt>
                <c:pt idx="824">
                  <c:v>77.096720912056085</c:v>
                </c:pt>
                <c:pt idx="825">
                  <c:v>79.187367131184303</c:v>
                </c:pt>
                <c:pt idx="826">
                  <c:v>81.115685800434221</c:v>
                </c:pt>
                <c:pt idx="827">
                  <c:v>83.461311921669378</c:v>
                </c:pt>
                <c:pt idx="828">
                  <c:v>86.101098092015505</c:v>
                </c:pt>
                <c:pt idx="829">
                  <c:v>88.612247855371592</c:v>
                </c:pt>
                <c:pt idx="830">
                  <c:v>91.044174173520219</c:v>
                </c:pt>
                <c:pt idx="831">
                  <c:v>93.377819652092896</c:v>
                </c:pt>
                <c:pt idx="832">
                  <c:v>95.713144060538738</c:v>
                </c:pt>
                <c:pt idx="833">
                  <c:v>99.436616628013027</c:v>
                </c:pt>
                <c:pt idx="834">
                  <c:v>103.1170385608564</c:v>
                </c:pt>
                <c:pt idx="835">
                  <c:v>106.60809311357673</c:v>
                </c:pt>
                <c:pt idx="836">
                  <c:v>109.83259679192759</c:v>
                </c:pt>
                <c:pt idx="837">
                  <c:v>112.7205220156922</c:v>
                </c:pt>
                <c:pt idx="838">
                  <c:v>115.09232935677608</c:v>
                </c:pt>
                <c:pt idx="839">
                  <c:v>117.07746546188048</c:v>
                </c:pt>
                <c:pt idx="840">
                  <c:v>118.83631293220891</c:v>
                </c:pt>
                <c:pt idx="841">
                  <c:v>120.39995893507859</c:v>
                </c:pt>
                <c:pt idx="842">
                  <c:v>121.72534195778556</c:v>
                </c:pt>
                <c:pt idx="843">
                  <c:v>122.82938379301125</c:v>
                </c:pt>
                <c:pt idx="844">
                  <c:v>123.87093866427915</c:v>
                </c:pt>
                <c:pt idx="845">
                  <c:v>125.12914788803828</c:v>
                </c:pt>
                <c:pt idx="846">
                  <c:v>126.24579215557829</c:v>
                </c:pt>
                <c:pt idx="847">
                  <c:v>127.15829493866723</c:v>
                </c:pt>
                <c:pt idx="848">
                  <c:v>127.71542268042603</c:v>
                </c:pt>
                <c:pt idx="849">
                  <c:v>127.80136309750343</c:v>
                </c:pt>
                <c:pt idx="850">
                  <c:v>127.34720111507791</c:v>
                </c:pt>
                <c:pt idx="851">
                  <c:v>126.41971454687673</c:v>
                </c:pt>
                <c:pt idx="852">
                  <c:v>125.15107466698498</c:v>
                </c:pt>
                <c:pt idx="853">
                  <c:v>135.70371605131606</c:v>
                </c:pt>
                <c:pt idx="854">
                  <c:v>149.71287626104612</c:v>
                </c:pt>
                <c:pt idx="855">
                  <c:v>164.42221971630957</c:v>
                </c:pt>
                <c:pt idx="856">
                  <c:v>179.38971101124085</c:v>
                </c:pt>
                <c:pt idx="857">
                  <c:v>194.41823198285414</c:v>
                </c:pt>
                <c:pt idx="858">
                  <c:v>209.30801461748769</c:v>
                </c:pt>
                <c:pt idx="859">
                  <c:v>223.8841158229763</c:v>
                </c:pt>
                <c:pt idx="860">
                  <c:v>237.98274134310975</c:v>
                </c:pt>
                <c:pt idx="861">
                  <c:v>251.54680009483684</c:v>
                </c:pt>
                <c:pt idx="862">
                  <c:v>264.31181538094262</c:v>
                </c:pt>
                <c:pt idx="863">
                  <c:v>276.16340042993892</c:v>
                </c:pt>
                <c:pt idx="864">
                  <c:v>286.96023529350003</c:v>
                </c:pt>
                <c:pt idx="865">
                  <c:v>296.54201135535203</c:v>
                </c:pt>
                <c:pt idx="866">
                  <c:v>304.6585703091024</c:v>
                </c:pt>
                <c:pt idx="867">
                  <c:v>311.15071556441086</c:v>
                </c:pt>
                <c:pt idx="868">
                  <c:v>315.80155554894588</c:v>
                </c:pt>
                <c:pt idx="869">
                  <c:v>318.49829122207018</c:v>
                </c:pt>
                <c:pt idx="870">
                  <c:v>319.62243798858299</c:v>
                </c:pt>
                <c:pt idx="871">
                  <c:v>326.16254907516856</c:v>
                </c:pt>
                <c:pt idx="872">
                  <c:v>332.16738923850534</c:v>
                </c:pt>
                <c:pt idx="873">
                  <c:v>336.36483157775825</c:v>
                </c:pt>
                <c:pt idx="874">
                  <c:v>338.46240329157223</c:v>
                </c:pt>
                <c:pt idx="875">
                  <c:v>339.20854494725916</c:v>
                </c:pt>
                <c:pt idx="876">
                  <c:v>338.98325319890927</c:v>
                </c:pt>
                <c:pt idx="877">
                  <c:v>336.78422129078479</c:v>
                </c:pt>
                <c:pt idx="878">
                  <c:v>331.82437995138793</c:v>
                </c:pt>
                <c:pt idx="879">
                  <c:v>323.83262237250369</c:v>
                </c:pt>
                <c:pt idx="880">
                  <c:v>312.80024064702985</c:v>
                </c:pt>
                <c:pt idx="881">
                  <c:v>298.91730759203085</c:v>
                </c:pt>
                <c:pt idx="882">
                  <c:v>283.50186309062724</c:v>
                </c:pt>
                <c:pt idx="883">
                  <c:v>271.85406710661749</c:v>
                </c:pt>
                <c:pt idx="884">
                  <c:v>258.5971661679277</c:v>
                </c:pt>
                <c:pt idx="885">
                  <c:v>242.99205095692847</c:v>
                </c:pt>
                <c:pt idx="886">
                  <c:v>225.21281136611546</c:v>
                </c:pt>
                <c:pt idx="887">
                  <c:v>205.95778700244125</c:v>
                </c:pt>
                <c:pt idx="888">
                  <c:v>187.30970780435877</c:v>
                </c:pt>
                <c:pt idx="889">
                  <c:v>179.90603871958996</c:v>
                </c:pt>
                <c:pt idx="890">
                  <c:v>171.15354371583174</c:v>
                </c:pt>
                <c:pt idx="891">
                  <c:v>193.27478174859468</c:v>
                </c:pt>
                <c:pt idx="892">
                  <c:v>229.33003531448438</c:v>
                </c:pt>
                <c:pt idx="893">
                  <c:v>263.95355799599946</c:v>
                </c:pt>
                <c:pt idx="894">
                  <c:v>296.72481111421928</c:v>
                </c:pt>
                <c:pt idx="895">
                  <c:v>327.11928161997889</c:v>
                </c:pt>
                <c:pt idx="896">
                  <c:v>354.68334256403881</c:v>
                </c:pt>
                <c:pt idx="897">
                  <c:v>380.99145616324603</c:v>
                </c:pt>
                <c:pt idx="898">
                  <c:v>405.23493652887413</c:v>
                </c:pt>
                <c:pt idx="899">
                  <c:v>425.20620677878924</c:v>
                </c:pt>
                <c:pt idx="900">
                  <c:v>440.39209368255661</c:v>
                </c:pt>
                <c:pt idx="901">
                  <c:v>450.34908339295782</c:v>
                </c:pt>
                <c:pt idx="902">
                  <c:v>454.85591328272585</c:v>
                </c:pt>
                <c:pt idx="903">
                  <c:v>453.80520946823788</c:v>
                </c:pt>
                <c:pt idx="904">
                  <c:v>447.36740772686937</c:v>
                </c:pt>
                <c:pt idx="905">
                  <c:v>435.38613955994902</c:v>
                </c:pt>
                <c:pt idx="906">
                  <c:v>417.9196242250149</c:v>
                </c:pt>
                <c:pt idx="907">
                  <c:v>396.08829727035499</c:v>
                </c:pt>
                <c:pt idx="908">
                  <c:v>369.24555448293722</c:v>
                </c:pt>
                <c:pt idx="909">
                  <c:v>337.32250074909865</c:v>
                </c:pt>
                <c:pt idx="910">
                  <c:v>300.41705109339296</c:v>
                </c:pt>
                <c:pt idx="911">
                  <c:v>304.20705359165703</c:v>
                </c:pt>
                <c:pt idx="912">
                  <c:v>330.81314555791243</c:v>
                </c:pt>
                <c:pt idx="913">
                  <c:v>357.3599761694951</c:v>
                </c:pt>
                <c:pt idx="914">
                  <c:v>382.81009757727981</c:v>
                </c:pt>
                <c:pt idx="915">
                  <c:v>407.63315631977167</c:v>
                </c:pt>
                <c:pt idx="916">
                  <c:v>431.24637558568742</c:v>
                </c:pt>
                <c:pt idx="917">
                  <c:v>452.91384641850658</c:v>
                </c:pt>
                <c:pt idx="918">
                  <c:v>472.39912977070338</c:v>
                </c:pt>
                <c:pt idx="919">
                  <c:v>489.69412186581735</c:v>
                </c:pt>
                <c:pt idx="920">
                  <c:v>504.52420023447507</c:v>
                </c:pt>
                <c:pt idx="921">
                  <c:v>516.28281467574323</c:v>
                </c:pt>
                <c:pt idx="922">
                  <c:v>524.7063646937022</c:v>
                </c:pt>
                <c:pt idx="923">
                  <c:v>528.0251096062965</c:v>
                </c:pt>
              </c:numCache>
            </c:numRef>
          </c:xVal>
          <c:yVal>
            <c:numRef>
              <c:f>'VM Results'!$B$6:$B$929</c:f>
              <c:numCache>
                <c:formatCode>General</c:formatCode>
                <c:ptCount val="924"/>
                <c:pt idx="0">
                  <c:v>0</c:v>
                </c:pt>
                <c:pt idx="1">
                  <c:v>1.2</c:v>
                </c:pt>
                <c:pt idx="2">
                  <c:v>3.3</c:v>
                </c:pt>
                <c:pt idx="3">
                  <c:v>5.0999999999999996</c:v>
                </c:pt>
                <c:pt idx="4">
                  <c:v>6.9997084548104951</c:v>
                </c:pt>
                <c:pt idx="5">
                  <c:v>8.999125364431487</c:v>
                </c:pt>
                <c:pt idx="6">
                  <c:v>10.998542274052479</c:v>
                </c:pt>
                <c:pt idx="7">
                  <c:v>12.997959183673469</c:v>
                </c:pt>
                <c:pt idx="8">
                  <c:v>14.997376093294459</c:v>
                </c:pt>
                <c:pt idx="9">
                  <c:v>16.996793002915449</c:v>
                </c:pt>
                <c:pt idx="10">
                  <c:v>18.99620991253644</c:v>
                </c:pt>
                <c:pt idx="11">
                  <c:v>20.99562682215743</c:v>
                </c:pt>
                <c:pt idx="12">
                  <c:v>22.99504373177842</c:v>
                </c:pt>
                <c:pt idx="13">
                  <c:v>24.99446064139941</c:v>
                </c:pt>
                <c:pt idx="14">
                  <c:v>26.9938775510204</c:v>
                </c:pt>
                <c:pt idx="15">
                  <c:v>28.99329446064139</c:v>
                </c:pt>
                <c:pt idx="16">
                  <c:v>30.992711370262381</c:v>
                </c:pt>
                <c:pt idx="17">
                  <c:v>32.992128279883367</c:v>
                </c:pt>
                <c:pt idx="18">
                  <c:v>34.991545189504357</c:v>
                </c:pt>
                <c:pt idx="19">
                  <c:v>36.990962099125348</c:v>
                </c:pt>
                <c:pt idx="20">
                  <c:v>38.990379008746338</c:v>
                </c:pt>
                <c:pt idx="21">
                  <c:v>40.989795918367328</c:v>
                </c:pt>
                <c:pt idx="22">
                  <c:v>42.989212827988318</c:v>
                </c:pt>
                <c:pt idx="23">
                  <c:v>44.988629737609308</c:v>
                </c:pt>
                <c:pt idx="24">
                  <c:v>46.988046647230298</c:v>
                </c:pt>
                <c:pt idx="25">
                  <c:v>48.987463556851289</c:v>
                </c:pt>
                <c:pt idx="26">
                  <c:v>50.986880466472279</c:v>
                </c:pt>
                <c:pt idx="27">
                  <c:v>52.986297376093269</c:v>
                </c:pt>
                <c:pt idx="28">
                  <c:v>54.985714285714259</c:v>
                </c:pt>
                <c:pt idx="29">
                  <c:v>56.985131195335249</c:v>
                </c:pt>
                <c:pt idx="30">
                  <c:v>58.984548104956239</c:v>
                </c:pt>
                <c:pt idx="31">
                  <c:v>60.98396501457723</c:v>
                </c:pt>
                <c:pt idx="32">
                  <c:v>62.98338192419822</c:v>
                </c:pt>
                <c:pt idx="33">
                  <c:v>64.982798833819203</c:v>
                </c:pt>
                <c:pt idx="34">
                  <c:v>66.982215743440207</c:v>
                </c:pt>
                <c:pt idx="35">
                  <c:v>68.981632653061183</c:v>
                </c:pt>
                <c:pt idx="36">
                  <c:v>70.981049562682188</c:v>
                </c:pt>
                <c:pt idx="37">
                  <c:v>72.980466472303192</c:v>
                </c:pt>
                <c:pt idx="38">
                  <c:v>74.979883381924168</c:v>
                </c:pt>
                <c:pt idx="39">
                  <c:v>76.979300291545172</c:v>
                </c:pt>
                <c:pt idx="40">
                  <c:v>78.978717201166148</c:v>
                </c:pt>
                <c:pt idx="41">
                  <c:v>80.978134110787153</c:v>
                </c:pt>
                <c:pt idx="42">
                  <c:v>82.977551020408129</c:v>
                </c:pt>
                <c:pt idx="43">
                  <c:v>84.976967930029133</c:v>
                </c:pt>
                <c:pt idx="44">
                  <c:v>86.976384839650109</c:v>
                </c:pt>
                <c:pt idx="45">
                  <c:v>88.975801749271113</c:v>
                </c:pt>
                <c:pt idx="46">
                  <c:v>90.975218658892089</c:v>
                </c:pt>
                <c:pt idx="47">
                  <c:v>92.974635568513094</c:v>
                </c:pt>
                <c:pt idx="48">
                  <c:v>94.97405247813407</c:v>
                </c:pt>
                <c:pt idx="49">
                  <c:v>96.973469387755074</c:v>
                </c:pt>
                <c:pt idx="50">
                  <c:v>98.97288629737605</c:v>
                </c:pt>
                <c:pt idx="51">
                  <c:v>100.97230320699705</c:v>
                </c:pt>
                <c:pt idx="52">
                  <c:v>102.97172011661803</c:v>
                </c:pt>
                <c:pt idx="53">
                  <c:v>104.97113702623903</c:v>
                </c:pt>
                <c:pt idx="54">
                  <c:v>106.97055393586001</c:v>
                </c:pt>
                <c:pt idx="55">
                  <c:v>108.96997084548101</c:v>
                </c:pt>
                <c:pt idx="56">
                  <c:v>110.96938775510199</c:v>
                </c:pt>
                <c:pt idx="57">
                  <c:v>112.968804664723</c:v>
                </c:pt>
                <c:pt idx="58">
                  <c:v>114.96822157434397</c:v>
                </c:pt>
                <c:pt idx="59">
                  <c:v>116.96763848396498</c:v>
                </c:pt>
                <c:pt idx="60">
                  <c:v>118.96705539358595</c:v>
                </c:pt>
                <c:pt idx="61">
                  <c:v>120.96647230320696</c:v>
                </c:pt>
                <c:pt idx="62">
                  <c:v>122.96588921282793</c:v>
                </c:pt>
                <c:pt idx="63">
                  <c:v>124.96530612244894</c:v>
                </c:pt>
                <c:pt idx="64">
                  <c:v>126.96472303206991</c:v>
                </c:pt>
                <c:pt idx="65">
                  <c:v>128.96413994169092</c:v>
                </c:pt>
                <c:pt idx="66">
                  <c:v>130.96355685131192</c:v>
                </c:pt>
                <c:pt idx="67">
                  <c:v>132.96297376093293</c:v>
                </c:pt>
                <c:pt idx="68">
                  <c:v>134.96239067055393</c:v>
                </c:pt>
                <c:pt idx="69">
                  <c:v>136.96180758017493</c:v>
                </c:pt>
                <c:pt idx="70">
                  <c:v>138.96122448979594</c:v>
                </c:pt>
                <c:pt idx="71">
                  <c:v>140.96064139941694</c:v>
                </c:pt>
                <c:pt idx="72">
                  <c:v>142.96005830903795</c:v>
                </c:pt>
                <c:pt idx="73">
                  <c:v>144.95947521865895</c:v>
                </c:pt>
                <c:pt idx="74">
                  <c:v>146.95889212827996</c:v>
                </c:pt>
                <c:pt idx="75">
                  <c:v>148.95830903790096</c:v>
                </c:pt>
                <c:pt idx="76">
                  <c:v>150.95772594752196</c:v>
                </c:pt>
                <c:pt idx="77">
                  <c:v>152.95714285714297</c:v>
                </c:pt>
                <c:pt idx="78">
                  <c:v>154.95655976676397</c:v>
                </c:pt>
                <c:pt idx="79">
                  <c:v>156.95597667638498</c:v>
                </c:pt>
                <c:pt idx="80">
                  <c:v>158.95539358600598</c:v>
                </c:pt>
                <c:pt idx="81">
                  <c:v>160.95481049562699</c:v>
                </c:pt>
                <c:pt idx="82">
                  <c:v>162.95422740524799</c:v>
                </c:pt>
                <c:pt idx="83">
                  <c:v>164.953644314869</c:v>
                </c:pt>
                <c:pt idx="84">
                  <c:v>166.95306122449</c:v>
                </c:pt>
                <c:pt idx="85">
                  <c:v>168.952478134111</c:v>
                </c:pt>
                <c:pt idx="86">
                  <c:v>170.95189504373201</c:v>
                </c:pt>
                <c:pt idx="87">
                  <c:v>172.95131195335301</c:v>
                </c:pt>
                <c:pt idx="88">
                  <c:v>174.95072886297402</c:v>
                </c:pt>
                <c:pt idx="89">
                  <c:v>176.95014577259502</c:v>
                </c:pt>
                <c:pt idx="90">
                  <c:v>178.94956268221603</c:v>
                </c:pt>
                <c:pt idx="91">
                  <c:v>180.94897959183703</c:v>
                </c:pt>
                <c:pt idx="92">
                  <c:v>182.94839650145803</c:v>
                </c:pt>
                <c:pt idx="93">
                  <c:v>184.94781341107904</c:v>
                </c:pt>
                <c:pt idx="94">
                  <c:v>186.94723032070004</c:v>
                </c:pt>
                <c:pt idx="95">
                  <c:v>188.94664723032105</c:v>
                </c:pt>
                <c:pt idx="96">
                  <c:v>190.94606413994205</c:v>
                </c:pt>
                <c:pt idx="97">
                  <c:v>192.94548104956306</c:v>
                </c:pt>
                <c:pt idx="98">
                  <c:v>194.94489795918406</c:v>
                </c:pt>
                <c:pt idx="99">
                  <c:v>196.94431486880507</c:v>
                </c:pt>
                <c:pt idx="100">
                  <c:v>198.94373177842607</c:v>
                </c:pt>
                <c:pt idx="101">
                  <c:v>200.94314868804707</c:v>
                </c:pt>
                <c:pt idx="102">
                  <c:v>202.94256559766808</c:v>
                </c:pt>
                <c:pt idx="103">
                  <c:v>204.94198250728908</c:v>
                </c:pt>
                <c:pt idx="104">
                  <c:v>206.94139941691009</c:v>
                </c:pt>
                <c:pt idx="105">
                  <c:v>208.94081632653109</c:v>
                </c:pt>
                <c:pt idx="106">
                  <c:v>210.9402332361521</c:v>
                </c:pt>
                <c:pt idx="107">
                  <c:v>212.9396501457731</c:v>
                </c:pt>
                <c:pt idx="108">
                  <c:v>214.9390670553941</c:v>
                </c:pt>
                <c:pt idx="109">
                  <c:v>216.93848396501511</c:v>
                </c:pt>
                <c:pt idx="110">
                  <c:v>218.93790087463611</c:v>
                </c:pt>
                <c:pt idx="111">
                  <c:v>220.93731778425712</c:v>
                </c:pt>
                <c:pt idx="112">
                  <c:v>222.93673469387812</c:v>
                </c:pt>
                <c:pt idx="113">
                  <c:v>224.93615160349913</c:v>
                </c:pt>
                <c:pt idx="114">
                  <c:v>226.93556851312013</c:v>
                </c:pt>
                <c:pt idx="115">
                  <c:v>228.93498542274114</c:v>
                </c:pt>
                <c:pt idx="116">
                  <c:v>230.93440233236214</c:v>
                </c:pt>
                <c:pt idx="117">
                  <c:v>232.93381924198314</c:v>
                </c:pt>
                <c:pt idx="118">
                  <c:v>234.93323615160415</c:v>
                </c:pt>
                <c:pt idx="119">
                  <c:v>236.93265306122515</c:v>
                </c:pt>
                <c:pt idx="120">
                  <c:v>238.93206997084616</c:v>
                </c:pt>
                <c:pt idx="121">
                  <c:v>240.93148688046716</c:v>
                </c:pt>
                <c:pt idx="122">
                  <c:v>242.93090379008817</c:v>
                </c:pt>
                <c:pt idx="123">
                  <c:v>244.93032069970917</c:v>
                </c:pt>
                <c:pt idx="124">
                  <c:v>246.92973760933018</c:v>
                </c:pt>
                <c:pt idx="125">
                  <c:v>248.92915451895118</c:v>
                </c:pt>
                <c:pt idx="126">
                  <c:v>250.92857142857218</c:v>
                </c:pt>
                <c:pt idx="127">
                  <c:v>252.92798833819319</c:v>
                </c:pt>
                <c:pt idx="128">
                  <c:v>254.92740524781419</c:v>
                </c:pt>
                <c:pt idx="129">
                  <c:v>256.9268221574352</c:v>
                </c:pt>
                <c:pt idx="130">
                  <c:v>258.9262390670562</c:v>
                </c:pt>
                <c:pt idx="131">
                  <c:v>260.92565597667721</c:v>
                </c:pt>
                <c:pt idx="132">
                  <c:v>262.92507288629821</c:v>
                </c:pt>
                <c:pt idx="133">
                  <c:v>264.92448979591921</c:v>
                </c:pt>
                <c:pt idx="134">
                  <c:v>266.92390670554022</c:v>
                </c:pt>
                <c:pt idx="135">
                  <c:v>268.92332361516122</c:v>
                </c:pt>
                <c:pt idx="136">
                  <c:v>270.92274052478223</c:v>
                </c:pt>
                <c:pt idx="137">
                  <c:v>272.92215743440323</c:v>
                </c:pt>
                <c:pt idx="138">
                  <c:v>274.92157434402424</c:v>
                </c:pt>
                <c:pt idx="139">
                  <c:v>276.92099125364524</c:v>
                </c:pt>
                <c:pt idx="140">
                  <c:v>278.92040816326625</c:v>
                </c:pt>
                <c:pt idx="141">
                  <c:v>280.91982507288725</c:v>
                </c:pt>
                <c:pt idx="142">
                  <c:v>282.91924198250825</c:v>
                </c:pt>
                <c:pt idx="143">
                  <c:v>284.91865889212926</c:v>
                </c:pt>
                <c:pt idx="144">
                  <c:v>286.91807580175026</c:v>
                </c:pt>
                <c:pt idx="145">
                  <c:v>288.91749271137127</c:v>
                </c:pt>
                <c:pt idx="146">
                  <c:v>290.91690962099227</c:v>
                </c:pt>
                <c:pt idx="147">
                  <c:v>292.91632653061328</c:v>
                </c:pt>
                <c:pt idx="148">
                  <c:v>294.91574344023428</c:v>
                </c:pt>
                <c:pt idx="149">
                  <c:v>296.91516034985528</c:v>
                </c:pt>
                <c:pt idx="150">
                  <c:v>298.91457725947629</c:v>
                </c:pt>
                <c:pt idx="151">
                  <c:v>300.91399416909729</c:v>
                </c:pt>
                <c:pt idx="152">
                  <c:v>302.9134110787183</c:v>
                </c:pt>
                <c:pt idx="153">
                  <c:v>304.9128279883393</c:v>
                </c:pt>
                <c:pt idx="154">
                  <c:v>306.91224489796031</c:v>
                </c:pt>
                <c:pt idx="155">
                  <c:v>308.91166180758131</c:v>
                </c:pt>
                <c:pt idx="156">
                  <c:v>310.91107871720232</c:v>
                </c:pt>
                <c:pt idx="157">
                  <c:v>312.91049562682332</c:v>
                </c:pt>
                <c:pt idx="158">
                  <c:v>314.90991253644432</c:v>
                </c:pt>
                <c:pt idx="159">
                  <c:v>316.90932944606533</c:v>
                </c:pt>
                <c:pt idx="160">
                  <c:v>318.90874635568633</c:v>
                </c:pt>
                <c:pt idx="161">
                  <c:v>320.90816326530734</c:v>
                </c:pt>
                <c:pt idx="162">
                  <c:v>322.90758017492834</c:v>
                </c:pt>
                <c:pt idx="163">
                  <c:v>324.90699708454935</c:v>
                </c:pt>
                <c:pt idx="164">
                  <c:v>326.90641399417035</c:v>
                </c:pt>
                <c:pt idx="165">
                  <c:v>328.90583090379135</c:v>
                </c:pt>
                <c:pt idx="166">
                  <c:v>330.90524781341236</c:v>
                </c:pt>
                <c:pt idx="167">
                  <c:v>332.90466472303336</c:v>
                </c:pt>
                <c:pt idx="168">
                  <c:v>334.90408163265437</c:v>
                </c:pt>
                <c:pt idx="169">
                  <c:v>336.90349854227537</c:v>
                </c:pt>
                <c:pt idx="170">
                  <c:v>338.90291545189638</c:v>
                </c:pt>
                <c:pt idx="171">
                  <c:v>340.90233236151738</c:v>
                </c:pt>
                <c:pt idx="172">
                  <c:v>342.90174927113839</c:v>
                </c:pt>
                <c:pt idx="173">
                  <c:v>344.90116618075939</c:v>
                </c:pt>
                <c:pt idx="174">
                  <c:v>346.90058309038039</c:v>
                </c:pt>
                <c:pt idx="175">
                  <c:v>348.9000000000014</c:v>
                </c:pt>
                <c:pt idx="176">
                  <c:v>350.8994169096224</c:v>
                </c:pt>
                <c:pt idx="177">
                  <c:v>352.89883381924341</c:v>
                </c:pt>
                <c:pt idx="178">
                  <c:v>354.89825072886441</c:v>
                </c:pt>
                <c:pt idx="179">
                  <c:v>356.89766763848542</c:v>
                </c:pt>
                <c:pt idx="180">
                  <c:v>358.89708454810642</c:v>
                </c:pt>
                <c:pt idx="181">
                  <c:v>360.89650145772742</c:v>
                </c:pt>
                <c:pt idx="182">
                  <c:v>362.89591836734843</c:v>
                </c:pt>
                <c:pt idx="183">
                  <c:v>364.89533527696943</c:v>
                </c:pt>
                <c:pt idx="184">
                  <c:v>366.89475218659044</c:v>
                </c:pt>
                <c:pt idx="185">
                  <c:v>368.89416909621144</c:v>
                </c:pt>
                <c:pt idx="186">
                  <c:v>370.89358600583245</c:v>
                </c:pt>
                <c:pt idx="187">
                  <c:v>372.89300291545345</c:v>
                </c:pt>
                <c:pt idx="188">
                  <c:v>374.89241982507446</c:v>
                </c:pt>
                <c:pt idx="189">
                  <c:v>376.89183673469546</c:v>
                </c:pt>
                <c:pt idx="190">
                  <c:v>378.89125364431646</c:v>
                </c:pt>
                <c:pt idx="191">
                  <c:v>380.89067055393747</c:v>
                </c:pt>
                <c:pt idx="192">
                  <c:v>382.89008746355847</c:v>
                </c:pt>
                <c:pt idx="193">
                  <c:v>384.88950437317948</c:v>
                </c:pt>
                <c:pt idx="194">
                  <c:v>386.88892128280048</c:v>
                </c:pt>
                <c:pt idx="195">
                  <c:v>388.88833819242149</c:v>
                </c:pt>
                <c:pt idx="196">
                  <c:v>390.88775510204249</c:v>
                </c:pt>
                <c:pt idx="197">
                  <c:v>392.88717201166349</c:v>
                </c:pt>
                <c:pt idx="198">
                  <c:v>394.8865889212845</c:v>
                </c:pt>
                <c:pt idx="199">
                  <c:v>396.8860058309055</c:v>
                </c:pt>
                <c:pt idx="200">
                  <c:v>398.88542274052651</c:v>
                </c:pt>
                <c:pt idx="201">
                  <c:v>400.88483965014751</c:v>
                </c:pt>
                <c:pt idx="202">
                  <c:v>402.88425655976852</c:v>
                </c:pt>
                <c:pt idx="203">
                  <c:v>404.88367346938952</c:v>
                </c:pt>
                <c:pt idx="204">
                  <c:v>406.88309037901053</c:v>
                </c:pt>
                <c:pt idx="205">
                  <c:v>408.88250728863153</c:v>
                </c:pt>
                <c:pt idx="206">
                  <c:v>410.88192419825253</c:v>
                </c:pt>
                <c:pt idx="207">
                  <c:v>412.88134110787354</c:v>
                </c:pt>
                <c:pt idx="208">
                  <c:v>414.88075801749454</c:v>
                </c:pt>
                <c:pt idx="209">
                  <c:v>416.88017492711555</c:v>
                </c:pt>
                <c:pt idx="210">
                  <c:v>418.87959183673655</c:v>
                </c:pt>
                <c:pt idx="211">
                  <c:v>420.87900874635756</c:v>
                </c:pt>
                <c:pt idx="212">
                  <c:v>422.87842565597856</c:v>
                </c:pt>
                <c:pt idx="213">
                  <c:v>424.87784256559956</c:v>
                </c:pt>
                <c:pt idx="214">
                  <c:v>426.87725947522057</c:v>
                </c:pt>
                <c:pt idx="215">
                  <c:v>428.87667638484157</c:v>
                </c:pt>
                <c:pt idx="216">
                  <c:v>430.87609329446258</c:v>
                </c:pt>
                <c:pt idx="217">
                  <c:v>432.87551020408358</c:v>
                </c:pt>
                <c:pt idx="218">
                  <c:v>434.87492711370459</c:v>
                </c:pt>
                <c:pt idx="219">
                  <c:v>436.87434402332559</c:v>
                </c:pt>
                <c:pt idx="220">
                  <c:v>438.8737609329466</c:v>
                </c:pt>
                <c:pt idx="221">
                  <c:v>440.8731778425676</c:v>
                </c:pt>
                <c:pt idx="222">
                  <c:v>442.8725947521886</c:v>
                </c:pt>
                <c:pt idx="223">
                  <c:v>444.87201166180961</c:v>
                </c:pt>
                <c:pt idx="224">
                  <c:v>446.87142857143061</c:v>
                </c:pt>
                <c:pt idx="225">
                  <c:v>448.87084548105162</c:v>
                </c:pt>
                <c:pt idx="226">
                  <c:v>450.87026239067262</c:v>
                </c:pt>
                <c:pt idx="227">
                  <c:v>452.86967930029363</c:v>
                </c:pt>
                <c:pt idx="228">
                  <c:v>454.86909620991463</c:v>
                </c:pt>
                <c:pt idx="229">
                  <c:v>456.86851311953563</c:v>
                </c:pt>
                <c:pt idx="230">
                  <c:v>458.86793002915664</c:v>
                </c:pt>
                <c:pt idx="231">
                  <c:v>460.86734693877764</c:v>
                </c:pt>
                <c:pt idx="232">
                  <c:v>462.86676384839865</c:v>
                </c:pt>
                <c:pt idx="233">
                  <c:v>464.86618075801965</c:v>
                </c:pt>
                <c:pt idx="234">
                  <c:v>466.86559766764066</c:v>
                </c:pt>
                <c:pt idx="235">
                  <c:v>468.86501457726166</c:v>
                </c:pt>
                <c:pt idx="236">
                  <c:v>470.86443148688267</c:v>
                </c:pt>
                <c:pt idx="237">
                  <c:v>472.86384839650367</c:v>
                </c:pt>
                <c:pt idx="238">
                  <c:v>474.86326530612467</c:v>
                </c:pt>
                <c:pt idx="239">
                  <c:v>476.86268221574568</c:v>
                </c:pt>
                <c:pt idx="240">
                  <c:v>478.86209912536668</c:v>
                </c:pt>
                <c:pt idx="241">
                  <c:v>480.86151603498769</c:v>
                </c:pt>
                <c:pt idx="242">
                  <c:v>482.86093294460869</c:v>
                </c:pt>
                <c:pt idx="243">
                  <c:v>484.8603498542297</c:v>
                </c:pt>
                <c:pt idx="244">
                  <c:v>486.8597667638507</c:v>
                </c:pt>
                <c:pt idx="245">
                  <c:v>488.8591836734717</c:v>
                </c:pt>
                <c:pt idx="246">
                  <c:v>490.85860058309271</c:v>
                </c:pt>
                <c:pt idx="247">
                  <c:v>492.85801749271371</c:v>
                </c:pt>
                <c:pt idx="248">
                  <c:v>494.85743440233472</c:v>
                </c:pt>
                <c:pt idx="249">
                  <c:v>496.85685131195572</c:v>
                </c:pt>
                <c:pt idx="250">
                  <c:v>498.85626822157673</c:v>
                </c:pt>
                <c:pt idx="251">
                  <c:v>500.85568513119773</c:v>
                </c:pt>
                <c:pt idx="252">
                  <c:v>502.85510204081874</c:v>
                </c:pt>
                <c:pt idx="253">
                  <c:v>504.85451895043974</c:v>
                </c:pt>
                <c:pt idx="254">
                  <c:v>506.85393586006074</c:v>
                </c:pt>
                <c:pt idx="255">
                  <c:v>508.85335276968175</c:v>
                </c:pt>
                <c:pt idx="256">
                  <c:v>510.85276967930275</c:v>
                </c:pt>
                <c:pt idx="257">
                  <c:v>512.8521865889237</c:v>
                </c:pt>
                <c:pt idx="258">
                  <c:v>514.8516034985447</c:v>
                </c:pt>
                <c:pt idx="259">
                  <c:v>516.85102040816571</c:v>
                </c:pt>
                <c:pt idx="260">
                  <c:v>518.85043731778671</c:v>
                </c:pt>
                <c:pt idx="261">
                  <c:v>520.84985422740772</c:v>
                </c:pt>
                <c:pt idx="262">
                  <c:v>522.84927113702872</c:v>
                </c:pt>
                <c:pt idx="263">
                  <c:v>524.84868804664973</c:v>
                </c:pt>
                <c:pt idx="264">
                  <c:v>526.84810495627073</c:v>
                </c:pt>
                <c:pt idx="265">
                  <c:v>528.84752186589174</c:v>
                </c:pt>
                <c:pt idx="266">
                  <c:v>530.84693877551274</c:v>
                </c:pt>
                <c:pt idx="267">
                  <c:v>532.84635568513374</c:v>
                </c:pt>
                <c:pt idx="268">
                  <c:v>534.84577259475475</c:v>
                </c:pt>
                <c:pt idx="269">
                  <c:v>536.84518950437575</c:v>
                </c:pt>
                <c:pt idx="270">
                  <c:v>538.84460641399676</c:v>
                </c:pt>
                <c:pt idx="271">
                  <c:v>540.84402332361776</c:v>
                </c:pt>
                <c:pt idx="272">
                  <c:v>542.84344023323877</c:v>
                </c:pt>
                <c:pt idx="273">
                  <c:v>544.84285714285977</c:v>
                </c:pt>
                <c:pt idx="274">
                  <c:v>546.84227405248078</c:v>
                </c:pt>
                <c:pt idx="275">
                  <c:v>548.84169096210178</c:v>
                </c:pt>
                <c:pt idx="276">
                  <c:v>550.84110787172278</c:v>
                </c:pt>
                <c:pt idx="277">
                  <c:v>552.84052478134379</c:v>
                </c:pt>
                <c:pt idx="278">
                  <c:v>554.83994169096479</c:v>
                </c:pt>
                <c:pt idx="279">
                  <c:v>556.8393586005858</c:v>
                </c:pt>
                <c:pt idx="280">
                  <c:v>558.8387755102068</c:v>
                </c:pt>
                <c:pt idx="281">
                  <c:v>560.83819241982781</c:v>
                </c:pt>
                <c:pt idx="282">
                  <c:v>562.83760932944881</c:v>
                </c:pt>
                <c:pt idx="283">
                  <c:v>564.83702623906981</c:v>
                </c:pt>
                <c:pt idx="284">
                  <c:v>566.83644314869082</c:v>
                </c:pt>
                <c:pt idx="285">
                  <c:v>568.83586005831182</c:v>
                </c:pt>
                <c:pt idx="286">
                  <c:v>570.83527696793283</c:v>
                </c:pt>
                <c:pt idx="287">
                  <c:v>572.83469387755383</c:v>
                </c:pt>
                <c:pt idx="288">
                  <c:v>574.83411078717484</c:v>
                </c:pt>
                <c:pt idx="289">
                  <c:v>576.83352769679584</c:v>
                </c:pt>
                <c:pt idx="290">
                  <c:v>578.83294460641685</c:v>
                </c:pt>
                <c:pt idx="291">
                  <c:v>580.83236151603785</c:v>
                </c:pt>
                <c:pt idx="292">
                  <c:v>582.83177842565885</c:v>
                </c:pt>
                <c:pt idx="293">
                  <c:v>584.83119533527986</c:v>
                </c:pt>
                <c:pt idx="294">
                  <c:v>586.83061224490086</c:v>
                </c:pt>
                <c:pt idx="295">
                  <c:v>588.83002915452187</c:v>
                </c:pt>
                <c:pt idx="296">
                  <c:v>590.82944606414287</c:v>
                </c:pt>
                <c:pt idx="297">
                  <c:v>592.82886297376388</c:v>
                </c:pt>
                <c:pt idx="298">
                  <c:v>594.82827988338488</c:v>
                </c:pt>
                <c:pt idx="299">
                  <c:v>596.82769679300588</c:v>
                </c:pt>
                <c:pt idx="300">
                  <c:v>598.82711370262689</c:v>
                </c:pt>
                <c:pt idx="301">
                  <c:v>600.82653061224789</c:v>
                </c:pt>
                <c:pt idx="302">
                  <c:v>602.8259475218689</c:v>
                </c:pt>
                <c:pt idx="303">
                  <c:v>604.8253644314899</c:v>
                </c:pt>
                <c:pt idx="304">
                  <c:v>606.82478134111091</c:v>
                </c:pt>
                <c:pt idx="305">
                  <c:v>608.82419825073191</c:v>
                </c:pt>
                <c:pt idx="306">
                  <c:v>610.82361516035292</c:v>
                </c:pt>
                <c:pt idx="307">
                  <c:v>612.82303206997392</c:v>
                </c:pt>
                <c:pt idx="308">
                  <c:v>614.82244897959492</c:v>
                </c:pt>
                <c:pt idx="309">
                  <c:v>616.82186588921593</c:v>
                </c:pt>
                <c:pt idx="310">
                  <c:v>618.82128279883693</c:v>
                </c:pt>
                <c:pt idx="311">
                  <c:v>620.82069970845794</c:v>
                </c:pt>
                <c:pt idx="312">
                  <c:v>622.82011661807894</c:v>
                </c:pt>
                <c:pt idx="313">
                  <c:v>624.81953352769995</c:v>
                </c:pt>
                <c:pt idx="314">
                  <c:v>626.81895043732095</c:v>
                </c:pt>
                <c:pt idx="315">
                  <c:v>628.81836734694195</c:v>
                </c:pt>
                <c:pt idx="316">
                  <c:v>630.81778425656296</c:v>
                </c:pt>
                <c:pt idx="317">
                  <c:v>632.81720116618396</c:v>
                </c:pt>
                <c:pt idx="318">
                  <c:v>634.81661807580497</c:v>
                </c:pt>
                <c:pt idx="319">
                  <c:v>636.81603498542597</c:v>
                </c:pt>
                <c:pt idx="320">
                  <c:v>638.81545189504698</c:v>
                </c:pt>
                <c:pt idx="321">
                  <c:v>640.81486880466798</c:v>
                </c:pt>
                <c:pt idx="322">
                  <c:v>642.81428571428899</c:v>
                </c:pt>
                <c:pt idx="323">
                  <c:v>644.81370262390999</c:v>
                </c:pt>
                <c:pt idx="324">
                  <c:v>646.81311953353099</c:v>
                </c:pt>
                <c:pt idx="325">
                  <c:v>648.812536443152</c:v>
                </c:pt>
                <c:pt idx="326">
                  <c:v>650.811953352773</c:v>
                </c:pt>
                <c:pt idx="327">
                  <c:v>652.81137026239401</c:v>
                </c:pt>
                <c:pt idx="328">
                  <c:v>654.81078717201501</c:v>
                </c:pt>
                <c:pt idx="329">
                  <c:v>656.81020408163602</c:v>
                </c:pt>
                <c:pt idx="330">
                  <c:v>658.80962099125702</c:v>
                </c:pt>
                <c:pt idx="331">
                  <c:v>660.80903790087802</c:v>
                </c:pt>
                <c:pt idx="332">
                  <c:v>662.80845481049903</c:v>
                </c:pt>
                <c:pt idx="333">
                  <c:v>664.80787172012003</c:v>
                </c:pt>
                <c:pt idx="334">
                  <c:v>666.80728862974104</c:v>
                </c:pt>
                <c:pt idx="335">
                  <c:v>668.80670553936204</c:v>
                </c:pt>
                <c:pt idx="336">
                  <c:v>670.80612244898305</c:v>
                </c:pt>
                <c:pt idx="337">
                  <c:v>672.80553935860405</c:v>
                </c:pt>
                <c:pt idx="338">
                  <c:v>674.80495626822506</c:v>
                </c:pt>
                <c:pt idx="339">
                  <c:v>676.80437317784606</c:v>
                </c:pt>
                <c:pt idx="340">
                  <c:v>678.80379008746706</c:v>
                </c:pt>
                <c:pt idx="341">
                  <c:v>680.80320699708807</c:v>
                </c:pt>
                <c:pt idx="342">
                  <c:v>682.80262390670907</c:v>
                </c:pt>
                <c:pt idx="343">
                  <c:v>684.80204081633008</c:v>
                </c:pt>
                <c:pt idx="344">
                  <c:v>686.80145772595108</c:v>
                </c:pt>
                <c:pt idx="345">
                  <c:v>688.80087463557209</c:v>
                </c:pt>
                <c:pt idx="346">
                  <c:v>690.80029154519309</c:v>
                </c:pt>
                <c:pt idx="347">
                  <c:v>692.79970845481409</c:v>
                </c:pt>
                <c:pt idx="348">
                  <c:v>694.7991253644351</c:v>
                </c:pt>
                <c:pt idx="349">
                  <c:v>696.7985422740561</c:v>
                </c:pt>
                <c:pt idx="350">
                  <c:v>698.79795918367711</c:v>
                </c:pt>
                <c:pt idx="351">
                  <c:v>700.79737609329811</c:v>
                </c:pt>
                <c:pt idx="352">
                  <c:v>702.79679300291912</c:v>
                </c:pt>
                <c:pt idx="353">
                  <c:v>704.79620991254012</c:v>
                </c:pt>
                <c:pt idx="354">
                  <c:v>706.79562682216113</c:v>
                </c:pt>
                <c:pt idx="355">
                  <c:v>708.79504373178213</c:v>
                </c:pt>
                <c:pt idx="356">
                  <c:v>710.79446064140313</c:v>
                </c:pt>
                <c:pt idx="357">
                  <c:v>712.79387755102414</c:v>
                </c:pt>
                <c:pt idx="358">
                  <c:v>714.79329446064514</c:v>
                </c:pt>
                <c:pt idx="359">
                  <c:v>716.79271137026615</c:v>
                </c:pt>
                <c:pt idx="360">
                  <c:v>718.79212827988715</c:v>
                </c:pt>
                <c:pt idx="361">
                  <c:v>720.79154518950816</c:v>
                </c:pt>
                <c:pt idx="362">
                  <c:v>722.79096209912916</c:v>
                </c:pt>
                <c:pt idx="363">
                  <c:v>724.79037900875016</c:v>
                </c:pt>
                <c:pt idx="364">
                  <c:v>726.78979591837117</c:v>
                </c:pt>
                <c:pt idx="365">
                  <c:v>728.78921282799217</c:v>
                </c:pt>
                <c:pt idx="366">
                  <c:v>730.78862973761318</c:v>
                </c:pt>
                <c:pt idx="367">
                  <c:v>732.78804664723418</c:v>
                </c:pt>
                <c:pt idx="368">
                  <c:v>734.78746355685519</c:v>
                </c:pt>
                <c:pt idx="369">
                  <c:v>736.78688046647619</c:v>
                </c:pt>
                <c:pt idx="370">
                  <c:v>738.7862973760972</c:v>
                </c:pt>
                <c:pt idx="371">
                  <c:v>740.7857142857182</c:v>
                </c:pt>
                <c:pt idx="372">
                  <c:v>742.7851311953392</c:v>
                </c:pt>
                <c:pt idx="373">
                  <c:v>744.78454810496021</c:v>
                </c:pt>
                <c:pt idx="374">
                  <c:v>746.78396501458121</c:v>
                </c:pt>
                <c:pt idx="375">
                  <c:v>748.78338192420222</c:v>
                </c:pt>
                <c:pt idx="376">
                  <c:v>750.78279883382322</c:v>
                </c:pt>
                <c:pt idx="377">
                  <c:v>752.78221574344423</c:v>
                </c:pt>
                <c:pt idx="378">
                  <c:v>754.78163265306523</c:v>
                </c:pt>
                <c:pt idx="379">
                  <c:v>756.78104956268623</c:v>
                </c:pt>
                <c:pt idx="380">
                  <c:v>758.78046647230724</c:v>
                </c:pt>
                <c:pt idx="381">
                  <c:v>760.77988338192824</c:v>
                </c:pt>
                <c:pt idx="382">
                  <c:v>762.77930029154925</c:v>
                </c:pt>
                <c:pt idx="383">
                  <c:v>764.77871720117025</c:v>
                </c:pt>
                <c:pt idx="384">
                  <c:v>766.77813411079126</c:v>
                </c:pt>
                <c:pt idx="385">
                  <c:v>768.77755102041226</c:v>
                </c:pt>
                <c:pt idx="386">
                  <c:v>770.77696793003327</c:v>
                </c:pt>
                <c:pt idx="387">
                  <c:v>772.77638483965427</c:v>
                </c:pt>
                <c:pt idx="388">
                  <c:v>774.77580174927527</c:v>
                </c:pt>
                <c:pt idx="389">
                  <c:v>776.77521865889628</c:v>
                </c:pt>
                <c:pt idx="390">
                  <c:v>778.77463556851728</c:v>
                </c:pt>
                <c:pt idx="391">
                  <c:v>780.77405247813829</c:v>
                </c:pt>
                <c:pt idx="392">
                  <c:v>782.77346938775929</c:v>
                </c:pt>
                <c:pt idx="393">
                  <c:v>784.7728862973803</c:v>
                </c:pt>
                <c:pt idx="394">
                  <c:v>786.7723032070013</c:v>
                </c:pt>
                <c:pt idx="395">
                  <c:v>788.7717201166223</c:v>
                </c:pt>
                <c:pt idx="396">
                  <c:v>790.77113702624331</c:v>
                </c:pt>
                <c:pt idx="397">
                  <c:v>792.77055393586431</c:v>
                </c:pt>
                <c:pt idx="398">
                  <c:v>794.76997084548532</c:v>
                </c:pt>
                <c:pt idx="399">
                  <c:v>796.76938775510632</c:v>
                </c:pt>
                <c:pt idx="400">
                  <c:v>798.76880466472733</c:v>
                </c:pt>
                <c:pt idx="401">
                  <c:v>800.76822157434833</c:v>
                </c:pt>
                <c:pt idx="402">
                  <c:v>802.76763848396934</c:v>
                </c:pt>
                <c:pt idx="403">
                  <c:v>804.76705539359034</c:v>
                </c:pt>
                <c:pt idx="404">
                  <c:v>806.76647230321134</c:v>
                </c:pt>
                <c:pt idx="405">
                  <c:v>808.76588921283235</c:v>
                </c:pt>
                <c:pt idx="406">
                  <c:v>810.76530612245335</c:v>
                </c:pt>
                <c:pt idx="407">
                  <c:v>812.76472303207436</c:v>
                </c:pt>
                <c:pt idx="408">
                  <c:v>814.76413994169536</c:v>
                </c:pt>
                <c:pt idx="409">
                  <c:v>816.76355685131637</c:v>
                </c:pt>
                <c:pt idx="410">
                  <c:v>818.76297376093737</c:v>
                </c:pt>
                <c:pt idx="411">
                  <c:v>820.76239067055837</c:v>
                </c:pt>
                <c:pt idx="412">
                  <c:v>822.76180758017938</c:v>
                </c:pt>
                <c:pt idx="413">
                  <c:v>824.76122448980038</c:v>
                </c:pt>
                <c:pt idx="414">
                  <c:v>826.76064139942139</c:v>
                </c:pt>
                <c:pt idx="415">
                  <c:v>828.76005830904239</c:v>
                </c:pt>
                <c:pt idx="416">
                  <c:v>830.7594752186634</c:v>
                </c:pt>
                <c:pt idx="417">
                  <c:v>832.7588921282844</c:v>
                </c:pt>
                <c:pt idx="418">
                  <c:v>834.75830903790541</c:v>
                </c:pt>
                <c:pt idx="419">
                  <c:v>836.75772594752641</c:v>
                </c:pt>
                <c:pt idx="420">
                  <c:v>838.75714285714741</c:v>
                </c:pt>
                <c:pt idx="421">
                  <c:v>840.75655976676842</c:v>
                </c:pt>
                <c:pt idx="422">
                  <c:v>842.75597667638942</c:v>
                </c:pt>
                <c:pt idx="423">
                  <c:v>844.75539358601043</c:v>
                </c:pt>
                <c:pt idx="424">
                  <c:v>846.75481049563143</c:v>
                </c:pt>
                <c:pt idx="425">
                  <c:v>848.75422740525244</c:v>
                </c:pt>
                <c:pt idx="426">
                  <c:v>850.75364431487344</c:v>
                </c:pt>
                <c:pt idx="427">
                  <c:v>852.75306122449445</c:v>
                </c:pt>
                <c:pt idx="428">
                  <c:v>854.75247813411545</c:v>
                </c:pt>
                <c:pt idx="429">
                  <c:v>856.75189504373645</c:v>
                </c:pt>
                <c:pt idx="430">
                  <c:v>858.75131195335746</c:v>
                </c:pt>
                <c:pt idx="431">
                  <c:v>860.75072886297846</c:v>
                </c:pt>
                <c:pt idx="432">
                  <c:v>862.75014577259947</c:v>
                </c:pt>
                <c:pt idx="433">
                  <c:v>864.74956268222047</c:v>
                </c:pt>
                <c:pt idx="434">
                  <c:v>866.74897959184148</c:v>
                </c:pt>
                <c:pt idx="435">
                  <c:v>868.74839650146248</c:v>
                </c:pt>
                <c:pt idx="436">
                  <c:v>870.74781341108348</c:v>
                </c:pt>
                <c:pt idx="437">
                  <c:v>872.74723032070449</c:v>
                </c:pt>
                <c:pt idx="438">
                  <c:v>874.74664723032549</c:v>
                </c:pt>
                <c:pt idx="439">
                  <c:v>876.7460641399465</c:v>
                </c:pt>
                <c:pt idx="440">
                  <c:v>878.7454810495675</c:v>
                </c:pt>
                <c:pt idx="441">
                  <c:v>880.74489795918851</c:v>
                </c:pt>
                <c:pt idx="442">
                  <c:v>882.74431486880951</c:v>
                </c:pt>
                <c:pt idx="443">
                  <c:v>884.74373177843052</c:v>
                </c:pt>
                <c:pt idx="444">
                  <c:v>886.74314868805152</c:v>
                </c:pt>
                <c:pt idx="445">
                  <c:v>888.74256559767252</c:v>
                </c:pt>
                <c:pt idx="446">
                  <c:v>890.74198250729353</c:v>
                </c:pt>
                <c:pt idx="447">
                  <c:v>892.74139941691453</c:v>
                </c:pt>
                <c:pt idx="448">
                  <c:v>894.74081632653554</c:v>
                </c:pt>
                <c:pt idx="449">
                  <c:v>896.74023323615654</c:v>
                </c:pt>
                <c:pt idx="450">
                  <c:v>898.73965014577755</c:v>
                </c:pt>
                <c:pt idx="451">
                  <c:v>900.73906705539855</c:v>
                </c:pt>
                <c:pt idx="452">
                  <c:v>902.73848396501955</c:v>
                </c:pt>
                <c:pt idx="453">
                  <c:v>904.73790087464056</c:v>
                </c:pt>
                <c:pt idx="454">
                  <c:v>906.73731778426156</c:v>
                </c:pt>
                <c:pt idx="455">
                  <c:v>908.73673469388257</c:v>
                </c:pt>
                <c:pt idx="456">
                  <c:v>910.73615160350357</c:v>
                </c:pt>
                <c:pt idx="457">
                  <c:v>912.73556851312458</c:v>
                </c:pt>
                <c:pt idx="458">
                  <c:v>914.73498542274558</c:v>
                </c:pt>
                <c:pt idx="459">
                  <c:v>916.73440233236659</c:v>
                </c:pt>
                <c:pt idx="460">
                  <c:v>918.73381924198759</c:v>
                </c:pt>
                <c:pt idx="461">
                  <c:v>920.73323615160859</c:v>
                </c:pt>
                <c:pt idx="462">
                  <c:v>922.7326530612296</c:v>
                </c:pt>
                <c:pt idx="463">
                  <c:v>924.7320699708506</c:v>
                </c:pt>
                <c:pt idx="464">
                  <c:v>926.73148688047161</c:v>
                </c:pt>
                <c:pt idx="465">
                  <c:v>928.73090379009261</c:v>
                </c:pt>
                <c:pt idx="466">
                  <c:v>930.73032069971362</c:v>
                </c:pt>
                <c:pt idx="467">
                  <c:v>932.72973760933462</c:v>
                </c:pt>
                <c:pt idx="468">
                  <c:v>934.72915451895562</c:v>
                </c:pt>
                <c:pt idx="469">
                  <c:v>936.72857142857663</c:v>
                </c:pt>
                <c:pt idx="470">
                  <c:v>938.72798833819763</c:v>
                </c:pt>
                <c:pt idx="471">
                  <c:v>940.72740524781864</c:v>
                </c:pt>
                <c:pt idx="472">
                  <c:v>942.72682215743964</c:v>
                </c:pt>
                <c:pt idx="473">
                  <c:v>944.72623906706065</c:v>
                </c:pt>
                <c:pt idx="474">
                  <c:v>946.72565597668165</c:v>
                </c:pt>
                <c:pt idx="475">
                  <c:v>948.72507288630266</c:v>
                </c:pt>
                <c:pt idx="476">
                  <c:v>950.72448979592366</c:v>
                </c:pt>
                <c:pt idx="477">
                  <c:v>952.72390670554466</c:v>
                </c:pt>
                <c:pt idx="478">
                  <c:v>954.72332361516567</c:v>
                </c:pt>
                <c:pt idx="479">
                  <c:v>956.72274052478667</c:v>
                </c:pt>
                <c:pt idx="480">
                  <c:v>958.72215743440768</c:v>
                </c:pt>
                <c:pt idx="481">
                  <c:v>960.72157434402868</c:v>
                </c:pt>
                <c:pt idx="482">
                  <c:v>962.72099125364969</c:v>
                </c:pt>
                <c:pt idx="483">
                  <c:v>964.72040816327069</c:v>
                </c:pt>
                <c:pt idx="484">
                  <c:v>966.71982507289169</c:v>
                </c:pt>
                <c:pt idx="485">
                  <c:v>968.7192419825127</c:v>
                </c:pt>
                <c:pt idx="486">
                  <c:v>970.7186588921337</c:v>
                </c:pt>
                <c:pt idx="487">
                  <c:v>972.71807580175471</c:v>
                </c:pt>
                <c:pt idx="488">
                  <c:v>974.71749271137571</c:v>
                </c:pt>
                <c:pt idx="489">
                  <c:v>976.71690962099672</c:v>
                </c:pt>
                <c:pt idx="490">
                  <c:v>978.71632653061772</c:v>
                </c:pt>
                <c:pt idx="491">
                  <c:v>980.71574344023873</c:v>
                </c:pt>
                <c:pt idx="492">
                  <c:v>982.71516034985973</c:v>
                </c:pt>
                <c:pt idx="493">
                  <c:v>984.71457725948073</c:v>
                </c:pt>
                <c:pt idx="494">
                  <c:v>986.71399416910174</c:v>
                </c:pt>
                <c:pt idx="495">
                  <c:v>988.71341107872274</c:v>
                </c:pt>
                <c:pt idx="496">
                  <c:v>990.71282798834375</c:v>
                </c:pt>
                <c:pt idx="497">
                  <c:v>992.71224489796475</c:v>
                </c:pt>
                <c:pt idx="498">
                  <c:v>994.71166180758576</c:v>
                </c:pt>
                <c:pt idx="499">
                  <c:v>996.71107871720676</c:v>
                </c:pt>
                <c:pt idx="500">
                  <c:v>998.71049562682776</c:v>
                </c:pt>
                <c:pt idx="501">
                  <c:v>1000.7099125364488</c:v>
                </c:pt>
                <c:pt idx="502">
                  <c:v>1002.7093294460698</c:v>
                </c:pt>
                <c:pt idx="503">
                  <c:v>1004.7087463556908</c:v>
                </c:pt>
                <c:pt idx="504">
                  <c:v>1006.7081632653118</c:v>
                </c:pt>
                <c:pt idx="505">
                  <c:v>1008.7075801749328</c:v>
                </c:pt>
                <c:pt idx="506">
                  <c:v>1010.7069970845538</c:v>
                </c:pt>
                <c:pt idx="507">
                  <c:v>1012.7064139941748</c:v>
                </c:pt>
                <c:pt idx="508">
                  <c:v>1014.7058309037958</c:v>
                </c:pt>
                <c:pt idx="509">
                  <c:v>1016.7052478134168</c:v>
                </c:pt>
                <c:pt idx="510">
                  <c:v>1018.7046647230378</c:v>
                </c:pt>
                <c:pt idx="511">
                  <c:v>1020.7040816326588</c:v>
                </c:pt>
                <c:pt idx="512">
                  <c:v>1022.7034985422798</c:v>
                </c:pt>
                <c:pt idx="513">
                  <c:v>1024.7029154519009</c:v>
                </c:pt>
                <c:pt idx="514">
                  <c:v>1026.7023323615217</c:v>
                </c:pt>
                <c:pt idx="515">
                  <c:v>1028.7017492711429</c:v>
                </c:pt>
                <c:pt idx="516">
                  <c:v>1030.7011661807637</c:v>
                </c:pt>
                <c:pt idx="517">
                  <c:v>1032.700583090385</c:v>
                </c:pt>
                <c:pt idx="518">
                  <c:v>1034.7000000000057</c:v>
                </c:pt>
                <c:pt idx="519">
                  <c:v>1036.699416909627</c:v>
                </c:pt>
                <c:pt idx="520">
                  <c:v>1038.6988338192477</c:v>
                </c:pt>
                <c:pt idx="521">
                  <c:v>1040.698250728869</c:v>
                </c:pt>
                <c:pt idx="522">
                  <c:v>1042.6976676384897</c:v>
                </c:pt>
                <c:pt idx="523">
                  <c:v>1044.697084548111</c:v>
                </c:pt>
                <c:pt idx="524">
                  <c:v>1046.6965014577318</c:v>
                </c:pt>
                <c:pt idx="525">
                  <c:v>1048.695918367353</c:v>
                </c:pt>
                <c:pt idx="526">
                  <c:v>1050.6953352769738</c:v>
                </c:pt>
                <c:pt idx="527">
                  <c:v>1052.694752186595</c:v>
                </c:pt>
                <c:pt idx="528">
                  <c:v>1054.6941690962158</c:v>
                </c:pt>
                <c:pt idx="529">
                  <c:v>1056.693586005837</c:v>
                </c:pt>
                <c:pt idx="530">
                  <c:v>1058.6930029154578</c:v>
                </c:pt>
                <c:pt idx="531">
                  <c:v>1060.692419825079</c:v>
                </c:pt>
                <c:pt idx="532">
                  <c:v>1062.6918367346998</c:v>
                </c:pt>
                <c:pt idx="533">
                  <c:v>1064.691253644321</c:v>
                </c:pt>
                <c:pt idx="534">
                  <c:v>1066.6906705539418</c:v>
                </c:pt>
                <c:pt idx="535">
                  <c:v>1068.690087463563</c:v>
                </c:pt>
                <c:pt idx="536">
                  <c:v>1070.6895043731838</c:v>
                </c:pt>
                <c:pt idx="537">
                  <c:v>1072.688921282805</c:v>
                </c:pt>
                <c:pt idx="538">
                  <c:v>1074.6883381924258</c:v>
                </c:pt>
                <c:pt idx="539">
                  <c:v>1076.687755102047</c:v>
                </c:pt>
                <c:pt idx="540">
                  <c:v>1078.6871720116678</c:v>
                </c:pt>
                <c:pt idx="541">
                  <c:v>1080.6865889212891</c:v>
                </c:pt>
                <c:pt idx="542">
                  <c:v>1082.6860058309098</c:v>
                </c:pt>
                <c:pt idx="543">
                  <c:v>1084.6854227405311</c:v>
                </c:pt>
                <c:pt idx="544">
                  <c:v>1086.6848396501518</c:v>
                </c:pt>
                <c:pt idx="545">
                  <c:v>1088.6842565597731</c:v>
                </c:pt>
                <c:pt idx="546">
                  <c:v>1090.6836734693939</c:v>
                </c:pt>
                <c:pt idx="547">
                  <c:v>1092.6830903790151</c:v>
                </c:pt>
                <c:pt idx="548">
                  <c:v>1094.6825072886359</c:v>
                </c:pt>
                <c:pt idx="549">
                  <c:v>1096.6819241982571</c:v>
                </c:pt>
                <c:pt idx="550">
                  <c:v>1098.6813411078779</c:v>
                </c:pt>
                <c:pt idx="551">
                  <c:v>1100.6807580174991</c:v>
                </c:pt>
                <c:pt idx="552">
                  <c:v>1102.6801749271199</c:v>
                </c:pt>
                <c:pt idx="553">
                  <c:v>1104.6795918367411</c:v>
                </c:pt>
                <c:pt idx="554">
                  <c:v>1106.6790087463619</c:v>
                </c:pt>
                <c:pt idx="555">
                  <c:v>1108.6784256559831</c:v>
                </c:pt>
                <c:pt idx="556">
                  <c:v>1110.6778425656039</c:v>
                </c:pt>
                <c:pt idx="557">
                  <c:v>1112.6772594752251</c:v>
                </c:pt>
                <c:pt idx="558">
                  <c:v>1114.6766763848459</c:v>
                </c:pt>
                <c:pt idx="559">
                  <c:v>1116.6760932944671</c:v>
                </c:pt>
                <c:pt idx="560">
                  <c:v>1118.6755102040879</c:v>
                </c:pt>
                <c:pt idx="561">
                  <c:v>1120.6749271137091</c:v>
                </c:pt>
                <c:pt idx="562">
                  <c:v>1122.6743440233299</c:v>
                </c:pt>
                <c:pt idx="563">
                  <c:v>1124.6737609329512</c:v>
                </c:pt>
                <c:pt idx="564">
                  <c:v>1126.6731778425719</c:v>
                </c:pt>
                <c:pt idx="565">
                  <c:v>1128.6725947521932</c:v>
                </c:pt>
                <c:pt idx="566">
                  <c:v>1130.6720116618139</c:v>
                </c:pt>
                <c:pt idx="567">
                  <c:v>1132.6714285714352</c:v>
                </c:pt>
                <c:pt idx="568">
                  <c:v>1134.6708454810559</c:v>
                </c:pt>
                <c:pt idx="569">
                  <c:v>1136.6702623906772</c:v>
                </c:pt>
                <c:pt idx="570">
                  <c:v>1138.669679300298</c:v>
                </c:pt>
                <c:pt idx="571">
                  <c:v>1140.6690962099192</c:v>
                </c:pt>
                <c:pt idx="572">
                  <c:v>1142.66851311954</c:v>
                </c:pt>
                <c:pt idx="573">
                  <c:v>1144.6679300291612</c:v>
                </c:pt>
                <c:pt idx="574">
                  <c:v>1146.667346938782</c:v>
                </c:pt>
                <c:pt idx="575">
                  <c:v>1148.6667638484032</c:v>
                </c:pt>
                <c:pt idx="576">
                  <c:v>1150.666180758024</c:v>
                </c:pt>
                <c:pt idx="577">
                  <c:v>1152.6655976676452</c:v>
                </c:pt>
                <c:pt idx="578">
                  <c:v>1154.665014577266</c:v>
                </c:pt>
                <c:pt idx="579">
                  <c:v>1156.6644314868872</c:v>
                </c:pt>
                <c:pt idx="580">
                  <c:v>1158.663848396508</c:v>
                </c:pt>
                <c:pt idx="581">
                  <c:v>1160.6632653061292</c:v>
                </c:pt>
                <c:pt idx="582">
                  <c:v>1162.66268221575</c:v>
                </c:pt>
                <c:pt idx="583">
                  <c:v>1164.6620991253712</c:v>
                </c:pt>
                <c:pt idx="584">
                  <c:v>1166.661516034992</c:v>
                </c:pt>
                <c:pt idx="585">
                  <c:v>1168.6609329446133</c:v>
                </c:pt>
                <c:pt idx="586">
                  <c:v>1170.660349854234</c:v>
                </c:pt>
                <c:pt idx="587">
                  <c:v>1172.6597667638553</c:v>
                </c:pt>
                <c:pt idx="588">
                  <c:v>1174.659183673476</c:v>
                </c:pt>
                <c:pt idx="589">
                  <c:v>1176.6586005830973</c:v>
                </c:pt>
                <c:pt idx="590">
                  <c:v>1178.658017492718</c:v>
                </c:pt>
                <c:pt idx="591">
                  <c:v>1180.6574344023393</c:v>
                </c:pt>
                <c:pt idx="592">
                  <c:v>1182.6568513119601</c:v>
                </c:pt>
                <c:pt idx="593">
                  <c:v>1184.6562682215813</c:v>
                </c:pt>
                <c:pt idx="594">
                  <c:v>1186.6556851312021</c:v>
                </c:pt>
                <c:pt idx="595">
                  <c:v>1188.6551020408233</c:v>
                </c:pt>
                <c:pt idx="596">
                  <c:v>1190.6545189504441</c:v>
                </c:pt>
                <c:pt idx="597">
                  <c:v>1192.6539358600653</c:v>
                </c:pt>
                <c:pt idx="598">
                  <c:v>1194.6533527696861</c:v>
                </c:pt>
                <c:pt idx="599">
                  <c:v>1196.6527696793073</c:v>
                </c:pt>
                <c:pt idx="600">
                  <c:v>1198.6521865889281</c:v>
                </c:pt>
                <c:pt idx="601">
                  <c:v>1200.6516034985493</c:v>
                </c:pt>
                <c:pt idx="602">
                  <c:v>1202.6510204081701</c:v>
                </c:pt>
                <c:pt idx="603">
                  <c:v>1204.6504373177913</c:v>
                </c:pt>
                <c:pt idx="604">
                  <c:v>1206.6498542274121</c:v>
                </c:pt>
                <c:pt idx="605">
                  <c:v>1208.6492711370333</c:v>
                </c:pt>
                <c:pt idx="606">
                  <c:v>1210.6486880466541</c:v>
                </c:pt>
                <c:pt idx="607">
                  <c:v>1212.6481049562753</c:v>
                </c:pt>
                <c:pt idx="608">
                  <c:v>1214.6475218658961</c:v>
                </c:pt>
                <c:pt idx="609">
                  <c:v>1216.6469387755174</c:v>
                </c:pt>
                <c:pt idx="610">
                  <c:v>1218.6463556851381</c:v>
                </c:pt>
                <c:pt idx="611">
                  <c:v>1220.6457725947594</c:v>
                </c:pt>
                <c:pt idx="612">
                  <c:v>1222.6451895043801</c:v>
                </c:pt>
                <c:pt idx="613">
                  <c:v>1224.6446064140014</c:v>
                </c:pt>
                <c:pt idx="614">
                  <c:v>1226.6440233236222</c:v>
                </c:pt>
                <c:pt idx="615">
                  <c:v>1228.6434402332434</c:v>
                </c:pt>
                <c:pt idx="616">
                  <c:v>1230.6428571428642</c:v>
                </c:pt>
                <c:pt idx="617">
                  <c:v>1232.6422740524854</c:v>
                </c:pt>
                <c:pt idx="618">
                  <c:v>1234.6416909621062</c:v>
                </c:pt>
                <c:pt idx="619">
                  <c:v>1236.6411078717274</c:v>
                </c:pt>
                <c:pt idx="620">
                  <c:v>1238.6405247813482</c:v>
                </c:pt>
                <c:pt idx="621">
                  <c:v>1240.6399416909694</c:v>
                </c:pt>
                <c:pt idx="622">
                  <c:v>1242.6393586005902</c:v>
                </c:pt>
                <c:pt idx="623">
                  <c:v>1244.6387755102114</c:v>
                </c:pt>
                <c:pt idx="624">
                  <c:v>1246.6381924198322</c:v>
                </c:pt>
                <c:pt idx="625">
                  <c:v>1248.6376093294534</c:v>
                </c:pt>
                <c:pt idx="626">
                  <c:v>1250.6370262390742</c:v>
                </c:pt>
                <c:pt idx="627">
                  <c:v>1252.6364431486954</c:v>
                </c:pt>
                <c:pt idx="628">
                  <c:v>1254.6358600583162</c:v>
                </c:pt>
                <c:pt idx="629">
                  <c:v>1256.6352769679374</c:v>
                </c:pt>
                <c:pt idx="630">
                  <c:v>1258.6346938775582</c:v>
                </c:pt>
                <c:pt idx="631">
                  <c:v>1260.6341107871795</c:v>
                </c:pt>
                <c:pt idx="632">
                  <c:v>1262.6335276968002</c:v>
                </c:pt>
                <c:pt idx="633">
                  <c:v>1264.6329446064215</c:v>
                </c:pt>
                <c:pt idx="634">
                  <c:v>1266.6323615160422</c:v>
                </c:pt>
                <c:pt idx="635">
                  <c:v>1268.6317784256635</c:v>
                </c:pt>
                <c:pt idx="636">
                  <c:v>1270.6311953352842</c:v>
                </c:pt>
                <c:pt idx="637">
                  <c:v>1272.6306122449055</c:v>
                </c:pt>
                <c:pt idx="638">
                  <c:v>1274.6300291545263</c:v>
                </c:pt>
                <c:pt idx="639">
                  <c:v>1276.6294460641475</c:v>
                </c:pt>
                <c:pt idx="640">
                  <c:v>1278.6288629737683</c:v>
                </c:pt>
                <c:pt idx="641">
                  <c:v>1280.6282798833895</c:v>
                </c:pt>
                <c:pt idx="642">
                  <c:v>1282.6276967930103</c:v>
                </c:pt>
                <c:pt idx="643">
                  <c:v>1284.6271137026315</c:v>
                </c:pt>
                <c:pt idx="644">
                  <c:v>1286.6265306122523</c:v>
                </c:pt>
                <c:pt idx="645">
                  <c:v>1288.6259475218735</c:v>
                </c:pt>
                <c:pt idx="646">
                  <c:v>1290.6253644314943</c:v>
                </c:pt>
                <c:pt idx="647">
                  <c:v>1292.6247813411155</c:v>
                </c:pt>
                <c:pt idx="648">
                  <c:v>1294.6241982507363</c:v>
                </c:pt>
                <c:pt idx="649">
                  <c:v>1296.6236151603575</c:v>
                </c:pt>
                <c:pt idx="650">
                  <c:v>1298.6230320699783</c:v>
                </c:pt>
                <c:pt idx="651">
                  <c:v>1300.6224489795995</c:v>
                </c:pt>
                <c:pt idx="652">
                  <c:v>1302.6218658892203</c:v>
                </c:pt>
                <c:pt idx="653">
                  <c:v>1304.6212827988415</c:v>
                </c:pt>
                <c:pt idx="654">
                  <c:v>1306.6206997084623</c:v>
                </c:pt>
                <c:pt idx="655">
                  <c:v>1308.6201166180836</c:v>
                </c:pt>
                <c:pt idx="656">
                  <c:v>1310.6195335277043</c:v>
                </c:pt>
                <c:pt idx="657">
                  <c:v>1312.6189504373256</c:v>
                </c:pt>
                <c:pt idx="658">
                  <c:v>1314.6183673469463</c:v>
                </c:pt>
                <c:pt idx="659">
                  <c:v>1316.6177842565676</c:v>
                </c:pt>
                <c:pt idx="660">
                  <c:v>1318.6172011661884</c:v>
                </c:pt>
                <c:pt idx="661">
                  <c:v>1320.6166180758096</c:v>
                </c:pt>
                <c:pt idx="662">
                  <c:v>1322.6160349854304</c:v>
                </c:pt>
                <c:pt idx="663">
                  <c:v>1324.6154518950516</c:v>
                </c:pt>
                <c:pt idx="664">
                  <c:v>1326.6148688046724</c:v>
                </c:pt>
                <c:pt idx="665">
                  <c:v>1328.6142857142936</c:v>
                </c:pt>
                <c:pt idx="666">
                  <c:v>1330.6137026239144</c:v>
                </c:pt>
                <c:pt idx="667">
                  <c:v>1332.6131195335356</c:v>
                </c:pt>
                <c:pt idx="668">
                  <c:v>1334.6125364431564</c:v>
                </c:pt>
                <c:pt idx="669">
                  <c:v>1336.6119533527776</c:v>
                </c:pt>
                <c:pt idx="670">
                  <c:v>1338.6113702623984</c:v>
                </c:pt>
                <c:pt idx="671">
                  <c:v>1340.6107871720196</c:v>
                </c:pt>
                <c:pt idx="672">
                  <c:v>1342.6102040816404</c:v>
                </c:pt>
                <c:pt idx="673">
                  <c:v>1344.6096209912616</c:v>
                </c:pt>
                <c:pt idx="674">
                  <c:v>1346.6090379008824</c:v>
                </c:pt>
                <c:pt idx="675">
                  <c:v>1348.6084548105036</c:v>
                </c:pt>
                <c:pt idx="676">
                  <c:v>1350.6078717201244</c:v>
                </c:pt>
                <c:pt idx="677">
                  <c:v>1352.6072886297457</c:v>
                </c:pt>
                <c:pt idx="678">
                  <c:v>1354.6067055393664</c:v>
                </c:pt>
                <c:pt idx="679">
                  <c:v>1356.6061224489877</c:v>
                </c:pt>
                <c:pt idx="680">
                  <c:v>1358.6055393586084</c:v>
                </c:pt>
                <c:pt idx="681">
                  <c:v>1360.6049562682297</c:v>
                </c:pt>
                <c:pt idx="682">
                  <c:v>1362.6043731778504</c:v>
                </c:pt>
                <c:pt idx="683">
                  <c:v>1364.6037900874717</c:v>
                </c:pt>
                <c:pt idx="684">
                  <c:v>1366.6032069970925</c:v>
                </c:pt>
                <c:pt idx="685">
                  <c:v>1368.6026239067137</c:v>
                </c:pt>
                <c:pt idx="686">
                  <c:v>1370.6020408163345</c:v>
                </c:pt>
                <c:pt idx="687">
                  <c:v>1372.6014577259557</c:v>
                </c:pt>
                <c:pt idx="688">
                  <c:v>1374.6008746355765</c:v>
                </c:pt>
                <c:pt idx="689">
                  <c:v>1376.6002915451977</c:v>
                </c:pt>
                <c:pt idx="690">
                  <c:v>1378.6004292113385</c:v>
                </c:pt>
                <c:pt idx="691">
                  <c:v>1380.6012876339996</c:v>
                </c:pt>
                <c:pt idx="692">
                  <c:v>1382.6021460566603</c:v>
                </c:pt>
                <c:pt idx="693">
                  <c:v>1384.6030044793215</c:v>
                </c:pt>
                <c:pt idx="694">
                  <c:v>1386.6038629019822</c:v>
                </c:pt>
                <c:pt idx="695">
                  <c:v>1388.6047213246434</c:v>
                </c:pt>
                <c:pt idx="696">
                  <c:v>1390.6055797473041</c:v>
                </c:pt>
                <c:pt idx="697">
                  <c:v>1392.6064381699653</c:v>
                </c:pt>
                <c:pt idx="698">
                  <c:v>1394.607296592626</c:v>
                </c:pt>
                <c:pt idx="699">
                  <c:v>1396.6081550152871</c:v>
                </c:pt>
                <c:pt idx="700">
                  <c:v>1398.6090134379479</c:v>
                </c:pt>
                <c:pt idx="701">
                  <c:v>1400.609871860609</c:v>
                </c:pt>
                <c:pt idx="702">
                  <c:v>1402.6107302832697</c:v>
                </c:pt>
                <c:pt idx="703">
                  <c:v>1404.6115887059309</c:v>
                </c:pt>
                <c:pt idx="704">
                  <c:v>1406.6124471285916</c:v>
                </c:pt>
                <c:pt idx="705">
                  <c:v>1408.6133055512528</c:v>
                </c:pt>
                <c:pt idx="706">
                  <c:v>1410.6141639739135</c:v>
                </c:pt>
                <c:pt idx="707">
                  <c:v>1412.6150223965747</c:v>
                </c:pt>
                <c:pt idx="708">
                  <c:v>1414.6158808192354</c:v>
                </c:pt>
                <c:pt idx="709">
                  <c:v>1416.6167392418965</c:v>
                </c:pt>
                <c:pt idx="710">
                  <c:v>1418.6175976645573</c:v>
                </c:pt>
                <c:pt idx="711">
                  <c:v>1420.6184560872184</c:v>
                </c:pt>
                <c:pt idx="712">
                  <c:v>1422.6193145098791</c:v>
                </c:pt>
                <c:pt idx="713">
                  <c:v>1424.6201729325403</c:v>
                </c:pt>
                <c:pt idx="714">
                  <c:v>1426.621031355201</c:v>
                </c:pt>
                <c:pt idx="715">
                  <c:v>1428.6218897778622</c:v>
                </c:pt>
                <c:pt idx="716">
                  <c:v>1430.6227482005229</c:v>
                </c:pt>
                <c:pt idx="717">
                  <c:v>1432.6236066231841</c:v>
                </c:pt>
                <c:pt idx="718">
                  <c:v>1434.6244650458448</c:v>
                </c:pt>
                <c:pt idx="719">
                  <c:v>1436.6253234685059</c:v>
                </c:pt>
                <c:pt idx="720">
                  <c:v>1438.6261818911667</c:v>
                </c:pt>
                <c:pt idx="721">
                  <c:v>1440.6270403138278</c:v>
                </c:pt>
                <c:pt idx="722">
                  <c:v>1442.6278987364885</c:v>
                </c:pt>
                <c:pt idx="723">
                  <c:v>1444.6287571591497</c:v>
                </c:pt>
                <c:pt idx="724">
                  <c:v>1446.6296155818104</c:v>
                </c:pt>
                <c:pt idx="725">
                  <c:v>1448.6304740044716</c:v>
                </c:pt>
                <c:pt idx="726">
                  <c:v>1450.6313324271323</c:v>
                </c:pt>
                <c:pt idx="727">
                  <c:v>1452.6321908497935</c:v>
                </c:pt>
                <c:pt idx="728">
                  <c:v>1454.6330492724542</c:v>
                </c:pt>
                <c:pt idx="729">
                  <c:v>1456.6339076951153</c:v>
                </c:pt>
                <c:pt idx="730">
                  <c:v>1458.6347661177761</c:v>
                </c:pt>
                <c:pt idx="731">
                  <c:v>1460.6356245404372</c:v>
                </c:pt>
                <c:pt idx="732">
                  <c:v>1462.6364829630979</c:v>
                </c:pt>
                <c:pt idx="733">
                  <c:v>1464.6373413857591</c:v>
                </c:pt>
                <c:pt idx="734">
                  <c:v>1466.6381998084198</c:v>
                </c:pt>
                <c:pt idx="735">
                  <c:v>1468.639058231081</c:v>
                </c:pt>
                <c:pt idx="736">
                  <c:v>1470.6399166537417</c:v>
                </c:pt>
                <c:pt idx="737">
                  <c:v>1472.6407750764029</c:v>
                </c:pt>
                <c:pt idx="738">
                  <c:v>1474.6416334990636</c:v>
                </c:pt>
                <c:pt idx="739">
                  <c:v>1476.6424919217247</c:v>
                </c:pt>
                <c:pt idx="740">
                  <c:v>1478.6433503443855</c:v>
                </c:pt>
                <c:pt idx="741">
                  <c:v>1480.6442087670466</c:v>
                </c:pt>
                <c:pt idx="742">
                  <c:v>1482.6450671897073</c:v>
                </c:pt>
                <c:pt idx="743">
                  <c:v>1484.6459256123685</c:v>
                </c:pt>
                <c:pt idx="744">
                  <c:v>1486.6467840350292</c:v>
                </c:pt>
                <c:pt idx="745">
                  <c:v>1488.6476424576904</c:v>
                </c:pt>
                <c:pt idx="746">
                  <c:v>1490.6485008803511</c:v>
                </c:pt>
                <c:pt idx="747">
                  <c:v>1492.6493593030123</c:v>
                </c:pt>
                <c:pt idx="748">
                  <c:v>1494.650217725673</c:v>
                </c:pt>
                <c:pt idx="749">
                  <c:v>1496.6510761483341</c:v>
                </c:pt>
                <c:pt idx="750">
                  <c:v>1498.6519345709949</c:v>
                </c:pt>
                <c:pt idx="751">
                  <c:v>1500.652792993656</c:v>
                </c:pt>
                <c:pt idx="752">
                  <c:v>1502.6536514163167</c:v>
                </c:pt>
                <c:pt idx="753">
                  <c:v>1504.6545098389779</c:v>
                </c:pt>
                <c:pt idx="754">
                  <c:v>1506.6553682616386</c:v>
                </c:pt>
                <c:pt idx="755">
                  <c:v>1508.6562266842998</c:v>
                </c:pt>
                <c:pt idx="756">
                  <c:v>1510.6570851069605</c:v>
                </c:pt>
                <c:pt idx="757">
                  <c:v>1512.6579435296217</c:v>
                </c:pt>
                <c:pt idx="758">
                  <c:v>1514.6588019522824</c:v>
                </c:pt>
                <c:pt idx="759">
                  <c:v>1516.6596603749435</c:v>
                </c:pt>
                <c:pt idx="760">
                  <c:v>1518.6605187976043</c:v>
                </c:pt>
                <c:pt idx="761">
                  <c:v>1520.6613772202654</c:v>
                </c:pt>
                <c:pt idx="762">
                  <c:v>1522.6622356429261</c:v>
                </c:pt>
                <c:pt idx="763">
                  <c:v>1524.6630940655873</c:v>
                </c:pt>
                <c:pt idx="764">
                  <c:v>1526.663952488248</c:v>
                </c:pt>
                <c:pt idx="765">
                  <c:v>1528.6648109109092</c:v>
                </c:pt>
                <c:pt idx="766">
                  <c:v>1530.6656693335699</c:v>
                </c:pt>
                <c:pt idx="767">
                  <c:v>1532.6665277562311</c:v>
                </c:pt>
                <c:pt idx="768">
                  <c:v>1534.6673861788918</c:v>
                </c:pt>
                <c:pt idx="769">
                  <c:v>1536.6682446015529</c:v>
                </c:pt>
                <c:pt idx="770">
                  <c:v>1538.6691030242137</c:v>
                </c:pt>
                <c:pt idx="771">
                  <c:v>1540.6699614468748</c:v>
                </c:pt>
                <c:pt idx="772">
                  <c:v>1542.6708198695355</c:v>
                </c:pt>
                <c:pt idx="773">
                  <c:v>1544.6716782921967</c:v>
                </c:pt>
                <c:pt idx="774">
                  <c:v>1546.6725367148574</c:v>
                </c:pt>
                <c:pt idx="775">
                  <c:v>1548.6733951375186</c:v>
                </c:pt>
                <c:pt idx="776">
                  <c:v>1550.6742535601793</c:v>
                </c:pt>
                <c:pt idx="777">
                  <c:v>1552.6751119828405</c:v>
                </c:pt>
                <c:pt idx="778">
                  <c:v>1554.6759704055012</c:v>
                </c:pt>
                <c:pt idx="779">
                  <c:v>1556.6768288281623</c:v>
                </c:pt>
                <c:pt idx="780">
                  <c:v>1558.6776872508231</c:v>
                </c:pt>
                <c:pt idx="781">
                  <c:v>1560.6785456734842</c:v>
                </c:pt>
                <c:pt idx="782">
                  <c:v>1562.6794040961449</c:v>
                </c:pt>
                <c:pt idx="783">
                  <c:v>1564.6802625188061</c:v>
                </c:pt>
                <c:pt idx="784">
                  <c:v>1566.6811209414668</c:v>
                </c:pt>
                <c:pt idx="785">
                  <c:v>1568.681979364128</c:v>
                </c:pt>
                <c:pt idx="786">
                  <c:v>1570.6828377867887</c:v>
                </c:pt>
                <c:pt idx="787">
                  <c:v>1572.6836962094499</c:v>
                </c:pt>
                <c:pt idx="788">
                  <c:v>1574.6845546321106</c:v>
                </c:pt>
                <c:pt idx="789">
                  <c:v>1576.6854130547717</c:v>
                </c:pt>
                <c:pt idx="790">
                  <c:v>1578.6862714774325</c:v>
                </c:pt>
                <c:pt idx="791">
                  <c:v>1580.6871299000936</c:v>
                </c:pt>
                <c:pt idx="792">
                  <c:v>1582.6879883227543</c:v>
                </c:pt>
                <c:pt idx="793">
                  <c:v>1584.6888467454155</c:v>
                </c:pt>
                <c:pt idx="794">
                  <c:v>1586.6897051680762</c:v>
                </c:pt>
                <c:pt idx="795">
                  <c:v>1588.6905635907374</c:v>
                </c:pt>
                <c:pt idx="796">
                  <c:v>1590.6914220133981</c:v>
                </c:pt>
                <c:pt idx="797">
                  <c:v>1592.6922804360593</c:v>
                </c:pt>
                <c:pt idx="798">
                  <c:v>1594.69313885872</c:v>
                </c:pt>
                <c:pt idx="799">
                  <c:v>1596.6939972813811</c:v>
                </c:pt>
                <c:pt idx="800">
                  <c:v>1598.6948557040419</c:v>
                </c:pt>
                <c:pt idx="801">
                  <c:v>1600.695714126703</c:v>
                </c:pt>
                <c:pt idx="802">
                  <c:v>1602.6965725493637</c:v>
                </c:pt>
                <c:pt idx="803">
                  <c:v>1604.6974309720249</c:v>
                </c:pt>
                <c:pt idx="804">
                  <c:v>1606.6982893946856</c:v>
                </c:pt>
                <c:pt idx="805">
                  <c:v>1608.6991478173468</c:v>
                </c:pt>
                <c:pt idx="806">
                  <c:v>1610.7000062400075</c:v>
                </c:pt>
                <c:pt idx="807">
                  <c:v>1612.7008646626687</c:v>
                </c:pt>
                <c:pt idx="808">
                  <c:v>1614.7017230853294</c:v>
                </c:pt>
                <c:pt idx="809">
                  <c:v>1616.7025815079905</c:v>
                </c:pt>
                <c:pt idx="810">
                  <c:v>1618.7034399306513</c:v>
                </c:pt>
                <c:pt idx="811">
                  <c:v>1620.7042983533124</c:v>
                </c:pt>
                <c:pt idx="812">
                  <c:v>1622.7051567759731</c:v>
                </c:pt>
                <c:pt idx="813">
                  <c:v>1624.7060151986343</c:v>
                </c:pt>
                <c:pt idx="814">
                  <c:v>1626.706873621295</c:v>
                </c:pt>
                <c:pt idx="815">
                  <c:v>1628.7077320439562</c:v>
                </c:pt>
                <c:pt idx="816">
                  <c:v>1630.7085904666169</c:v>
                </c:pt>
                <c:pt idx="817">
                  <c:v>1632.7094488892781</c:v>
                </c:pt>
                <c:pt idx="818">
                  <c:v>1634.7103073119388</c:v>
                </c:pt>
                <c:pt idx="819">
                  <c:v>1636.7111657345999</c:v>
                </c:pt>
                <c:pt idx="820">
                  <c:v>1638.7120241572607</c:v>
                </c:pt>
                <c:pt idx="821">
                  <c:v>1640.7128825799218</c:v>
                </c:pt>
                <c:pt idx="822">
                  <c:v>1642.7137410025825</c:v>
                </c:pt>
                <c:pt idx="823">
                  <c:v>1644.7145994252437</c:v>
                </c:pt>
                <c:pt idx="824">
                  <c:v>1646.7154578479044</c:v>
                </c:pt>
                <c:pt idx="825">
                  <c:v>1648.7163162705656</c:v>
                </c:pt>
                <c:pt idx="826">
                  <c:v>1650.7171746932263</c:v>
                </c:pt>
                <c:pt idx="827">
                  <c:v>1652.7180331158875</c:v>
                </c:pt>
                <c:pt idx="828">
                  <c:v>1654.7188915385482</c:v>
                </c:pt>
                <c:pt idx="829">
                  <c:v>1656.7197499612093</c:v>
                </c:pt>
                <c:pt idx="830">
                  <c:v>1658.7206083838701</c:v>
                </c:pt>
                <c:pt idx="831">
                  <c:v>1660.7214668065312</c:v>
                </c:pt>
                <c:pt idx="832">
                  <c:v>1662.7223252291919</c:v>
                </c:pt>
                <c:pt idx="833">
                  <c:v>1664.7231836518531</c:v>
                </c:pt>
                <c:pt idx="834">
                  <c:v>1666.7240420745138</c:v>
                </c:pt>
                <c:pt idx="835">
                  <c:v>1668.724900497175</c:v>
                </c:pt>
                <c:pt idx="836">
                  <c:v>1670.7257589198357</c:v>
                </c:pt>
                <c:pt idx="837">
                  <c:v>1672.7266173424969</c:v>
                </c:pt>
                <c:pt idx="838">
                  <c:v>1674.7274757651576</c:v>
                </c:pt>
                <c:pt idx="839">
                  <c:v>1676.7283341878187</c:v>
                </c:pt>
                <c:pt idx="840">
                  <c:v>1678.7291926104795</c:v>
                </c:pt>
                <c:pt idx="841">
                  <c:v>1680.7300510331406</c:v>
                </c:pt>
                <c:pt idx="842">
                  <c:v>1682.7309094558013</c:v>
                </c:pt>
                <c:pt idx="843">
                  <c:v>1684.7317678784625</c:v>
                </c:pt>
                <c:pt idx="844">
                  <c:v>1686.7326263011232</c:v>
                </c:pt>
                <c:pt idx="845">
                  <c:v>1688.7334847237844</c:v>
                </c:pt>
                <c:pt idx="846">
                  <c:v>1690.7343431464451</c:v>
                </c:pt>
                <c:pt idx="847">
                  <c:v>1692.7352015691063</c:v>
                </c:pt>
                <c:pt idx="848">
                  <c:v>1694.736059991767</c:v>
                </c:pt>
                <c:pt idx="849">
                  <c:v>1696.7369184144281</c:v>
                </c:pt>
                <c:pt idx="850">
                  <c:v>1698.7377768370889</c:v>
                </c:pt>
                <c:pt idx="851">
                  <c:v>1700.73863525975</c:v>
                </c:pt>
                <c:pt idx="852">
                  <c:v>1702.7394936824107</c:v>
                </c:pt>
                <c:pt idx="853">
                  <c:v>1704.7403521050719</c:v>
                </c:pt>
                <c:pt idx="854">
                  <c:v>1706.7412105277326</c:v>
                </c:pt>
                <c:pt idx="855">
                  <c:v>1708.7420689503938</c:v>
                </c:pt>
                <c:pt idx="856">
                  <c:v>1710.7429273730545</c:v>
                </c:pt>
                <c:pt idx="857">
                  <c:v>1712.7437857957157</c:v>
                </c:pt>
                <c:pt idx="858">
                  <c:v>1714.7446442183764</c:v>
                </c:pt>
                <c:pt idx="859">
                  <c:v>1716.7455026410375</c:v>
                </c:pt>
                <c:pt idx="860">
                  <c:v>1718.7463610636983</c:v>
                </c:pt>
                <c:pt idx="861">
                  <c:v>1720.7472194863594</c:v>
                </c:pt>
                <c:pt idx="862">
                  <c:v>1722.7480779090201</c:v>
                </c:pt>
                <c:pt idx="863">
                  <c:v>1724.7489363316813</c:v>
                </c:pt>
                <c:pt idx="864">
                  <c:v>1726.749794754342</c:v>
                </c:pt>
                <c:pt idx="865">
                  <c:v>1728.7506531770032</c:v>
                </c:pt>
                <c:pt idx="866">
                  <c:v>1730.7515115996639</c:v>
                </c:pt>
                <c:pt idx="867">
                  <c:v>1732.7523700223251</c:v>
                </c:pt>
                <c:pt idx="868">
                  <c:v>1734.7532284449858</c:v>
                </c:pt>
                <c:pt idx="869">
                  <c:v>1736.7540868676469</c:v>
                </c:pt>
                <c:pt idx="870">
                  <c:v>1738.7549452903077</c:v>
                </c:pt>
                <c:pt idx="871">
                  <c:v>1740.7558037129688</c:v>
                </c:pt>
                <c:pt idx="872">
                  <c:v>1742.7566621356295</c:v>
                </c:pt>
                <c:pt idx="873">
                  <c:v>1744.7575205582907</c:v>
                </c:pt>
                <c:pt idx="874">
                  <c:v>1746.7583789809514</c:v>
                </c:pt>
                <c:pt idx="875">
                  <c:v>1748.7592374036126</c:v>
                </c:pt>
                <c:pt idx="876">
                  <c:v>1750.7600958262733</c:v>
                </c:pt>
                <c:pt idx="877">
                  <c:v>1752.7609542489345</c:v>
                </c:pt>
                <c:pt idx="878">
                  <c:v>1754.7618126715952</c:v>
                </c:pt>
                <c:pt idx="879">
                  <c:v>1756.7626710942563</c:v>
                </c:pt>
                <c:pt idx="880">
                  <c:v>1758.7635295169171</c:v>
                </c:pt>
                <c:pt idx="881">
                  <c:v>1760.7643879395782</c:v>
                </c:pt>
                <c:pt idx="882">
                  <c:v>1762.7652463622389</c:v>
                </c:pt>
                <c:pt idx="883">
                  <c:v>1764.7661047849001</c:v>
                </c:pt>
                <c:pt idx="884">
                  <c:v>1766.7669632075608</c:v>
                </c:pt>
                <c:pt idx="885">
                  <c:v>1768.767821630222</c:v>
                </c:pt>
                <c:pt idx="886">
                  <c:v>1770.7686800528827</c:v>
                </c:pt>
                <c:pt idx="887">
                  <c:v>1772.7695384755439</c:v>
                </c:pt>
                <c:pt idx="888">
                  <c:v>1774.7703968982046</c:v>
                </c:pt>
                <c:pt idx="889">
                  <c:v>1776.7712553208657</c:v>
                </c:pt>
                <c:pt idx="890">
                  <c:v>1778.7721137435265</c:v>
                </c:pt>
                <c:pt idx="891">
                  <c:v>1780.7729721661876</c:v>
                </c:pt>
                <c:pt idx="892">
                  <c:v>1782.7738305888483</c:v>
                </c:pt>
                <c:pt idx="893">
                  <c:v>1784.7746890115095</c:v>
                </c:pt>
                <c:pt idx="894">
                  <c:v>1786.7755474341702</c:v>
                </c:pt>
                <c:pt idx="895">
                  <c:v>1788.7764058568314</c:v>
                </c:pt>
                <c:pt idx="896">
                  <c:v>1790.7772642794921</c:v>
                </c:pt>
                <c:pt idx="897">
                  <c:v>1792.7781227021533</c:v>
                </c:pt>
                <c:pt idx="898">
                  <c:v>1794.778981124814</c:v>
                </c:pt>
                <c:pt idx="899">
                  <c:v>1796.7798395474751</c:v>
                </c:pt>
                <c:pt idx="900">
                  <c:v>1798.7806979701359</c:v>
                </c:pt>
                <c:pt idx="901">
                  <c:v>1800.781556392797</c:v>
                </c:pt>
                <c:pt idx="902">
                  <c:v>1802.7824148154577</c:v>
                </c:pt>
                <c:pt idx="903">
                  <c:v>1804.7832732381189</c:v>
                </c:pt>
                <c:pt idx="904">
                  <c:v>1806.7841316607796</c:v>
                </c:pt>
                <c:pt idx="905">
                  <c:v>1808.7849900834408</c:v>
                </c:pt>
                <c:pt idx="906">
                  <c:v>1810.7858485061015</c:v>
                </c:pt>
                <c:pt idx="907">
                  <c:v>1812.7867069287627</c:v>
                </c:pt>
                <c:pt idx="908">
                  <c:v>1814.7875653514234</c:v>
                </c:pt>
                <c:pt idx="909">
                  <c:v>1816.7884237740845</c:v>
                </c:pt>
                <c:pt idx="910">
                  <c:v>1818.7892821967453</c:v>
                </c:pt>
                <c:pt idx="911">
                  <c:v>1820.7901406194064</c:v>
                </c:pt>
                <c:pt idx="912">
                  <c:v>1822.7909990420671</c:v>
                </c:pt>
                <c:pt idx="913">
                  <c:v>1824.7918574647283</c:v>
                </c:pt>
                <c:pt idx="914">
                  <c:v>1826.792715887389</c:v>
                </c:pt>
                <c:pt idx="915">
                  <c:v>1828.7935743100502</c:v>
                </c:pt>
                <c:pt idx="916">
                  <c:v>1830.7944327327109</c:v>
                </c:pt>
                <c:pt idx="917">
                  <c:v>1832.7952911553721</c:v>
                </c:pt>
                <c:pt idx="918">
                  <c:v>1834.7961495780328</c:v>
                </c:pt>
                <c:pt idx="919">
                  <c:v>1836.7970080006939</c:v>
                </c:pt>
                <c:pt idx="920">
                  <c:v>1838.7978664233547</c:v>
                </c:pt>
                <c:pt idx="921">
                  <c:v>1840.7987248460158</c:v>
                </c:pt>
                <c:pt idx="922">
                  <c:v>1842.7995832686765</c:v>
                </c:pt>
                <c:pt idx="923">
                  <c:v>1843.8000124800071</c:v>
                </c:pt>
              </c:numCache>
            </c:numRef>
          </c:yVal>
          <c:smooth val="0"/>
        </c:ser>
        <c:ser>
          <c:idx val="1"/>
          <c:order val="1"/>
          <c:tx>
            <c:v>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'VM Results'!$I$6:$I$929</c:f>
              <c:numCache>
                <c:formatCode>General</c:formatCode>
                <c:ptCount val="924"/>
                <c:pt idx="0">
                  <c:v>3.8318694419089853E-2</c:v>
                </c:pt>
                <c:pt idx="1">
                  <c:v>2.3414681278742182</c:v>
                </c:pt>
                <c:pt idx="2">
                  <c:v>4.8234592050338962</c:v>
                </c:pt>
                <c:pt idx="3">
                  <c:v>8.9443794210511882</c:v>
                </c:pt>
                <c:pt idx="4">
                  <c:v>931.78410472727228</c:v>
                </c:pt>
                <c:pt idx="5">
                  <c:v>1012.8620160638083</c:v>
                </c:pt>
                <c:pt idx="6">
                  <c:v>906.43497157090553</c:v>
                </c:pt>
                <c:pt idx="7">
                  <c:v>836.06870152047054</c:v>
                </c:pt>
                <c:pt idx="8">
                  <c:v>785.54084167341205</c:v>
                </c:pt>
                <c:pt idx="9">
                  <c:v>756.65671520961905</c:v>
                </c:pt>
                <c:pt idx="10">
                  <c:v>729.59401515178206</c:v>
                </c:pt>
                <c:pt idx="11">
                  <c:v>704.29460602646748</c:v>
                </c:pt>
                <c:pt idx="12">
                  <c:v>681.67832832497015</c:v>
                </c:pt>
                <c:pt idx="13">
                  <c:v>656.28745660644051</c:v>
                </c:pt>
                <c:pt idx="14">
                  <c:v>631.75389614522578</c:v>
                </c:pt>
                <c:pt idx="15">
                  <c:v>604.93576973990332</c:v>
                </c:pt>
                <c:pt idx="16">
                  <c:v>580.3709753137789</c:v>
                </c:pt>
                <c:pt idx="17">
                  <c:v>554.50511972169772</c:v>
                </c:pt>
                <c:pt idx="18">
                  <c:v>529.26978913744938</c:v>
                </c:pt>
                <c:pt idx="19">
                  <c:v>503.55152535574348</c:v>
                </c:pt>
                <c:pt idx="20">
                  <c:v>476.25562121466203</c:v>
                </c:pt>
                <c:pt idx="21">
                  <c:v>449.18643306992027</c:v>
                </c:pt>
                <c:pt idx="22">
                  <c:v>423.74628916640677</c:v>
                </c:pt>
                <c:pt idx="23">
                  <c:v>399.48191295041448</c:v>
                </c:pt>
                <c:pt idx="24">
                  <c:v>375.02245748112813</c:v>
                </c:pt>
                <c:pt idx="25">
                  <c:v>352.22579888272401</c:v>
                </c:pt>
                <c:pt idx="26">
                  <c:v>329.42193265739087</c:v>
                </c:pt>
                <c:pt idx="27">
                  <c:v>308.52529823658529</c:v>
                </c:pt>
                <c:pt idx="28">
                  <c:v>288.60388678008394</c:v>
                </c:pt>
                <c:pt idx="29">
                  <c:v>270.38952723750003</c:v>
                </c:pt>
                <c:pt idx="30">
                  <c:v>255.25598380125032</c:v>
                </c:pt>
                <c:pt idx="31">
                  <c:v>241.69874210785449</c:v>
                </c:pt>
                <c:pt idx="32">
                  <c:v>229.50641785928804</c:v>
                </c:pt>
                <c:pt idx="33">
                  <c:v>218.74860972384465</c:v>
                </c:pt>
                <c:pt idx="34">
                  <c:v>208.13897354370653</c:v>
                </c:pt>
                <c:pt idx="35">
                  <c:v>199.41318255860196</c:v>
                </c:pt>
                <c:pt idx="36">
                  <c:v>190.37878544324548</c:v>
                </c:pt>
                <c:pt idx="37">
                  <c:v>183.03635311097881</c:v>
                </c:pt>
                <c:pt idx="38">
                  <c:v>175.34962323545571</c:v>
                </c:pt>
                <c:pt idx="39">
                  <c:v>169.09356888845997</c:v>
                </c:pt>
                <c:pt idx="40">
                  <c:v>162.41773754267916</c:v>
                </c:pt>
                <c:pt idx="41">
                  <c:v>156.80576853464686</c:v>
                </c:pt>
                <c:pt idx="42">
                  <c:v>150.89163252914341</c:v>
                </c:pt>
                <c:pt idx="43">
                  <c:v>145.65733367576871</c:v>
                </c:pt>
                <c:pt idx="44">
                  <c:v>140.16673871464371</c:v>
                </c:pt>
                <c:pt idx="45">
                  <c:v>134.99411745908478</c:v>
                </c:pt>
                <c:pt idx="46">
                  <c:v>129.72763846046809</c:v>
                </c:pt>
                <c:pt idx="47">
                  <c:v>124.44073774966694</c:v>
                </c:pt>
                <c:pt idx="48">
                  <c:v>119.57702652496779</c:v>
                </c:pt>
                <c:pt idx="49">
                  <c:v>114.10287588474355</c:v>
                </c:pt>
                <c:pt idx="50">
                  <c:v>109.60588446274154</c:v>
                </c:pt>
                <c:pt idx="51">
                  <c:v>105.71152498053634</c:v>
                </c:pt>
                <c:pt idx="52">
                  <c:v>103.5694191876983</c:v>
                </c:pt>
                <c:pt idx="53">
                  <c:v>101.38939558856309</c:v>
                </c:pt>
                <c:pt idx="54">
                  <c:v>99.17587931784368</c:v>
                </c:pt>
                <c:pt idx="55">
                  <c:v>97.117035174088272</c:v>
                </c:pt>
                <c:pt idx="56">
                  <c:v>94.92287352604653</c:v>
                </c:pt>
                <c:pt idx="57">
                  <c:v>93.095204105030987</c:v>
                </c:pt>
                <c:pt idx="58">
                  <c:v>90.898639483075158</c:v>
                </c:pt>
                <c:pt idx="59">
                  <c:v>89.460824794588859</c:v>
                </c:pt>
                <c:pt idx="60">
                  <c:v>87.578585002162157</c:v>
                </c:pt>
                <c:pt idx="61">
                  <c:v>86.334747940060055</c:v>
                </c:pt>
                <c:pt idx="62">
                  <c:v>85.05598491506035</c:v>
                </c:pt>
                <c:pt idx="63">
                  <c:v>83.925067140848398</c:v>
                </c:pt>
                <c:pt idx="64">
                  <c:v>83.091879261160372</c:v>
                </c:pt>
                <c:pt idx="65">
                  <c:v>82.140946309051998</c:v>
                </c:pt>
                <c:pt idx="66">
                  <c:v>81.68861800834901</c:v>
                </c:pt>
                <c:pt idx="67">
                  <c:v>80.912458551643383</c:v>
                </c:pt>
                <c:pt idx="68">
                  <c:v>80.686431786932914</c:v>
                </c:pt>
                <c:pt idx="69">
                  <c:v>80.085286903275929</c:v>
                </c:pt>
                <c:pt idx="70">
                  <c:v>79.980996950835262</c:v>
                </c:pt>
                <c:pt idx="71">
                  <c:v>79.522394897691285</c:v>
                </c:pt>
                <c:pt idx="72">
                  <c:v>79.354728218530624</c:v>
                </c:pt>
                <c:pt idx="73">
                  <c:v>79.007605359302318</c:v>
                </c:pt>
                <c:pt idx="74">
                  <c:v>78.374674251490106</c:v>
                </c:pt>
                <c:pt idx="75">
                  <c:v>78.318519876078369</c:v>
                </c:pt>
                <c:pt idx="76">
                  <c:v>77.243154028907611</c:v>
                </c:pt>
                <c:pt idx="77">
                  <c:v>76.644898540937035</c:v>
                </c:pt>
                <c:pt idx="78">
                  <c:v>75.7765213625662</c:v>
                </c:pt>
                <c:pt idx="79">
                  <c:v>74.211153141758288</c:v>
                </c:pt>
                <c:pt idx="80">
                  <c:v>73.432824819688804</c:v>
                </c:pt>
                <c:pt idx="81">
                  <c:v>71.740358526221144</c:v>
                </c:pt>
                <c:pt idx="82">
                  <c:v>70.990093635992892</c:v>
                </c:pt>
                <c:pt idx="83">
                  <c:v>70.55488788280185</c:v>
                </c:pt>
                <c:pt idx="84">
                  <c:v>69.692563525896588</c:v>
                </c:pt>
                <c:pt idx="85">
                  <c:v>69.18280494779728</c:v>
                </c:pt>
                <c:pt idx="86">
                  <c:v>67.858396368040601</c:v>
                </c:pt>
                <c:pt idx="87">
                  <c:v>67.108085855716553</c:v>
                </c:pt>
                <c:pt idx="88">
                  <c:v>66.901365061059892</c:v>
                </c:pt>
                <c:pt idx="89">
                  <c:v>66.696488856909497</c:v>
                </c:pt>
                <c:pt idx="90">
                  <c:v>66.493418749402622</c:v>
                </c:pt>
                <c:pt idx="91">
                  <c:v>66.292131183860434</c:v>
                </c:pt>
                <c:pt idx="92">
                  <c:v>66.09261552529648</c:v>
                </c:pt>
                <c:pt idx="93">
                  <c:v>65.894873004459683</c:v>
                </c:pt>
                <c:pt idx="94">
                  <c:v>65.698911639774693</c:v>
                </c:pt>
                <c:pt idx="95">
                  <c:v>65.504761682581545</c:v>
                </c:pt>
                <c:pt idx="96">
                  <c:v>65.312457605748534</c:v>
                </c:pt>
                <c:pt idx="97">
                  <c:v>65.122060439083953</c:v>
                </c:pt>
                <c:pt idx="98">
                  <c:v>64.933642055191356</c:v>
                </c:pt>
                <c:pt idx="99">
                  <c:v>64.747310291051363</c:v>
                </c:pt>
                <c:pt idx="100">
                  <c:v>64.563191805047879</c:v>
                </c:pt>
                <c:pt idx="101">
                  <c:v>64.381476371383854</c:v>
                </c:pt>
                <c:pt idx="102">
                  <c:v>64.202395631459751</c:v>
                </c:pt>
                <c:pt idx="103">
                  <c:v>64.026260076817664</c:v>
                </c:pt>
                <c:pt idx="104">
                  <c:v>63.85347695365013</c:v>
                </c:pt>
                <c:pt idx="105">
                  <c:v>63.684580250261988</c:v>
                </c:pt>
                <c:pt idx="106">
                  <c:v>63.520265165732269</c:v>
                </c:pt>
                <c:pt idx="107">
                  <c:v>63.361459448547947</c:v>
                </c:pt>
                <c:pt idx="108">
                  <c:v>63.209356840923085</c:v>
                </c:pt>
                <c:pt idx="109">
                  <c:v>63.065540458779935</c:v>
                </c:pt>
                <c:pt idx="110">
                  <c:v>62.930347909539542</c:v>
                </c:pt>
                <c:pt idx="111">
                  <c:v>62.80234107628052</c:v>
                </c:pt>
                <c:pt idx="112">
                  <c:v>62.67998191800389</c:v>
                </c:pt>
                <c:pt idx="113">
                  <c:v>62.562088877927692</c:v>
                </c:pt>
                <c:pt idx="114">
                  <c:v>62.447769610903919</c:v>
                </c:pt>
                <c:pt idx="115">
                  <c:v>62.336339946551995</c:v>
                </c:pt>
                <c:pt idx="116">
                  <c:v>62.227273318684368</c:v>
                </c:pt>
                <c:pt idx="117">
                  <c:v>62.120172017326112</c:v>
                </c:pt>
                <c:pt idx="118">
                  <c:v>62.014737768751765</c:v>
                </c:pt>
                <c:pt idx="119">
                  <c:v>61.910734560897964</c:v>
                </c:pt>
                <c:pt idx="120">
                  <c:v>61.807991178385038</c:v>
                </c:pt>
                <c:pt idx="121">
                  <c:v>61.706368502817092</c:v>
                </c:pt>
                <c:pt idx="122">
                  <c:v>61.605764296697359</c:v>
                </c:pt>
                <c:pt idx="123">
                  <c:v>61.506105611326454</c:v>
                </c:pt>
                <c:pt idx="124">
                  <c:v>61.407333179763278</c:v>
                </c:pt>
                <c:pt idx="125">
                  <c:v>61.309392093262026</c:v>
                </c:pt>
                <c:pt idx="126">
                  <c:v>61.212257910412283</c:v>
                </c:pt>
                <c:pt idx="127">
                  <c:v>61.115899715226952</c:v>
                </c:pt>
                <c:pt idx="128">
                  <c:v>61.02030272999216</c:v>
                </c:pt>
                <c:pt idx="129">
                  <c:v>60.925442277149557</c:v>
                </c:pt>
                <c:pt idx="130">
                  <c:v>60.831317042408962</c:v>
                </c:pt>
                <c:pt idx="131">
                  <c:v>60.737918761893681</c:v>
                </c:pt>
                <c:pt idx="132">
                  <c:v>60.645231593241306</c:v>
                </c:pt>
                <c:pt idx="133">
                  <c:v>60.553261124924553</c:v>
                </c:pt>
                <c:pt idx="134">
                  <c:v>60.461999665979413</c:v>
                </c:pt>
                <c:pt idx="135">
                  <c:v>60.371445675433215</c:v>
                </c:pt>
                <c:pt idx="136">
                  <c:v>60.281598725236805</c:v>
                </c:pt>
                <c:pt idx="137">
                  <c:v>60.192464369466343</c:v>
                </c:pt>
                <c:pt idx="138">
                  <c:v>60.104034539495281</c:v>
                </c:pt>
                <c:pt idx="139">
                  <c:v>60.016322046039996</c:v>
                </c:pt>
                <c:pt idx="140">
                  <c:v>59.92932641539948</c:v>
                </c:pt>
                <c:pt idx="141">
                  <c:v>59.843053860736418</c:v>
                </c:pt>
                <c:pt idx="142">
                  <c:v>59.757517740302298</c:v>
                </c:pt>
                <c:pt idx="143">
                  <c:v>59.672719537126731</c:v>
                </c:pt>
                <c:pt idx="144">
                  <c:v>59.588684077481211</c:v>
                </c:pt>
                <c:pt idx="145">
                  <c:v>59.505421357655379</c:v>
                </c:pt>
                <c:pt idx="146">
                  <c:v>59.422967307564278</c:v>
                </c:pt>
                <c:pt idx="147">
                  <c:v>59.341351356499167</c:v>
                </c:pt>
                <c:pt idx="148">
                  <c:v>59.260618636772229</c:v>
                </c:pt>
                <c:pt idx="149">
                  <c:v>59.180828434959395</c:v>
                </c:pt>
                <c:pt idx="150">
                  <c:v>59.102058609520874</c:v>
                </c:pt>
                <c:pt idx="151">
                  <c:v>59.024416303635448</c:v>
                </c:pt>
                <c:pt idx="152">
                  <c:v>58.948025919474667</c:v>
                </c:pt>
                <c:pt idx="153">
                  <c:v>58.873068588225955</c:v>
                </c:pt>
                <c:pt idx="154">
                  <c:v>58.799780564753448</c:v>
                </c:pt>
                <c:pt idx="155">
                  <c:v>58.728455744450962</c:v>
                </c:pt>
                <c:pt idx="156">
                  <c:v>58.659502665779193</c:v>
                </c:pt>
                <c:pt idx="157">
                  <c:v>58.593434952013254</c:v>
                </c:pt>
                <c:pt idx="158">
                  <c:v>58.530949605821334</c:v>
                </c:pt>
                <c:pt idx="159">
                  <c:v>58.472943863682083</c:v>
                </c:pt>
                <c:pt idx="160">
                  <c:v>58.419629675877296</c:v>
                </c:pt>
                <c:pt idx="161">
                  <c:v>58.370223588789386</c:v>
                </c:pt>
                <c:pt idx="162">
                  <c:v>58.323843126382364</c:v>
                </c:pt>
                <c:pt idx="163">
                  <c:v>58.279819539405096</c:v>
                </c:pt>
                <c:pt idx="164">
                  <c:v>58.237643217176846</c:v>
                </c:pt>
                <c:pt idx="165">
                  <c:v>58.196925817232419</c:v>
                </c:pt>
                <c:pt idx="166">
                  <c:v>58.157366502902129</c:v>
                </c:pt>
                <c:pt idx="167">
                  <c:v>58.118749595356533</c:v>
                </c:pt>
                <c:pt idx="168">
                  <c:v>58.080898347568549</c:v>
                </c:pt>
                <c:pt idx="169">
                  <c:v>58.043681817786073</c:v>
                </c:pt>
                <c:pt idx="170">
                  <c:v>58.007000225693503</c:v>
                </c:pt>
                <c:pt idx="171">
                  <c:v>57.970777535791427</c:v>
                </c:pt>
                <c:pt idx="172">
                  <c:v>57.934955806853068</c:v>
                </c:pt>
                <c:pt idx="173">
                  <c:v>57.899495796752696</c:v>
                </c:pt>
                <c:pt idx="174">
                  <c:v>57.864354035421208</c:v>
                </c:pt>
                <c:pt idx="175">
                  <c:v>57.829509795561819</c:v>
                </c:pt>
                <c:pt idx="176">
                  <c:v>57.794943542339389</c:v>
                </c:pt>
                <c:pt idx="177">
                  <c:v>57.76064039454662</c:v>
                </c:pt>
                <c:pt idx="178">
                  <c:v>57.726589022858796</c:v>
                </c:pt>
                <c:pt idx="179">
                  <c:v>57.692780809976668</c:v>
                </c:pt>
                <c:pt idx="180">
                  <c:v>57.659214125629795</c:v>
                </c:pt>
                <c:pt idx="181">
                  <c:v>57.625874197107763</c:v>
                </c:pt>
                <c:pt idx="182">
                  <c:v>57.592762215793506</c:v>
                </c:pt>
                <c:pt idx="183">
                  <c:v>57.559875418638804</c:v>
                </c:pt>
                <c:pt idx="184">
                  <c:v>57.527211798746613</c:v>
                </c:pt>
                <c:pt idx="185">
                  <c:v>57.49477487292247</c:v>
                </c:pt>
                <c:pt idx="186">
                  <c:v>57.462553935765705</c:v>
                </c:pt>
                <c:pt idx="187">
                  <c:v>57.430553469892921</c:v>
                </c:pt>
                <c:pt idx="188">
                  <c:v>57.398778384910621</c:v>
                </c:pt>
                <c:pt idx="189">
                  <c:v>57.367219287366403</c:v>
                </c:pt>
                <c:pt idx="190">
                  <c:v>57.335881988336219</c:v>
                </c:pt>
                <c:pt idx="191">
                  <c:v>57.304767931297917</c:v>
                </c:pt>
                <c:pt idx="192">
                  <c:v>57.273884128173819</c:v>
                </c:pt>
                <c:pt idx="193">
                  <c:v>57.243223675992752</c:v>
                </c:pt>
                <c:pt idx="194">
                  <c:v>57.212795451548963</c:v>
                </c:pt>
                <c:pt idx="195">
                  <c:v>57.182604768525195</c:v>
                </c:pt>
                <c:pt idx="196">
                  <c:v>57.152663604234505</c:v>
                </c:pt>
                <c:pt idx="197">
                  <c:v>57.122971487248748</c:v>
                </c:pt>
                <c:pt idx="198">
                  <c:v>57.093545676672875</c:v>
                </c:pt>
                <c:pt idx="199">
                  <c:v>57.064407356956607</c:v>
                </c:pt>
                <c:pt idx="200">
                  <c:v>57.035568128778223</c:v>
                </c:pt>
                <c:pt idx="201">
                  <c:v>57.007061090252471</c:v>
                </c:pt>
                <c:pt idx="202">
                  <c:v>56.978923311420154</c:v>
                </c:pt>
                <c:pt idx="203">
                  <c:v>56.951208440725473</c:v>
                </c:pt>
                <c:pt idx="204">
                  <c:v>56.923970720033651</c:v>
                </c:pt>
                <c:pt idx="205">
                  <c:v>56.897299262875272</c:v>
                </c:pt>
                <c:pt idx="206">
                  <c:v>56.87130473068251</c:v>
                </c:pt>
                <c:pt idx="207">
                  <c:v>56.846137461201614</c:v>
                </c:pt>
                <c:pt idx="208">
                  <c:v>56.821978734743041</c:v>
                </c:pt>
                <c:pt idx="209">
                  <c:v>56.799084589084146</c:v>
                </c:pt>
                <c:pt idx="210">
                  <c:v>56.777523744882345</c:v>
                </c:pt>
                <c:pt idx="211">
                  <c:v>56.757071472567894</c:v>
                </c:pt>
                <c:pt idx="212">
                  <c:v>56.73749293648936</c:v>
                </c:pt>
                <c:pt idx="213">
                  <c:v>56.71860558933475</c:v>
                </c:pt>
                <c:pt idx="214">
                  <c:v>56.700275346698312</c:v>
                </c:pt>
                <c:pt idx="215">
                  <c:v>56.682386550406385</c:v>
                </c:pt>
                <c:pt idx="216">
                  <c:v>56.664863524407195</c:v>
                </c:pt>
                <c:pt idx="217">
                  <c:v>56.647644905413614</c:v>
                </c:pt>
                <c:pt idx="218">
                  <c:v>56.630688878207181</c:v>
                </c:pt>
                <c:pt idx="219">
                  <c:v>56.61395003463722</c:v>
                </c:pt>
                <c:pt idx="220">
                  <c:v>56.597406187026536</c:v>
                </c:pt>
                <c:pt idx="221">
                  <c:v>56.581036695058557</c:v>
                </c:pt>
                <c:pt idx="222">
                  <c:v>56.564830748578842</c:v>
                </c:pt>
                <c:pt idx="223">
                  <c:v>56.548766546083982</c:v>
                </c:pt>
                <c:pt idx="224">
                  <c:v>56.532839873837581</c:v>
                </c:pt>
                <c:pt idx="225">
                  <c:v>56.517048690003179</c:v>
                </c:pt>
                <c:pt idx="226">
                  <c:v>56.501377871930458</c:v>
                </c:pt>
                <c:pt idx="227">
                  <c:v>56.485828293976162</c:v>
                </c:pt>
                <c:pt idx="228">
                  <c:v>56.470396881969585</c:v>
                </c:pt>
                <c:pt idx="229">
                  <c:v>56.455086210058305</c:v>
                </c:pt>
                <c:pt idx="230">
                  <c:v>56.439884681159214</c:v>
                </c:pt>
                <c:pt idx="231">
                  <c:v>56.424795870283624</c:v>
                </c:pt>
                <c:pt idx="232">
                  <c:v>56.409823691816243</c:v>
                </c:pt>
                <c:pt idx="233">
                  <c:v>56.394957592469289</c:v>
                </c:pt>
                <c:pt idx="234">
                  <c:v>56.380201972860206</c:v>
                </c:pt>
                <c:pt idx="235">
                  <c:v>56.365556504679184</c:v>
                </c:pt>
                <c:pt idx="236">
                  <c:v>56.351025934153036</c:v>
                </c:pt>
                <c:pt idx="237">
                  <c:v>56.336600425212488</c:v>
                </c:pt>
                <c:pt idx="238">
                  <c:v>56.322285034999403</c:v>
                </c:pt>
                <c:pt idx="239">
                  <c:v>56.308084992591645</c:v>
                </c:pt>
                <c:pt idx="240">
                  <c:v>56.293990990417129</c:v>
                </c:pt>
                <c:pt idx="241">
                  <c:v>56.280008699775628</c:v>
                </c:pt>
                <c:pt idx="242">
                  <c:v>56.266144095570269</c:v>
                </c:pt>
                <c:pt idx="243">
                  <c:v>56.252388804227628</c:v>
                </c:pt>
                <c:pt idx="244">
                  <c:v>56.238749689647449</c:v>
                </c:pt>
                <c:pt idx="245">
                  <c:v>56.225234267334621</c:v>
                </c:pt>
                <c:pt idx="246">
                  <c:v>56.21183616949876</c:v>
                </c:pt>
                <c:pt idx="247">
                  <c:v>56.198564880713072</c:v>
                </c:pt>
                <c:pt idx="248">
                  <c:v>56.185426439444093</c:v>
                </c:pt>
                <c:pt idx="249">
                  <c:v>56.172433720959567</c:v>
                </c:pt>
                <c:pt idx="250">
                  <c:v>56.159587393779006</c:v>
                </c:pt>
                <c:pt idx="251">
                  <c:v>56.146906187269629</c:v>
                </c:pt>
                <c:pt idx="252">
                  <c:v>56.134413201953173</c:v>
                </c:pt>
                <c:pt idx="253">
                  <c:v>56.122122549288157</c:v>
                </c:pt>
                <c:pt idx="254">
                  <c:v>56.110070634135809</c:v>
                </c:pt>
                <c:pt idx="255">
                  <c:v>56.098303799068098</c:v>
                </c:pt>
                <c:pt idx="256">
                  <c:v>56.086866718807499</c:v>
                </c:pt>
                <c:pt idx="257">
                  <c:v>56.075835990290351</c:v>
                </c:pt>
                <c:pt idx="258">
                  <c:v>56.065310811833641</c:v>
                </c:pt>
                <c:pt idx="259">
                  <c:v>56.05540536952099</c:v>
                </c:pt>
                <c:pt idx="260">
                  <c:v>56.046156983606458</c:v>
                </c:pt>
                <c:pt idx="261">
                  <c:v>56.037465625619426</c:v>
                </c:pt>
                <c:pt idx="262">
                  <c:v>56.029203675139001</c:v>
                </c:pt>
                <c:pt idx="263">
                  <c:v>56.021286428465238</c:v>
                </c:pt>
                <c:pt idx="264">
                  <c:v>56.013650620324867</c:v>
                </c:pt>
                <c:pt idx="265">
                  <c:v>56.006234558378509</c:v>
                </c:pt>
                <c:pt idx="266">
                  <c:v>55.999003693405101</c:v>
                </c:pt>
                <c:pt idx="267">
                  <c:v>55.991932914273946</c:v>
                </c:pt>
                <c:pt idx="268">
                  <c:v>55.984989553279071</c:v>
                </c:pt>
                <c:pt idx="269">
                  <c:v>55.978161140831268</c:v>
                </c:pt>
                <c:pt idx="270">
                  <c:v>55.971439362123199</c:v>
                </c:pt>
                <c:pt idx="271">
                  <c:v>55.964804326909345</c:v>
                </c:pt>
                <c:pt idx="272">
                  <c:v>55.958253285933658</c:v>
                </c:pt>
                <c:pt idx="273">
                  <c:v>55.95178531963986</c:v>
                </c:pt>
                <c:pt idx="274">
                  <c:v>55.945386164934789</c:v>
                </c:pt>
                <c:pt idx="275">
                  <c:v>55.939057355279211</c:v>
                </c:pt>
                <c:pt idx="276">
                  <c:v>55.932801232105398</c:v>
                </c:pt>
                <c:pt idx="277">
                  <c:v>55.926606017176908</c:v>
                </c:pt>
                <c:pt idx="278">
                  <c:v>55.920475139761997</c:v>
                </c:pt>
                <c:pt idx="279">
                  <c:v>55.91441239119078</c:v>
                </c:pt>
                <c:pt idx="280">
                  <c:v>55.908407106399835</c:v>
                </c:pt>
                <c:pt idx="281">
                  <c:v>55.902463575005989</c:v>
                </c:pt>
                <c:pt idx="282">
                  <c:v>55.896586260642842</c:v>
                </c:pt>
                <c:pt idx="283">
                  <c:v>55.890765033288559</c:v>
                </c:pt>
                <c:pt idx="284">
                  <c:v>55.885004620772186</c:v>
                </c:pt>
                <c:pt idx="285">
                  <c:v>55.879309861052377</c:v>
                </c:pt>
                <c:pt idx="286">
                  <c:v>55.873670962968397</c:v>
                </c:pt>
                <c:pt idx="287">
                  <c:v>55.868092983201194</c:v>
                </c:pt>
                <c:pt idx="288">
                  <c:v>55.862581103508617</c:v>
                </c:pt>
                <c:pt idx="289">
                  <c:v>55.857125917546483</c:v>
                </c:pt>
                <c:pt idx="290">
                  <c:v>55.851732936806293</c:v>
                </c:pt>
                <c:pt idx="291">
                  <c:v>55.846407902497837</c:v>
                </c:pt>
                <c:pt idx="292">
                  <c:v>55.841142114712127</c:v>
                </c:pt>
                <c:pt idx="293">
                  <c:v>55.835941991977251</c:v>
                </c:pt>
                <c:pt idx="294">
                  <c:v>55.830814451768802</c:v>
                </c:pt>
                <c:pt idx="295">
                  <c:v>55.825752329050331</c:v>
                </c:pt>
                <c:pt idx="296">
                  <c:v>55.820764052280296</c:v>
                </c:pt>
                <c:pt idx="297">
                  <c:v>55.815854264490113</c:v>
                </c:pt>
                <c:pt idx="298">
                  <c:v>55.811034002047975</c:v>
                </c:pt>
                <c:pt idx="299">
                  <c:v>55.806301513328755</c:v>
                </c:pt>
                <c:pt idx="300">
                  <c:v>55.80167234607471</c:v>
                </c:pt>
                <c:pt idx="301">
                  <c:v>55.797165421025227</c:v>
                </c:pt>
                <c:pt idx="302">
                  <c:v>55.792789361483656</c:v>
                </c:pt>
                <c:pt idx="303">
                  <c:v>55.788573368142998</c:v>
                </c:pt>
                <c:pt idx="304">
                  <c:v>55.784554330271796</c:v>
                </c:pt>
                <c:pt idx="305">
                  <c:v>55.780764519775602</c:v>
                </c:pt>
                <c:pt idx="306">
                  <c:v>55.777264263272421</c:v>
                </c:pt>
                <c:pt idx="307">
                  <c:v>55.774131417809613</c:v>
                </c:pt>
                <c:pt idx="308">
                  <c:v>55.771452178440057</c:v>
                </c:pt>
                <c:pt idx="309">
                  <c:v>55.769357848939286</c:v>
                </c:pt>
                <c:pt idx="310">
                  <c:v>55.76788807200893</c:v>
                </c:pt>
                <c:pt idx="311">
                  <c:v>55.766928343261824</c:v>
                </c:pt>
                <c:pt idx="312">
                  <c:v>55.766364621119024</c:v>
                </c:pt>
                <c:pt idx="313">
                  <c:v>55.766106493336551</c:v>
                </c:pt>
                <c:pt idx="314">
                  <c:v>55.766090153282434</c:v>
                </c:pt>
                <c:pt idx="315">
                  <c:v>55.766253547012511</c:v>
                </c:pt>
                <c:pt idx="316">
                  <c:v>55.76656188938977</c:v>
                </c:pt>
                <c:pt idx="317">
                  <c:v>55.766989920690527</c:v>
                </c:pt>
                <c:pt idx="318">
                  <c:v>55.767504884502394</c:v>
                </c:pt>
                <c:pt idx="319">
                  <c:v>55.768094262923306</c:v>
                </c:pt>
                <c:pt idx="320">
                  <c:v>55.768744807961021</c:v>
                </c:pt>
                <c:pt idx="321">
                  <c:v>55.769451361852582</c:v>
                </c:pt>
                <c:pt idx="322">
                  <c:v>55.77019644603461</c:v>
                </c:pt>
                <c:pt idx="323">
                  <c:v>55.770979154131119</c:v>
                </c:pt>
                <c:pt idx="324">
                  <c:v>55.771799974991566</c:v>
                </c:pt>
                <c:pt idx="325">
                  <c:v>55.772645721665704</c:v>
                </c:pt>
                <c:pt idx="326">
                  <c:v>55.773518749806087</c:v>
                </c:pt>
                <c:pt idx="327">
                  <c:v>55.791024356766336</c:v>
                </c:pt>
                <c:pt idx="328">
                  <c:v>55.782600727108751</c:v>
                </c:pt>
                <c:pt idx="329">
                  <c:v>55.789054585711852</c:v>
                </c:pt>
                <c:pt idx="330">
                  <c:v>55.803548679529335</c:v>
                </c:pt>
                <c:pt idx="331">
                  <c:v>55.814095582795332</c:v>
                </c:pt>
                <c:pt idx="332">
                  <c:v>55.810993337396603</c:v>
                </c:pt>
                <c:pt idx="333">
                  <c:v>55.816286461071108</c:v>
                </c:pt>
                <c:pt idx="334">
                  <c:v>55.826862219736846</c:v>
                </c:pt>
                <c:pt idx="335">
                  <c:v>55.833088424306467</c:v>
                </c:pt>
                <c:pt idx="336">
                  <c:v>55.838593362262067</c:v>
                </c:pt>
                <c:pt idx="337">
                  <c:v>55.849255538920268</c:v>
                </c:pt>
                <c:pt idx="338">
                  <c:v>55.850484618621046</c:v>
                </c:pt>
                <c:pt idx="339">
                  <c:v>55.856583084995762</c:v>
                </c:pt>
                <c:pt idx="340">
                  <c:v>55.871793577366155</c:v>
                </c:pt>
                <c:pt idx="341">
                  <c:v>55.873081689260765</c:v>
                </c:pt>
                <c:pt idx="342">
                  <c:v>55.869661683008211</c:v>
                </c:pt>
                <c:pt idx="343">
                  <c:v>55.885133549011599</c:v>
                </c:pt>
                <c:pt idx="344">
                  <c:v>55.89111374079009</c:v>
                </c:pt>
                <c:pt idx="345">
                  <c:v>55.897213641287408</c:v>
                </c:pt>
                <c:pt idx="346">
                  <c:v>55.908025752403042</c:v>
                </c:pt>
                <c:pt idx="347">
                  <c:v>55.909407392453112</c:v>
                </c:pt>
                <c:pt idx="348">
                  <c:v>55.910866670637212</c:v>
                </c:pt>
                <c:pt idx="349">
                  <c:v>55.921690812644812</c:v>
                </c:pt>
                <c:pt idx="350">
                  <c:v>55.932600715584194</c:v>
                </c:pt>
                <c:pt idx="351">
                  <c:v>55.934109195347951</c:v>
                </c:pt>
                <c:pt idx="352">
                  <c:v>55.939918647180377</c:v>
                </c:pt>
                <c:pt idx="353">
                  <c:v>55.946632541762824</c:v>
                </c:pt>
                <c:pt idx="354">
                  <c:v>55.967132594586957</c:v>
                </c:pt>
                <c:pt idx="355">
                  <c:v>55.959350990756114</c:v>
                </c:pt>
                <c:pt idx="356">
                  <c:v>55.970482126434938</c:v>
                </c:pt>
                <c:pt idx="357">
                  <c:v>55.976361880930327</c:v>
                </c:pt>
                <c:pt idx="358">
                  <c:v>55.983605384336059</c:v>
                </c:pt>
                <c:pt idx="359">
                  <c:v>55.995041793890429</c:v>
                </c:pt>
                <c:pt idx="360">
                  <c:v>55.991644117716447</c:v>
                </c:pt>
                <c:pt idx="361">
                  <c:v>56.008772617958421</c:v>
                </c:pt>
                <c:pt idx="362">
                  <c:v>56.014953353506634</c:v>
                </c:pt>
                <c:pt idx="363">
                  <c:v>56.013451358290361</c:v>
                </c:pt>
                <c:pt idx="364">
                  <c:v>56.034726051687265</c:v>
                </c:pt>
                <c:pt idx="365">
                  <c:v>56.037188758211244</c:v>
                </c:pt>
                <c:pt idx="366">
                  <c:v>56.033920331511119</c:v>
                </c:pt>
                <c:pt idx="367">
                  <c:v>56.051633419909699</c:v>
                </c:pt>
                <c:pt idx="368">
                  <c:v>56.0636038056115</c:v>
                </c:pt>
                <c:pt idx="369">
                  <c:v>56.06025583757981</c:v>
                </c:pt>
                <c:pt idx="370">
                  <c:v>56.068679143061111</c:v>
                </c:pt>
                <c:pt idx="371">
                  <c:v>56.080686848774512</c:v>
                </c:pt>
                <c:pt idx="372">
                  <c:v>56.086756252088414</c:v>
                </c:pt>
                <c:pt idx="373">
                  <c:v>56.095274425626307</c:v>
                </c:pt>
                <c:pt idx="374">
                  <c:v>56.107268501872959</c:v>
                </c:pt>
                <c:pt idx="375">
                  <c:v>56.10979120336232</c:v>
                </c:pt>
                <c:pt idx="376">
                  <c:v>56.112311582789509</c:v>
                </c:pt>
                <c:pt idx="377">
                  <c:v>56.127524264787745</c:v>
                </c:pt>
                <c:pt idx="378">
                  <c:v>56.136031742167511</c:v>
                </c:pt>
                <c:pt idx="379">
                  <c:v>56.147814952185811</c:v>
                </c:pt>
                <c:pt idx="380">
                  <c:v>56.143752144680633</c:v>
                </c:pt>
                <c:pt idx="381">
                  <c:v>56.14256742923375</c:v>
                </c:pt>
                <c:pt idx="382">
                  <c:v>56.163312174805235</c:v>
                </c:pt>
                <c:pt idx="383">
                  <c:v>56.174289204222006</c:v>
                </c:pt>
                <c:pt idx="384">
                  <c:v>56.169070324666066</c:v>
                </c:pt>
                <c:pt idx="385">
                  <c:v>56.176153857828297</c:v>
                </c:pt>
                <c:pt idx="386">
                  <c:v>56.185998860092212</c:v>
                </c:pt>
                <c:pt idx="387">
                  <c:v>56.189148991806434</c:v>
                </c:pt>
                <c:pt idx="388">
                  <c:v>56.198522176959258</c:v>
                </c:pt>
                <c:pt idx="389">
                  <c:v>56.204884313646524</c:v>
                </c:pt>
                <c:pt idx="390">
                  <c:v>56.204655566290647</c:v>
                </c:pt>
                <c:pt idx="391">
                  <c:v>56.213854240382233</c:v>
                </c:pt>
                <c:pt idx="392">
                  <c:v>56.213515464805006</c:v>
                </c:pt>
                <c:pt idx="393">
                  <c:v>56.225430634215542</c:v>
                </c:pt>
                <c:pt idx="394">
                  <c:v>56.231788178342342</c:v>
                </c:pt>
                <c:pt idx="395">
                  <c:v>56.224329772793936</c:v>
                </c:pt>
                <c:pt idx="396">
                  <c:v>56.240599298988116</c:v>
                </c:pt>
                <c:pt idx="397">
                  <c:v>56.249752570963352</c:v>
                </c:pt>
                <c:pt idx="398">
                  <c:v>56.249460142795044</c:v>
                </c:pt>
                <c:pt idx="399">
                  <c:v>56.249178593644643</c:v>
                </c:pt>
                <c:pt idx="400">
                  <c:v>56.251516150635034</c:v>
                </c:pt>
                <c:pt idx="401">
                  <c:v>56.267533396805433</c:v>
                </c:pt>
                <c:pt idx="402">
                  <c:v>56.276722825358164</c:v>
                </c:pt>
                <c:pt idx="403">
                  <c:v>56.269425942477213</c:v>
                </c:pt>
                <c:pt idx="404">
                  <c:v>56.276005816825183</c:v>
                </c:pt>
                <c:pt idx="405">
                  <c:v>56.285009578543622</c:v>
                </c:pt>
                <c:pt idx="406">
                  <c:v>56.277407256475534</c:v>
                </c:pt>
                <c:pt idx="407">
                  <c:v>56.293153680747963</c:v>
                </c:pt>
                <c:pt idx="408">
                  <c:v>56.30163490299951</c:v>
                </c:pt>
                <c:pt idx="409">
                  <c:v>56.29319847205447</c:v>
                </c:pt>
                <c:pt idx="410">
                  <c:v>56.298659785770958</c:v>
                </c:pt>
                <c:pt idx="411">
                  <c:v>56.306191513183862</c:v>
                </c:pt>
                <c:pt idx="412">
                  <c:v>56.304087582654127</c:v>
                </c:pt>
                <c:pt idx="413">
                  <c:v>56.313567970226764</c:v>
                </c:pt>
                <c:pt idx="414">
                  <c:v>56.309050617359098</c:v>
                </c:pt>
                <c:pt idx="415">
                  <c:v>56.304298477943746</c:v>
                </c:pt>
                <c:pt idx="416">
                  <c:v>56.313883277372419</c:v>
                </c:pt>
                <c:pt idx="417">
                  <c:v>56.321068287859205</c:v>
                </c:pt>
                <c:pt idx="418">
                  <c:v>56.318850637302141</c:v>
                </c:pt>
                <c:pt idx="419">
                  <c:v>56.316666862828782</c:v>
                </c:pt>
                <c:pt idx="420">
                  <c:v>56.314552598697247</c:v>
                </c:pt>
                <c:pt idx="421">
                  <c:v>56.322016872739589</c:v>
                </c:pt>
                <c:pt idx="422">
                  <c:v>56.322089832288277</c:v>
                </c:pt>
                <c:pt idx="423">
                  <c:v>56.327644385116294</c:v>
                </c:pt>
                <c:pt idx="424">
                  <c:v>56.325913814324345</c:v>
                </c:pt>
                <c:pt idx="425">
                  <c:v>56.324228882660336</c:v>
                </c:pt>
                <c:pt idx="426">
                  <c:v>56.324598384395941</c:v>
                </c:pt>
                <c:pt idx="427">
                  <c:v>56.323074116169053</c:v>
                </c:pt>
                <c:pt idx="428">
                  <c:v>56.33866593903975</c:v>
                </c:pt>
                <c:pt idx="429">
                  <c:v>56.327931798795625</c:v>
                </c:pt>
                <c:pt idx="430">
                  <c:v>56.338030034323673</c:v>
                </c:pt>
                <c:pt idx="431">
                  <c:v>56.335096274575989</c:v>
                </c:pt>
                <c:pt idx="432">
                  <c:v>56.334112134997845</c:v>
                </c:pt>
                <c:pt idx="433">
                  <c:v>56.333227069427629</c:v>
                </c:pt>
                <c:pt idx="434">
                  <c:v>56.33417798758871</c:v>
                </c:pt>
                <c:pt idx="435">
                  <c:v>56.341153086784054</c:v>
                </c:pt>
                <c:pt idx="436">
                  <c:v>56.340560902732328</c:v>
                </c:pt>
                <c:pt idx="437">
                  <c:v>56.332326572556426</c:v>
                </c:pt>
                <c:pt idx="438">
                  <c:v>56.339653681773882</c:v>
                </c:pt>
                <c:pt idx="439">
                  <c:v>56.33936433190707</c:v>
                </c:pt>
                <c:pt idx="440">
                  <c:v>56.331338349817536</c:v>
                </c:pt>
                <c:pt idx="441">
                  <c:v>56.339022055190703</c:v>
                </c:pt>
                <c:pt idx="442">
                  <c:v>56.340683719347417</c:v>
                </c:pt>
                <c:pt idx="443">
                  <c:v>56.339106458276014</c:v>
                </c:pt>
                <c:pt idx="444">
                  <c:v>56.339307002138824</c:v>
                </c:pt>
                <c:pt idx="445">
                  <c:v>56.332212296332749</c:v>
                </c:pt>
                <c:pt idx="446">
                  <c:v>56.332741985686518</c:v>
                </c:pt>
                <c:pt idx="447">
                  <c:v>56.34044668680734</c:v>
                </c:pt>
                <c:pt idx="448">
                  <c:v>56.341012982596148</c:v>
                </c:pt>
                <c:pt idx="449">
                  <c:v>56.34172653043845</c:v>
                </c:pt>
                <c:pt idx="450">
                  <c:v>56.335744515394445</c:v>
                </c:pt>
                <c:pt idx="451">
                  <c:v>56.335300457287907</c:v>
                </c:pt>
                <c:pt idx="452">
                  <c:v>56.334847579003856</c:v>
                </c:pt>
                <c:pt idx="453">
                  <c:v>56.345313619413979</c:v>
                </c:pt>
                <c:pt idx="454">
                  <c:v>56.336977333625192</c:v>
                </c:pt>
                <c:pt idx="455">
                  <c:v>56.332129874424183</c:v>
                </c:pt>
                <c:pt idx="456">
                  <c:v>56.330038952981901</c:v>
                </c:pt>
                <c:pt idx="457">
                  <c:v>56.33142617173624</c:v>
                </c:pt>
                <c:pt idx="458">
                  <c:v>56.336566705810498</c:v>
                </c:pt>
                <c:pt idx="459">
                  <c:v>56.32618774429956</c:v>
                </c:pt>
                <c:pt idx="460">
                  <c:v>56.326432502088515</c:v>
                </c:pt>
                <c:pt idx="461">
                  <c:v>56.337483078982409</c:v>
                </c:pt>
                <c:pt idx="462">
                  <c:v>56.320223170460238</c:v>
                </c:pt>
                <c:pt idx="463">
                  <c:v>56.321980685510205</c:v>
                </c:pt>
                <c:pt idx="464">
                  <c:v>56.323856480473736</c:v>
                </c:pt>
                <c:pt idx="465">
                  <c:v>56.316325051244981</c:v>
                </c:pt>
                <c:pt idx="466">
                  <c:v>56.32785801642104</c:v>
                </c:pt>
                <c:pt idx="467">
                  <c:v>56.315878590723855</c:v>
                </c:pt>
                <c:pt idx="468">
                  <c:v>56.308826963217328</c:v>
                </c:pt>
                <c:pt idx="469">
                  <c:v>56.315746695513923</c:v>
                </c:pt>
                <c:pt idx="470">
                  <c:v>56.318234222946863</c:v>
                </c:pt>
                <c:pt idx="471">
                  <c:v>56.303051972492277</c:v>
                </c:pt>
                <c:pt idx="472">
                  <c:v>56.310013858873106</c:v>
                </c:pt>
                <c:pt idx="473">
                  <c:v>56.307460858682241</c:v>
                </c:pt>
                <c:pt idx="474">
                  <c:v>56.297059385217473</c:v>
                </c:pt>
                <c:pt idx="475">
                  <c:v>56.30402387630329</c:v>
                </c:pt>
                <c:pt idx="476">
                  <c:v>56.29773159353541</c:v>
                </c:pt>
                <c:pt idx="477">
                  <c:v>56.297448650333557</c:v>
                </c:pt>
                <c:pt idx="478">
                  <c:v>56.285500194516622</c:v>
                </c:pt>
                <c:pt idx="479">
                  <c:v>56.289007931361574</c:v>
                </c:pt>
                <c:pt idx="480">
                  <c:v>56.292610717845989</c:v>
                </c:pt>
                <c:pt idx="481">
                  <c:v>56.277459475968755</c:v>
                </c:pt>
                <c:pt idx="482">
                  <c:v>56.28769779523283</c:v>
                </c:pt>
                <c:pt idx="483">
                  <c:v>56.275826252307873</c:v>
                </c:pt>
                <c:pt idx="484">
                  <c:v>56.270455801649589</c:v>
                </c:pt>
                <c:pt idx="485">
                  <c:v>56.274627158489594</c:v>
                </c:pt>
                <c:pt idx="486">
                  <c:v>56.269485847623393</c:v>
                </c:pt>
                <c:pt idx="487">
                  <c:v>56.264478262617395</c:v>
                </c:pt>
                <c:pt idx="488">
                  <c:v>56.269022397172186</c:v>
                </c:pt>
                <c:pt idx="489">
                  <c:v>56.261837031042916</c:v>
                </c:pt>
                <c:pt idx="490">
                  <c:v>56.257246141462907</c:v>
                </c:pt>
                <c:pt idx="491">
                  <c:v>56.264392367345124</c:v>
                </c:pt>
                <c:pt idx="492">
                  <c:v>56.250498570257996</c:v>
                </c:pt>
                <c:pt idx="493">
                  <c:v>56.246126796995796</c:v>
                </c:pt>
                <c:pt idx="494">
                  <c:v>56.24191678410395</c:v>
                </c:pt>
                <c:pt idx="495">
                  <c:v>56.24723385214002</c:v>
                </c:pt>
                <c:pt idx="496">
                  <c:v>56.243225811882326</c:v>
                </c:pt>
                <c:pt idx="497">
                  <c:v>56.23771888166744</c:v>
                </c:pt>
                <c:pt idx="498">
                  <c:v>56.23632364932471</c:v>
                </c:pt>
                <c:pt idx="499">
                  <c:v>56.24133061669081</c:v>
                </c:pt>
                <c:pt idx="500">
                  <c:v>56.228310683270237</c:v>
                </c:pt>
                <c:pt idx="501">
                  <c:v>56.223604278452768</c:v>
                </c:pt>
                <c:pt idx="502">
                  <c:v>56.22980354529615</c:v>
                </c:pt>
                <c:pt idx="503">
                  <c:v>56.227731217980406</c:v>
                </c:pt>
                <c:pt idx="504">
                  <c:v>56.215182159841341</c:v>
                </c:pt>
                <c:pt idx="505">
                  <c:v>56.22155185650184</c:v>
                </c:pt>
                <c:pt idx="506">
                  <c:v>56.227261214935844</c:v>
                </c:pt>
                <c:pt idx="507">
                  <c:v>56.216473073226489</c:v>
                </c:pt>
                <c:pt idx="508">
                  <c:v>56.222494469732069</c:v>
                </c:pt>
                <c:pt idx="509">
                  <c:v>56.229240203360078</c:v>
                </c:pt>
                <c:pt idx="510">
                  <c:v>56.245030388399918</c:v>
                </c:pt>
                <c:pt idx="511">
                  <c:v>56.242947559934549</c:v>
                </c:pt>
                <c:pt idx="512">
                  <c:v>56.250521720474254</c:v>
                </c:pt>
                <c:pt idx="513">
                  <c:v>56.266268961797756</c:v>
                </c:pt>
                <c:pt idx="514">
                  <c:v>56.273207051709548</c:v>
                </c:pt>
                <c:pt idx="515">
                  <c:v>56.280783636138899</c:v>
                </c:pt>
                <c:pt idx="516">
                  <c:v>56.296625530265182</c:v>
                </c:pt>
                <c:pt idx="517">
                  <c:v>56.303687533713799</c:v>
                </c:pt>
                <c:pt idx="518">
                  <c:v>56.32064321018612</c:v>
                </c:pt>
                <c:pt idx="519">
                  <c:v>56.336735487571019</c:v>
                </c:pt>
                <c:pt idx="520">
                  <c:v>56.343839117083547</c:v>
                </c:pt>
                <c:pt idx="521">
                  <c:v>56.351091704696678</c:v>
                </c:pt>
                <c:pt idx="522">
                  <c:v>56.376453733840869</c:v>
                </c:pt>
                <c:pt idx="523">
                  <c:v>56.384015146402639</c:v>
                </c:pt>
                <c:pt idx="524">
                  <c:v>56.39107954832194</c:v>
                </c:pt>
                <c:pt idx="525">
                  <c:v>56.406948541277544</c:v>
                </c:pt>
                <c:pt idx="526">
                  <c:v>56.424168829872187</c:v>
                </c:pt>
                <c:pt idx="527">
                  <c:v>56.431253239620084</c:v>
                </c:pt>
                <c:pt idx="528">
                  <c:v>56.44781307856848</c:v>
                </c:pt>
                <c:pt idx="529">
                  <c:v>56.454886593237546</c:v>
                </c:pt>
                <c:pt idx="530">
                  <c:v>56.461971801044015</c:v>
                </c:pt>
                <c:pt idx="531">
                  <c:v>56.487985731862594</c:v>
                </c:pt>
                <c:pt idx="532">
                  <c:v>56.503344600931179</c:v>
                </c:pt>
                <c:pt idx="533">
                  <c:v>56.511604253467659</c:v>
                </c:pt>
                <c:pt idx="534">
                  <c:v>56.518673406742082</c:v>
                </c:pt>
                <c:pt idx="535">
                  <c:v>56.533848726907486</c:v>
                </c:pt>
                <c:pt idx="536">
                  <c:v>56.551768411770901</c:v>
                </c:pt>
                <c:pt idx="537">
                  <c:v>56.549383587470089</c:v>
                </c:pt>
                <c:pt idx="538">
                  <c:v>56.573822917082794</c:v>
                </c:pt>
                <c:pt idx="539">
                  <c:v>56.591910602920237</c:v>
                </c:pt>
                <c:pt idx="540">
                  <c:v>56.589543231963212</c:v>
                </c:pt>
                <c:pt idx="541">
                  <c:v>56.599586366353492</c:v>
                </c:pt>
                <c:pt idx="542">
                  <c:v>56.627335881411042</c:v>
                </c:pt>
                <c:pt idx="543">
                  <c:v>56.629686682515491</c:v>
                </c:pt>
                <c:pt idx="544">
                  <c:v>56.641502976614639</c:v>
                </c:pt>
                <c:pt idx="545">
                  <c:v>56.658031385329366</c:v>
                </c:pt>
                <c:pt idx="546">
                  <c:v>56.667743884104034</c:v>
                </c:pt>
                <c:pt idx="547">
                  <c:v>56.676911757962934</c:v>
                </c:pt>
                <c:pt idx="548">
                  <c:v>56.695960866258481</c:v>
                </c:pt>
                <c:pt idx="549">
                  <c:v>56.709959122173593</c:v>
                </c:pt>
                <c:pt idx="550">
                  <c:v>56.714707293923048</c:v>
                </c:pt>
                <c:pt idx="551">
                  <c:v>56.728850467205078</c:v>
                </c:pt>
                <c:pt idx="552">
                  <c:v>56.745374097861415</c:v>
                </c:pt>
                <c:pt idx="553">
                  <c:v>56.754654256684496</c:v>
                </c:pt>
                <c:pt idx="554">
                  <c:v>56.764238276948724</c:v>
                </c:pt>
                <c:pt idx="555">
                  <c:v>56.778141331157549</c:v>
                </c:pt>
                <c:pt idx="556">
                  <c:v>56.792568135802703</c:v>
                </c:pt>
                <c:pt idx="557">
                  <c:v>56.804373003594286</c:v>
                </c:pt>
                <c:pt idx="558">
                  <c:v>56.816172960711619</c:v>
                </c:pt>
                <c:pt idx="559">
                  <c:v>56.8279619806897</c:v>
                </c:pt>
                <c:pt idx="560">
                  <c:v>56.836834277986306</c:v>
                </c:pt>
                <c:pt idx="561">
                  <c:v>56.851546044369641</c:v>
                </c:pt>
                <c:pt idx="562">
                  <c:v>56.863345882122324</c:v>
                </c:pt>
                <c:pt idx="563">
                  <c:v>56.875145781875943</c:v>
                </c:pt>
                <c:pt idx="564">
                  <c:v>56.891659884704623</c:v>
                </c:pt>
                <c:pt idx="565">
                  <c:v>56.895526995996541</c:v>
                </c:pt>
                <c:pt idx="566">
                  <c:v>56.91052463952154</c:v>
                </c:pt>
                <c:pt idx="567">
                  <c:v>56.927038753626924</c:v>
                </c:pt>
                <c:pt idx="568">
                  <c:v>56.935463026317166</c:v>
                </c:pt>
                <c:pt idx="569">
                  <c:v>56.950617771518495</c:v>
                </c:pt>
                <c:pt idx="570">
                  <c:v>56.957682485145064</c:v>
                </c:pt>
                <c:pt idx="571">
                  <c:v>56.970679681012818</c:v>
                </c:pt>
                <c:pt idx="572">
                  <c:v>56.985991530027974</c:v>
                </c:pt>
                <c:pt idx="573">
                  <c:v>56.993040555424784</c:v>
                </c:pt>
                <c:pt idx="574">
                  <c:v>57.004824662195865</c:v>
                </c:pt>
                <c:pt idx="575">
                  <c:v>57.0213496412198</c:v>
                </c:pt>
                <c:pt idx="576">
                  <c:v>57.033139472860007</c:v>
                </c:pt>
                <c:pt idx="577">
                  <c:v>57.041101974848438</c:v>
                </c:pt>
                <c:pt idx="578">
                  <c:v>57.051972523962576</c:v>
                </c:pt>
                <c:pt idx="579">
                  <c:v>57.068492591509106</c:v>
                </c:pt>
                <c:pt idx="580">
                  <c:v>57.075541484892504</c:v>
                </c:pt>
                <c:pt idx="581">
                  <c:v>57.092061619618384</c:v>
                </c:pt>
                <c:pt idx="582">
                  <c:v>57.10384077210098</c:v>
                </c:pt>
                <c:pt idx="583">
                  <c:v>57.111519080708661</c:v>
                </c:pt>
                <c:pt idx="584">
                  <c:v>57.122679323119328</c:v>
                </c:pt>
                <c:pt idx="585">
                  <c:v>57.139183937603214</c:v>
                </c:pt>
                <c:pt idx="586">
                  <c:v>57.150973656854148</c:v>
                </c:pt>
                <c:pt idx="587">
                  <c:v>57.15846524107225</c:v>
                </c:pt>
                <c:pt idx="588">
                  <c:v>57.16979672168987</c:v>
                </c:pt>
                <c:pt idx="589">
                  <c:v>57.181581405280802</c:v>
                </c:pt>
                <c:pt idx="590">
                  <c:v>57.193660352144278</c:v>
                </c:pt>
                <c:pt idx="591">
                  <c:v>57.20513487099219</c:v>
                </c:pt>
                <c:pt idx="592">
                  <c:v>57.221639608792429</c:v>
                </c:pt>
                <c:pt idx="593">
                  <c:v>57.228704187028541</c:v>
                </c:pt>
                <c:pt idx="594">
                  <c:v>57.235870903012049</c:v>
                </c:pt>
                <c:pt idx="595">
                  <c:v>57.247501421308236</c:v>
                </c:pt>
                <c:pt idx="596">
                  <c:v>57.264026959712787</c:v>
                </c:pt>
                <c:pt idx="597">
                  <c:v>57.275811569726123</c:v>
                </c:pt>
                <c:pt idx="598">
                  <c:v>57.282850321024462</c:v>
                </c:pt>
                <c:pt idx="599">
                  <c:v>57.294624570942737</c:v>
                </c:pt>
                <c:pt idx="600">
                  <c:v>57.306388492476408</c:v>
                </c:pt>
                <c:pt idx="601">
                  <c:v>57.318168142543328</c:v>
                </c:pt>
                <c:pt idx="602">
                  <c:v>57.329947760647329</c:v>
                </c:pt>
                <c:pt idx="603">
                  <c:v>57.341722002693835</c:v>
                </c:pt>
                <c:pt idx="604">
                  <c:v>57.353491325922853</c:v>
                </c:pt>
                <c:pt idx="605">
                  <c:v>57.36051974311701</c:v>
                </c:pt>
                <c:pt idx="606">
                  <c:v>57.372304224538553</c:v>
                </c:pt>
                <c:pt idx="607">
                  <c:v>57.384083761751789</c:v>
                </c:pt>
                <c:pt idx="608">
                  <c:v>57.395853073505492</c:v>
                </c:pt>
                <c:pt idx="609">
                  <c:v>57.407622378045737</c:v>
                </c:pt>
                <c:pt idx="610">
                  <c:v>57.414660940991553</c:v>
                </c:pt>
                <c:pt idx="611">
                  <c:v>57.431156131912601</c:v>
                </c:pt>
                <c:pt idx="612">
                  <c:v>57.442925416991784</c:v>
                </c:pt>
                <c:pt idx="613">
                  <c:v>57.445233181826104</c:v>
                </c:pt>
                <c:pt idx="614">
                  <c:v>57.461738515359542</c:v>
                </c:pt>
                <c:pt idx="615">
                  <c:v>57.478238606189194</c:v>
                </c:pt>
                <c:pt idx="616">
                  <c:v>57.485266988019426</c:v>
                </c:pt>
                <c:pt idx="617">
                  <c:v>57.492310660124978</c:v>
                </c:pt>
                <c:pt idx="618">
                  <c:v>57.504075052569576</c:v>
                </c:pt>
                <c:pt idx="619">
                  <c:v>57.515844325363247</c:v>
                </c:pt>
                <c:pt idx="620">
                  <c:v>57.527618781312476</c:v>
                </c:pt>
                <c:pt idx="621">
                  <c:v>57.539373098519562</c:v>
                </c:pt>
                <c:pt idx="622">
                  <c:v>57.551137487305475</c:v>
                </c:pt>
                <c:pt idx="623">
                  <c:v>57.558185904420242</c:v>
                </c:pt>
                <c:pt idx="624">
                  <c:v>57.569950290932127</c:v>
                </c:pt>
                <c:pt idx="625">
                  <c:v>57.581704622897917</c:v>
                </c:pt>
                <c:pt idx="626">
                  <c:v>57.593464117420574</c:v>
                </c:pt>
                <c:pt idx="627">
                  <c:v>57.605248436308621</c:v>
                </c:pt>
                <c:pt idx="628">
                  <c:v>57.612271864352792</c:v>
                </c:pt>
                <c:pt idx="629">
                  <c:v>57.628757239571087</c:v>
                </c:pt>
                <c:pt idx="630">
                  <c:v>57.635800576679209</c:v>
                </c:pt>
                <c:pt idx="631">
                  <c:v>57.642829032305727</c:v>
                </c:pt>
                <c:pt idx="632">
                  <c:v>57.654593360374697</c:v>
                </c:pt>
                <c:pt idx="633">
                  <c:v>57.671083879383175</c:v>
                </c:pt>
                <c:pt idx="634">
                  <c:v>57.678117184137704</c:v>
                </c:pt>
                <c:pt idx="635">
                  <c:v>57.68846751938807</c:v>
                </c:pt>
                <c:pt idx="636">
                  <c:v>57.701631116765803</c:v>
                </c:pt>
                <c:pt idx="637">
                  <c:v>57.713400486140465</c:v>
                </c:pt>
                <c:pt idx="638">
                  <c:v>57.720428887010499</c:v>
                </c:pt>
                <c:pt idx="639">
                  <c:v>57.727457262919771</c:v>
                </c:pt>
                <c:pt idx="640">
                  <c:v>57.739221666187902</c:v>
                </c:pt>
                <c:pt idx="641">
                  <c:v>57.755702509368419</c:v>
                </c:pt>
                <c:pt idx="642">
                  <c:v>57.762740763783903</c:v>
                </c:pt>
                <c:pt idx="643">
                  <c:v>57.769883797861887</c:v>
                </c:pt>
                <c:pt idx="644">
                  <c:v>57.790981398778946</c:v>
                </c:pt>
                <c:pt idx="645">
                  <c:v>57.793288631672709</c:v>
                </c:pt>
                <c:pt idx="646">
                  <c:v>57.803300668782001</c:v>
                </c:pt>
                <c:pt idx="647">
                  <c:v>57.82152498710628</c:v>
                </c:pt>
                <c:pt idx="648">
                  <c:v>57.828563763691733</c:v>
                </c:pt>
                <c:pt idx="649">
                  <c:v>57.830852049996416</c:v>
                </c:pt>
                <c:pt idx="650">
                  <c:v>57.847344070705894</c:v>
                </c:pt>
                <c:pt idx="651">
                  <c:v>57.863841345319308</c:v>
                </c:pt>
                <c:pt idx="652">
                  <c:v>57.866140696854742</c:v>
                </c:pt>
                <c:pt idx="653">
                  <c:v>57.87788872377309</c:v>
                </c:pt>
                <c:pt idx="654">
                  <c:v>57.894373921429512</c:v>
                </c:pt>
                <c:pt idx="655">
                  <c:v>57.896690923658547</c:v>
                </c:pt>
                <c:pt idx="656">
                  <c:v>57.908448159647875</c:v>
                </c:pt>
                <c:pt idx="657">
                  <c:v>57.924934138787535</c:v>
                </c:pt>
                <c:pt idx="658">
                  <c:v>57.931980162919849</c:v>
                </c:pt>
                <c:pt idx="659">
                  <c:v>57.943756974686345</c:v>
                </c:pt>
                <c:pt idx="660">
                  <c:v>57.950803185042737</c:v>
                </c:pt>
                <c:pt idx="661">
                  <c:v>57.962578594482125</c:v>
                </c:pt>
                <c:pt idx="662">
                  <c:v>57.974373487719554</c:v>
                </c:pt>
                <c:pt idx="663">
                  <c:v>57.981450193568008</c:v>
                </c:pt>
                <c:pt idx="664">
                  <c:v>57.993275577121508</c:v>
                </c:pt>
                <c:pt idx="665">
                  <c:v>58.009864981657273</c:v>
                </c:pt>
                <c:pt idx="666">
                  <c:v>58.017002862687775</c:v>
                </c:pt>
                <c:pt idx="667">
                  <c:v>58.02418109987731</c:v>
                </c:pt>
                <c:pt idx="668">
                  <c:v>58.036163243438693</c:v>
                </c:pt>
                <c:pt idx="669">
                  <c:v>58.048206614680105</c:v>
                </c:pt>
                <c:pt idx="670">
                  <c:v>58.060334049437522</c:v>
                </c:pt>
                <c:pt idx="671">
                  <c:v>58.072604714402075</c:v>
                </c:pt>
                <c:pt idx="672">
                  <c:v>58.085034702217371</c:v>
                </c:pt>
                <c:pt idx="673">
                  <c:v>58.092936735607068</c:v>
                </c:pt>
                <c:pt idx="674">
                  <c:v>58.105867926447146</c:v>
                </c:pt>
                <c:pt idx="675">
                  <c:v>58.123916954470197</c:v>
                </c:pt>
                <c:pt idx="676">
                  <c:v>58.137744919125517</c:v>
                </c:pt>
                <c:pt idx="677">
                  <c:v>58.15695970107798</c:v>
                </c:pt>
                <c:pt idx="678">
                  <c:v>58.172353646424568</c:v>
                </c:pt>
                <c:pt idx="679">
                  <c:v>58.193649140939414</c:v>
                </c:pt>
                <c:pt idx="680">
                  <c:v>58.225968293953329</c:v>
                </c:pt>
                <c:pt idx="681">
                  <c:v>58.252989756631777</c:v>
                </c:pt>
                <c:pt idx="682">
                  <c:v>58.283500384954017</c:v>
                </c:pt>
                <c:pt idx="683">
                  <c:v>58.333831206603868</c:v>
                </c:pt>
                <c:pt idx="684">
                  <c:v>58.398025309044343</c:v>
                </c:pt>
                <c:pt idx="685">
                  <c:v>58.468875914934742</c:v>
                </c:pt>
                <c:pt idx="686">
                  <c:v>58.56303317689423</c:v>
                </c:pt>
                <c:pt idx="687">
                  <c:v>58.677276017950696</c:v>
                </c:pt>
                <c:pt idx="688">
                  <c:v>58.8433393901919</c:v>
                </c:pt>
                <c:pt idx="689">
                  <c:v>59.047187981425125</c:v>
                </c:pt>
                <c:pt idx="690">
                  <c:v>59.211756402640624</c:v>
                </c:pt>
                <c:pt idx="691">
                  <c:v>59.279227584350565</c:v>
                </c:pt>
                <c:pt idx="692">
                  <c:v>59.293391691676305</c:v>
                </c:pt>
                <c:pt idx="693">
                  <c:v>59.281458226749521</c:v>
                </c:pt>
                <c:pt idx="694">
                  <c:v>59.237540325562314</c:v>
                </c:pt>
                <c:pt idx="695">
                  <c:v>59.170087088553963</c:v>
                </c:pt>
                <c:pt idx="696">
                  <c:v>59.090390157856092</c:v>
                </c:pt>
                <c:pt idx="697">
                  <c:v>58.997962016811513</c:v>
                </c:pt>
                <c:pt idx="698">
                  <c:v>58.903601884627847</c:v>
                </c:pt>
                <c:pt idx="699">
                  <c:v>58.794110626911873</c:v>
                </c:pt>
                <c:pt idx="700">
                  <c:v>58.679458121780115</c:v>
                </c:pt>
                <c:pt idx="701">
                  <c:v>58.569761414026019</c:v>
                </c:pt>
                <c:pt idx="702">
                  <c:v>58.450816773124487</c:v>
                </c:pt>
                <c:pt idx="703">
                  <c:v>58.328027272787729</c:v>
                </c:pt>
                <c:pt idx="704">
                  <c:v>58.206478987156757</c:v>
                </c:pt>
                <c:pt idx="705">
                  <c:v>58.085446228375325</c:v>
                </c:pt>
                <c:pt idx="706">
                  <c:v>57.963205764976294</c:v>
                </c:pt>
                <c:pt idx="707">
                  <c:v>57.838797292773599</c:v>
                </c:pt>
                <c:pt idx="708">
                  <c:v>57.71209267635713</c:v>
                </c:pt>
                <c:pt idx="709">
                  <c:v>57.589439390878944</c:v>
                </c:pt>
                <c:pt idx="710">
                  <c:v>57.467114727585873</c:v>
                </c:pt>
                <c:pt idx="711">
                  <c:v>57.337457513375099</c:v>
                </c:pt>
                <c:pt idx="712">
                  <c:v>57.214771650181603</c:v>
                </c:pt>
                <c:pt idx="713">
                  <c:v>57.092154715765453</c:v>
                </c:pt>
                <c:pt idx="714">
                  <c:v>56.962410312076578</c:v>
                </c:pt>
                <c:pt idx="715">
                  <c:v>56.839868743296947</c:v>
                </c:pt>
                <c:pt idx="716">
                  <c:v>56.712368452369326</c:v>
                </c:pt>
                <c:pt idx="717">
                  <c:v>56.587350098620142</c:v>
                </c:pt>
                <c:pt idx="718">
                  <c:v>56.465005158190849</c:v>
                </c:pt>
                <c:pt idx="719">
                  <c:v>56.340072166046106</c:v>
                </c:pt>
                <c:pt idx="720">
                  <c:v>56.212436537200823</c:v>
                </c:pt>
                <c:pt idx="721">
                  <c:v>56.087521890751169</c:v>
                </c:pt>
                <c:pt idx="722">
                  <c:v>55.960742919867592</c:v>
                </c:pt>
                <c:pt idx="723">
                  <c:v>55.837758460412289</c:v>
                </c:pt>
                <c:pt idx="724">
                  <c:v>55.712911969839887</c:v>
                </c:pt>
                <c:pt idx="725">
                  <c:v>55.591106164126984</c:v>
                </c:pt>
                <c:pt idx="726">
                  <c:v>55.463334889950325</c:v>
                </c:pt>
                <c:pt idx="727">
                  <c:v>55.336970403952613</c:v>
                </c:pt>
                <c:pt idx="728">
                  <c:v>55.212307250001345</c:v>
                </c:pt>
                <c:pt idx="729">
                  <c:v>55.08920862330752</c:v>
                </c:pt>
                <c:pt idx="730">
                  <c:v>54.964566749211471</c:v>
                </c:pt>
                <c:pt idx="731">
                  <c:v>54.839943237777391</c:v>
                </c:pt>
                <c:pt idx="732">
                  <c:v>54.714014920486022</c:v>
                </c:pt>
                <c:pt idx="733">
                  <c:v>54.589519191832949</c:v>
                </c:pt>
                <c:pt idx="734">
                  <c:v>54.466328945501779</c:v>
                </c:pt>
                <c:pt idx="735">
                  <c:v>54.337145388249361</c:v>
                </c:pt>
                <c:pt idx="736">
                  <c:v>54.217460496049064</c:v>
                </c:pt>
                <c:pt idx="737">
                  <c:v>54.093051709712768</c:v>
                </c:pt>
                <c:pt idx="738">
                  <c:v>53.967600328327727</c:v>
                </c:pt>
                <c:pt idx="739">
                  <c:v>53.84805845397026</c:v>
                </c:pt>
                <c:pt idx="740">
                  <c:v>53.720096757859473</c:v>
                </c:pt>
                <c:pt idx="741">
                  <c:v>53.595856841466698</c:v>
                </c:pt>
                <c:pt idx="742">
                  <c:v>53.476383572891514</c:v>
                </c:pt>
                <c:pt idx="743">
                  <c:v>53.351361817039205</c:v>
                </c:pt>
                <c:pt idx="744">
                  <c:v>53.227275801243138</c:v>
                </c:pt>
                <c:pt idx="745">
                  <c:v>53.104019461691742</c:v>
                </c:pt>
                <c:pt idx="746">
                  <c:v>52.983971844631583</c:v>
                </c:pt>
                <c:pt idx="747">
                  <c:v>52.855286264202718</c:v>
                </c:pt>
                <c:pt idx="748">
                  <c:v>52.73201192100737</c:v>
                </c:pt>
                <c:pt idx="749">
                  <c:v>52.61282143293505</c:v>
                </c:pt>
                <c:pt idx="750">
                  <c:v>52.488385452792286</c:v>
                </c:pt>
                <c:pt idx="751">
                  <c:v>52.360394894306374</c:v>
                </c:pt>
                <c:pt idx="752">
                  <c:v>52.240860148444831</c:v>
                </c:pt>
                <c:pt idx="753">
                  <c:v>52.121893271866774</c:v>
                </c:pt>
                <c:pt idx="754">
                  <c:v>51.996248609207797</c:v>
                </c:pt>
                <c:pt idx="755">
                  <c:v>51.86988151749626</c:v>
                </c:pt>
                <c:pt idx="756">
                  <c:v>51.751046083688792</c:v>
                </c:pt>
                <c:pt idx="757">
                  <c:v>51.627515245026331</c:v>
                </c:pt>
                <c:pt idx="758">
                  <c:v>51.504280839963059</c:v>
                </c:pt>
                <c:pt idx="759">
                  <c:v>51.382979448290641</c:v>
                </c:pt>
                <c:pt idx="760">
                  <c:v>51.261947547610234</c:v>
                </c:pt>
                <c:pt idx="761">
                  <c:v>51.138734117753501</c:v>
                </c:pt>
                <c:pt idx="762">
                  <c:v>51.015411389221363</c:v>
                </c:pt>
                <c:pt idx="763">
                  <c:v>50.894460587239905</c:v>
                </c:pt>
                <c:pt idx="764">
                  <c:v>50.771284642655729</c:v>
                </c:pt>
                <c:pt idx="765">
                  <c:v>50.652864713153804</c:v>
                </c:pt>
                <c:pt idx="766">
                  <c:v>50.529764981317427</c:v>
                </c:pt>
                <c:pt idx="767">
                  <c:v>50.406749000012418</c:v>
                </c:pt>
                <c:pt idx="768">
                  <c:v>50.28612271881213</c:v>
                </c:pt>
                <c:pt idx="769">
                  <c:v>50.165547822590838</c:v>
                </c:pt>
                <c:pt idx="770">
                  <c:v>50.045035915624709</c:v>
                </c:pt>
                <c:pt idx="771">
                  <c:v>49.922208781025212</c:v>
                </c:pt>
                <c:pt idx="772">
                  <c:v>49.80180250085261</c:v>
                </c:pt>
                <c:pt idx="773">
                  <c:v>49.681432085951322</c:v>
                </c:pt>
                <c:pt idx="774">
                  <c:v>49.558788840870804</c:v>
                </c:pt>
                <c:pt idx="775">
                  <c:v>49.438561984172459</c:v>
                </c:pt>
                <c:pt idx="776">
                  <c:v>49.320717721475155</c:v>
                </c:pt>
                <c:pt idx="777">
                  <c:v>49.198218450717668</c:v>
                </c:pt>
                <c:pt idx="778">
                  <c:v>49.075804127801632</c:v>
                </c:pt>
                <c:pt idx="779">
                  <c:v>48.955792299187124</c:v>
                </c:pt>
                <c:pt idx="780">
                  <c:v>48.838193365629778</c:v>
                </c:pt>
                <c:pt idx="781">
                  <c:v>48.718303693266215</c:v>
                </c:pt>
                <c:pt idx="782">
                  <c:v>48.596112517604453</c:v>
                </c:pt>
                <c:pt idx="783">
                  <c:v>48.475663672210786</c:v>
                </c:pt>
                <c:pt idx="784">
                  <c:v>48.356645482817235</c:v>
                </c:pt>
                <c:pt idx="785">
                  <c:v>48.23934840750514</c:v>
                </c:pt>
                <c:pt idx="786">
                  <c:v>48.117420127385493</c:v>
                </c:pt>
                <c:pt idx="787">
                  <c:v>47.997904575879893</c:v>
                </c:pt>
                <c:pt idx="788">
                  <c:v>47.876086238520053</c:v>
                </c:pt>
                <c:pt idx="789">
                  <c:v>47.759078806035973</c:v>
                </c:pt>
                <c:pt idx="790">
                  <c:v>47.642118164238042</c:v>
                </c:pt>
                <c:pt idx="791">
                  <c:v>47.519563240777934</c:v>
                </c:pt>
                <c:pt idx="792">
                  <c:v>47.401333256742241</c:v>
                </c:pt>
                <c:pt idx="793">
                  <c:v>47.284586732043195</c:v>
                </c:pt>
                <c:pt idx="794">
                  <c:v>47.165542196438452</c:v>
                </c:pt>
                <c:pt idx="795">
                  <c:v>47.044217626227187</c:v>
                </c:pt>
                <c:pt idx="796">
                  <c:v>46.944142498137964</c:v>
                </c:pt>
                <c:pt idx="797">
                  <c:v>47.091135349424135</c:v>
                </c:pt>
                <c:pt idx="798">
                  <c:v>47.286533400141643</c:v>
                </c:pt>
                <c:pt idx="799">
                  <c:v>47.430008315666853</c:v>
                </c:pt>
                <c:pt idx="800">
                  <c:v>48.283898216795158</c:v>
                </c:pt>
                <c:pt idx="801">
                  <c:v>49.66956295032432</c:v>
                </c:pt>
                <c:pt idx="802">
                  <c:v>51.275871410291963</c:v>
                </c:pt>
                <c:pt idx="803">
                  <c:v>52.433417936962947</c:v>
                </c:pt>
                <c:pt idx="804">
                  <c:v>53.83284755726698</c:v>
                </c:pt>
                <c:pt idx="805">
                  <c:v>54.742541013898119</c:v>
                </c:pt>
                <c:pt idx="806">
                  <c:v>55.601209978824741</c:v>
                </c:pt>
                <c:pt idx="807">
                  <c:v>56.17258989786486</c:v>
                </c:pt>
                <c:pt idx="808">
                  <c:v>56.648570764985585</c:v>
                </c:pt>
                <c:pt idx="809">
                  <c:v>56.808009245079852</c:v>
                </c:pt>
                <c:pt idx="810">
                  <c:v>57.187872623541828</c:v>
                </c:pt>
                <c:pt idx="811">
                  <c:v>57.404175435320411</c:v>
                </c:pt>
                <c:pt idx="812">
                  <c:v>57.50796214450699</c:v>
                </c:pt>
                <c:pt idx="813">
                  <c:v>57.762164374071162</c:v>
                </c:pt>
                <c:pt idx="814">
                  <c:v>58.187745133924203</c:v>
                </c:pt>
                <c:pt idx="815">
                  <c:v>58.655423941509646</c:v>
                </c:pt>
                <c:pt idx="816">
                  <c:v>58.99220970162412</c:v>
                </c:pt>
                <c:pt idx="817">
                  <c:v>59.721707444691958</c:v>
                </c:pt>
                <c:pt idx="818">
                  <c:v>60.788807959022947</c:v>
                </c:pt>
                <c:pt idx="819">
                  <c:v>64.240087574518299</c:v>
                </c:pt>
                <c:pt idx="820">
                  <c:v>67.619678169583821</c:v>
                </c:pt>
                <c:pt idx="821">
                  <c:v>70.933334647760418</c:v>
                </c:pt>
                <c:pt idx="822">
                  <c:v>74.134432471868607</c:v>
                </c:pt>
                <c:pt idx="823">
                  <c:v>77.165922096134437</c:v>
                </c:pt>
                <c:pt idx="824">
                  <c:v>80.110035554152518</c:v>
                </c:pt>
                <c:pt idx="825">
                  <c:v>82.833052607767115</c:v>
                </c:pt>
                <c:pt idx="826">
                  <c:v>85.409525985115735</c:v>
                </c:pt>
                <c:pt idx="827">
                  <c:v>87.983178230238053</c:v>
                </c:pt>
                <c:pt idx="828">
                  <c:v>90.998334497972863</c:v>
                </c:pt>
                <c:pt idx="829">
                  <c:v>93.774121791443633</c:v>
                </c:pt>
                <c:pt idx="830">
                  <c:v>96.240638392307176</c:v>
                </c:pt>
                <c:pt idx="831">
                  <c:v>98.470910566102219</c:v>
                </c:pt>
                <c:pt idx="832">
                  <c:v>100.3091766686034</c:v>
                </c:pt>
                <c:pt idx="833">
                  <c:v>101.88296344444642</c:v>
                </c:pt>
                <c:pt idx="834">
                  <c:v>103.94133636080345</c:v>
                </c:pt>
                <c:pt idx="835">
                  <c:v>107.30045082046489</c:v>
                </c:pt>
                <c:pt idx="836">
                  <c:v>110.50488791387679</c:v>
                </c:pt>
                <c:pt idx="837">
                  <c:v>113.24567867830373</c:v>
                </c:pt>
                <c:pt idx="838">
                  <c:v>115.48619011911971</c:v>
                </c:pt>
                <c:pt idx="839">
                  <c:v>117.31206614506102</c:v>
                </c:pt>
                <c:pt idx="840">
                  <c:v>118.7136711658513</c:v>
                </c:pt>
                <c:pt idx="841">
                  <c:v>120.03192728145451</c:v>
                </c:pt>
                <c:pt idx="842">
                  <c:v>121.39254849152452</c:v>
                </c:pt>
                <c:pt idx="843">
                  <c:v>122.57033565793968</c:v>
                </c:pt>
                <c:pt idx="844">
                  <c:v>123.74107396675952</c:v>
                </c:pt>
                <c:pt idx="845">
                  <c:v>125.03268708062252</c:v>
                </c:pt>
                <c:pt idx="846">
                  <c:v>126.19993644317368</c:v>
                </c:pt>
                <c:pt idx="847">
                  <c:v>127.1245953475544</c:v>
                </c:pt>
                <c:pt idx="848">
                  <c:v>127.69250117801708</c:v>
                </c:pt>
                <c:pt idx="849">
                  <c:v>127.78373516915676</c:v>
                </c:pt>
                <c:pt idx="850">
                  <c:v>127.33657208458617</c:v>
                </c:pt>
                <c:pt idx="851">
                  <c:v>126.40819174507938</c:v>
                </c:pt>
                <c:pt idx="852">
                  <c:v>125.14035017178972</c:v>
                </c:pt>
                <c:pt idx="853">
                  <c:v>128.6421970461914</c:v>
                </c:pt>
                <c:pt idx="854">
                  <c:v>141.67401717573779</c:v>
                </c:pt>
                <c:pt idx="855">
                  <c:v>155.31450433213098</c:v>
                </c:pt>
                <c:pt idx="856">
                  <c:v>170.17031913113459</c:v>
                </c:pt>
                <c:pt idx="857">
                  <c:v>184.9664953536963</c:v>
                </c:pt>
                <c:pt idx="858">
                  <c:v>199.56753637020284</c:v>
                </c:pt>
                <c:pt idx="859">
                  <c:v>213.89928517885809</c:v>
                </c:pt>
                <c:pt idx="860">
                  <c:v>228.23393102464144</c:v>
                </c:pt>
                <c:pt idx="861">
                  <c:v>241.99511524181267</c:v>
                </c:pt>
                <c:pt idx="862">
                  <c:v>254.94537088427114</c:v>
                </c:pt>
                <c:pt idx="863">
                  <c:v>266.90209962700646</c:v>
                </c:pt>
                <c:pt idx="864">
                  <c:v>277.71121667155165</c:v>
                </c:pt>
                <c:pt idx="865">
                  <c:v>287.16628453153345</c:v>
                </c:pt>
                <c:pt idx="866">
                  <c:v>295.15852655802502</c:v>
                </c:pt>
                <c:pt idx="867">
                  <c:v>301.48630696930979</c:v>
                </c:pt>
                <c:pt idx="868">
                  <c:v>306.80335737502668</c:v>
                </c:pt>
                <c:pt idx="869">
                  <c:v>314.25764696729721</c:v>
                </c:pt>
                <c:pt idx="870">
                  <c:v>320.95884164942225</c:v>
                </c:pt>
                <c:pt idx="871">
                  <c:v>325.96629496915222</c:v>
                </c:pt>
                <c:pt idx="872">
                  <c:v>331.19069921063209</c:v>
                </c:pt>
                <c:pt idx="873">
                  <c:v>335.68201781812741</c:v>
                </c:pt>
                <c:pt idx="874">
                  <c:v>338.10344097916584</c:v>
                </c:pt>
                <c:pt idx="875">
                  <c:v>339.08458041677488</c:v>
                </c:pt>
                <c:pt idx="876">
                  <c:v>338.92047182021793</c:v>
                </c:pt>
                <c:pt idx="877">
                  <c:v>336.74779739287186</c:v>
                </c:pt>
                <c:pt idx="878">
                  <c:v>331.79770444395621</c:v>
                </c:pt>
                <c:pt idx="879">
                  <c:v>323.8118320656381</c:v>
                </c:pt>
                <c:pt idx="880">
                  <c:v>312.78397975548177</c:v>
                </c:pt>
                <c:pt idx="881">
                  <c:v>298.90593350002928</c:v>
                </c:pt>
                <c:pt idx="882">
                  <c:v>283.50262125505975</c:v>
                </c:pt>
                <c:pt idx="883">
                  <c:v>271.85381626150621</c:v>
                </c:pt>
                <c:pt idx="884">
                  <c:v>258.59510476537798</c:v>
                </c:pt>
                <c:pt idx="885">
                  <c:v>242.99465468207129</c:v>
                </c:pt>
                <c:pt idx="886">
                  <c:v>225.21206189236213</c:v>
                </c:pt>
                <c:pt idx="887">
                  <c:v>205.9580471152787</c:v>
                </c:pt>
                <c:pt idx="888">
                  <c:v>199.99408043498951</c:v>
                </c:pt>
                <c:pt idx="889">
                  <c:v>193.99337574108182</c:v>
                </c:pt>
                <c:pt idx="890">
                  <c:v>186.61107149719746</c:v>
                </c:pt>
                <c:pt idx="891">
                  <c:v>204.72805064558366</c:v>
                </c:pt>
                <c:pt idx="892">
                  <c:v>239.72012318927997</c:v>
                </c:pt>
                <c:pt idx="893">
                  <c:v>273.03926677683404</c:v>
                </c:pt>
                <c:pt idx="894">
                  <c:v>304.21464177993658</c:v>
                </c:pt>
                <c:pt idx="895">
                  <c:v>332.79449738111981</c:v>
                </c:pt>
                <c:pt idx="896">
                  <c:v>358.343942696677</c:v>
                </c:pt>
                <c:pt idx="897">
                  <c:v>381.64521960158316</c:v>
                </c:pt>
                <c:pt idx="898">
                  <c:v>404.21624081477938</c:v>
                </c:pt>
                <c:pt idx="899">
                  <c:v>424.27470502525807</c:v>
                </c:pt>
                <c:pt idx="900">
                  <c:v>439.61744936136193</c:v>
                </c:pt>
                <c:pt idx="901">
                  <c:v>449.83126668496624</c:v>
                </c:pt>
                <c:pt idx="902">
                  <c:v>454.5545090906981</c:v>
                </c:pt>
                <c:pt idx="903">
                  <c:v>453.74848420721281</c:v>
                </c:pt>
                <c:pt idx="904">
                  <c:v>447.40083015860358</c:v>
                </c:pt>
                <c:pt idx="905">
                  <c:v>435.42549205337133</c:v>
                </c:pt>
                <c:pt idx="906">
                  <c:v>417.91558019117195</c:v>
                </c:pt>
                <c:pt idx="907">
                  <c:v>396.0651153440557</c:v>
                </c:pt>
                <c:pt idx="908">
                  <c:v>369.22723601502526</c:v>
                </c:pt>
                <c:pt idx="909">
                  <c:v>337.30760435662978</c:v>
                </c:pt>
                <c:pt idx="910">
                  <c:v>304.76149773583796</c:v>
                </c:pt>
                <c:pt idx="911">
                  <c:v>310.18488101558216</c:v>
                </c:pt>
                <c:pt idx="912">
                  <c:v>337.03591301973466</c:v>
                </c:pt>
                <c:pt idx="913">
                  <c:v>362.94349887002761</c:v>
                </c:pt>
                <c:pt idx="914">
                  <c:v>387.93108582266797</c:v>
                </c:pt>
                <c:pt idx="915">
                  <c:v>412.33675466942412</c:v>
                </c:pt>
                <c:pt idx="916">
                  <c:v>435.03191332750924</c:v>
                </c:pt>
                <c:pt idx="917">
                  <c:v>455.48133670962187</c:v>
                </c:pt>
                <c:pt idx="918">
                  <c:v>473.55012515863979</c:v>
                </c:pt>
                <c:pt idx="919">
                  <c:v>488.69841225812996</c:v>
                </c:pt>
                <c:pt idx="920">
                  <c:v>500.39957798787589</c:v>
                </c:pt>
                <c:pt idx="921">
                  <c:v>508.47683642209978</c:v>
                </c:pt>
                <c:pt idx="922">
                  <c:v>512.48491894467975</c:v>
                </c:pt>
                <c:pt idx="923">
                  <c:v>513.60954066375871</c:v>
                </c:pt>
              </c:numCache>
            </c:numRef>
          </c:xVal>
          <c:yVal>
            <c:numRef>
              <c:f>'VM Results'!$G$6:$G$929</c:f>
              <c:numCache>
                <c:formatCode>General</c:formatCode>
                <c:ptCount val="924"/>
                <c:pt idx="0">
                  <c:v>0</c:v>
                </c:pt>
                <c:pt idx="1">
                  <c:v>1.2</c:v>
                </c:pt>
                <c:pt idx="2">
                  <c:v>3.3</c:v>
                </c:pt>
                <c:pt idx="3">
                  <c:v>5.0999999999999996</c:v>
                </c:pt>
                <c:pt idx="4">
                  <c:v>6.9997084548104951</c:v>
                </c:pt>
                <c:pt idx="5">
                  <c:v>8.999125364431487</c:v>
                </c:pt>
                <c:pt idx="6">
                  <c:v>10.998542274052479</c:v>
                </c:pt>
                <c:pt idx="7">
                  <c:v>12.997959183673469</c:v>
                </c:pt>
                <c:pt idx="8">
                  <c:v>14.997376093294459</c:v>
                </c:pt>
                <c:pt idx="9">
                  <c:v>16.996793002915449</c:v>
                </c:pt>
                <c:pt idx="10">
                  <c:v>18.99620991253644</c:v>
                </c:pt>
                <c:pt idx="11">
                  <c:v>20.99562682215743</c:v>
                </c:pt>
                <c:pt idx="12">
                  <c:v>22.99504373177842</c:v>
                </c:pt>
                <c:pt idx="13">
                  <c:v>24.99446064139941</c:v>
                </c:pt>
                <c:pt idx="14">
                  <c:v>26.9938775510204</c:v>
                </c:pt>
                <c:pt idx="15">
                  <c:v>28.99329446064139</c:v>
                </c:pt>
                <c:pt idx="16">
                  <c:v>30.992711370262381</c:v>
                </c:pt>
                <c:pt idx="17">
                  <c:v>32.992128279883367</c:v>
                </c:pt>
                <c:pt idx="18">
                  <c:v>34.991545189504357</c:v>
                </c:pt>
                <c:pt idx="19">
                  <c:v>36.990962099125348</c:v>
                </c:pt>
                <c:pt idx="20">
                  <c:v>38.990379008746338</c:v>
                </c:pt>
                <c:pt idx="21">
                  <c:v>40.989795918367328</c:v>
                </c:pt>
                <c:pt idx="22">
                  <c:v>42.989212827988318</c:v>
                </c:pt>
                <c:pt idx="23">
                  <c:v>44.988629737609308</c:v>
                </c:pt>
                <c:pt idx="24">
                  <c:v>46.988046647230298</c:v>
                </c:pt>
                <c:pt idx="25">
                  <c:v>48.987463556851289</c:v>
                </c:pt>
                <c:pt idx="26">
                  <c:v>50.986880466472279</c:v>
                </c:pt>
                <c:pt idx="27">
                  <c:v>52.986297376093269</c:v>
                </c:pt>
                <c:pt idx="28">
                  <c:v>54.985714285714259</c:v>
                </c:pt>
                <c:pt idx="29">
                  <c:v>56.985131195335249</c:v>
                </c:pt>
                <c:pt idx="30">
                  <c:v>58.984548104956239</c:v>
                </c:pt>
                <c:pt idx="31">
                  <c:v>60.98396501457723</c:v>
                </c:pt>
                <c:pt idx="32">
                  <c:v>62.98338192419822</c:v>
                </c:pt>
                <c:pt idx="33">
                  <c:v>64.982798833819203</c:v>
                </c:pt>
                <c:pt idx="34">
                  <c:v>66.982215743440207</c:v>
                </c:pt>
                <c:pt idx="35">
                  <c:v>68.981632653061183</c:v>
                </c:pt>
                <c:pt idx="36">
                  <c:v>70.981049562682188</c:v>
                </c:pt>
                <c:pt idx="37">
                  <c:v>72.980466472303192</c:v>
                </c:pt>
                <c:pt idx="38">
                  <c:v>74.979883381924168</c:v>
                </c:pt>
                <c:pt idx="39">
                  <c:v>76.979300291545172</c:v>
                </c:pt>
                <c:pt idx="40">
                  <c:v>78.978717201166148</c:v>
                </c:pt>
                <c:pt idx="41">
                  <c:v>80.978134110787153</c:v>
                </c:pt>
                <c:pt idx="42">
                  <c:v>82.977551020408129</c:v>
                </c:pt>
                <c:pt idx="43">
                  <c:v>84.976967930029133</c:v>
                </c:pt>
                <c:pt idx="44">
                  <c:v>86.976384839650109</c:v>
                </c:pt>
                <c:pt idx="45">
                  <c:v>88.975801749271113</c:v>
                </c:pt>
                <c:pt idx="46">
                  <c:v>90.975218658892089</c:v>
                </c:pt>
                <c:pt idx="47">
                  <c:v>92.974635568513094</c:v>
                </c:pt>
                <c:pt idx="48">
                  <c:v>94.97405247813407</c:v>
                </c:pt>
                <c:pt idx="49">
                  <c:v>96.973469387755074</c:v>
                </c:pt>
                <c:pt idx="50">
                  <c:v>98.97288629737605</c:v>
                </c:pt>
                <c:pt idx="51">
                  <c:v>100.97230320699705</c:v>
                </c:pt>
                <c:pt idx="52">
                  <c:v>102.97172011661803</c:v>
                </c:pt>
                <c:pt idx="53">
                  <c:v>104.97113702623903</c:v>
                </c:pt>
                <c:pt idx="54">
                  <c:v>106.97055393586001</c:v>
                </c:pt>
                <c:pt idx="55">
                  <c:v>108.96997084548101</c:v>
                </c:pt>
                <c:pt idx="56">
                  <c:v>110.96938775510199</c:v>
                </c:pt>
                <c:pt idx="57">
                  <c:v>112.968804664723</c:v>
                </c:pt>
                <c:pt idx="58">
                  <c:v>114.96822157434397</c:v>
                </c:pt>
                <c:pt idx="59">
                  <c:v>116.96763848396498</c:v>
                </c:pt>
                <c:pt idx="60">
                  <c:v>118.96705539358595</c:v>
                </c:pt>
                <c:pt idx="61">
                  <c:v>120.96647230320696</c:v>
                </c:pt>
                <c:pt idx="62">
                  <c:v>122.96588921282793</c:v>
                </c:pt>
                <c:pt idx="63">
                  <c:v>124.96530612244894</c:v>
                </c:pt>
                <c:pt idx="64">
                  <c:v>126.96472303206991</c:v>
                </c:pt>
                <c:pt idx="65">
                  <c:v>128.96413994169092</c:v>
                </c:pt>
                <c:pt idx="66">
                  <c:v>130.96355685131192</c:v>
                </c:pt>
                <c:pt idx="67">
                  <c:v>132.96297376093293</c:v>
                </c:pt>
                <c:pt idx="68">
                  <c:v>134.96239067055393</c:v>
                </c:pt>
                <c:pt idx="69">
                  <c:v>136.96180758017493</c:v>
                </c:pt>
                <c:pt idx="70">
                  <c:v>138.96122448979594</c:v>
                </c:pt>
                <c:pt idx="71">
                  <c:v>140.96064139941694</c:v>
                </c:pt>
                <c:pt idx="72">
                  <c:v>142.96005830903795</c:v>
                </c:pt>
                <c:pt idx="73">
                  <c:v>144.95947521865895</c:v>
                </c:pt>
                <c:pt idx="74">
                  <c:v>146.95889212827996</c:v>
                </c:pt>
                <c:pt idx="75">
                  <c:v>148.95830903790096</c:v>
                </c:pt>
                <c:pt idx="76">
                  <c:v>150.95772594752196</c:v>
                </c:pt>
                <c:pt idx="77">
                  <c:v>152.95714285714297</c:v>
                </c:pt>
                <c:pt idx="78">
                  <c:v>154.95655976676397</c:v>
                </c:pt>
                <c:pt idx="79">
                  <c:v>156.95597667638498</c:v>
                </c:pt>
                <c:pt idx="80">
                  <c:v>158.95539358600598</c:v>
                </c:pt>
                <c:pt idx="81">
                  <c:v>160.95481049562699</c:v>
                </c:pt>
                <c:pt idx="82">
                  <c:v>162.95422740524799</c:v>
                </c:pt>
                <c:pt idx="83">
                  <c:v>164.953644314869</c:v>
                </c:pt>
                <c:pt idx="84">
                  <c:v>166.95306122449</c:v>
                </c:pt>
                <c:pt idx="85">
                  <c:v>168.952478134111</c:v>
                </c:pt>
                <c:pt idx="86">
                  <c:v>170.95189504373201</c:v>
                </c:pt>
                <c:pt idx="87">
                  <c:v>172.95131195335301</c:v>
                </c:pt>
                <c:pt idx="88">
                  <c:v>174.95072886297402</c:v>
                </c:pt>
                <c:pt idx="89">
                  <c:v>176.95014577259502</c:v>
                </c:pt>
                <c:pt idx="90">
                  <c:v>178.94956268221603</c:v>
                </c:pt>
                <c:pt idx="91">
                  <c:v>180.94897959183703</c:v>
                </c:pt>
                <c:pt idx="92">
                  <c:v>182.94839650145803</c:v>
                </c:pt>
                <c:pt idx="93">
                  <c:v>184.94781341107904</c:v>
                </c:pt>
                <c:pt idx="94">
                  <c:v>186.94723032070004</c:v>
                </c:pt>
                <c:pt idx="95">
                  <c:v>188.94664723032105</c:v>
                </c:pt>
                <c:pt idx="96">
                  <c:v>190.94606413994205</c:v>
                </c:pt>
                <c:pt idx="97">
                  <c:v>192.94548104956306</c:v>
                </c:pt>
                <c:pt idx="98">
                  <c:v>194.94489795918406</c:v>
                </c:pt>
                <c:pt idx="99">
                  <c:v>196.94431486880507</c:v>
                </c:pt>
                <c:pt idx="100">
                  <c:v>198.94373177842607</c:v>
                </c:pt>
                <c:pt idx="101">
                  <c:v>200.94314868804707</c:v>
                </c:pt>
                <c:pt idx="102">
                  <c:v>202.94256559766808</c:v>
                </c:pt>
                <c:pt idx="103">
                  <c:v>204.94198250728908</c:v>
                </c:pt>
                <c:pt idx="104">
                  <c:v>206.94139941691009</c:v>
                </c:pt>
                <c:pt idx="105">
                  <c:v>208.94081632653109</c:v>
                </c:pt>
                <c:pt idx="106">
                  <c:v>210.9402332361521</c:v>
                </c:pt>
                <c:pt idx="107">
                  <c:v>212.9396501457731</c:v>
                </c:pt>
                <c:pt idx="108">
                  <c:v>214.9390670553941</c:v>
                </c:pt>
                <c:pt idx="109">
                  <c:v>216.93848396501511</c:v>
                </c:pt>
                <c:pt idx="110">
                  <c:v>218.93790087463611</c:v>
                </c:pt>
                <c:pt idx="111">
                  <c:v>220.93731778425712</c:v>
                </c:pt>
                <c:pt idx="112">
                  <c:v>222.93673469387812</c:v>
                </c:pt>
                <c:pt idx="113">
                  <c:v>224.93615160349913</c:v>
                </c:pt>
                <c:pt idx="114">
                  <c:v>226.93556851312013</c:v>
                </c:pt>
                <c:pt idx="115">
                  <c:v>228.93498542274114</c:v>
                </c:pt>
                <c:pt idx="116">
                  <c:v>230.93440233236214</c:v>
                </c:pt>
                <c:pt idx="117">
                  <c:v>232.93381924198314</c:v>
                </c:pt>
                <c:pt idx="118">
                  <c:v>234.93323615160415</c:v>
                </c:pt>
                <c:pt idx="119">
                  <c:v>236.93265306122515</c:v>
                </c:pt>
                <c:pt idx="120">
                  <c:v>238.93206997084616</c:v>
                </c:pt>
                <c:pt idx="121">
                  <c:v>240.93148688046716</c:v>
                </c:pt>
                <c:pt idx="122">
                  <c:v>242.93090379008817</c:v>
                </c:pt>
                <c:pt idx="123">
                  <c:v>244.93032069970917</c:v>
                </c:pt>
                <c:pt idx="124">
                  <c:v>246.92973760933018</c:v>
                </c:pt>
                <c:pt idx="125">
                  <c:v>248.92915451895118</c:v>
                </c:pt>
                <c:pt idx="126">
                  <c:v>250.92857142857218</c:v>
                </c:pt>
                <c:pt idx="127">
                  <c:v>252.92798833819319</c:v>
                </c:pt>
                <c:pt idx="128">
                  <c:v>254.92740524781419</c:v>
                </c:pt>
                <c:pt idx="129">
                  <c:v>256.9268221574352</c:v>
                </c:pt>
                <c:pt idx="130">
                  <c:v>258.9262390670562</c:v>
                </c:pt>
                <c:pt idx="131">
                  <c:v>260.92565597667721</c:v>
                </c:pt>
                <c:pt idx="132">
                  <c:v>262.92507288629821</c:v>
                </c:pt>
                <c:pt idx="133">
                  <c:v>264.92448979591921</c:v>
                </c:pt>
                <c:pt idx="134">
                  <c:v>266.92390670554022</c:v>
                </c:pt>
                <c:pt idx="135">
                  <c:v>268.92332361516122</c:v>
                </c:pt>
                <c:pt idx="136">
                  <c:v>270.92274052478223</c:v>
                </c:pt>
                <c:pt idx="137">
                  <c:v>272.92215743440323</c:v>
                </c:pt>
                <c:pt idx="138">
                  <c:v>274.92157434402424</c:v>
                </c:pt>
                <c:pt idx="139">
                  <c:v>276.92099125364524</c:v>
                </c:pt>
                <c:pt idx="140">
                  <c:v>278.92040816326625</c:v>
                </c:pt>
                <c:pt idx="141">
                  <c:v>280.91982507288725</c:v>
                </c:pt>
                <c:pt idx="142">
                  <c:v>282.91924198250825</c:v>
                </c:pt>
                <c:pt idx="143">
                  <c:v>284.91865889212926</c:v>
                </c:pt>
                <c:pt idx="144">
                  <c:v>286.91807580175026</c:v>
                </c:pt>
                <c:pt idx="145">
                  <c:v>288.91749271137127</c:v>
                </c:pt>
                <c:pt idx="146">
                  <c:v>290.91690962099227</c:v>
                </c:pt>
                <c:pt idx="147">
                  <c:v>292.91632653061328</c:v>
                </c:pt>
                <c:pt idx="148">
                  <c:v>294.91574344023428</c:v>
                </c:pt>
                <c:pt idx="149">
                  <c:v>296.91516034985528</c:v>
                </c:pt>
                <c:pt idx="150">
                  <c:v>298.91457725947629</c:v>
                </c:pt>
                <c:pt idx="151">
                  <c:v>300.91399416909729</c:v>
                </c:pt>
                <c:pt idx="152">
                  <c:v>302.9134110787183</c:v>
                </c:pt>
                <c:pt idx="153">
                  <c:v>304.9128279883393</c:v>
                </c:pt>
                <c:pt idx="154">
                  <c:v>306.91224489796031</c:v>
                </c:pt>
                <c:pt idx="155">
                  <c:v>308.91166180758131</c:v>
                </c:pt>
                <c:pt idx="156">
                  <c:v>310.91107871720232</c:v>
                </c:pt>
                <c:pt idx="157">
                  <c:v>312.91049562682332</c:v>
                </c:pt>
                <c:pt idx="158">
                  <c:v>314.90991253644432</c:v>
                </c:pt>
                <c:pt idx="159">
                  <c:v>316.90932944606533</c:v>
                </c:pt>
                <c:pt idx="160">
                  <c:v>318.90874635568633</c:v>
                </c:pt>
                <c:pt idx="161">
                  <c:v>320.90816326530734</c:v>
                </c:pt>
                <c:pt idx="162">
                  <c:v>322.90758017492834</c:v>
                </c:pt>
                <c:pt idx="163">
                  <c:v>324.90699708454935</c:v>
                </c:pt>
                <c:pt idx="164">
                  <c:v>326.90641399417035</c:v>
                </c:pt>
                <c:pt idx="165">
                  <c:v>328.90583090379135</c:v>
                </c:pt>
                <c:pt idx="166">
                  <c:v>330.90524781341236</c:v>
                </c:pt>
                <c:pt idx="167">
                  <c:v>332.90466472303336</c:v>
                </c:pt>
                <c:pt idx="168">
                  <c:v>334.90408163265437</c:v>
                </c:pt>
                <c:pt idx="169">
                  <c:v>336.90349854227537</c:v>
                </c:pt>
                <c:pt idx="170">
                  <c:v>338.90291545189638</c:v>
                </c:pt>
                <c:pt idx="171">
                  <c:v>340.90233236151738</c:v>
                </c:pt>
                <c:pt idx="172">
                  <c:v>342.90174927113839</c:v>
                </c:pt>
                <c:pt idx="173">
                  <c:v>344.90116618075939</c:v>
                </c:pt>
                <c:pt idx="174">
                  <c:v>346.90058309038039</c:v>
                </c:pt>
                <c:pt idx="175">
                  <c:v>348.9000000000014</c:v>
                </c:pt>
                <c:pt idx="176">
                  <c:v>350.8994169096224</c:v>
                </c:pt>
                <c:pt idx="177">
                  <c:v>352.89883381924341</c:v>
                </c:pt>
                <c:pt idx="178">
                  <c:v>354.89825072886441</c:v>
                </c:pt>
                <c:pt idx="179">
                  <c:v>356.89766763848542</c:v>
                </c:pt>
                <c:pt idx="180">
                  <c:v>358.89708454810642</c:v>
                </c:pt>
                <c:pt idx="181">
                  <c:v>360.89650145772742</c:v>
                </c:pt>
                <c:pt idx="182">
                  <c:v>362.89591836734843</c:v>
                </c:pt>
                <c:pt idx="183">
                  <c:v>364.89533527696943</c:v>
                </c:pt>
                <c:pt idx="184">
                  <c:v>366.89475218659044</c:v>
                </c:pt>
                <c:pt idx="185">
                  <c:v>368.89416909621144</c:v>
                </c:pt>
                <c:pt idx="186">
                  <c:v>370.89358600583245</c:v>
                </c:pt>
                <c:pt idx="187">
                  <c:v>372.89300291545345</c:v>
                </c:pt>
                <c:pt idx="188">
                  <c:v>374.89241982507446</c:v>
                </c:pt>
                <c:pt idx="189">
                  <c:v>376.89183673469546</c:v>
                </c:pt>
                <c:pt idx="190">
                  <c:v>378.89125364431646</c:v>
                </c:pt>
                <c:pt idx="191">
                  <c:v>380.89067055393747</c:v>
                </c:pt>
                <c:pt idx="192">
                  <c:v>382.89008746355847</c:v>
                </c:pt>
                <c:pt idx="193">
                  <c:v>384.88950437317948</c:v>
                </c:pt>
                <c:pt idx="194">
                  <c:v>386.88892128280048</c:v>
                </c:pt>
                <c:pt idx="195">
                  <c:v>388.88833819242149</c:v>
                </c:pt>
                <c:pt idx="196">
                  <c:v>390.88775510204249</c:v>
                </c:pt>
                <c:pt idx="197">
                  <c:v>392.88717201166349</c:v>
                </c:pt>
                <c:pt idx="198">
                  <c:v>394.8865889212845</c:v>
                </c:pt>
                <c:pt idx="199">
                  <c:v>396.8860058309055</c:v>
                </c:pt>
                <c:pt idx="200">
                  <c:v>398.88542274052651</c:v>
                </c:pt>
                <c:pt idx="201">
                  <c:v>400.88483965014751</c:v>
                </c:pt>
                <c:pt idx="202">
                  <c:v>402.88425655976852</c:v>
                </c:pt>
                <c:pt idx="203">
                  <c:v>404.88367346938952</c:v>
                </c:pt>
                <c:pt idx="204">
                  <c:v>406.88309037901053</c:v>
                </c:pt>
                <c:pt idx="205">
                  <c:v>408.88250728863153</c:v>
                </c:pt>
                <c:pt idx="206">
                  <c:v>410.88192419825253</c:v>
                </c:pt>
                <c:pt idx="207">
                  <c:v>412.88134110787354</c:v>
                </c:pt>
                <c:pt idx="208">
                  <c:v>414.88075801749454</c:v>
                </c:pt>
                <c:pt idx="209">
                  <c:v>416.88017492711555</c:v>
                </c:pt>
                <c:pt idx="210">
                  <c:v>418.87959183673655</c:v>
                </c:pt>
                <c:pt idx="211">
                  <c:v>420.87900874635756</c:v>
                </c:pt>
                <c:pt idx="212">
                  <c:v>422.87842565597856</c:v>
                </c:pt>
                <c:pt idx="213">
                  <c:v>424.87784256559956</c:v>
                </c:pt>
                <c:pt idx="214">
                  <c:v>426.87725947522057</c:v>
                </c:pt>
                <c:pt idx="215">
                  <c:v>428.87667638484157</c:v>
                </c:pt>
                <c:pt idx="216">
                  <c:v>430.87609329446258</c:v>
                </c:pt>
                <c:pt idx="217">
                  <c:v>432.87551020408358</c:v>
                </c:pt>
                <c:pt idx="218">
                  <c:v>434.87492711370459</c:v>
                </c:pt>
                <c:pt idx="219">
                  <c:v>436.87434402332559</c:v>
                </c:pt>
                <c:pt idx="220">
                  <c:v>438.8737609329466</c:v>
                </c:pt>
                <c:pt idx="221">
                  <c:v>440.8731778425676</c:v>
                </c:pt>
                <c:pt idx="222">
                  <c:v>442.8725947521886</c:v>
                </c:pt>
                <c:pt idx="223">
                  <c:v>444.87201166180961</c:v>
                </c:pt>
                <c:pt idx="224">
                  <c:v>446.87142857143061</c:v>
                </c:pt>
                <c:pt idx="225">
                  <c:v>448.87084548105162</c:v>
                </c:pt>
                <c:pt idx="226">
                  <c:v>450.87026239067262</c:v>
                </c:pt>
                <c:pt idx="227">
                  <c:v>452.86967930029363</c:v>
                </c:pt>
                <c:pt idx="228">
                  <c:v>454.86909620991463</c:v>
                </c:pt>
                <c:pt idx="229">
                  <c:v>456.86851311953563</c:v>
                </c:pt>
                <c:pt idx="230">
                  <c:v>458.86793002915664</c:v>
                </c:pt>
                <c:pt idx="231">
                  <c:v>460.86734693877764</c:v>
                </c:pt>
                <c:pt idx="232">
                  <c:v>462.86676384839865</c:v>
                </c:pt>
                <c:pt idx="233">
                  <c:v>464.86618075801965</c:v>
                </c:pt>
                <c:pt idx="234">
                  <c:v>466.86559766764066</c:v>
                </c:pt>
                <c:pt idx="235">
                  <c:v>468.86501457726166</c:v>
                </c:pt>
                <c:pt idx="236">
                  <c:v>470.86443148688267</c:v>
                </c:pt>
                <c:pt idx="237">
                  <c:v>472.86384839650367</c:v>
                </c:pt>
                <c:pt idx="238">
                  <c:v>474.86326530612467</c:v>
                </c:pt>
                <c:pt idx="239">
                  <c:v>476.86268221574568</c:v>
                </c:pt>
                <c:pt idx="240">
                  <c:v>478.86209912536668</c:v>
                </c:pt>
                <c:pt idx="241">
                  <c:v>480.86151603498769</c:v>
                </c:pt>
                <c:pt idx="242">
                  <c:v>482.86093294460869</c:v>
                </c:pt>
                <c:pt idx="243">
                  <c:v>484.8603498542297</c:v>
                </c:pt>
                <c:pt idx="244">
                  <c:v>486.8597667638507</c:v>
                </c:pt>
                <c:pt idx="245">
                  <c:v>488.8591836734717</c:v>
                </c:pt>
                <c:pt idx="246">
                  <c:v>490.85860058309271</c:v>
                </c:pt>
                <c:pt idx="247">
                  <c:v>492.85801749271371</c:v>
                </c:pt>
                <c:pt idx="248">
                  <c:v>494.85743440233472</c:v>
                </c:pt>
                <c:pt idx="249">
                  <c:v>496.85685131195572</c:v>
                </c:pt>
                <c:pt idx="250">
                  <c:v>498.85626822157673</c:v>
                </c:pt>
                <c:pt idx="251">
                  <c:v>500.85568513119773</c:v>
                </c:pt>
                <c:pt idx="252">
                  <c:v>502.85510204081874</c:v>
                </c:pt>
                <c:pt idx="253">
                  <c:v>504.85451895043974</c:v>
                </c:pt>
                <c:pt idx="254">
                  <c:v>506.85393586006074</c:v>
                </c:pt>
                <c:pt idx="255">
                  <c:v>508.85335276968175</c:v>
                </c:pt>
                <c:pt idx="256">
                  <c:v>510.85276967930275</c:v>
                </c:pt>
                <c:pt idx="257">
                  <c:v>512.8521865889237</c:v>
                </c:pt>
                <c:pt idx="258">
                  <c:v>514.8516034985447</c:v>
                </c:pt>
                <c:pt idx="259">
                  <c:v>516.85102040816571</c:v>
                </c:pt>
                <c:pt idx="260">
                  <c:v>518.85043731778671</c:v>
                </c:pt>
                <c:pt idx="261">
                  <c:v>520.84985422740772</c:v>
                </c:pt>
                <c:pt idx="262">
                  <c:v>522.84927113702872</c:v>
                </c:pt>
                <c:pt idx="263">
                  <c:v>524.84868804664973</c:v>
                </c:pt>
                <c:pt idx="264">
                  <c:v>526.84810495627073</c:v>
                </c:pt>
                <c:pt idx="265">
                  <c:v>528.84752186589174</c:v>
                </c:pt>
                <c:pt idx="266">
                  <c:v>530.84693877551274</c:v>
                </c:pt>
                <c:pt idx="267">
                  <c:v>532.84635568513374</c:v>
                </c:pt>
                <c:pt idx="268">
                  <c:v>534.84577259475475</c:v>
                </c:pt>
                <c:pt idx="269">
                  <c:v>536.84518950437575</c:v>
                </c:pt>
                <c:pt idx="270">
                  <c:v>538.84460641399676</c:v>
                </c:pt>
                <c:pt idx="271">
                  <c:v>540.84402332361776</c:v>
                </c:pt>
                <c:pt idx="272">
                  <c:v>542.84344023323877</c:v>
                </c:pt>
                <c:pt idx="273">
                  <c:v>544.84285714285977</c:v>
                </c:pt>
                <c:pt idx="274">
                  <c:v>546.84227405248078</c:v>
                </c:pt>
                <c:pt idx="275">
                  <c:v>548.84169096210178</c:v>
                </c:pt>
                <c:pt idx="276">
                  <c:v>550.84110787172278</c:v>
                </c:pt>
                <c:pt idx="277">
                  <c:v>552.84052478134379</c:v>
                </c:pt>
                <c:pt idx="278">
                  <c:v>554.83994169096479</c:v>
                </c:pt>
                <c:pt idx="279">
                  <c:v>556.8393586005858</c:v>
                </c:pt>
                <c:pt idx="280">
                  <c:v>558.8387755102068</c:v>
                </c:pt>
                <c:pt idx="281">
                  <c:v>560.83819241982781</c:v>
                </c:pt>
                <c:pt idx="282">
                  <c:v>562.83760932944881</c:v>
                </c:pt>
                <c:pt idx="283">
                  <c:v>564.83702623906981</c:v>
                </c:pt>
                <c:pt idx="284">
                  <c:v>566.83644314869082</c:v>
                </c:pt>
                <c:pt idx="285">
                  <c:v>568.83586005831182</c:v>
                </c:pt>
                <c:pt idx="286">
                  <c:v>570.83527696793283</c:v>
                </c:pt>
                <c:pt idx="287">
                  <c:v>572.83469387755383</c:v>
                </c:pt>
                <c:pt idx="288">
                  <c:v>574.83411078717484</c:v>
                </c:pt>
                <c:pt idx="289">
                  <c:v>576.83352769679584</c:v>
                </c:pt>
                <c:pt idx="290">
                  <c:v>578.83294460641685</c:v>
                </c:pt>
                <c:pt idx="291">
                  <c:v>580.83236151603785</c:v>
                </c:pt>
                <c:pt idx="292">
                  <c:v>582.83177842565885</c:v>
                </c:pt>
                <c:pt idx="293">
                  <c:v>584.83119533527986</c:v>
                </c:pt>
                <c:pt idx="294">
                  <c:v>586.83061224490086</c:v>
                </c:pt>
                <c:pt idx="295">
                  <c:v>588.83002915452187</c:v>
                </c:pt>
                <c:pt idx="296">
                  <c:v>590.82944606414287</c:v>
                </c:pt>
                <c:pt idx="297">
                  <c:v>592.82886297376388</c:v>
                </c:pt>
                <c:pt idx="298">
                  <c:v>594.82827988338488</c:v>
                </c:pt>
                <c:pt idx="299">
                  <c:v>596.82769679300588</c:v>
                </c:pt>
                <c:pt idx="300">
                  <c:v>598.82711370262689</c:v>
                </c:pt>
                <c:pt idx="301">
                  <c:v>600.82653061224789</c:v>
                </c:pt>
                <c:pt idx="302">
                  <c:v>602.8259475218689</c:v>
                </c:pt>
                <c:pt idx="303">
                  <c:v>604.8253644314899</c:v>
                </c:pt>
                <c:pt idx="304">
                  <c:v>606.82478134111091</c:v>
                </c:pt>
                <c:pt idx="305">
                  <c:v>608.82419825073191</c:v>
                </c:pt>
                <c:pt idx="306">
                  <c:v>610.82361516035292</c:v>
                </c:pt>
                <c:pt idx="307">
                  <c:v>612.82303206997392</c:v>
                </c:pt>
                <c:pt idx="308">
                  <c:v>614.82244897959492</c:v>
                </c:pt>
                <c:pt idx="309">
                  <c:v>616.82186588921593</c:v>
                </c:pt>
                <c:pt idx="310">
                  <c:v>618.82128279883693</c:v>
                </c:pt>
                <c:pt idx="311">
                  <c:v>620.82069970845794</c:v>
                </c:pt>
                <c:pt idx="312">
                  <c:v>622.82011661807894</c:v>
                </c:pt>
                <c:pt idx="313">
                  <c:v>624.81953352769995</c:v>
                </c:pt>
                <c:pt idx="314">
                  <c:v>626.81895043732095</c:v>
                </c:pt>
                <c:pt idx="315">
                  <c:v>628.81836734694195</c:v>
                </c:pt>
                <c:pt idx="316">
                  <c:v>630.81778425656296</c:v>
                </c:pt>
                <c:pt idx="317">
                  <c:v>632.81720116618396</c:v>
                </c:pt>
                <c:pt idx="318">
                  <c:v>634.81661807580497</c:v>
                </c:pt>
                <c:pt idx="319">
                  <c:v>636.81603498542597</c:v>
                </c:pt>
                <c:pt idx="320">
                  <c:v>638.81545189504698</c:v>
                </c:pt>
                <c:pt idx="321">
                  <c:v>640.81486880466798</c:v>
                </c:pt>
                <c:pt idx="322">
                  <c:v>642.81428571428899</c:v>
                </c:pt>
                <c:pt idx="323">
                  <c:v>644.81370262390999</c:v>
                </c:pt>
                <c:pt idx="324">
                  <c:v>646.81311953353099</c:v>
                </c:pt>
                <c:pt idx="325">
                  <c:v>648.812536443152</c:v>
                </c:pt>
                <c:pt idx="326">
                  <c:v>650.811953352773</c:v>
                </c:pt>
                <c:pt idx="327">
                  <c:v>652.81137026239401</c:v>
                </c:pt>
                <c:pt idx="328">
                  <c:v>654.81078717201501</c:v>
                </c:pt>
                <c:pt idx="329">
                  <c:v>656.81020408163602</c:v>
                </c:pt>
                <c:pt idx="330">
                  <c:v>658.80962099125702</c:v>
                </c:pt>
                <c:pt idx="331">
                  <c:v>660.80903790087802</c:v>
                </c:pt>
                <c:pt idx="332">
                  <c:v>662.80845481049903</c:v>
                </c:pt>
                <c:pt idx="333">
                  <c:v>664.80787172012003</c:v>
                </c:pt>
                <c:pt idx="334">
                  <c:v>666.80728862974104</c:v>
                </c:pt>
                <c:pt idx="335">
                  <c:v>668.80670553936204</c:v>
                </c:pt>
                <c:pt idx="336">
                  <c:v>670.80612244898305</c:v>
                </c:pt>
                <c:pt idx="337">
                  <c:v>672.80553935860405</c:v>
                </c:pt>
                <c:pt idx="338">
                  <c:v>674.80495626822506</c:v>
                </c:pt>
                <c:pt idx="339">
                  <c:v>676.80437317784606</c:v>
                </c:pt>
                <c:pt idx="340">
                  <c:v>678.80379008746706</c:v>
                </c:pt>
                <c:pt idx="341">
                  <c:v>680.80320699708807</c:v>
                </c:pt>
                <c:pt idx="342">
                  <c:v>682.80262390670907</c:v>
                </c:pt>
                <c:pt idx="343">
                  <c:v>684.80204081633008</c:v>
                </c:pt>
                <c:pt idx="344">
                  <c:v>686.80145772595108</c:v>
                </c:pt>
                <c:pt idx="345">
                  <c:v>688.80087463557209</c:v>
                </c:pt>
                <c:pt idx="346">
                  <c:v>690.80029154519309</c:v>
                </c:pt>
                <c:pt idx="347">
                  <c:v>692.79970845481409</c:v>
                </c:pt>
                <c:pt idx="348">
                  <c:v>694.7991253644351</c:v>
                </c:pt>
                <c:pt idx="349">
                  <c:v>696.7985422740561</c:v>
                </c:pt>
                <c:pt idx="350">
                  <c:v>698.79795918367711</c:v>
                </c:pt>
                <c:pt idx="351">
                  <c:v>700.79737609329811</c:v>
                </c:pt>
                <c:pt idx="352">
                  <c:v>702.79679300291912</c:v>
                </c:pt>
                <c:pt idx="353">
                  <c:v>704.79620991254012</c:v>
                </c:pt>
                <c:pt idx="354">
                  <c:v>706.79562682216113</c:v>
                </c:pt>
                <c:pt idx="355">
                  <c:v>708.79504373178213</c:v>
                </c:pt>
                <c:pt idx="356">
                  <c:v>710.79446064140313</c:v>
                </c:pt>
                <c:pt idx="357">
                  <c:v>712.79387755102414</c:v>
                </c:pt>
                <c:pt idx="358">
                  <c:v>714.79329446064514</c:v>
                </c:pt>
                <c:pt idx="359">
                  <c:v>716.79271137026615</c:v>
                </c:pt>
                <c:pt idx="360">
                  <c:v>718.79212827988715</c:v>
                </c:pt>
                <c:pt idx="361">
                  <c:v>720.79154518950816</c:v>
                </c:pt>
                <c:pt idx="362">
                  <c:v>722.79096209912916</c:v>
                </c:pt>
                <c:pt idx="363">
                  <c:v>724.79037900875016</c:v>
                </c:pt>
                <c:pt idx="364">
                  <c:v>726.78979591837117</c:v>
                </c:pt>
                <c:pt idx="365">
                  <c:v>728.78921282799217</c:v>
                </c:pt>
                <c:pt idx="366">
                  <c:v>730.78862973761318</c:v>
                </c:pt>
                <c:pt idx="367">
                  <c:v>732.78804664723418</c:v>
                </c:pt>
                <c:pt idx="368">
                  <c:v>734.78746355685519</c:v>
                </c:pt>
                <c:pt idx="369">
                  <c:v>736.78688046647619</c:v>
                </c:pt>
                <c:pt idx="370">
                  <c:v>738.7862973760972</c:v>
                </c:pt>
                <c:pt idx="371">
                  <c:v>740.7857142857182</c:v>
                </c:pt>
                <c:pt idx="372">
                  <c:v>742.7851311953392</c:v>
                </c:pt>
                <c:pt idx="373">
                  <c:v>744.78454810496021</c:v>
                </c:pt>
                <c:pt idx="374">
                  <c:v>746.78396501458121</c:v>
                </c:pt>
                <c:pt idx="375">
                  <c:v>748.78338192420222</c:v>
                </c:pt>
                <c:pt idx="376">
                  <c:v>750.78279883382322</c:v>
                </c:pt>
                <c:pt idx="377">
                  <c:v>752.78221574344423</c:v>
                </c:pt>
                <c:pt idx="378">
                  <c:v>754.78163265306523</c:v>
                </c:pt>
                <c:pt idx="379">
                  <c:v>756.78104956268623</c:v>
                </c:pt>
                <c:pt idx="380">
                  <c:v>758.78046647230724</c:v>
                </c:pt>
                <c:pt idx="381">
                  <c:v>760.77988338192824</c:v>
                </c:pt>
                <c:pt idx="382">
                  <c:v>762.77930029154925</c:v>
                </c:pt>
                <c:pt idx="383">
                  <c:v>764.77871720117025</c:v>
                </c:pt>
                <c:pt idx="384">
                  <c:v>766.77813411079126</c:v>
                </c:pt>
                <c:pt idx="385">
                  <c:v>768.77755102041226</c:v>
                </c:pt>
                <c:pt idx="386">
                  <c:v>770.77696793003327</c:v>
                </c:pt>
                <c:pt idx="387">
                  <c:v>772.77638483965427</c:v>
                </c:pt>
                <c:pt idx="388">
                  <c:v>774.77580174927527</c:v>
                </c:pt>
                <c:pt idx="389">
                  <c:v>776.77521865889628</c:v>
                </c:pt>
                <c:pt idx="390">
                  <c:v>778.77463556851728</c:v>
                </c:pt>
                <c:pt idx="391">
                  <c:v>780.77405247813829</c:v>
                </c:pt>
                <c:pt idx="392">
                  <c:v>782.77346938775929</c:v>
                </c:pt>
                <c:pt idx="393">
                  <c:v>784.7728862973803</c:v>
                </c:pt>
                <c:pt idx="394">
                  <c:v>786.7723032070013</c:v>
                </c:pt>
                <c:pt idx="395">
                  <c:v>788.7717201166223</c:v>
                </c:pt>
                <c:pt idx="396">
                  <c:v>790.77113702624331</c:v>
                </c:pt>
                <c:pt idx="397">
                  <c:v>792.77055393586431</c:v>
                </c:pt>
                <c:pt idx="398">
                  <c:v>794.76997084548532</c:v>
                </c:pt>
                <c:pt idx="399">
                  <c:v>796.76938775510632</c:v>
                </c:pt>
                <c:pt idx="400">
                  <c:v>798.76880466472733</c:v>
                </c:pt>
                <c:pt idx="401">
                  <c:v>800.76822157434833</c:v>
                </c:pt>
                <c:pt idx="402">
                  <c:v>802.76763848396934</c:v>
                </c:pt>
                <c:pt idx="403">
                  <c:v>804.76705539359034</c:v>
                </c:pt>
                <c:pt idx="404">
                  <c:v>806.76647230321134</c:v>
                </c:pt>
                <c:pt idx="405">
                  <c:v>808.76588921283235</c:v>
                </c:pt>
                <c:pt idx="406">
                  <c:v>810.76530612245335</c:v>
                </c:pt>
                <c:pt idx="407">
                  <c:v>812.76472303207436</c:v>
                </c:pt>
                <c:pt idx="408">
                  <c:v>814.76413994169536</c:v>
                </c:pt>
                <c:pt idx="409">
                  <c:v>816.76355685131637</c:v>
                </c:pt>
                <c:pt idx="410">
                  <c:v>818.76297376093737</c:v>
                </c:pt>
                <c:pt idx="411">
                  <c:v>820.76239067055837</c:v>
                </c:pt>
                <c:pt idx="412">
                  <c:v>822.76180758017938</c:v>
                </c:pt>
                <c:pt idx="413">
                  <c:v>824.76122448980038</c:v>
                </c:pt>
                <c:pt idx="414">
                  <c:v>826.76064139942139</c:v>
                </c:pt>
                <c:pt idx="415">
                  <c:v>828.76005830904239</c:v>
                </c:pt>
                <c:pt idx="416">
                  <c:v>830.7594752186634</c:v>
                </c:pt>
                <c:pt idx="417">
                  <c:v>832.7588921282844</c:v>
                </c:pt>
                <c:pt idx="418">
                  <c:v>834.75830903790541</c:v>
                </c:pt>
                <c:pt idx="419">
                  <c:v>836.75772594752641</c:v>
                </c:pt>
                <c:pt idx="420">
                  <c:v>838.75714285714741</c:v>
                </c:pt>
                <c:pt idx="421">
                  <c:v>840.75655976676842</c:v>
                </c:pt>
                <c:pt idx="422">
                  <c:v>842.75597667638942</c:v>
                </c:pt>
                <c:pt idx="423">
                  <c:v>844.75539358601043</c:v>
                </c:pt>
                <c:pt idx="424">
                  <c:v>846.75481049563143</c:v>
                </c:pt>
                <c:pt idx="425">
                  <c:v>848.75422740525244</c:v>
                </c:pt>
                <c:pt idx="426">
                  <c:v>850.75364431487344</c:v>
                </c:pt>
                <c:pt idx="427">
                  <c:v>852.75306122449445</c:v>
                </c:pt>
                <c:pt idx="428">
                  <c:v>854.75247813411545</c:v>
                </c:pt>
                <c:pt idx="429">
                  <c:v>856.75189504373645</c:v>
                </c:pt>
                <c:pt idx="430">
                  <c:v>858.75131195335746</c:v>
                </c:pt>
                <c:pt idx="431">
                  <c:v>860.75072886297846</c:v>
                </c:pt>
                <c:pt idx="432">
                  <c:v>862.75014577259947</c:v>
                </c:pt>
                <c:pt idx="433">
                  <c:v>864.74956268222047</c:v>
                </c:pt>
                <c:pt idx="434">
                  <c:v>866.74897959184148</c:v>
                </c:pt>
                <c:pt idx="435">
                  <c:v>868.74839650146248</c:v>
                </c:pt>
                <c:pt idx="436">
                  <c:v>870.74781341108348</c:v>
                </c:pt>
                <c:pt idx="437">
                  <c:v>872.74723032070449</c:v>
                </c:pt>
                <c:pt idx="438">
                  <c:v>874.74664723032549</c:v>
                </c:pt>
                <c:pt idx="439">
                  <c:v>876.7460641399465</c:v>
                </c:pt>
                <c:pt idx="440">
                  <c:v>878.7454810495675</c:v>
                </c:pt>
                <c:pt idx="441">
                  <c:v>880.74489795918851</c:v>
                </c:pt>
                <c:pt idx="442">
                  <c:v>882.74431486880951</c:v>
                </c:pt>
                <c:pt idx="443">
                  <c:v>884.74373177843052</c:v>
                </c:pt>
                <c:pt idx="444">
                  <c:v>886.74314868805152</c:v>
                </c:pt>
                <c:pt idx="445">
                  <c:v>888.74256559767252</c:v>
                </c:pt>
                <c:pt idx="446">
                  <c:v>890.74198250729353</c:v>
                </c:pt>
                <c:pt idx="447">
                  <c:v>892.74139941691453</c:v>
                </c:pt>
                <c:pt idx="448">
                  <c:v>894.74081632653554</c:v>
                </c:pt>
                <c:pt idx="449">
                  <c:v>896.74023323615654</c:v>
                </c:pt>
                <c:pt idx="450">
                  <c:v>898.73965014577755</c:v>
                </c:pt>
                <c:pt idx="451">
                  <c:v>900.73906705539855</c:v>
                </c:pt>
                <c:pt idx="452">
                  <c:v>902.73848396501955</c:v>
                </c:pt>
                <c:pt idx="453">
                  <c:v>904.73790087464056</c:v>
                </c:pt>
                <c:pt idx="454">
                  <c:v>906.73731778426156</c:v>
                </c:pt>
                <c:pt idx="455">
                  <c:v>908.73673469388257</c:v>
                </c:pt>
                <c:pt idx="456">
                  <c:v>910.73615160350357</c:v>
                </c:pt>
                <c:pt idx="457">
                  <c:v>912.73556851312458</c:v>
                </c:pt>
                <c:pt idx="458">
                  <c:v>914.73498542274558</c:v>
                </c:pt>
                <c:pt idx="459">
                  <c:v>916.73440233236659</c:v>
                </c:pt>
                <c:pt idx="460">
                  <c:v>918.73381924198759</c:v>
                </c:pt>
                <c:pt idx="461">
                  <c:v>920.73323615160859</c:v>
                </c:pt>
                <c:pt idx="462">
                  <c:v>922.7326530612296</c:v>
                </c:pt>
                <c:pt idx="463">
                  <c:v>924.7320699708506</c:v>
                </c:pt>
                <c:pt idx="464">
                  <c:v>926.73148688047161</c:v>
                </c:pt>
                <c:pt idx="465">
                  <c:v>928.73090379009261</c:v>
                </c:pt>
                <c:pt idx="466">
                  <c:v>930.73032069971362</c:v>
                </c:pt>
                <c:pt idx="467">
                  <c:v>932.72973760933462</c:v>
                </c:pt>
                <c:pt idx="468">
                  <c:v>934.72915451895562</c:v>
                </c:pt>
                <c:pt idx="469">
                  <c:v>936.72857142857663</c:v>
                </c:pt>
                <c:pt idx="470">
                  <c:v>938.72798833819763</c:v>
                </c:pt>
                <c:pt idx="471">
                  <c:v>940.72740524781864</c:v>
                </c:pt>
                <c:pt idx="472">
                  <c:v>942.72682215743964</c:v>
                </c:pt>
                <c:pt idx="473">
                  <c:v>944.72623906706065</c:v>
                </c:pt>
                <c:pt idx="474">
                  <c:v>946.72565597668165</c:v>
                </c:pt>
                <c:pt idx="475">
                  <c:v>948.72507288630266</c:v>
                </c:pt>
                <c:pt idx="476">
                  <c:v>950.72448979592366</c:v>
                </c:pt>
                <c:pt idx="477">
                  <c:v>952.72390670554466</c:v>
                </c:pt>
                <c:pt idx="478">
                  <c:v>954.72332361516567</c:v>
                </c:pt>
                <c:pt idx="479">
                  <c:v>956.72274052478667</c:v>
                </c:pt>
                <c:pt idx="480">
                  <c:v>958.72215743440768</c:v>
                </c:pt>
                <c:pt idx="481">
                  <c:v>960.72157434402868</c:v>
                </c:pt>
                <c:pt idx="482">
                  <c:v>962.72099125364969</c:v>
                </c:pt>
                <c:pt idx="483">
                  <c:v>964.72040816327069</c:v>
                </c:pt>
                <c:pt idx="484">
                  <c:v>966.71982507289169</c:v>
                </c:pt>
                <c:pt idx="485">
                  <c:v>968.7192419825127</c:v>
                </c:pt>
                <c:pt idx="486">
                  <c:v>970.7186588921337</c:v>
                </c:pt>
                <c:pt idx="487">
                  <c:v>972.71807580175471</c:v>
                </c:pt>
                <c:pt idx="488">
                  <c:v>974.71749271137571</c:v>
                </c:pt>
                <c:pt idx="489">
                  <c:v>976.71690962099672</c:v>
                </c:pt>
                <c:pt idx="490">
                  <c:v>978.71632653061772</c:v>
                </c:pt>
                <c:pt idx="491">
                  <c:v>980.71574344023873</c:v>
                </c:pt>
                <c:pt idx="492">
                  <c:v>982.71516034985973</c:v>
                </c:pt>
                <c:pt idx="493">
                  <c:v>984.71457725948073</c:v>
                </c:pt>
                <c:pt idx="494">
                  <c:v>986.71399416910174</c:v>
                </c:pt>
                <c:pt idx="495">
                  <c:v>988.71341107872274</c:v>
                </c:pt>
                <c:pt idx="496">
                  <c:v>990.71282798834375</c:v>
                </c:pt>
                <c:pt idx="497">
                  <c:v>992.71224489796475</c:v>
                </c:pt>
                <c:pt idx="498">
                  <c:v>994.71166180758576</c:v>
                </c:pt>
                <c:pt idx="499">
                  <c:v>996.71107871720676</c:v>
                </c:pt>
                <c:pt idx="500">
                  <c:v>998.71049562682776</c:v>
                </c:pt>
                <c:pt idx="501">
                  <c:v>1000.7099125364488</c:v>
                </c:pt>
                <c:pt idx="502">
                  <c:v>1002.7093294460698</c:v>
                </c:pt>
                <c:pt idx="503">
                  <c:v>1004.7087463556908</c:v>
                </c:pt>
                <c:pt idx="504">
                  <c:v>1006.7081632653118</c:v>
                </c:pt>
                <c:pt idx="505">
                  <c:v>1008.7075801749328</c:v>
                </c:pt>
                <c:pt idx="506">
                  <c:v>1010.7069970845538</c:v>
                </c:pt>
                <c:pt idx="507">
                  <c:v>1012.7064139941748</c:v>
                </c:pt>
                <c:pt idx="508">
                  <c:v>1014.7058309037958</c:v>
                </c:pt>
                <c:pt idx="509">
                  <c:v>1016.7052478134168</c:v>
                </c:pt>
                <c:pt idx="510">
                  <c:v>1018.7046647230378</c:v>
                </c:pt>
                <c:pt idx="511">
                  <c:v>1020.7040816326588</c:v>
                </c:pt>
                <c:pt idx="512">
                  <c:v>1022.7034985422798</c:v>
                </c:pt>
                <c:pt idx="513">
                  <c:v>1024.7029154519009</c:v>
                </c:pt>
                <c:pt idx="514">
                  <c:v>1026.7023323615217</c:v>
                </c:pt>
                <c:pt idx="515">
                  <c:v>1028.7017492711429</c:v>
                </c:pt>
                <c:pt idx="516">
                  <c:v>1030.7011661807637</c:v>
                </c:pt>
                <c:pt idx="517">
                  <c:v>1032.700583090385</c:v>
                </c:pt>
                <c:pt idx="518">
                  <c:v>1034.7000000000057</c:v>
                </c:pt>
                <c:pt idx="519">
                  <c:v>1036.699416909627</c:v>
                </c:pt>
                <c:pt idx="520">
                  <c:v>1038.6988338192477</c:v>
                </c:pt>
                <c:pt idx="521">
                  <c:v>1040.698250728869</c:v>
                </c:pt>
                <c:pt idx="522">
                  <c:v>1042.6976676384897</c:v>
                </c:pt>
                <c:pt idx="523">
                  <c:v>1044.697084548111</c:v>
                </c:pt>
                <c:pt idx="524">
                  <c:v>1046.6965014577318</c:v>
                </c:pt>
                <c:pt idx="525">
                  <c:v>1048.695918367353</c:v>
                </c:pt>
                <c:pt idx="526">
                  <c:v>1050.6953352769738</c:v>
                </c:pt>
                <c:pt idx="527">
                  <c:v>1052.694752186595</c:v>
                </c:pt>
                <c:pt idx="528">
                  <c:v>1054.6941690962158</c:v>
                </c:pt>
                <c:pt idx="529">
                  <c:v>1056.693586005837</c:v>
                </c:pt>
                <c:pt idx="530">
                  <c:v>1058.6930029154578</c:v>
                </c:pt>
                <c:pt idx="531">
                  <c:v>1060.692419825079</c:v>
                </c:pt>
                <c:pt idx="532">
                  <c:v>1062.6918367346998</c:v>
                </c:pt>
                <c:pt idx="533">
                  <c:v>1064.691253644321</c:v>
                </c:pt>
                <c:pt idx="534">
                  <c:v>1066.6906705539418</c:v>
                </c:pt>
                <c:pt idx="535">
                  <c:v>1068.690087463563</c:v>
                </c:pt>
                <c:pt idx="536">
                  <c:v>1070.6895043731838</c:v>
                </c:pt>
                <c:pt idx="537">
                  <c:v>1072.688921282805</c:v>
                </c:pt>
                <c:pt idx="538">
                  <c:v>1074.6883381924258</c:v>
                </c:pt>
                <c:pt idx="539">
                  <c:v>1076.687755102047</c:v>
                </c:pt>
                <c:pt idx="540">
                  <c:v>1078.6871720116678</c:v>
                </c:pt>
                <c:pt idx="541">
                  <c:v>1080.6865889212891</c:v>
                </c:pt>
                <c:pt idx="542">
                  <c:v>1082.6860058309098</c:v>
                </c:pt>
                <c:pt idx="543">
                  <c:v>1084.6854227405311</c:v>
                </c:pt>
                <c:pt idx="544">
                  <c:v>1086.6848396501518</c:v>
                </c:pt>
                <c:pt idx="545">
                  <c:v>1088.6842565597731</c:v>
                </c:pt>
                <c:pt idx="546">
                  <c:v>1090.6836734693939</c:v>
                </c:pt>
                <c:pt idx="547">
                  <c:v>1092.6830903790151</c:v>
                </c:pt>
                <c:pt idx="548">
                  <c:v>1094.6825072886359</c:v>
                </c:pt>
                <c:pt idx="549">
                  <c:v>1096.6819241982571</c:v>
                </c:pt>
                <c:pt idx="550">
                  <c:v>1098.6813411078779</c:v>
                </c:pt>
                <c:pt idx="551">
                  <c:v>1100.6807580174991</c:v>
                </c:pt>
                <c:pt idx="552">
                  <c:v>1102.6801749271199</c:v>
                </c:pt>
                <c:pt idx="553">
                  <c:v>1104.6795918367411</c:v>
                </c:pt>
                <c:pt idx="554">
                  <c:v>1106.6790087463619</c:v>
                </c:pt>
                <c:pt idx="555">
                  <c:v>1108.6784256559831</c:v>
                </c:pt>
                <c:pt idx="556">
                  <c:v>1110.6778425656039</c:v>
                </c:pt>
                <c:pt idx="557">
                  <c:v>1112.6772594752251</c:v>
                </c:pt>
                <c:pt idx="558">
                  <c:v>1114.6766763848459</c:v>
                </c:pt>
                <c:pt idx="559">
                  <c:v>1116.6760932944671</c:v>
                </c:pt>
                <c:pt idx="560">
                  <c:v>1118.6755102040879</c:v>
                </c:pt>
                <c:pt idx="561">
                  <c:v>1120.6749271137091</c:v>
                </c:pt>
                <c:pt idx="562">
                  <c:v>1122.6743440233299</c:v>
                </c:pt>
                <c:pt idx="563">
                  <c:v>1124.6737609329512</c:v>
                </c:pt>
                <c:pt idx="564">
                  <c:v>1126.6731778425719</c:v>
                </c:pt>
                <c:pt idx="565">
                  <c:v>1128.6725947521932</c:v>
                </c:pt>
                <c:pt idx="566">
                  <c:v>1130.6720116618139</c:v>
                </c:pt>
                <c:pt idx="567">
                  <c:v>1132.6714285714352</c:v>
                </c:pt>
                <c:pt idx="568">
                  <c:v>1134.6708454810559</c:v>
                </c:pt>
                <c:pt idx="569">
                  <c:v>1136.6702623906772</c:v>
                </c:pt>
                <c:pt idx="570">
                  <c:v>1138.669679300298</c:v>
                </c:pt>
                <c:pt idx="571">
                  <c:v>1140.6690962099192</c:v>
                </c:pt>
                <c:pt idx="572">
                  <c:v>1142.66851311954</c:v>
                </c:pt>
                <c:pt idx="573">
                  <c:v>1144.6679300291612</c:v>
                </c:pt>
                <c:pt idx="574">
                  <c:v>1146.667346938782</c:v>
                </c:pt>
                <c:pt idx="575">
                  <c:v>1148.6667638484032</c:v>
                </c:pt>
                <c:pt idx="576">
                  <c:v>1150.666180758024</c:v>
                </c:pt>
                <c:pt idx="577">
                  <c:v>1152.6655976676452</c:v>
                </c:pt>
                <c:pt idx="578">
                  <c:v>1154.665014577266</c:v>
                </c:pt>
                <c:pt idx="579">
                  <c:v>1156.6644314868872</c:v>
                </c:pt>
                <c:pt idx="580">
                  <c:v>1158.663848396508</c:v>
                </c:pt>
                <c:pt idx="581">
                  <c:v>1160.6632653061292</c:v>
                </c:pt>
                <c:pt idx="582">
                  <c:v>1162.66268221575</c:v>
                </c:pt>
                <c:pt idx="583">
                  <c:v>1164.6620991253712</c:v>
                </c:pt>
                <c:pt idx="584">
                  <c:v>1166.661516034992</c:v>
                </c:pt>
                <c:pt idx="585">
                  <c:v>1168.6609329446133</c:v>
                </c:pt>
                <c:pt idx="586">
                  <c:v>1170.660349854234</c:v>
                </c:pt>
                <c:pt idx="587">
                  <c:v>1172.6597667638553</c:v>
                </c:pt>
                <c:pt idx="588">
                  <c:v>1174.659183673476</c:v>
                </c:pt>
                <c:pt idx="589">
                  <c:v>1176.6586005830973</c:v>
                </c:pt>
                <c:pt idx="590">
                  <c:v>1178.658017492718</c:v>
                </c:pt>
                <c:pt idx="591">
                  <c:v>1180.6574344023393</c:v>
                </c:pt>
                <c:pt idx="592">
                  <c:v>1182.6568513119601</c:v>
                </c:pt>
                <c:pt idx="593">
                  <c:v>1184.6562682215813</c:v>
                </c:pt>
                <c:pt idx="594">
                  <c:v>1186.6556851312021</c:v>
                </c:pt>
                <c:pt idx="595">
                  <c:v>1188.6551020408233</c:v>
                </c:pt>
                <c:pt idx="596">
                  <c:v>1190.6545189504441</c:v>
                </c:pt>
                <c:pt idx="597">
                  <c:v>1192.6539358600653</c:v>
                </c:pt>
                <c:pt idx="598">
                  <c:v>1194.6533527696861</c:v>
                </c:pt>
                <c:pt idx="599">
                  <c:v>1196.6527696793073</c:v>
                </c:pt>
                <c:pt idx="600">
                  <c:v>1198.6521865889281</c:v>
                </c:pt>
                <c:pt idx="601">
                  <c:v>1200.6516034985493</c:v>
                </c:pt>
                <c:pt idx="602">
                  <c:v>1202.6510204081701</c:v>
                </c:pt>
                <c:pt idx="603">
                  <c:v>1204.6504373177913</c:v>
                </c:pt>
                <c:pt idx="604">
                  <c:v>1206.6498542274121</c:v>
                </c:pt>
                <c:pt idx="605">
                  <c:v>1208.6492711370333</c:v>
                </c:pt>
                <c:pt idx="606">
                  <c:v>1210.6486880466541</c:v>
                </c:pt>
                <c:pt idx="607">
                  <c:v>1212.6481049562753</c:v>
                </c:pt>
                <c:pt idx="608">
                  <c:v>1214.6475218658961</c:v>
                </c:pt>
                <c:pt idx="609">
                  <c:v>1216.6469387755174</c:v>
                </c:pt>
                <c:pt idx="610">
                  <c:v>1218.6463556851381</c:v>
                </c:pt>
                <c:pt idx="611">
                  <c:v>1220.6457725947594</c:v>
                </c:pt>
                <c:pt idx="612">
                  <c:v>1222.6451895043801</c:v>
                </c:pt>
                <c:pt idx="613">
                  <c:v>1224.6446064140014</c:v>
                </c:pt>
                <c:pt idx="614">
                  <c:v>1226.6440233236222</c:v>
                </c:pt>
                <c:pt idx="615">
                  <c:v>1228.6434402332434</c:v>
                </c:pt>
                <c:pt idx="616">
                  <c:v>1230.6428571428642</c:v>
                </c:pt>
                <c:pt idx="617">
                  <c:v>1232.6422740524854</c:v>
                </c:pt>
                <c:pt idx="618">
                  <c:v>1234.6416909621062</c:v>
                </c:pt>
                <c:pt idx="619">
                  <c:v>1236.6411078717274</c:v>
                </c:pt>
                <c:pt idx="620">
                  <c:v>1238.6405247813482</c:v>
                </c:pt>
                <c:pt idx="621">
                  <c:v>1240.6399416909694</c:v>
                </c:pt>
                <c:pt idx="622">
                  <c:v>1242.6393586005902</c:v>
                </c:pt>
                <c:pt idx="623">
                  <c:v>1244.6387755102114</c:v>
                </c:pt>
                <c:pt idx="624">
                  <c:v>1246.6381924198322</c:v>
                </c:pt>
                <c:pt idx="625">
                  <c:v>1248.6376093294534</c:v>
                </c:pt>
                <c:pt idx="626">
                  <c:v>1250.6370262390742</c:v>
                </c:pt>
                <c:pt idx="627">
                  <c:v>1252.6364431486954</c:v>
                </c:pt>
                <c:pt idx="628">
                  <c:v>1254.6358600583162</c:v>
                </c:pt>
                <c:pt idx="629">
                  <c:v>1256.6352769679374</c:v>
                </c:pt>
                <c:pt idx="630">
                  <c:v>1258.6346938775582</c:v>
                </c:pt>
                <c:pt idx="631">
                  <c:v>1260.6341107871795</c:v>
                </c:pt>
                <c:pt idx="632">
                  <c:v>1262.6335276968002</c:v>
                </c:pt>
                <c:pt idx="633">
                  <c:v>1264.6329446064215</c:v>
                </c:pt>
                <c:pt idx="634">
                  <c:v>1266.6323615160422</c:v>
                </c:pt>
                <c:pt idx="635">
                  <c:v>1268.6317784256635</c:v>
                </c:pt>
                <c:pt idx="636">
                  <c:v>1270.6311953352842</c:v>
                </c:pt>
                <c:pt idx="637">
                  <c:v>1272.6306122449055</c:v>
                </c:pt>
                <c:pt idx="638">
                  <c:v>1274.6300291545263</c:v>
                </c:pt>
                <c:pt idx="639">
                  <c:v>1276.6294460641475</c:v>
                </c:pt>
                <c:pt idx="640">
                  <c:v>1278.6288629737683</c:v>
                </c:pt>
                <c:pt idx="641">
                  <c:v>1280.6282798833895</c:v>
                </c:pt>
                <c:pt idx="642">
                  <c:v>1282.6276967930103</c:v>
                </c:pt>
                <c:pt idx="643">
                  <c:v>1284.6271137026315</c:v>
                </c:pt>
                <c:pt idx="644">
                  <c:v>1286.6265306122523</c:v>
                </c:pt>
                <c:pt idx="645">
                  <c:v>1288.6259475218735</c:v>
                </c:pt>
                <c:pt idx="646">
                  <c:v>1290.6253644314943</c:v>
                </c:pt>
                <c:pt idx="647">
                  <c:v>1292.6247813411155</c:v>
                </c:pt>
                <c:pt idx="648">
                  <c:v>1294.6241982507363</c:v>
                </c:pt>
                <c:pt idx="649">
                  <c:v>1296.6236151603575</c:v>
                </c:pt>
                <c:pt idx="650">
                  <c:v>1298.6230320699783</c:v>
                </c:pt>
                <c:pt idx="651">
                  <c:v>1300.6224489795995</c:v>
                </c:pt>
                <c:pt idx="652">
                  <c:v>1302.6218658892203</c:v>
                </c:pt>
                <c:pt idx="653">
                  <c:v>1304.6212827988415</c:v>
                </c:pt>
                <c:pt idx="654">
                  <c:v>1306.6206997084623</c:v>
                </c:pt>
                <c:pt idx="655">
                  <c:v>1308.6201166180836</c:v>
                </c:pt>
                <c:pt idx="656">
                  <c:v>1310.6195335277043</c:v>
                </c:pt>
                <c:pt idx="657">
                  <c:v>1312.6189504373256</c:v>
                </c:pt>
                <c:pt idx="658">
                  <c:v>1314.6183673469463</c:v>
                </c:pt>
                <c:pt idx="659">
                  <c:v>1316.6177842565676</c:v>
                </c:pt>
                <c:pt idx="660">
                  <c:v>1318.6172011661884</c:v>
                </c:pt>
                <c:pt idx="661">
                  <c:v>1320.6166180758096</c:v>
                </c:pt>
                <c:pt idx="662">
                  <c:v>1322.6160349854304</c:v>
                </c:pt>
                <c:pt idx="663">
                  <c:v>1324.6154518950516</c:v>
                </c:pt>
                <c:pt idx="664">
                  <c:v>1326.6148688046724</c:v>
                </c:pt>
                <c:pt idx="665">
                  <c:v>1328.6142857142936</c:v>
                </c:pt>
                <c:pt idx="666">
                  <c:v>1330.6137026239144</c:v>
                </c:pt>
                <c:pt idx="667">
                  <c:v>1332.6131195335356</c:v>
                </c:pt>
                <c:pt idx="668">
                  <c:v>1334.6125364431564</c:v>
                </c:pt>
                <c:pt idx="669">
                  <c:v>1336.6119533527776</c:v>
                </c:pt>
                <c:pt idx="670">
                  <c:v>1338.6113702623984</c:v>
                </c:pt>
                <c:pt idx="671">
                  <c:v>1340.6107871720196</c:v>
                </c:pt>
                <c:pt idx="672">
                  <c:v>1342.6102040816404</c:v>
                </c:pt>
                <c:pt idx="673">
                  <c:v>1344.6096209912616</c:v>
                </c:pt>
                <c:pt idx="674">
                  <c:v>1346.6090379008824</c:v>
                </c:pt>
                <c:pt idx="675">
                  <c:v>1348.6084548105036</c:v>
                </c:pt>
                <c:pt idx="676">
                  <c:v>1350.6078717201244</c:v>
                </c:pt>
                <c:pt idx="677">
                  <c:v>1352.6072886297457</c:v>
                </c:pt>
                <c:pt idx="678">
                  <c:v>1354.6067055393664</c:v>
                </c:pt>
                <c:pt idx="679">
                  <c:v>1356.6061224489877</c:v>
                </c:pt>
                <c:pt idx="680">
                  <c:v>1358.6055393586084</c:v>
                </c:pt>
                <c:pt idx="681">
                  <c:v>1360.6049562682297</c:v>
                </c:pt>
                <c:pt idx="682">
                  <c:v>1362.6043731778504</c:v>
                </c:pt>
                <c:pt idx="683">
                  <c:v>1364.6037900874717</c:v>
                </c:pt>
                <c:pt idx="684">
                  <c:v>1366.6032069970925</c:v>
                </c:pt>
                <c:pt idx="685">
                  <c:v>1368.6026239067137</c:v>
                </c:pt>
                <c:pt idx="686">
                  <c:v>1370.6020408163345</c:v>
                </c:pt>
                <c:pt idx="687">
                  <c:v>1372.6014577259557</c:v>
                </c:pt>
                <c:pt idx="688">
                  <c:v>1374.6008746355765</c:v>
                </c:pt>
                <c:pt idx="689">
                  <c:v>1376.6002915451977</c:v>
                </c:pt>
                <c:pt idx="690">
                  <c:v>1378.6004292113385</c:v>
                </c:pt>
                <c:pt idx="691">
                  <c:v>1380.6012876339996</c:v>
                </c:pt>
                <c:pt idx="692">
                  <c:v>1382.6021460566603</c:v>
                </c:pt>
                <c:pt idx="693">
                  <c:v>1384.6030044793215</c:v>
                </c:pt>
                <c:pt idx="694">
                  <c:v>1386.6038629019822</c:v>
                </c:pt>
                <c:pt idx="695">
                  <c:v>1388.6047213246434</c:v>
                </c:pt>
                <c:pt idx="696">
                  <c:v>1390.6055797473041</c:v>
                </c:pt>
                <c:pt idx="697">
                  <c:v>1392.6064381699653</c:v>
                </c:pt>
                <c:pt idx="698">
                  <c:v>1394.607296592626</c:v>
                </c:pt>
                <c:pt idx="699">
                  <c:v>1396.6081550152871</c:v>
                </c:pt>
                <c:pt idx="700">
                  <c:v>1398.6090134379479</c:v>
                </c:pt>
                <c:pt idx="701">
                  <c:v>1400.609871860609</c:v>
                </c:pt>
                <c:pt idx="702">
                  <c:v>1402.6107302832697</c:v>
                </c:pt>
                <c:pt idx="703">
                  <c:v>1404.6115887059309</c:v>
                </c:pt>
                <c:pt idx="704">
                  <c:v>1406.6124471285916</c:v>
                </c:pt>
                <c:pt idx="705">
                  <c:v>1408.6133055512528</c:v>
                </c:pt>
                <c:pt idx="706">
                  <c:v>1410.6141639739135</c:v>
                </c:pt>
                <c:pt idx="707">
                  <c:v>1412.6150223965747</c:v>
                </c:pt>
                <c:pt idx="708">
                  <c:v>1414.6158808192354</c:v>
                </c:pt>
                <c:pt idx="709">
                  <c:v>1416.6167392418965</c:v>
                </c:pt>
                <c:pt idx="710">
                  <c:v>1418.6175976645573</c:v>
                </c:pt>
                <c:pt idx="711">
                  <c:v>1420.6184560872184</c:v>
                </c:pt>
                <c:pt idx="712">
                  <c:v>1422.6193145098791</c:v>
                </c:pt>
                <c:pt idx="713">
                  <c:v>1424.6201729325403</c:v>
                </c:pt>
                <c:pt idx="714">
                  <c:v>1426.621031355201</c:v>
                </c:pt>
                <c:pt idx="715">
                  <c:v>1428.6218897778622</c:v>
                </c:pt>
                <c:pt idx="716">
                  <c:v>1430.6227482005229</c:v>
                </c:pt>
                <c:pt idx="717">
                  <c:v>1432.6236066231841</c:v>
                </c:pt>
                <c:pt idx="718">
                  <c:v>1434.6244650458448</c:v>
                </c:pt>
                <c:pt idx="719">
                  <c:v>1436.6253234685059</c:v>
                </c:pt>
                <c:pt idx="720">
                  <c:v>1438.6261818911667</c:v>
                </c:pt>
                <c:pt idx="721">
                  <c:v>1440.6270403138278</c:v>
                </c:pt>
                <c:pt idx="722">
                  <c:v>1442.6278987364885</c:v>
                </c:pt>
                <c:pt idx="723">
                  <c:v>1444.6287571591497</c:v>
                </c:pt>
                <c:pt idx="724">
                  <c:v>1446.6296155818104</c:v>
                </c:pt>
                <c:pt idx="725">
                  <c:v>1448.6304740044716</c:v>
                </c:pt>
                <c:pt idx="726">
                  <c:v>1450.6313324271323</c:v>
                </c:pt>
                <c:pt idx="727">
                  <c:v>1452.6321908497935</c:v>
                </c:pt>
                <c:pt idx="728">
                  <c:v>1454.6330492724542</c:v>
                </c:pt>
                <c:pt idx="729">
                  <c:v>1456.6339076951153</c:v>
                </c:pt>
                <c:pt idx="730">
                  <c:v>1458.6347661177761</c:v>
                </c:pt>
                <c:pt idx="731">
                  <c:v>1460.6356245404372</c:v>
                </c:pt>
                <c:pt idx="732">
                  <c:v>1462.6364829630979</c:v>
                </c:pt>
                <c:pt idx="733">
                  <c:v>1464.6373413857591</c:v>
                </c:pt>
                <c:pt idx="734">
                  <c:v>1466.6381998084198</c:v>
                </c:pt>
                <c:pt idx="735">
                  <c:v>1468.639058231081</c:v>
                </c:pt>
                <c:pt idx="736">
                  <c:v>1470.6399166537417</c:v>
                </c:pt>
                <c:pt idx="737">
                  <c:v>1472.6407750764029</c:v>
                </c:pt>
                <c:pt idx="738">
                  <c:v>1474.6416334990636</c:v>
                </c:pt>
                <c:pt idx="739">
                  <c:v>1476.6424919217247</c:v>
                </c:pt>
                <c:pt idx="740">
                  <c:v>1478.6433503443855</c:v>
                </c:pt>
                <c:pt idx="741">
                  <c:v>1480.6442087670466</c:v>
                </c:pt>
                <c:pt idx="742">
                  <c:v>1482.6450671897073</c:v>
                </c:pt>
                <c:pt idx="743">
                  <c:v>1484.6459256123685</c:v>
                </c:pt>
                <c:pt idx="744">
                  <c:v>1486.6467840350292</c:v>
                </c:pt>
                <c:pt idx="745">
                  <c:v>1488.6476424576904</c:v>
                </c:pt>
                <c:pt idx="746">
                  <c:v>1490.6485008803511</c:v>
                </c:pt>
                <c:pt idx="747">
                  <c:v>1492.6493593030123</c:v>
                </c:pt>
                <c:pt idx="748">
                  <c:v>1494.650217725673</c:v>
                </c:pt>
                <c:pt idx="749">
                  <c:v>1496.6510761483341</c:v>
                </c:pt>
                <c:pt idx="750">
                  <c:v>1498.6519345709949</c:v>
                </c:pt>
                <c:pt idx="751">
                  <c:v>1500.652792993656</c:v>
                </c:pt>
                <c:pt idx="752">
                  <c:v>1502.6536514163167</c:v>
                </c:pt>
                <c:pt idx="753">
                  <c:v>1504.6545098389779</c:v>
                </c:pt>
                <c:pt idx="754">
                  <c:v>1506.6553682616386</c:v>
                </c:pt>
                <c:pt idx="755">
                  <c:v>1508.6562266842998</c:v>
                </c:pt>
                <c:pt idx="756">
                  <c:v>1510.6570851069605</c:v>
                </c:pt>
                <c:pt idx="757">
                  <c:v>1512.6579435296217</c:v>
                </c:pt>
                <c:pt idx="758">
                  <c:v>1514.6588019522824</c:v>
                </c:pt>
                <c:pt idx="759">
                  <c:v>1516.6596603749435</c:v>
                </c:pt>
                <c:pt idx="760">
                  <c:v>1518.6605187976043</c:v>
                </c:pt>
                <c:pt idx="761">
                  <c:v>1520.6613772202654</c:v>
                </c:pt>
                <c:pt idx="762">
                  <c:v>1522.6622356429261</c:v>
                </c:pt>
                <c:pt idx="763">
                  <c:v>1524.6630940655873</c:v>
                </c:pt>
                <c:pt idx="764">
                  <c:v>1526.663952488248</c:v>
                </c:pt>
                <c:pt idx="765">
                  <c:v>1528.6648109109092</c:v>
                </c:pt>
                <c:pt idx="766">
                  <c:v>1530.6656693335699</c:v>
                </c:pt>
                <c:pt idx="767">
                  <c:v>1532.6665277562311</c:v>
                </c:pt>
                <c:pt idx="768">
                  <c:v>1534.6673861788918</c:v>
                </c:pt>
                <c:pt idx="769">
                  <c:v>1536.6682446015529</c:v>
                </c:pt>
                <c:pt idx="770">
                  <c:v>1538.6691030242137</c:v>
                </c:pt>
                <c:pt idx="771">
                  <c:v>1540.6699614468748</c:v>
                </c:pt>
                <c:pt idx="772">
                  <c:v>1542.6708198695355</c:v>
                </c:pt>
                <c:pt idx="773">
                  <c:v>1544.6716782921967</c:v>
                </c:pt>
                <c:pt idx="774">
                  <c:v>1546.6725367148574</c:v>
                </c:pt>
                <c:pt idx="775">
                  <c:v>1548.6733951375186</c:v>
                </c:pt>
                <c:pt idx="776">
                  <c:v>1550.6742535601793</c:v>
                </c:pt>
                <c:pt idx="777">
                  <c:v>1552.6751119828405</c:v>
                </c:pt>
                <c:pt idx="778">
                  <c:v>1554.6759704055012</c:v>
                </c:pt>
                <c:pt idx="779">
                  <c:v>1556.6768288281623</c:v>
                </c:pt>
                <c:pt idx="780">
                  <c:v>1558.6776872508231</c:v>
                </c:pt>
                <c:pt idx="781">
                  <c:v>1560.6785456734842</c:v>
                </c:pt>
                <c:pt idx="782">
                  <c:v>1562.6794040961449</c:v>
                </c:pt>
                <c:pt idx="783">
                  <c:v>1564.6802625188061</c:v>
                </c:pt>
                <c:pt idx="784">
                  <c:v>1566.6811209414668</c:v>
                </c:pt>
                <c:pt idx="785">
                  <c:v>1568.681979364128</c:v>
                </c:pt>
                <c:pt idx="786">
                  <c:v>1570.6828377867887</c:v>
                </c:pt>
                <c:pt idx="787">
                  <c:v>1572.6836962094499</c:v>
                </c:pt>
                <c:pt idx="788">
                  <c:v>1574.6845546321106</c:v>
                </c:pt>
                <c:pt idx="789">
                  <c:v>1576.6854130547717</c:v>
                </c:pt>
                <c:pt idx="790">
                  <c:v>1578.6862714774325</c:v>
                </c:pt>
                <c:pt idx="791">
                  <c:v>1580.6871299000936</c:v>
                </c:pt>
                <c:pt idx="792">
                  <c:v>1582.6879883227543</c:v>
                </c:pt>
                <c:pt idx="793">
                  <c:v>1584.6888467454155</c:v>
                </c:pt>
                <c:pt idx="794">
                  <c:v>1586.6897051680762</c:v>
                </c:pt>
                <c:pt idx="795">
                  <c:v>1588.6905635907374</c:v>
                </c:pt>
                <c:pt idx="796">
                  <c:v>1590.6914220133981</c:v>
                </c:pt>
                <c:pt idx="797">
                  <c:v>1592.6922804360593</c:v>
                </c:pt>
                <c:pt idx="798">
                  <c:v>1594.69313885872</c:v>
                </c:pt>
                <c:pt idx="799">
                  <c:v>1596.6939972813811</c:v>
                </c:pt>
                <c:pt idx="800">
                  <c:v>1598.6948557040419</c:v>
                </c:pt>
                <c:pt idx="801">
                  <c:v>1600.695714126703</c:v>
                </c:pt>
                <c:pt idx="802">
                  <c:v>1602.6965725493637</c:v>
                </c:pt>
                <c:pt idx="803">
                  <c:v>1604.6974309720249</c:v>
                </c:pt>
                <c:pt idx="804">
                  <c:v>1606.6982893946856</c:v>
                </c:pt>
                <c:pt idx="805">
                  <c:v>1608.6991478173468</c:v>
                </c:pt>
                <c:pt idx="806">
                  <c:v>1610.7000062400075</c:v>
                </c:pt>
                <c:pt idx="807">
                  <c:v>1612.7008646626687</c:v>
                </c:pt>
                <c:pt idx="808">
                  <c:v>1614.7017230853294</c:v>
                </c:pt>
                <c:pt idx="809">
                  <c:v>1616.7025815079905</c:v>
                </c:pt>
                <c:pt idx="810">
                  <c:v>1618.7034399306513</c:v>
                </c:pt>
                <c:pt idx="811">
                  <c:v>1620.7042983533124</c:v>
                </c:pt>
                <c:pt idx="812">
                  <c:v>1622.7051567759731</c:v>
                </c:pt>
                <c:pt idx="813">
                  <c:v>1624.7060151986343</c:v>
                </c:pt>
                <c:pt idx="814">
                  <c:v>1626.706873621295</c:v>
                </c:pt>
                <c:pt idx="815">
                  <c:v>1628.7077320439562</c:v>
                </c:pt>
                <c:pt idx="816">
                  <c:v>1630.7085904666169</c:v>
                </c:pt>
                <c:pt idx="817">
                  <c:v>1632.7094488892781</c:v>
                </c:pt>
                <c:pt idx="818">
                  <c:v>1634.7103073119388</c:v>
                </c:pt>
                <c:pt idx="819">
                  <c:v>1636.7111657345999</c:v>
                </c:pt>
                <c:pt idx="820">
                  <c:v>1638.7120241572607</c:v>
                </c:pt>
                <c:pt idx="821">
                  <c:v>1640.7128825799218</c:v>
                </c:pt>
                <c:pt idx="822">
                  <c:v>1642.7137410025825</c:v>
                </c:pt>
                <c:pt idx="823">
                  <c:v>1644.7145994252437</c:v>
                </c:pt>
                <c:pt idx="824">
                  <c:v>1646.7154578479044</c:v>
                </c:pt>
                <c:pt idx="825">
                  <c:v>1648.7163162705656</c:v>
                </c:pt>
                <c:pt idx="826">
                  <c:v>1650.7171746932263</c:v>
                </c:pt>
                <c:pt idx="827">
                  <c:v>1652.7180331158875</c:v>
                </c:pt>
                <c:pt idx="828">
                  <c:v>1654.7188915385482</c:v>
                </c:pt>
                <c:pt idx="829">
                  <c:v>1656.7197499612093</c:v>
                </c:pt>
                <c:pt idx="830">
                  <c:v>1658.7206083838701</c:v>
                </c:pt>
                <c:pt idx="831">
                  <c:v>1660.7214668065312</c:v>
                </c:pt>
                <c:pt idx="832">
                  <c:v>1662.7223252291919</c:v>
                </c:pt>
                <c:pt idx="833">
                  <c:v>1664.7231836518531</c:v>
                </c:pt>
                <c:pt idx="834">
                  <c:v>1666.7240420745138</c:v>
                </c:pt>
                <c:pt idx="835">
                  <c:v>1668.724900497175</c:v>
                </c:pt>
                <c:pt idx="836">
                  <c:v>1670.7257589198357</c:v>
                </c:pt>
                <c:pt idx="837">
                  <c:v>1672.7266173424969</c:v>
                </c:pt>
                <c:pt idx="838">
                  <c:v>1674.7274757651576</c:v>
                </c:pt>
                <c:pt idx="839">
                  <c:v>1676.7283341878187</c:v>
                </c:pt>
                <c:pt idx="840">
                  <c:v>1678.7291926104795</c:v>
                </c:pt>
                <c:pt idx="841">
                  <c:v>1680.7300510331406</c:v>
                </c:pt>
                <c:pt idx="842">
                  <c:v>1682.7309094558013</c:v>
                </c:pt>
                <c:pt idx="843">
                  <c:v>1684.7317678784625</c:v>
                </c:pt>
                <c:pt idx="844">
                  <c:v>1686.7326263011232</c:v>
                </c:pt>
                <c:pt idx="845">
                  <c:v>1688.7334847237844</c:v>
                </c:pt>
                <c:pt idx="846">
                  <c:v>1690.7343431464451</c:v>
                </c:pt>
                <c:pt idx="847">
                  <c:v>1692.7352015691063</c:v>
                </c:pt>
                <c:pt idx="848">
                  <c:v>1694.736059991767</c:v>
                </c:pt>
                <c:pt idx="849">
                  <c:v>1696.7369184144281</c:v>
                </c:pt>
                <c:pt idx="850">
                  <c:v>1698.7377768370889</c:v>
                </c:pt>
                <c:pt idx="851">
                  <c:v>1700.73863525975</c:v>
                </c:pt>
                <c:pt idx="852">
                  <c:v>1702.7394936824107</c:v>
                </c:pt>
                <c:pt idx="853">
                  <c:v>1704.7403521050719</c:v>
                </c:pt>
                <c:pt idx="854">
                  <c:v>1706.7412105277326</c:v>
                </c:pt>
                <c:pt idx="855">
                  <c:v>1708.7420689503938</c:v>
                </c:pt>
                <c:pt idx="856">
                  <c:v>1710.7429273730545</c:v>
                </c:pt>
                <c:pt idx="857">
                  <c:v>1712.7437857957157</c:v>
                </c:pt>
                <c:pt idx="858">
                  <c:v>1714.7446442183764</c:v>
                </c:pt>
                <c:pt idx="859">
                  <c:v>1716.7455026410375</c:v>
                </c:pt>
                <c:pt idx="860">
                  <c:v>1718.7463610636983</c:v>
                </c:pt>
                <c:pt idx="861">
                  <c:v>1720.7472194863594</c:v>
                </c:pt>
                <c:pt idx="862">
                  <c:v>1722.7480779090201</c:v>
                </c:pt>
                <c:pt idx="863">
                  <c:v>1724.7489363316813</c:v>
                </c:pt>
                <c:pt idx="864">
                  <c:v>1726.749794754342</c:v>
                </c:pt>
                <c:pt idx="865">
                  <c:v>1728.7506531770032</c:v>
                </c:pt>
                <c:pt idx="866">
                  <c:v>1730.7515115996639</c:v>
                </c:pt>
                <c:pt idx="867">
                  <c:v>1732.7523700223251</c:v>
                </c:pt>
                <c:pt idx="868">
                  <c:v>1734.7532284449858</c:v>
                </c:pt>
                <c:pt idx="869">
                  <c:v>1736.7540868676469</c:v>
                </c:pt>
                <c:pt idx="870">
                  <c:v>1738.7549452903077</c:v>
                </c:pt>
                <c:pt idx="871">
                  <c:v>1740.7558037129688</c:v>
                </c:pt>
                <c:pt idx="872">
                  <c:v>1742.7566621356295</c:v>
                </c:pt>
                <c:pt idx="873">
                  <c:v>1744.7575205582907</c:v>
                </c:pt>
                <c:pt idx="874">
                  <c:v>1746.7583789809514</c:v>
                </c:pt>
                <c:pt idx="875">
                  <c:v>1748.7592374036126</c:v>
                </c:pt>
                <c:pt idx="876">
                  <c:v>1750.7600958262733</c:v>
                </c:pt>
                <c:pt idx="877">
                  <c:v>1752.7609542489345</c:v>
                </c:pt>
                <c:pt idx="878">
                  <c:v>1754.7618126715952</c:v>
                </c:pt>
                <c:pt idx="879">
                  <c:v>1756.7626710942563</c:v>
                </c:pt>
                <c:pt idx="880">
                  <c:v>1758.7635295169171</c:v>
                </c:pt>
                <c:pt idx="881">
                  <c:v>1760.7643879395782</c:v>
                </c:pt>
                <c:pt idx="882">
                  <c:v>1762.7652463622389</c:v>
                </c:pt>
                <c:pt idx="883">
                  <c:v>1764.7661047849001</c:v>
                </c:pt>
                <c:pt idx="884">
                  <c:v>1766.7669632075608</c:v>
                </c:pt>
                <c:pt idx="885">
                  <c:v>1768.767821630222</c:v>
                </c:pt>
                <c:pt idx="886">
                  <c:v>1770.7686800528827</c:v>
                </c:pt>
                <c:pt idx="887">
                  <c:v>1772.7695384755439</c:v>
                </c:pt>
                <c:pt idx="888">
                  <c:v>1774.7703968982046</c:v>
                </c:pt>
                <c:pt idx="889">
                  <c:v>1776.7712553208657</c:v>
                </c:pt>
                <c:pt idx="890">
                  <c:v>1778.7721137435265</c:v>
                </c:pt>
                <c:pt idx="891">
                  <c:v>1780.7729721661876</c:v>
                </c:pt>
                <c:pt idx="892">
                  <c:v>1782.7738305888483</c:v>
                </c:pt>
                <c:pt idx="893">
                  <c:v>1784.7746890115095</c:v>
                </c:pt>
                <c:pt idx="894">
                  <c:v>1786.7755474341702</c:v>
                </c:pt>
                <c:pt idx="895">
                  <c:v>1788.7764058568314</c:v>
                </c:pt>
                <c:pt idx="896">
                  <c:v>1790.7772642794921</c:v>
                </c:pt>
                <c:pt idx="897">
                  <c:v>1792.7781227021533</c:v>
                </c:pt>
                <c:pt idx="898">
                  <c:v>1794.778981124814</c:v>
                </c:pt>
                <c:pt idx="899">
                  <c:v>1796.7798395474751</c:v>
                </c:pt>
                <c:pt idx="900">
                  <c:v>1798.7806979701359</c:v>
                </c:pt>
                <c:pt idx="901">
                  <c:v>1800.781556392797</c:v>
                </c:pt>
                <c:pt idx="902">
                  <c:v>1802.7824148154577</c:v>
                </c:pt>
                <c:pt idx="903">
                  <c:v>1804.7832732381189</c:v>
                </c:pt>
                <c:pt idx="904">
                  <c:v>1806.7841316607796</c:v>
                </c:pt>
                <c:pt idx="905">
                  <c:v>1808.7849900834408</c:v>
                </c:pt>
                <c:pt idx="906">
                  <c:v>1810.7858485061015</c:v>
                </c:pt>
                <c:pt idx="907">
                  <c:v>1812.7867069287627</c:v>
                </c:pt>
                <c:pt idx="908">
                  <c:v>1814.7875653514234</c:v>
                </c:pt>
                <c:pt idx="909">
                  <c:v>1816.7884237740845</c:v>
                </c:pt>
                <c:pt idx="910">
                  <c:v>1818.7892821967453</c:v>
                </c:pt>
                <c:pt idx="911">
                  <c:v>1820.7901406194064</c:v>
                </c:pt>
                <c:pt idx="912">
                  <c:v>1822.7909990420671</c:v>
                </c:pt>
                <c:pt idx="913">
                  <c:v>1824.7918574647283</c:v>
                </c:pt>
                <c:pt idx="914">
                  <c:v>1826.792715887389</c:v>
                </c:pt>
                <c:pt idx="915">
                  <c:v>1828.7935743100502</c:v>
                </c:pt>
                <c:pt idx="916">
                  <c:v>1830.7944327327109</c:v>
                </c:pt>
                <c:pt idx="917">
                  <c:v>1832.7952911553721</c:v>
                </c:pt>
                <c:pt idx="918">
                  <c:v>1834.7961495780328</c:v>
                </c:pt>
                <c:pt idx="919">
                  <c:v>1836.7970080006939</c:v>
                </c:pt>
                <c:pt idx="920">
                  <c:v>1838.7978664233547</c:v>
                </c:pt>
                <c:pt idx="921">
                  <c:v>1840.7987248460158</c:v>
                </c:pt>
                <c:pt idx="922">
                  <c:v>1842.7995832686765</c:v>
                </c:pt>
                <c:pt idx="923">
                  <c:v>1843.8000124800071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57392"/>
        <c:axId val="1210057936"/>
      </c:scatterChart>
      <c:valAx>
        <c:axId val="12100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VM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057936"/>
        <c:crosses val="autoZero"/>
        <c:crossBetween val="midCat"/>
      </c:valAx>
      <c:valAx>
        <c:axId val="12100579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Arc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0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5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0</xdr:row>
      <xdr:rowOff>0</xdr:rowOff>
    </xdr:from>
    <xdr:to>
      <xdr:col>21</xdr:col>
      <xdr:colOff>363417</xdr:colOff>
      <xdr:row>33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9150" y="0"/>
          <a:ext cx="5306892" cy="5500688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77</xdr:row>
      <xdr:rowOff>152400</xdr:rowOff>
    </xdr:from>
    <xdr:to>
      <xdr:col>16</xdr:col>
      <xdr:colOff>115767</xdr:colOff>
      <xdr:row>110</xdr:row>
      <xdr:rowOff>152399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12458700"/>
          <a:ext cx="5230692" cy="53435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359229</xdr:colOff>
      <xdr:row>21</xdr:row>
      <xdr:rowOff>29255</xdr:rowOff>
    </xdr:from>
    <xdr:to>
      <xdr:col>11</xdr:col>
      <xdr:colOff>54428</xdr:colOff>
      <xdr:row>38</xdr:row>
      <xdr:rowOff>19731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0.73049</cdr:x>
      <cdr:y>0.26364</cdr:y>
    </cdr:from>
    <cdr:to>
      <cdr:x>0.73255</cdr:x>
      <cdr:y>0.79142</cdr:y>
    </cdr:to>
    <cdr:cxnSp macro="">
      <cdr:nvCxnSpPr>
        <cdr:cNvPr id="3" name="Straight Connector 2"/>
        <cdr:cNvCxnSpPr/>
      </cdr:nvCxnSpPr>
      <cdr:spPr bwMode="auto">
        <a:xfrm xmlns:a="http://schemas.openxmlformats.org/drawingml/2006/main" flipH="1">
          <a:off x="3374571" y="723220"/>
          <a:ext cx="9525" cy="144780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0.60265</cdr:x>
      <cdr:y>0.24628</cdr:y>
    </cdr:from>
    <cdr:to>
      <cdr:x>0.77379</cdr:x>
      <cdr:y>0.43378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84021" y="675595"/>
          <a:ext cx="79057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Nominal Position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</xdr:row>
      <xdr:rowOff>0</xdr:rowOff>
    </xdr:from>
    <xdr:to>
      <xdr:col>7</xdr:col>
      <xdr:colOff>331133</xdr:colOff>
      <xdr:row>21</xdr:row>
      <xdr:rowOff>29006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647700"/>
          <a:ext cx="6029325" cy="27817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6</xdr:col>
      <xdr:colOff>86455</xdr:colOff>
      <xdr:row>75</xdr:row>
      <xdr:rowOff>68916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80294"/>
          <a:ext cx="5229955" cy="3990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0.5253</cdr:x>
      <cdr:y>0.14601</cdr:y>
    </cdr:from>
    <cdr:to>
      <cdr:x>0.5253</cdr:x>
      <cdr:y>0.83215</cdr:y>
    </cdr:to>
    <cdr:cxnSp macro="">
      <cdr:nvCxnSpPr>
        <cdr:cNvPr id="2" name="Straight Connector 1"/>
        <cdr:cNvCxnSpPr/>
      </cdr:nvCxnSpPr>
      <cdr:spPr bwMode="auto">
        <a:xfrm xmlns:a="http://schemas.openxmlformats.org/drawingml/2006/main">
          <a:off x="4548586" y="917864"/>
          <a:ext cx="0" cy="4313429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0.57321</cdr:x>
      <cdr:y>0.14601</cdr:y>
    </cdr:from>
    <cdr:to>
      <cdr:x>0.57321</cdr:x>
      <cdr:y>0.83216</cdr:y>
    </cdr:to>
    <cdr:cxnSp macro="">
      <cdr:nvCxnSpPr>
        <cdr:cNvPr id="3" name="Straight Connector 2"/>
        <cdr:cNvCxnSpPr/>
      </cdr:nvCxnSpPr>
      <cdr:spPr bwMode="auto">
        <a:xfrm xmlns:a="http://schemas.openxmlformats.org/drawingml/2006/main">
          <a:off x="4963439" y="917864"/>
          <a:ext cx="0" cy="4313492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0.47187</cdr:x>
      <cdr:y>0.15495</cdr:y>
    </cdr:from>
    <cdr:to>
      <cdr:x>0.54258</cdr:x>
      <cdr:y>0.22421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85936" y="974122"/>
          <a:ext cx="612280" cy="435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6% Offset</a:t>
          </a:r>
        </a:p>
      </cdr:txBody>
    </cdr:sp>
  </cdr:relSizeAnchor>
  <cdr:relSizeAnchor xmlns:cdr="http://schemas.openxmlformats.org/drawingml/2006/chartDrawing">
    <cdr:from>
      <cdr:x>0.56792</cdr:x>
      <cdr:y>0.15409</cdr:y>
    </cdr:from>
    <cdr:to>
      <cdr:x>0.66378</cdr:x>
      <cdr:y>0.25798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17698" y="968664"/>
          <a:ext cx="830019" cy="653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Vessel Heave Down and Stay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0.08805</cdr:x>
      <cdr:y>0.24729</cdr:y>
    </cdr:from>
    <cdr:to>
      <cdr:x>0.88522</cdr:x>
      <cdr:y>0.24946</cdr:y>
    </cdr:to>
    <cdr:cxnSp macro="">
      <cdr:nvCxnSpPr>
        <cdr:cNvPr id="3" name="Straight Connector 2"/>
        <cdr:cNvCxnSpPr/>
      </cdr:nvCxnSpPr>
      <cdr:spPr bwMode="auto">
        <a:xfrm xmlns:a="http://schemas.openxmlformats.org/drawingml/2006/main" flipV="1">
          <a:off x="762000" y="1551214"/>
          <a:ext cx="6898821" cy="1360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0.37421</cdr:x>
      <cdr:y>0.20824</cdr:y>
    </cdr:from>
    <cdr:to>
      <cdr:x>0.58648</cdr:x>
      <cdr:y>0.24946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38500" y="1306285"/>
          <a:ext cx="1836964" cy="258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rgbClr val="FF0000"/>
              </a:solidFill>
            </a:rPr>
            <a:t>Yield Strength (125 ksi)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5:H43"/>
  <sheetViews>
    <sheetView topLeftCell="A31" workbookViewId="0">
      <selection activeCell="C43" sqref="C43"/>
    </sheetView>
  </sheetViews>
  <sheetFormatPr defaultRowHeight="12.75" x14ac:dyDescent="0.2"/>
  <cols>
    <col min="4" max="4" width="15.7109375" customWidth="1"/>
    <col min="6" max="6" width="11" bestFit="1" customWidth="1"/>
    <col min="7" max="7" width="11" customWidth="1"/>
    <col min="8" max="8" width="19.28515625" customWidth="1"/>
    <col min="9" max="9" width="11.140625" customWidth="1"/>
    <col min="10" max="11" width="10.7109375" customWidth="1"/>
    <col min="12" max="14" width="10.85546875" customWidth="1"/>
    <col min="15" max="15" width="13" customWidth="1"/>
    <col min="16" max="17" width="12.7109375" customWidth="1"/>
    <col min="18" max="18" width="11.42578125" bestFit="1" customWidth="1"/>
    <col min="19" max="19" width="10.140625" customWidth="1"/>
  </cols>
  <sheetData>
    <row r="15" spans="5:8" ht="12.75" customHeight="1" x14ac:dyDescent="0.2">
      <c r="E15" s="75" t="s">
        <v>177</v>
      </c>
      <c r="F15" s="75" t="s">
        <v>149</v>
      </c>
      <c r="G15" s="75"/>
      <c r="H15" s="75"/>
    </row>
    <row r="16" spans="5:8" ht="38.25" x14ac:dyDescent="0.2">
      <c r="E16" s="75"/>
      <c r="F16" s="20" t="s">
        <v>172</v>
      </c>
      <c r="G16" s="20" t="s">
        <v>173</v>
      </c>
      <c r="H16" s="20" t="s">
        <v>176</v>
      </c>
    </row>
    <row r="17" spans="5:8" x14ac:dyDescent="0.2">
      <c r="E17" s="16" t="s">
        <v>136</v>
      </c>
      <c r="F17" s="19">
        <v>789818</v>
      </c>
      <c r="G17" s="17">
        <f>Riser!C109</f>
        <v>549910.78414022457</v>
      </c>
      <c r="H17" s="17">
        <f>(F17-G17)/F17*100</f>
        <v>30.374999792328794</v>
      </c>
    </row>
    <row r="18" spans="5:8" x14ac:dyDescent="0.2">
      <c r="E18" s="16" t="s">
        <v>92</v>
      </c>
      <c r="F18" s="17">
        <f>F17*0.45</f>
        <v>355418.10000000003</v>
      </c>
      <c r="G18" s="17">
        <f>Riser!C110</f>
        <v>286570.32150115824</v>
      </c>
      <c r="H18" s="17">
        <f t="shared" ref="H18:H19" si="0">(F18-G18)/F18*100</f>
        <v>19.370926381870195</v>
      </c>
    </row>
    <row r="19" spans="5:8" x14ac:dyDescent="0.2">
      <c r="E19" s="16" t="s">
        <v>138</v>
      </c>
      <c r="F19" s="17">
        <f>F18/1000</f>
        <v>355.41810000000004</v>
      </c>
      <c r="G19" s="17">
        <f>Riser!C111</f>
        <v>286.57032150115833</v>
      </c>
      <c r="H19" s="17">
        <f t="shared" si="0"/>
        <v>19.37092638187017</v>
      </c>
    </row>
    <row r="21" spans="5:8" x14ac:dyDescent="0.2">
      <c r="E21" s="75" t="s">
        <v>177</v>
      </c>
      <c r="F21" s="75" t="s">
        <v>151</v>
      </c>
      <c r="G21" s="75"/>
      <c r="H21" s="75"/>
    </row>
    <row r="22" spans="5:8" ht="38.25" x14ac:dyDescent="0.2">
      <c r="E22" s="75"/>
      <c r="F22" s="20" t="s">
        <v>172</v>
      </c>
      <c r="G22" s="20" t="s">
        <v>173</v>
      </c>
      <c r="H22" s="20" t="s">
        <v>176</v>
      </c>
    </row>
    <row r="23" spans="5:8" x14ac:dyDescent="0.2">
      <c r="E23" s="16" t="s">
        <v>136</v>
      </c>
      <c r="F23" s="19">
        <f>F41-F29</f>
        <v>564156</v>
      </c>
      <c r="G23" s="17">
        <f>Riser!C106</f>
        <v>392793.41724301758</v>
      </c>
      <c r="H23" s="17">
        <f>(F23-G23)/F23*100</f>
        <v>30.375035053599081</v>
      </c>
    </row>
    <row r="24" spans="5:8" x14ac:dyDescent="0.2">
      <c r="E24" s="16" t="s">
        <v>92</v>
      </c>
      <c r="F24" s="17">
        <f>F23*0.45</f>
        <v>253870.2</v>
      </c>
      <c r="G24" s="17">
        <f>Riser!C107</f>
        <v>204693.08678654162</v>
      </c>
      <c r="H24" s="17">
        <f t="shared" ref="H24:H25" si="1">(F24-G24)/F24*100</f>
        <v>19.370967216104287</v>
      </c>
    </row>
    <row r="25" spans="5:8" x14ac:dyDescent="0.2">
      <c r="E25" s="16" t="s">
        <v>138</v>
      </c>
      <c r="F25" s="17">
        <f>F24/1000</f>
        <v>253.87020000000001</v>
      </c>
      <c r="G25" s="17">
        <f>Riser!C108</f>
        <v>204.6930867865417</v>
      </c>
      <c r="H25" s="17">
        <f t="shared" si="1"/>
        <v>19.370967216104258</v>
      </c>
    </row>
    <row r="27" spans="5:8" ht="12.75" customHeight="1" x14ac:dyDescent="0.2">
      <c r="E27" s="75" t="s">
        <v>177</v>
      </c>
      <c r="F27" s="75" t="s">
        <v>152</v>
      </c>
      <c r="G27" s="75"/>
      <c r="H27" s="75"/>
    </row>
    <row r="28" spans="5:8" ht="38.25" x14ac:dyDescent="0.2">
      <c r="E28" s="75"/>
      <c r="F28" s="20" t="s">
        <v>172</v>
      </c>
      <c r="G28" s="20" t="s">
        <v>173</v>
      </c>
      <c r="H28" s="20" t="s">
        <v>176</v>
      </c>
    </row>
    <row r="29" spans="5:8" x14ac:dyDescent="0.2">
      <c r="E29" s="16" t="s">
        <v>136</v>
      </c>
      <c r="F29" s="19">
        <v>1377418</v>
      </c>
      <c r="G29" s="17">
        <f>Riser!C103</f>
        <v>1565308.6969972602</v>
      </c>
      <c r="H29" s="17">
        <f>(F29-G29)/F29*100</f>
        <v>-13.640790014161293</v>
      </c>
    </row>
    <row r="30" spans="5:8" x14ac:dyDescent="0.2">
      <c r="E30" s="16" t="s">
        <v>92</v>
      </c>
      <c r="F30" s="17">
        <f>F29*0.45</f>
        <v>619838.1</v>
      </c>
      <c r="G30" s="17">
        <f>Riser!C104</f>
        <v>704388.9136487674</v>
      </c>
      <c r="H30" s="17">
        <f t="shared" ref="H30:H31" si="2">(F30-G30)/F30*100</f>
        <v>-13.640790014161347</v>
      </c>
    </row>
    <row r="31" spans="5:8" x14ac:dyDescent="0.2">
      <c r="E31" s="16" t="s">
        <v>138</v>
      </c>
      <c r="F31" s="17">
        <f>F30/1000</f>
        <v>619.83809999999994</v>
      </c>
      <c r="G31" s="17">
        <f>Riser!C105</f>
        <v>704.38891364876736</v>
      </c>
      <c r="H31" s="17">
        <f t="shared" si="2"/>
        <v>-13.640790014161347</v>
      </c>
    </row>
    <row r="33" spans="5:8" ht="12.75" customHeight="1" x14ac:dyDescent="0.2">
      <c r="E33" s="75" t="s">
        <v>177</v>
      </c>
      <c r="F33" s="75" t="s">
        <v>150</v>
      </c>
      <c r="G33" s="75"/>
      <c r="H33" s="75"/>
    </row>
    <row r="34" spans="5:8" ht="38.25" x14ac:dyDescent="0.2">
      <c r="E34" s="75"/>
      <c r="F34" s="20" t="s">
        <v>172</v>
      </c>
      <c r="G34" s="20" t="s">
        <v>173</v>
      </c>
      <c r="H34" s="20" t="s">
        <v>176</v>
      </c>
    </row>
    <row r="35" spans="5:8" x14ac:dyDescent="0.2">
      <c r="E35" s="16" t="s">
        <v>136</v>
      </c>
      <c r="F35" s="19">
        <v>1828576</v>
      </c>
      <c r="G35" s="17">
        <f>Riser!C97</f>
        <v>1839450.8252643945</v>
      </c>
      <c r="H35" s="17">
        <f>(F35-G35)/F35*100</f>
        <v>-0.59471551985777549</v>
      </c>
    </row>
    <row r="36" spans="5:8" x14ac:dyDescent="0.2">
      <c r="E36" s="16" t="s">
        <v>92</v>
      </c>
      <c r="F36" s="17">
        <f>F35*0.45</f>
        <v>822859.20000000007</v>
      </c>
      <c r="G36" s="17">
        <f>Riser!C98</f>
        <v>715317.52736897732</v>
      </c>
      <c r="H36" s="17">
        <f t="shared" ref="H36:H37" si="3">(F36-G36)/F36*100</f>
        <v>13.069267820183908</v>
      </c>
    </row>
    <row r="37" spans="5:8" x14ac:dyDescent="0.2">
      <c r="E37" s="16" t="s">
        <v>138</v>
      </c>
      <c r="F37" s="17">
        <f>F36/1000</f>
        <v>822.8592000000001</v>
      </c>
      <c r="G37" s="17">
        <f>Riser!C99</f>
        <v>715.31752736897738</v>
      </c>
      <c r="H37" s="17">
        <f t="shared" si="3"/>
        <v>13.069267820183903</v>
      </c>
    </row>
    <row r="39" spans="5:8" ht="12.75" customHeight="1" x14ac:dyDescent="0.2">
      <c r="E39" s="75" t="s">
        <v>177</v>
      </c>
      <c r="F39" s="75" t="s">
        <v>153</v>
      </c>
      <c r="G39" s="75"/>
      <c r="H39" s="75"/>
    </row>
    <row r="40" spans="5:8" ht="38.25" x14ac:dyDescent="0.2">
      <c r="E40" s="75"/>
      <c r="F40" s="20" t="s">
        <v>172</v>
      </c>
      <c r="G40" s="20" t="s">
        <v>173</v>
      </c>
      <c r="H40" s="20" t="s">
        <v>176</v>
      </c>
    </row>
    <row r="41" spans="5:8" x14ac:dyDescent="0.2">
      <c r="E41" s="16" t="s">
        <v>136</v>
      </c>
      <c r="F41" s="19">
        <v>1941574</v>
      </c>
      <c r="G41" s="17">
        <f>Riser!C100</f>
        <v>1958102.1142402778</v>
      </c>
      <c r="H41" s="17">
        <f>(F41-G41)/F41*100</f>
        <v>-0.85127397875526722</v>
      </c>
    </row>
    <row r="42" spans="5:8" x14ac:dyDescent="0.2">
      <c r="E42" s="16" t="s">
        <v>92</v>
      </c>
      <c r="F42" s="17">
        <f>F41*0.45</f>
        <v>873708.3</v>
      </c>
      <c r="G42" s="17">
        <f>Riser!C101</f>
        <v>909082.00043530902</v>
      </c>
      <c r="H42" s="17">
        <f t="shared" ref="H42:H43" si="4">(F42-G42)/F42*100</f>
        <v>-4.048685406251602</v>
      </c>
    </row>
    <row r="43" spans="5:8" x14ac:dyDescent="0.2">
      <c r="E43" s="16" t="s">
        <v>138</v>
      </c>
      <c r="F43" s="17">
        <f>F42/1000</f>
        <v>873.70830000000001</v>
      </c>
      <c r="G43" s="17">
        <f>Riser!C102</f>
        <v>909.08200043530906</v>
      </c>
      <c r="H43" s="17">
        <f t="shared" si="4"/>
        <v>-4.0486854062516109</v>
      </c>
    </row>
  </sheetData>
  <mergeCells count="10">
    <mergeCell ref="F15:H15"/>
    <mergeCell ref="F21:H21"/>
    <mergeCell ref="F27:H27"/>
    <mergeCell ref="F33:H33"/>
    <mergeCell ref="F39:H39"/>
    <mergeCell ref="E15:E16"/>
    <mergeCell ref="E21:E22"/>
    <mergeCell ref="E27:E28"/>
    <mergeCell ref="E33:E34"/>
    <mergeCell ref="E39:E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9"/>
  <sheetViews>
    <sheetView topLeftCell="A903" workbookViewId="0">
      <selection activeCell="D929" sqref="D929"/>
    </sheetView>
  </sheetViews>
  <sheetFormatPr defaultRowHeight="12.75" x14ac:dyDescent="0.2"/>
  <cols>
    <col min="1" max="16384" width="9.140625" style="37"/>
  </cols>
  <sheetData>
    <row r="1" spans="1:9" x14ac:dyDescent="0.2">
      <c r="E1" s="48"/>
    </row>
    <row r="3" spans="1:9" x14ac:dyDescent="0.2">
      <c r="B3" s="77" t="s">
        <v>267</v>
      </c>
      <c r="C3" s="77"/>
      <c r="D3" s="77"/>
      <c r="G3" s="77" t="s">
        <v>268</v>
      </c>
      <c r="H3" s="77"/>
      <c r="I3" s="77"/>
    </row>
    <row r="4" spans="1:9" x14ac:dyDescent="0.2">
      <c r="B4" s="14"/>
      <c r="C4" s="45" t="s">
        <v>230</v>
      </c>
      <c r="D4" s="45" t="s">
        <v>231</v>
      </c>
      <c r="G4" s="14"/>
      <c r="H4" s="45" t="s">
        <v>230</v>
      </c>
      <c r="I4" s="45" t="s">
        <v>231</v>
      </c>
    </row>
    <row r="5" spans="1:9" x14ac:dyDescent="0.2">
      <c r="A5" s="35" t="s">
        <v>222</v>
      </c>
      <c r="B5" s="45" t="s">
        <v>230</v>
      </c>
      <c r="C5" s="74" t="s">
        <v>231</v>
      </c>
      <c r="D5" s="49" t="s">
        <v>266</v>
      </c>
      <c r="F5" s="35" t="s">
        <v>222</v>
      </c>
      <c r="G5" s="45" t="s">
        <v>230</v>
      </c>
      <c r="H5" s="74" t="s">
        <v>231</v>
      </c>
      <c r="I5" s="49" t="s">
        <v>266</v>
      </c>
    </row>
    <row r="6" spans="1:9" x14ac:dyDescent="0.2">
      <c r="B6" s="47">
        <v>0</v>
      </c>
      <c r="C6" s="47">
        <v>0</v>
      </c>
      <c r="D6" s="47">
        <f>C6/9.81</f>
        <v>0</v>
      </c>
      <c r="G6" s="47">
        <v>0</v>
      </c>
      <c r="H6" s="47">
        <v>0</v>
      </c>
      <c r="I6" s="47">
        <f>H6/9.81</f>
        <v>0</v>
      </c>
    </row>
    <row r="7" spans="1:9" x14ac:dyDescent="0.2">
      <c r="B7" s="47">
        <v>1.2</v>
      </c>
      <c r="C7" s="47">
        <v>-31.842081069946289</v>
      </c>
      <c r="D7" s="47">
        <f t="shared" ref="D7:D70" si="0">C7/9.81</f>
        <v>-3.245879823643862</v>
      </c>
      <c r="G7" s="47">
        <v>1.2</v>
      </c>
      <c r="H7" s="47">
        <v>394.2353515625</v>
      </c>
      <c r="I7" s="47">
        <f t="shared" ref="I7:I70" si="1">H7/9.81</f>
        <v>40.18708986365953</v>
      </c>
    </row>
    <row r="8" spans="1:9" x14ac:dyDescent="0.2">
      <c r="B8" s="47">
        <v>3.3</v>
      </c>
      <c r="C8" s="47">
        <v>-121.71449279785156</v>
      </c>
      <c r="D8" s="47">
        <f t="shared" si="0"/>
        <v>-12.407185810178548</v>
      </c>
      <c r="G8" s="47">
        <v>3.3</v>
      </c>
      <c r="H8" s="47">
        <v>940.2880859375</v>
      </c>
      <c r="I8" s="47">
        <f t="shared" si="1"/>
        <v>95.849957791794083</v>
      </c>
    </row>
    <row r="9" spans="1:9" x14ac:dyDescent="0.2">
      <c r="B9" s="47">
        <v>5.0999999999999996</v>
      </c>
      <c r="C9" s="47">
        <v>-186.08688354492188</v>
      </c>
      <c r="D9" s="47">
        <f t="shared" si="0"/>
        <v>-18.969101278789182</v>
      </c>
      <c r="G9" s="47">
        <v>5.0999999999999996</v>
      </c>
      <c r="H9" s="47">
        <v>1254.69677734375</v>
      </c>
      <c r="I9" s="47">
        <f t="shared" si="1"/>
        <v>127.89977342953618</v>
      </c>
    </row>
    <row r="10" spans="1:9" x14ac:dyDescent="0.2">
      <c r="B10" s="47">
        <v>6.9997084548104951</v>
      </c>
      <c r="C10" s="47">
        <v>-251.47590637207031</v>
      </c>
      <c r="D10" s="47">
        <f t="shared" si="0"/>
        <v>-25.634648967591264</v>
      </c>
      <c r="G10" s="47">
        <v>6.9997084548104951</v>
      </c>
      <c r="H10" s="47">
        <v>1381.947509765625</v>
      </c>
      <c r="I10" s="47">
        <f t="shared" si="1"/>
        <v>140.8713057865061</v>
      </c>
    </row>
    <row r="11" spans="1:9" x14ac:dyDescent="0.2">
      <c r="B11" s="47">
        <v>8.999125364431487</v>
      </c>
      <c r="C11" s="47">
        <v>2716.56640625</v>
      </c>
      <c r="D11" s="47">
        <f t="shared" si="0"/>
        <v>276.91808422528032</v>
      </c>
      <c r="G11" s="47">
        <v>8.999125364431487</v>
      </c>
      <c r="H11" s="47">
        <v>2716.566162109375</v>
      </c>
      <c r="I11" s="47">
        <f t="shared" si="1"/>
        <v>276.91805933836645</v>
      </c>
    </row>
    <row r="12" spans="1:9" x14ac:dyDescent="0.2">
      <c r="B12" s="47">
        <v>10.998542274052479</v>
      </c>
      <c r="C12" s="47">
        <v>2701.65966796875</v>
      </c>
      <c r="D12" s="47">
        <f t="shared" si="0"/>
        <v>275.39853903860853</v>
      </c>
      <c r="G12" s="47">
        <v>10.998542274052479</v>
      </c>
      <c r="H12" s="47">
        <v>2701.65966796875</v>
      </c>
      <c r="I12" s="47">
        <f t="shared" si="1"/>
        <v>275.39853903860853</v>
      </c>
    </row>
    <row r="13" spans="1:9" x14ac:dyDescent="0.2">
      <c r="B13" s="47">
        <v>12.997959183673469</v>
      </c>
      <c r="C13" s="47">
        <v>2686.731689453125</v>
      </c>
      <c r="D13" s="47">
        <f t="shared" si="0"/>
        <v>273.87682869043067</v>
      </c>
      <c r="G13" s="47">
        <v>12.997959183673469</v>
      </c>
      <c r="H13" s="47">
        <v>2686.731689453125</v>
      </c>
      <c r="I13" s="47">
        <f t="shared" si="1"/>
        <v>273.87682869043067</v>
      </c>
    </row>
    <row r="14" spans="1:9" x14ac:dyDescent="0.2">
      <c r="B14" s="47">
        <v>14.997376093294459</v>
      </c>
      <c r="C14" s="47">
        <v>2682.699951171875</v>
      </c>
      <c r="D14" s="47">
        <f t="shared" si="0"/>
        <v>273.46584619489039</v>
      </c>
      <c r="G14" s="47">
        <v>14.997376093294459</v>
      </c>
      <c r="H14" s="47">
        <v>2682.69970703125</v>
      </c>
      <c r="I14" s="47">
        <f t="shared" si="1"/>
        <v>273.46582130797657</v>
      </c>
    </row>
    <row r="15" spans="1:9" x14ac:dyDescent="0.2">
      <c r="B15" s="47">
        <v>16.996793002915449</v>
      </c>
      <c r="C15" s="47">
        <v>2683.06591796875</v>
      </c>
      <c r="D15" s="47">
        <f t="shared" si="0"/>
        <v>273.50315167877164</v>
      </c>
      <c r="G15" s="47">
        <v>16.996793002915449</v>
      </c>
      <c r="H15" s="47">
        <v>2683.06591796875</v>
      </c>
      <c r="I15" s="47">
        <f t="shared" si="1"/>
        <v>273.50315167877164</v>
      </c>
    </row>
    <row r="16" spans="1:9" x14ac:dyDescent="0.2">
      <c r="B16" s="47">
        <v>18.99620991253644</v>
      </c>
      <c r="C16" s="47">
        <v>2683.427978515625</v>
      </c>
      <c r="D16" s="47">
        <f t="shared" si="0"/>
        <v>273.54005897203109</v>
      </c>
      <c r="G16" s="47">
        <v>18.99620991253644</v>
      </c>
      <c r="H16" s="47">
        <v>2683.427978515625</v>
      </c>
      <c r="I16" s="47">
        <f t="shared" si="1"/>
        <v>273.54005897203109</v>
      </c>
    </row>
    <row r="17" spans="2:9" x14ac:dyDescent="0.2">
      <c r="B17" s="47">
        <v>20.99562682215743</v>
      </c>
      <c r="C17" s="47">
        <v>2683.78857421875</v>
      </c>
      <c r="D17" s="47">
        <f t="shared" si="0"/>
        <v>273.57681694380733</v>
      </c>
      <c r="G17" s="47">
        <v>20.99562682215743</v>
      </c>
      <c r="H17" s="47">
        <v>2683.78857421875</v>
      </c>
      <c r="I17" s="47">
        <f t="shared" si="1"/>
        <v>273.57681694380733</v>
      </c>
    </row>
    <row r="18" spans="2:9" x14ac:dyDescent="0.2">
      <c r="B18" s="47">
        <v>22.99504373177842</v>
      </c>
      <c r="C18" s="47">
        <v>2684.1484375</v>
      </c>
      <c r="D18" s="47">
        <f t="shared" si="0"/>
        <v>273.61350025484199</v>
      </c>
      <c r="G18" s="47">
        <v>22.99504373177842</v>
      </c>
      <c r="H18" s="47">
        <v>2684.1484375</v>
      </c>
      <c r="I18" s="47">
        <f t="shared" si="1"/>
        <v>273.61350025484199</v>
      </c>
    </row>
    <row r="19" spans="2:9" x14ac:dyDescent="0.2">
      <c r="B19" s="47">
        <v>24.99446064139941</v>
      </c>
      <c r="C19" s="47">
        <v>2684.50830078125</v>
      </c>
      <c r="D19" s="47">
        <f t="shared" si="0"/>
        <v>273.65018356587666</v>
      </c>
      <c r="G19" s="47">
        <v>24.99446064139941</v>
      </c>
      <c r="H19" s="47">
        <v>2684.50830078125</v>
      </c>
      <c r="I19" s="47">
        <f t="shared" si="1"/>
        <v>273.65018356587666</v>
      </c>
    </row>
    <row r="20" spans="2:9" x14ac:dyDescent="0.2">
      <c r="B20" s="47">
        <v>26.9938775510204</v>
      </c>
      <c r="C20" s="47">
        <v>2684.868896484375</v>
      </c>
      <c r="D20" s="47">
        <f t="shared" si="0"/>
        <v>273.6869415376529</v>
      </c>
      <c r="G20" s="47">
        <v>26.9938775510204</v>
      </c>
      <c r="H20" s="47">
        <v>2684.868896484375</v>
      </c>
      <c r="I20" s="47">
        <f t="shared" si="1"/>
        <v>273.6869415376529</v>
      </c>
    </row>
    <row r="21" spans="2:9" x14ac:dyDescent="0.2">
      <c r="B21" s="47">
        <v>28.99329446064139</v>
      </c>
      <c r="C21" s="47">
        <v>2685.229736328125</v>
      </c>
      <c r="D21" s="47">
        <f t="shared" si="0"/>
        <v>273.72372439634302</v>
      </c>
      <c r="G21" s="47">
        <v>28.99329446064139</v>
      </c>
      <c r="H21" s="47">
        <v>2685.229736328125</v>
      </c>
      <c r="I21" s="47">
        <f t="shared" si="1"/>
        <v>273.72372439634302</v>
      </c>
    </row>
    <row r="22" spans="2:9" x14ac:dyDescent="0.2">
      <c r="B22" s="47">
        <v>30.992711370262381</v>
      </c>
      <c r="C22" s="47">
        <v>2685.59130859375</v>
      </c>
      <c r="D22" s="47">
        <f t="shared" si="0"/>
        <v>273.76058191577471</v>
      </c>
      <c r="G22" s="47">
        <v>30.992711370262381</v>
      </c>
      <c r="H22" s="47">
        <v>2685.59130859375</v>
      </c>
      <c r="I22" s="47">
        <f t="shared" si="1"/>
        <v>273.76058191577471</v>
      </c>
    </row>
    <row r="23" spans="2:9" x14ac:dyDescent="0.2">
      <c r="B23" s="47">
        <v>32.992128279883367</v>
      </c>
      <c r="C23" s="47">
        <v>2685.95361328125</v>
      </c>
      <c r="D23" s="47">
        <f t="shared" si="0"/>
        <v>273.79751409594797</v>
      </c>
      <c r="G23" s="47">
        <v>32.992128279883367</v>
      </c>
      <c r="H23" s="47">
        <v>2685.95361328125</v>
      </c>
      <c r="I23" s="47">
        <f t="shared" si="1"/>
        <v>273.79751409594797</v>
      </c>
    </row>
    <row r="24" spans="2:9" x14ac:dyDescent="0.2">
      <c r="B24" s="47">
        <v>34.991545189504357</v>
      </c>
      <c r="C24" s="47">
        <v>2686.31640625</v>
      </c>
      <c r="D24" s="47">
        <f t="shared" si="0"/>
        <v>273.834496049949</v>
      </c>
      <c r="G24" s="47">
        <v>34.991545189504357</v>
      </c>
      <c r="H24" s="47">
        <v>2686.31640625</v>
      </c>
      <c r="I24" s="47">
        <f t="shared" si="1"/>
        <v>273.834496049949</v>
      </c>
    </row>
    <row r="25" spans="2:9" x14ac:dyDescent="0.2">
      <c r="B25" s="47">
        <v>36.990962099125348</v>
      </c>
      <c r="C25" s="47">
        <v>2686.6796875</v>
      </c>
      <c r="D25" s="47">
        <f t="shared" si="0"/>
        <v>273.87152777777777</v>
      </c>
      <c r="G25" s="47">
        <v>36.990962099125348</v>
      </c>
      <c r="H25" s="47">
        <v>2686.6796875</v>
      </c>
      <c r="I25" s="47">
        <f t="shared" si="1"/>
        <v>273.87152777777777</v>
      </c>
    </row>
    <row r="26" spans="2:9" x14ac:dyDescent="0.2">
      <c r="B26" s="47">
        <v>38.990379008746338</v>
      </c>
      <c r="C26" s="47">
        <v>2687.04345703125</v>
      </c>
      <c r="D26" s="47">
        <f t="shared" si="0"/>
        <v>273.90860927943424</v>
      </c>
      <c r="G26" s="47">
        <v>38.990379008746338</v>
      </c>
      <c r="H26" s="47">
        <v>2687.04345703125</v>
      </c>
      <c r="I26" s="47">
        <f t="shared" si="1"/>
        <v>273.90860927943424</v>
      </c>
    </row>
    <row r="27" spans="2:9" x14ac:dyDescent="0.2">
      <c r="B27" s="47">
        <v>40.989795918367328</v>
      </c>
      <c r="C27" s="47">
        <v>2687.407958984375</v>
      </c>
      <c r="D27" s="47">
        <f t="shared" si="0"/>
        <v>273.94576544183229</v>
      </c>
      <c r="G27" s="47">
        <v>40.989795918367328</v>
      </c>
      <c r="H27" s="47">
        <v>2687.407958984375</v>
      </c>
      <c r="I27" s="47">
        <f t="shared" si="1"/>
        <v>273.94576544183229</v>
      </c>
    </row>
    <row r="28" spans="2:9" x14ac:dyDescent="0.2">
      <c r="B28" s="47">
        <v>42.989212827988318</v>
      </c>
      <c r="C28" s="47">
        <v>2687.77294921875</v>
      </c>
      <c r="D28" s="47">
        <f t="shared" si="0"/>
        <v>273.9829713780581</v>
      </c>
      <c r="G28" s="47">
        <v>42.989212827988318</v>
      </c>
      <c r="H28" s="47">
        <v>2687.77294921875</v>
      </c>
      <c r="I28" s="47">
        <f t="shared" si="1"/>
        <v>273.9829713780581</v>
      </c>
    </row>
    <row r="29" spans="2:9" x14ac:dyDescent="0.2">
      <c r="B29" s="47">
        <v>44.988629737609308</v>
      </c>
      <c r="C29" s="47">
        <v>2688.138427734375</v>
      </c>
      <c r="D29" s="47">
        <f t="shared" si="0"/>
        <v>274.0202270881116</v>
      </c>
      <c r="G29" s="47">
        <v>44.988629737609308</v>
      </c>
      <c r="H29" s="47">
        <v>2688.138427734375</v>
      </c>
      <c r="I29" s="47">
        <f t="shared" si="1"/>
        <v>274.0202270881116</v>
      </c>
    </row>
    <row r="30" spans="2:9" x14ac:dyDescent="0.2">
      <c r="B30" s="47">
        <v>46.988046647230298</v>
      </c>
      <c r="C30" s="47">
        <v>2688.50439453125</v>
      </c>
      <c r="D30" s="47">
        <f t="shared" si="0"/>
        <v>274.05753257199285</v>
      </c>
      <c r="G30" s="47">
        <v>46.988046647230298</v>
      </c>
      <c r="H30" s="47">
        <v>2688.50439453125</v>
      </c>
      <c r="I30" s="47">
        <f t="shared" si="1"/>
        <v>274.05753257199285</v>
      </c>
    </row>
    <row r="31" spans="2:9" x14ac:dyDescent="0.2">
      <c r="B31" s="47">
        <v>48.987463556851289</v>
      </c>
      <c r="C31" s="47">
        <v>2688.870849609375</v>
      </c>
      <c r="D31" s="47">
        <f t="shared" si="0"/>
        <v>274.0948878297018</v>
      </c>
      <c r="G31" s="47">
        <v>48.987463556851289</v>
      </c>
      <c r="H31" s="47">
        <v>2688.870849609375</v>
      </c>
      <c r="I31" s="47">
        <f t="shared" si="1"/>
        <v>274.0948878297018</v>
      </c>
    </row>
    <row r="32" spans="2:9" x14ac:dyDescent="0.2">
      <c r="B32" s="47">
        <v>50.986880466472279</v>
      </c>
      <c r="C32" s="47">
        <v>2689.237548828125</v>
      </c>
      <c r="D32" s="47">
        <f t="shared" si="0"/>
        <v>274.13226797432463</v>
      </c>
      <c r="G32" s="47">
        <v>50.986880466472279</v>
      </c>
      <c r="H32" s="47">
        <v>2689.237548828125</v>
      </c>
      <c r="I32" s="47">
        <f t="shared" si="1"/>
        <v>274.13226797432463</v>
      </c>
    </row>
    <row r="33" spans="2:9" x14ac:dyDescent="0.2">
      <c r="B33" s="47">
        <v>52.986297376093269</v>
      </c>
      <c r="C33" s="47">
        <v>2689.60498046875</v>
      </c>
      <c r="D33" s="47">
        <f t="shared" si="0"/>
        <v>274.1697227796891</v>
      </c>
      <c r="G33" s="47">
        <v>52.986297376093269</v>
      </c>
      <c r="H33" s="47">
        <v>2689.60498046875</v>
      </c>
      <c r="I33" s="47">
        <f t="shared" si="1"/>
        <v>274.1697227796891</v>
      </c>
    </row>
    <row r="34" spans="2:9" x14ac:dyDescent="0.2">
      <c r="B34" s="47">
        <v>54.985714285714259</v>
      </c>
      <c r="C34" s="47">
        <v>2689.972900390625</v>
      </c>
      <c r="D34" s="47">
        <f t="shared" si="0"/>
        <v>274.20722735888125</v>
      </c>
      <c r="G34" s="47">
        <v>54.985714285714259</v>
      </c>
      <c r="H34" s="47">
        <v>2689.972900390625</v>
      </c>
      <c r="I34" s="47">
        <f t="shared" si="1"/>
        <v>274.20722735888125</v>
      </c>
    </row>
    <row r="35" spans="2:9" x14ac:dyDescent="0.2">
      <c r="B35" s="47">
        <v>56.985131195335249</v>
      </c>
      <c r="C35" s="47">
        <v>2690.34130859375</v>
      </c>
      <c r="D35" s="47">
        <f t="shared" si="0"/>
        <v>274.24478171190111</v>
      </c>
      <c r="G35" s="47">
        <v>56.985131195335249</v>
      </c>
      <c r="H35" s="47">
        <v>2690.34130859375</v>
      </c>
      <c r="I35" s="47">
        <f t="shared" si="1"/>
        <v>274.24478171190111</v>
      </c>
    </row>
    <row r="36" spans="2:9" x14ac:dyDescent="0.2">
      <c r="B36" s="47">
        <v>58.984548104956239</v>
      </c>
      <c r="C36" s="47">
        <v>2690.710205078125</v>
      </c>
      <c r="D36" s="47">
        <f t="shared" si="0"/>
        <v>274.28238583874872</v>
      </c>
      <c r="G36" s="47">
        <v>58.984548104956239</v>
      </c>
      <c r="H36" s="47">
        <v>2690.710205078125</v>
      </c>
      <c r="I36" s="47">
        <f t="shared" si="1"/>
        <v>274.28238583874872</v>
      </c>
    </row>
    <row r="37" spans="2:9" x14ac:dyDescent="0.2">
      <c r="B37" s="47">
        <v>60.98396501457723</v>
      </c>
      <c r="C37" s="47">
        <v>2691.079833984375</v>
      </c>
      <c r="D37" s="47">
        <f t="shared" si="0"/>
        <v>274.32006462633791</v>
      </c>
      <c r="G37" s="47">
        <v>60.98396501457723</v>
      </c>
      <c r="H37" s="47">
        <v>2691.079833984375</v>
      </c>
      <c r="I37" s="47">
        <f t="shared" si="1"/>
        <v>274.32006462633791</v>
      </c>
    </row>
    <row r="38" spans="2:9" x14ac:dyDescent="0.2">
      <c r="B38" s="47">
        <v>62.98338192419822</v>
      </c>
      <c r="C38" s="47">
        <v>2691.44970703125</v>
      </c>
      <c r="D38" s="47">
        <f t="shared" si="0"/>
        <v>274.35776830084097</v>
      </c>
      <c r="G38" s="47">
        <v>62.98338192419822</v>
      </c>
      <c r="H38" s="47">
        <v>2691.44970703125</v>
      </c>
      <c r="I38" s="47">
        <f t="shared" si="1"/>
        <v>274.35776830084097</v>
      </c>
    </row>
    <row r="39" spans="2:9" x14ac:dyDescent="0.2">
      <c r="B39" s="47">
        <v>64.982798833819203</v>
      </c>
      <c r="C39" s="47">
        <v>2691.820068359375</v>
      </c>
      <c r="D39" s="47">
        <f t="shared" si="0"/>
        <v>274.39552174917173</v>
      </c>
      <c r="G39" s="47">
        <v>64.982798833819203</v>
      </c>
      <c r="H39" s="47">
        <v>2691.820068359375</v>
      </c>
      <c r="I39" s="47">
        <f t="shared" si="1"/>
        <v>274.39552174917173</v>
      </c>
    </row>
    <row r="40" spans="2:9" x14ac:dyDescent="0.2">
      <c r="B40" s="47">
        <v>66.982215743440207</v>
      </c>
      <c r="C40" s="47">
        <v>2692.19091796875</v>
      </c>
      <c r="D40" s="47">
        <f t="shared" si="0"/>
        <v>274.43332497133025</v>
      </c>
      <c r="G40" s="47">
        <v>66.982215743440207</v>
      </c>
      <c r="H40" s="47">
        <v>2692.19091796875</v>
      </c>
      <c r="I40" s="47">
        <f t="shared" si="1"/>
        <v>274.43332497133025</v>
      </c>
    </row>
    <row r="41" spans="2:9" x14ac:dyDescent="0.2">
      <c r="B41" s="47">
        <v>68.981632653061183</v>
      </c>
      <c r="C41" s="47">
        <v>2692.561767578125</v>
      </c>
      <c r="D41" s="47">
        <f t="shared" si="0"/>
        <v>274.47112819348877</v>
      </c>
      <c r="G41" s="47">
        <v>68.981632653061183</v>
      </c>
      <c r="H41" s="47">
        <v>2692.561767578125</v>
      </c>
      <c r="I41" s="47">
        <f t="shared" si="1"/>
        <v>274.47112819348877</v>
      </c>
    </row>
    <row r="42" spans="2:9" x14ac:dyDescent="0.2">
      <c r="B42" s="47">
        <v>70.981049562682188</v>
      </c>
      <c r="C42" s="47">
        <v>2692.93310546875</v>
      </c>
      <c r="D42" s="47">
        <f t="shared" si="0"/>
        <v>274.50898118947504</v>
      </c>
      <c r="G42" s="47">
        <v>70.981049562682188</v>
      </c>
      <c r="H42" s="47">
        <v>2692.93310546875</v>
      </c>
      <c r="I42" s="47">
        <f t="shared" si="1"/>
        <v>274.50898118947504</v>
      </c>
    </row>
    <row r="43" spans="2:9" x14ac:dyDescent="0.2">
      <c r="B43" s="47">
        <v>72.980466472303192</v>
      </c>
      <c r="C43" s="47">
        <v>2693.304443359375</v>
      </c>
      <c r="D43" s="47">
        <f t="shared" si="0"/>
        <v>274.54683418546125</v>
      </c>
      <c r="G43" s="47">
        <v>72.980466472303192</v>
      </c>
      <c r="H43" s="47">
        <v>2693.304443359375</v>
      </c>
      <c r="I43" s="47">
        <f t="shared" si="1"/>
        <v>274.54683418546125</v>
      </c>
    </row>
    <row r="44" spans="2:9" x14ac:dyDescent="0.2">
      <c r="B44" s="47">
        <v>74.979883381924168</v>
      </c>
      <c r="C44" s="47">
        <v>2693.67578125</v>
      </c>
      <c r="D44" s="47">
        <f t="shared" si="0"/>
        <v>274.58468718144746</v>
      </c>
      <c r="G44" s="47">
        <v>74.979883381924168</v>
      </c>
      <c r="H44" s="47">
        <v>2693.67578125</v>
      </c>
      <c r="I44" s="47">
        <f t="shared" si="1"/>
        <v>274.58468718144746</v>
      </c>
    </row>
    <row r="45" spans="2:9" x14ac:dyDescent="0.2">
      <c r="B45" s="47">
        <v>76.979300291545172</v>
      </c>
      <c r="C45" s="47">
        <v>2694.04736328125</v>
      </c>
      <c r="D45" s="47">
        <f t="shared" si="0"/>
        <v>274.62256506434761</v>
      </c>
      <c r="G45" s="47">
        <v>76.979300291545172</v>
      </c>
      <c r="H45" s="47">
        <v>2694.04736328125</v>
      </c>
      <c r="I45" s="47">
        <f t="shared" si="1"/>
        <v>274.62256506434761</v>
      </c>
    </row>
    <row r="46" spans="2:9" x14ac:dyDescent="0.2">
      <c r="B46" s="47">
        <v>78.978717201166148</v>
      </c>
      <c r="C46" s="47">
        <v>2694.4189453125</v>
      </c>
      <c r="D46" s="47">
        <f t="shared" si="0"/>
        <v>274.6604429472477</v>
      </c>
      <c r="G46" s="47">
        <v>78.978717201166148</v>
      </c>
      <c r="H46" s="47">
        <v>2694.4189453125</v>
      </c>
      <c r="I46" s="47">
        <f t="shared" si="1"/>
        <v>274.6604429472477</v>
      </c>
    </row>
    <row r="47" spans="2:9" x14ac:dyDescent="0.2">
      <c r="B47" s="47">
        <v>80.978134110787153</v>
      </c>
      <c r="C47" s="47">
        <v>2694.790771484375</v>
      </c>
      <c r="D47" s="47">
        <f t="shared" si="0"/>
        <v>274.69834571706167</v>
      </c>
      <c r="G47" s="47">
        <v>80.978134110787153</v>
      </c>
      <c r="H47" s="47">
        <v>2694.790771484375</v>
      </c>
      <c r="I47" s="47">
        <f t="shared" si="1"/>
        <v>274.69834571706167</v>
      </c>
    </row>
    <row r="48" spans="2:9" x14ac:dyDescent="0.2">
      <c r="B48" s="47">
        <v>82.977551020408129</v>
      </c>
      <c r="C48" s="47">
        <v>2695.16259765625</v>
      </c>
      <c r="D48" s="47">
        <f t="shared" si="0"/>
        <v>274.73624848687564</v>
      </c>
      <c r="G48" s="47">
        <v>82.977551020408129</v>
      </c>
      <c r="H48" s="47">
        <v>2695.16259765625</v>
      </c>
      <c r="I48" s="47">
        <f t="shared" si="1"/>
        <v>274.73624848687564</v>
      </c>
    </row>
    <row r="49" spans="2:9" x14ac:dyDescent="0.2">
      <c r="B49" s="47">
        <v>84.976967930029133</v>
      </c>
      <c r="C49" s="47">
        <v>2695.534423828125</v>
      </c>
      <c r="D49" s="47">
        <f t="shared" si="0"/>
        <v>274.77415125668961</v>
      </c>
      <c r="G49" s="47">
        <v>84.976967930029133</v>
      </c>
      <c r="H49" s="47">
        <v>2695.534423828125</v>
      </c>
      <c r="I49" s="47">
        <f t="shared" si="1"/>
        <v>274.77415125668961</v>
      </c>
    </row>
    <row r="50" spans="2:9" x14ac:dyDescent="0.2">
      <c r="B50" s="47">
        <v>86.976384839650109</v>
      </c>
      <c r="C50" s="47">
        <v>2695.90625</v>
      </c>
      <c r="D50" s="47">
        <f t="shared" si="0"/>
        <v>274.81205402650357</v>
      </c>
      <c r="G50" s="47">
        <v>86.976384839650109</v>
      </c>
      <c r="H50" s="47">
        <v>2695.90625</v>
      </c>
      <c r="I50" s="47">
        <f t="shared" si="1"/>
        <v>274.81205402650357</v>
      </c>
    </row>
    <row r="51" spans="2:9" x14ac:dyDescent="0.2">
      <c r="B51" s="47">
        <v>88.975801749271113</v>
      </c>
      <c r="C51" s="47">
        <v>2696.27783203125</v>
      </c>
      <c r="D51" s="47">
        <f t="shared" si="0"/>
        <v>274.84993190940367</v>
      </c>
      <c r="G51" s="47">
        <v>88.975801749271113</v>
      </c>
      <c r="H51" s="47">
        <v>2696.27783203125</v>
      </c>
      <c r="I51" s="47">
        <f t="shared" si="1"/>
        <v>274.84993190940367</v>
      </c>
    </row>
    <row r="52" spans="2:9" x14ac:dyDescent="0.2">
      <c r="B52" s="47">
        <v>90.975218658892089</v>
      </c>
      <c r="C52" s="47">
        <v>2696.649658203125</v>
      </c>
      <c r="D52" s="47">
        <f t="shared" si="0"/>
        <v>274.88783467921763</v>
      </c>
      <c r="G52" s="47">
        <v>90.975218658892089</v>
      </c>
      <c r="H52" s="47">
        <v>2696.649658203125</v>
      </c>
      <c r="I52" s="47">
        <f t="shared" si="1"/>
        <v>274.88783467921763</v>
      </c>
    </row>
    <row r="53" spans="2:9" x14ac:dyDescent="0.2">
      <c r="B53" s="47">
        <v>92.974635568513094</v>
      </c>
      <c r="C53" s="47">
        <v>2697.02099609375</v>
      </c>
      <c r="D53" s="47">
        <f t="shared" si="0"/>
        <v>274.92568767520385</v>
      </c>
      <c r="G53" s="47">
        <v>92.974635568513094</v>
      </c>
      <c r="H53" s="47">
        <v>2697.02099609375</v>
      </c>
      <c r="I53" s="47">
        <f t="shared" si="1"/>
        <v>274.92568767520385</v>
      </c>
    </row>
    <row r="54" spans="2:9" x14ac:dyDescent="0.2">
      <c r="B54" s="47">
        <v>94.97405247813407</v>
      </c>
      <c r="C54" s="47">
        <v>2697.39208984375</v>
      </c>
      <c r="D54" s="47">
        <f t="shared" si="0"/>
        <v>274.96351578427624</v>
      </c>
      <c r="G54" s="47">
        <v>94.97405247813407</v>
      </c>
      <c r="H54" s="47">
        <v>2697.39208984375</v>
      </c>
      <c r="I54" s="47">
        <f t="shared" si="1"/>
        <v>274.96351578427624</v>
      </c>
    </row>
    <row r="55" spans="2:9" x14ac:dyDescent="0.2">
      <c r="B55" s="47">
        <v>96.973469387755074</v>
      </c>
      <c r="C55" s="47">
        <v>2697.7626953125</v>
      </c>
      <c r="D55" s="47">
        <f t="shared" si="0"/>
        <v>275.00129411952088</v>
      </c>
      <c r="G55" s="47">
        <v>96.973469387755074</v>
      </c>
      <c r="H55" s="47">
        <v>2697.7626953125</v>
      </c>
      <c r="I55" s="47">
        <f t="shared" si="1"/>
        <v>275.00129411952088</v>
      </c>
    </row>
    <row r="56" spans="2:9" x14ac:dyDescent="0.2">
      <c r="B56" s="47">
        <v>98.97288629737605</v>
      </c>
      <c r="C56" s="47">
        <v>2698.13330078125</v>
      </c>
      <c r="D56" s="47">
        <f t="shared" si="0"/>
        <v>275.03907245476552</v>
      </c>
      <c r="G56" s="47">
        <v>98.97288629737605</v>
      </c>
      <c r="H56" s="47">
        <v>2698.13330078125</v>
      </c>
      <c r="I56" s="47">
        <f t="shared" si="1"/>
        <v>275.03907245476552</v>
      </c>
    </row>
    <row r="57" spans="2:9" x14ac:dyDescent="0.2">
      <c r="B57" s="47">
        <v>100.97230320699705</v>
      </c>
      <c r="C57" s="47">
        <v>2698.503173828125</v>
      </c>
      <c r="D57" s="47">
        <f t="shared" si="0"/>
        <v>275.07677612926858</v>
      </c>
      <c r="G57" s="47">
        <v>100.97230320699705</v>
      </c>
      <c r="H57" s="47">
        <v>2698.503173828125</v>
      </c>
      <c r="I57" s="47">
        <f t="shared" si="1"/>
        <v>275.07677612926858</v>
      </c>
    </row>
    <row r="58" spans="2:9" x14ac:dyDescent="0.2">
      <c r="B58" s="47">
        <v>102.97172011661803</v>
      </c>
      <c r="C58" s="47">
        <v>2698.873046875</v>
      </c>
      <c r="D58" s="47">
        <f t="shared" si="0"/>
        <v>275.11447980377164</v>
      </c>
      <c r="G58" s="47">
        <v>102.97172011661803</v>
      </c>
      <c r="H58" s="47">
        <v>2698.873046875</v>
      </c>
      <c r="I58" s="47">
        <f t="shared" si="1"/>
        <v>275.11447980377164</v>
      </c>
    </row>
    <row r="59" spans="2:9" x14ac:dyDescent="0.2">
      <c r="B59" s="47">
        <v>104.97113702623903</v>
      </c>
      <c r="C59" s="47">
        <v>2699.2421875</v>
      </c>
      <c r="D59" s="47">
        <f t="shared" si="0"/>
        <v>275.15210881753313</v>
      </c>
      <c r="G59" s="47">
        <v>104.97113702623903</v>
      </c>
      <c r="H59" s="47">
        <v>2699.2421875</v>
      </c>
      <c r="I59" s="47">
        <f t="shared" si="1"/>
        <v>275.15210881753313</v>
      </c>
    </row>
    <row r="60" spans="2:9" x14ac:dyDescent="0.2">
      <c r="B60" s="47">
        <v>106.97055393586001</v>
      </c>
      <c r="C60" s="47">
        <v>2699.611083984375</v>
      </c>
      <c r="D60" s="47">
        <f t="shared" si="0"/>
        <v>275.18971294438074</v>
      </c>
      <c r="G60" s="47">
        <v>106.97055393586001</v>
      </c>
      <c r="H60" s="47">
        <v>2699.611083984375</v>
      </c>
      <c r="I60" s="47">
        <f t="shared" si="1"/>
        <v>275.18971294438074</v>
      </c>
    </row>
    <row r="61" spans="2:9" x14ac:dyDescent="0.2">
      <c r="B61" s="47">
        <v>108.96997084548101</v>
      </c>
      <c r="C61" s="47">
        <v>2699.9794921875</v>
      </c>
      <c r="D61" s="47">
        <f t="shared" si="0"/>
        <v>275.2272672974006</v>
      </c>
      <c r="G61" s="47">
        <v>108.96997084548101</v>
      </c>
      <c r="H61" s="47">
        <v>2699.9794921875</v>
      </c>
      <c r="I61" s="47">
        <f t="shared" si="1"/>
        <v>275.2272672974006</v>
      </c>
    </row>
    <row r="62" spans="2:9" x14ac:dyDescent="0.2">
      <c r="B62" s="47">
        <v>110.96938775510199</v>
      </c>
      <c r="C62" s="47">
        <v>2700.347412109375</v>
      </c>
      <c r="D62" s="47">
        <f t="shared" si="0"/>
        <v>275.26477187659276</v>
      </c>
      <c r="G62" s="47">
        <v>110.96938775510199</v>
      </c>
      <c r="H62" s="47">
        <v>2700.347412109375</v>
      </c>
      <c r="I62" s="47">
        <f t="shared" si="1"/>
        <v>275.26477187659276</v>
      </c>
    </row>
    <row r="63" spans="2:9" x14ac:dyDescent="0.2">
      <c r="B63" s="47">
        <v>112.968804664723</v>
      </c>
      <c r="C63" s="47">
        <v>2700.71484375</v>
      </c>
      <c r="D63" s="47">
        <f t="shared" si="0"/>
        <v>275.30222668195717</v>
      </c>
      <c r="G63" s="47">
        <v>112.968804664723</v>
      </c>
      <c r="H63" s="47">
        <v>2700.71484375</v>
      </c>
      <c r="I63" s="47">
        <f t="shared" si="1"/>
        <v>275.30222668195717</v>
      </c>
    </row>
    <row r="64" spans="2:9" x14ac:dyDescent="0.2">
      <c r="B64" s="47">
        <v>114.96822157434397</v>
      </c>
      <c r="C64" s="47">
        <v>2701.08203125</v>
      </c>
      <c r="D64" s="47">
        <f t="shared" si="0"/>
        <v>275.33965660040775</v>
      </c>
      <c r="G64" s="47">
        <v>114.96822157434397</v>
      </c>
      <c r="H64" s="47">
        <v>2701.08203125</v>
      </c>
      <c r="I64" s="47">
        <f t="shared" si="1"/>
        <v>275.33965660040775</v>
      </c>
    </row>
    <row r="65" spans="2:9" x14ac:dyDescent="0.2">
      <c r="B65" s="47">
        <v>116.96763848396498</v>
      </c>
      <c r="C65" s="47">
        <v>2701.44873046875</v>
      </c>
      <c r="D65" s="47">
        <f t="shared" si="0"/>
        <v>275.37703674503058</v>
      </c>
      <c r="G65" s="47">
        <v>116.96763848396498</v>
      </c>
      <c r="H65" s="47">
        <v>2701.44873046875</v>
      </c>
      <c r="I65" s="47">
        <f t="shared" si="1"/>
        <v>275.37703674503058</v>
      </c>
    </row>
    <row r="66" spans="2:9" x14ac:dyDescent="0.2">
      <c r="B66" s="47">
        <v>118.96705539358595</v>
      </c>
      <c r="C66" s="47">
        <v>2701.8154296875</v>
      </c>
      <c r="D66" s="47">
        <f t="shared" si="0"/>
        <v>275.41441688965341</v>
      </c>
      <c r="G66" s="47">
        <v>118.96705539358595</v>
      </c>
      <c r="H66" s="47">
        <v>2701.8154296875</v>
      </c>
      <c r="I66" s="47">
        <f t="shared" si="1"/>
        <v>275.41441688965341</v>
      </c>
    </row>
    <row r="67" spans="2:9" x14ac:dyDescent="0.2">
      <c r="B67" s="47">
        <v>120.96647230320696</v>
      </c>
      <c r="C67" s="47">
        <v>2702.181640625</v>
      </c>
      <c r="D67" s="47">
        <f t="shared" si="0"/>
        <v>275.45174726044849</v>
      </c>
      <c r="G67" s="47">
        <v>120.96647230320696</v>
      </c>
      <c r="H67" s="47">
        <v>2702.181640625</v>
      </c>
      <c r="I67" s="47">
        <f t="shared" si="1"/>
        <v>275.45174726044849</v>
      </c>
    </row>
    <row r="68" spans="2:9" x14ac:dyDescent="0.2">
      <c r="B68" s="47">
        <v>122.96588921282793</v>
      </c>
      <c r="C68" s="47">
        <v>2702.547607421875</v>
      </c>
      <c r="D68" s="47">
        <f t="shared" si="0"/>
        <v>275.48905274432974</v>
      </c>
      <c r="G68" s="47">
        <v>122.96588921282793</v>
      </c>
      <c r="H68" s="47">
        <v>2702.54736328125</v>
      </c>
      <c r="I68" s="47">
        <f t="shared" si="1"/>
        <v>275.48902785741586</v>
      </c>
    </row>
    <row r="69" spans="2:9" x14ac:dyDescent="0.2">
      <c r="B69" s="47">
        <v>124.96530612244894</v>
      </c>
      <c r="C69" s="47">
        <v>2702.9130859375</v>
      </c>
      <c r="D69" s="47">
        <f t="shared" si="0"/>
        <v>275.52630845438324</v>
      </c>
      <c r="G69" s="47">
        <v>124.96530612244894</v>
      </c>
      <c r="H69" s="47">
        <v>2702.9130859375</v>
      </c>
      <c r="I69" s="47">
        <f t="shared" si="1"/>
        <v>275.52630845438324</v>
      </c>
    </row>
    <row r="70" spans="2:9" x14ac:dyDescent="0.2">
      <c r="B70" s="47">
        <v>126.96472303206991</v>
      </c>
      <c r="C70" s="47">
        <v>2703.278564453125</v>
      </c>
      <c r="D70" s="47">
        <f t="shared" si="0"/>
        <v>275.5635641644368</v>
      </c>
      <c r="G70" s="47">
        <v>126.96472303206991</v>
      </c>
      <c r="H70" s="47">
        <v>2703.278564453125</v>
      </c>
      <c r="I70" s="47">
        <f t="shared" si="1"/>
        <v>275.5635641644368</v>
      </c>
    </row>
    <row r="71" spans="2:9" x14ac:dyDescent="0.2">
      <c r="B71" s="47">
        <v>128.96413994169092</v>
      </c>
      <c r="C71" s="47">
        <v>2703.6435546875</v>
      </c>
      <c r="D71" s="47">
        <f t="shared" ref="D71:D134" si="2">C71/9.81</f>
        <v>275.6007701006626</v>
      </c>
      <c r="G71" s="47">
        <v>128.96413994169092</v>
      </c>
      <c r="H71" s="47">
        <v>2703.6435546875</v>
      </c>
      <c r="I71" s="47">
        <f t="shared" ref="I71:I134" si="3">H71/9.81</f>
        <v>275.6007701006626</v>
      </c>
    </row>
    <row r="72" spans="2:9" x14ac:dyDescent="0.2">
      <c r="B72" s="47">
        <v>130.96355685131192</v>
      </c>
      <c r="C72" s="47">
        <v>2704.00830078125</v>
      </c>
      <c r="D72" s="47">
        <f t="shared" si="2"/>
        <v>275.63795114997453</v>
      </c>
      <c r="G72" s="47">
        <v>130.96355685131192</v>
      </c>
      <c r="H72" s="47">
        <v>2704.00830078125</v>
      </c>
      <c r="I72" s="47">
        <f t="shared" si="3"/>
        <v>275.63795114997453</v>
      </c>
    </row>
    <row r="73" spans="2:9" x14ac:dyDescent="0.2">
      <c r="B73" s="47">
        <v>132.96297376093293</v>
      </c>
      <c r="C73" s="47">
        <v>2704.37255859375</v>
      </c>
      <c r="D73" s="47">
        <f t="shared" si="2"/>
        <v>275.6750824254587</v>
      </c>
      <c r="G73" s="47">
        <v>132.96297376093293</v>
      </c>
      <c r="H73" s="47">
        <v>2704.37255859375</v>
      </c>
      <c r="I73" s="47">
        <f t="shared" si="3"/>
        <v>275.6750824254587</v>
      </c>
    </row>
    <row r="74" spans="2:9" x14ac:dyDescent="0.2">
      <c r="B74" s="47">
        <v>134.96239067055393</v>
      </c>
      <c r="C74" s="47">
        <v>2704.73681640625</v>
      </c>
      <c r="D74" s="47">
        <f t="shared" si="2"/>
        <v>275.71221370094293</v>
      </c>
      <c r="G74" s="47">
        <v>134.96239067055393</v>
      </c>
      <c r="H74" s="47">
        <v>2704.73681640625</v>
      </c>
      <c r="I74" s="47">
        <f t="shared" si="3"/>
        <v>275.71221370094293</v>
      </c>
    </row>
    <row r="75" spans="2:9" x14ac:dyDescent="0.2">
      <c r="B75" s="47">
        <v>136.96180758017493</v>
      </c>
      <c r="C75" s="47">
        <v>2705.1005859375</v>
      </c>
      <c r="D75" s="47">
        <f t="shared" si="2"/>
        <v>275.7492952025994</v>
      </c>
      <c r="G75" s="47">
        <v>136.96180758017493</v>
      </c>
      <c r="H75" s="47">
        <v>2705.1005859375</v>
      </c>
      <c r="I75" s="47">
        <f t="shared" si="3"/>
        <v>275.7492952025994</v>
      </c>
    </row>
    <row r="76" spans="2:9" x14ac:dyDescent="0.2">
      <c r="B76" s="47">
        <v>138.96122448979594</v>
      </c>
      <c r="C76" s="47">
        <v>2705.464111328125</v>
      </c>
      <c r="D76" s="47">
        <f t="shared" si="2"/>
        <v>275.78635181734199</v>
      </c>
      <c r="G76" s="47">
        <v>138.96122448979594</v>
      </c>
      <c r="H76" s="47">
        <v>2705.464111328125</v>
      </c>
      <c r="I76" s="47">
        <f t="shared" si="3"/>
        <v>275.78635181734199</v>
      </c>
    </row>
    <row r="77" spans="2:9" x14ac:dyDescent="0.2">
      <c r="B77" s="47">
        <v>140.96064139941694</v>
      </c>
      <c r="C77" s="47">
        <v>2705.8271484375</v>
      </c>
      <c r="D77" s="47">
        <f t="shared" si="2"/>
        <v>275.82335865825689</v>
      </c>
      <c r="G77" s="47">
        <v>140.96064139941694</v>
      </c>
      <c r="H77" s="47">
        <v>2705.8271484375</v>
      </c>
      <c r="I77" s="47">
        <f t="shared" si="3"/>
        <v>275.82335865825689</v>
      </c>
    </row>
    <row r="78" spans="2:9" x14ac:dyDescent="0.2">
      <c r="B78" s="47">
        <v>142.96005830903795</v>
      </c>
      <c r="C78" s="47">
        <v>2706.1904296875</v>
      </c>
      <c r="D78" s="47">
        <f t="shared" si="2"/>
        <v>275.86039038608561</v>
      </c>
      <c r="G78" s="47">
        <v>142.96005830903795</v>
      </c>
      <c r="H78" s="47">
        <v>2706.190185546875</v>
      </c>
      <c r="I78" s="47">
        <f t="shared" si="3"/>
        <v>275.86036549917173</v>
      </c>
    </row>
    <row r="79" spans="2:9" x14ac:dyDescent="0.2">
      <c r="B79" s="47">
        <v>144.95947521865895</v>
      </c>
      <c r="C79" s="47">
        <v>2706.55322265625</v>
      </c>
      <c r="D79" s="47">
        <f t="shared" si="2"/>
        <v>275.89737234008663</v>
      </c>
      <c r="G79" s="47">
        <v>144.95947521865895</v>
      </c>
      <c r="H79" s="47">
        <v>2706.55322265625</v>
      </c>
      <c r="I79" s="47">
        <f t="shared" si="3"/>
        <v>275.89737234008663</v>
      </c>
    </row>
    <row r="80" spans="2:9" x14ac:dyDescent="0.2">
      <c r="B80" s="47">
        <v>146.95889212827996</v>
      </c>
      <c r="C80" s="47">
        <v>2706.915771484375</v>
      </c>
      <c r="D80" s="47">
        <f t="shared" si="2"/>
        <v>275.93432940717378</v>
      </c>
      <c r="G80" s="47">
        <v>146.95889212827996</v>
      </c>
      <c r="H80" s="47">
        <v>2706.915771484375</v>
      </c>
      <c r="I80" s="47">
        <f t="shared" si="3"/>
        <v>275.93432940717378</v>
      </c>
    </row>
    <row r="81" spans="2:9" x14ac:dyDescent="0.2">
      <c r="B81" s="47">
        <v>148.95830903790096</v>
      </c>
      <c r="C81" s="47">
        <v>2707.2783203125</v>
      </c>
      <c r="D81" s="47">
        <f t="shared" si="2"/>
        <v>275.97128647426092</v>
      </c>
      <c r="G81" s="47">
        <v>148.95830903790096</v>
      </c>
      <c r="H81" s="47">
        <v>2707.2783203125</v>
      </c>
      <c r="I81" s="47">
        <f t="shared" si="3"/>
        <v>275.97128647426092</v>
      </c>
    </row>
    <row r="82" spans="2:9" x14ac:dyDescent="0.2">
      <c r="B82" s="47">
        <v>150.95772594752196</v>
      </c>
      <c r="C82" s="47">
        <v>2707.640625</v>
      </c>
      <c r="D82" s="47">
        <f t="shared" si="2"/>
        <v>276.00821865443424</v>
      </c>
      <c r="G82" s="47">
        <v>150.95772594752196</v>
      </c>
      <c r="H82" s="47">
        <v>2707.640625</v>
      </c>
      <c r="I82" s="47">
        <f t="shared" si="3"/>
        <v>276.00821865443424</v>
      </c>
    </row>
    <row r="83" spans="2:9" x14ac:dyDescent="0.2">
      <c r="B83" s="47">
        <v>152.95714285714297</v>
      </c>
      <c r="C83" s="47">
        <v>2708.002685546875</v>
      </c>
      <c r="D83" s="47">
        <f t="shared" si="2"/>
        <v>276.04512594769369</v>
      </c>
      <c r="G83" s="47">
        <v>152.95714285714297</v>
      </c>
      <c r="H83" s="47">
        <v>2708.002685546875</v>
      </c>
      <c r="I83" s="47">
        <f t="shared" si="3"/>
        <v>276.04512594769369</v>
      </c>
    </row>
    <row r="84" spans="2:9" x14ac:dyDescent="0.2">
      <c r="B84" s="47">
        <v>154.95655976676397</v>
      </c>
      <c r="C84" s="47">
        <v>2708.364501953125</v>
      </c>
      <c r="D84" s="47">
        <f t="shared" si="2"/>
        <v>276.0820083540392</v>
      </c>
      <c r="G84" s="47">
        <v>154.95655976676397</v>
      </c>
      <c r="H84" s="47">
        <v>2708.364501953125</v>
      </c>
      <c r="I84" s="47">
        <f t="shared" si="3"/>
        <v>276.0820083540392</v>
      </c>
    </row>
    <row r="85" spans="2:9" x14ac:dyDescent="0.2">
      <c r="B85" s="47">
        <v>156.95597667638498</v>
      </c>
      <c r="C85" s="47">
        <v>2708.726318359375</v>
      </c>
      <c r="D85" s="47">
        <f t="shared" si="2"/>
        <v>276.11889076038477</v>
      </c>
      <c r="G85" s="47">
        <v>156.95597667638498</v>
      </c>
      <c r="H85" s="47">
        <v>2708.726318359375</v>
      </c>
      <c r="I85" s="47">
        <f t="shared" si="3"/>
        <v>276.11889076038477</v>
      </c>
    </row>
    <row r="86" spans="2:9" x14ac:dyDescent="0.2">
      <c r="B86" s="47">
        <v>158.95539358600598</v>
      </c>
      <c r="C86" s="47">
        <v>2709.087890625</v>
      </c>
      <c r="D86" s="47">
        <f t="shared" si="2"/>
        <v>276.15574827981652</v>
      </c>
      <c r="G86" s="47">
        <v>158.95539358600598</v>
      </c>
      <c r="H86" s="47">
        <v>2709.087890625</v>
      </c>
      <c r="I86" s="47">
        <f t="shared" si="3"/>
        <v>276.15574827981652</v>
      </c>
    </row>
    <row r="87" spans="2:9" x14ac:dyDescent="0.2">
      <c r="B87" s="47">
        <v>160.95481049562699</v>
      </c>
      <c r="C87" s="47">
        <v>2709.44921875</v>
      </c>
      <c r="D87" s="47">
        <f t="shared" si="2"/>
        <v>276.19258091233434</v>
      </c>
      <c r="G87" s="47">
        <v>160.95481049562699</v>
      </c>
      <c r="H87" s="47">
        <v>2709.44921875</v>
      </c>
      <c r="I87" s="47">
        <f t="shared" si="3"/>
        <v>276.19258091233434</v>
      </c>
    </row>
    <row r="88" spans="2:9" x14ac:dyDescent="0.2">
      <c r="B88" s="47">
        <v>162.95422740524799</v>
      </c>
      <c r="C88" s="47">
        <v>2709.810302734375</v>
      </c>
      <c r="D88" s="47">
        <f t="shared" si="2"/>
        <v>276.22938865793833</v>
      </c>
      <c r="G88" s="47">
        <v>162.95422740524799</v>
      </c>
      <c r="H88" s="47">
        <v>2709.810302734375</v>
      </c>
      <c r="I88" s="47">
        <f t="shared" si="3"/>
        <v>276.22938865793833</v>
      </c>
    </row>
    <row r="89" spans="2:9" x14ac:dyDescent="0.2">
      <c r="B89" s="47">
        <v>164.953644314869</v>
      </c>
      <c r="C89" s="47">
        <v>2710.171142578125</v>
      </c>
      <c r="D89" s="47">
        <f t="shared" si="2"/>
        <v>276.26617151662845</v>
      </c>
      <c r="G89" s="47">
        <v>164.953644314869</v>
      </c>
      <c r="H89" s="47">
        <v>2710.171142578125</v>
      </c>
      <c r="I89" s="47">
        <f t="shared" si="3"/>
        <v>276.26617151662845</v>
      </c>
    </row>
    <row r="90" spans="2:9" x14ac:dyDescent="0.2">
      <c r="B90" s="47">
        <v>166.95306122449</v>
      </c>
      <c r="C90" s="47">
        <v>2710.53173828125</v>
      </c>
      <c r="D90" s="47">
        <f t="shared" si="2"/>
        <v>276.30292948840469</v>
      </c>
      <c r="G90" s="47">
        <v>166.95306122449</v>
      </c>
      <c r="H90" s="47">
        <v>2710.53173828125</v>
      </c>
      <c r="I90" s="47">
        <f t="shared" si="3"/>
        <v>276.30292948840469</v>
      </c>
    </row>
    <row r="91" spans="2:9" x14ac:dyDescent="0.2">
      <c r="B91" s="47">
        <v>168.952478134111</v>
      </c>
      <c r="C91" s="47">
        <v>2710.892333984375</v>
      </c>
      <c r="D91" s="47">
        <f t="shared" si="2"/>
        <v>276.33968746018093</v>
      </c>
      <c r="G91" s="47">
        <v>168.952478134111</v>
      </c>
      <c r="H91" s="47">
        <v>2710.892333984375</v>
      </c>
      <c r="I91" s="47">
        <f t="shared" si="3"/>
        <v>276.33968746018093</v>
      </c>
    </row>
    <row r="92" spans="2:9" x14ac:dyDescent="0.2">
      <c r="B92" s="47">
        <v>170.95189504373201</v>
      </c>
      <c r="C92" s="47">
        <v>2711.252685546875</v>
      </c>
      <c r="D92" s="47">
        <f t="shared" si="2"/>
        <v>276.37642054504329</v>
      </c>
      <c r="G92" s="47">
        <v>170.95189504373201</v>
      </c>
      <c r="H92" s="47">
        <v>2711.252685546875</v>
      </c>
      <c r="I92" s="47">
        <f t="shared" si="3"/>
        <v>276.37642054504329</v>
      </c>
    </row>
    <row r="93" spans="2:9" x14ac:dyDescent="0.2">
      <c r="B93" s="47">
        <v>172.95131195335301</v>
      </c>
      <c r="C93" s="47">
        <v>2711.61279296875</v>
      </c>
      <c r="D93" s="47">
        <f t="shared" si="2"/>
        <v>276.41312874299183</v>
      </c>
      <c r="G93" s="47">
        <v>172.95131195335301</v>
      </c>
      <c r="H93" s="47">
        <v>2711.61279296875</v>
      </c>
      <c r="I93" s="47">
        <f t="shared" si="3"/>
        <v>276.41312874299183</v>
      </c>
    </row>
    <row r="94" spans="2:9" x14ac:dyDescent="0.2">
      <c r="B94" s="47">
        <v>174.95072886297402</v>
      </c>
      <c r="C94" s="47">
        <v>2711.97265625</v>
      </c>
      <c r="D94" s="47">
        <f t="shared" si="2"/>
        <v>276.44981205402649</v>
      </c>
      <c r="G94" s="47">
        <v>174.95072886297402</v>
      </c>
      <c r="H94" s="47">
        <v>2711.97265625</v>
      </c>
      <c r="I94" s="47">
        <f t="shared" si="3"/>
        <v>276.44981205402649</v>
      </c>
    </row>
    <row r="95" spans="2:9" x14ac:dyDescent="0.2">
      <c r="B95" s="47">
        <v>176.95014577259502</v>
      </c>
      <c r="C95" s="47">
        <v>2712.33251953125</v>
      </c>
      <c r="D95" s="47">
        <f t="shared" si="2"/>
        <v>276.48649536506116</v>
      </c>
      <c r="G95" s="47">
        <v>176.95014577259502</v>
      </c>
      <c r="H95" s="47">
        <v>2712.33251953125</v>
      </c>
      <c r="I95" s="47">
        <f t="shared" si="3"/>
        <v>276.48649536506116</v>
      </c>
    </row>
    <row r="96" spans="2:9" x14ac:dyDescent="0.2">
      <c r="B96" s="47">
        <v>178.94956268221603</v>
      </c>
      <c r="C96" s="47">
        <v>2712.69189453125</v>
      </c>
      <c r="D96" s="47">
        <f t="shared" si="2"/>
        <v>276.52312890226807</v>
      </c>
      <c r="G96" s="47">
        <v>178.94956268221603</v>
      </c>
      <c r="H96" s="47">
        <v>2712.69189453125</v>
      </c>
      <c r="I96" s="47">
        <f t="shared" si="3"/>
        <v>276.52312890226807</v>
      </c>
    </row>
    <row r="97" spans="2:9" x14ac:dyDescent="0.2">
      <c r="B97" s="47">
        <v>180.94897959183703</v>
      </c>
      <c r="C97" s="47">
        <v>2713.05126953125</v>
      </c>
      <c r="D97" s="47">
        <f t="shared" si="2"/>
        <v>276.55976243947504</v>
      </c>
      <c r="G97" s="47">
        <v>180.94897959183703</v>
      </c>
      <c r="H97" s="47">
        <v>2713.05126953125</v>
      </c>
      <c r="I97" s="47">
        <f t="shared" si="3"/>
        <v>276.55976243947504</v>
      </c>
    </row>
    <row r="98" spans="2:9" x14ac:dyDescent="0.2">
      <c r="B98" s="47">
        <v>182.94839650145803</v>
      </c>
      <c r="C98" s="47">
        <v>2713.410400390625</v>
      </c>
      <c r="D98" s="47">
        <f t="shared" si="2"/>
        <v>276.59637108976807</v>
      </c>
      <c r="G98" s="47">
        <v>182.94839650145803</v>
      </c>
      <c r="H98" s="47">
        <v>2713.410400390625</v>
      </c>
      <c r="I98" s="47">
        <f t="shared" si="3"/>
        <v>276.59637108976807</v>
      </c>
    </row>
    <row r="99" spans="2:9" x14ac:dyDescent="0.2">
      <c r="B99" s="47">
        <v>184.94781341107904</v>
      </c>
      <c r="C99" s="47">
        <v>2713.769287109375</v>
      </c>
      <c r="D99" s="47">
        <f t="shared" si="2"/>
        <v>276.63295485314728</v>
      </c>
      <c r="G99" s="47">
        <v>184.94781341107904</v>
      </c>
      <c r="H99" s="47">
        <v>2713.769287109375</v>
      </c>
      <c r="I99" s="47">
        <f t="shared" si="3"/>
        <v>276.63295485314728</v>
      </c>
    </row>
    <row r="100" spans="2:9" x14ac:dyDescent="0.2">
      <c r="B100" s="47">
        <v>186.94723032070004</v>
      </c>
      <c r="C100" s="47">
        <v>2714.128173828125</v>
      </c>
      <c r="D100" s="47">
        <f t="shared" si="2"/>
        <v>276.66953861652649</v>
      </c>
      <c r="G100" s="47">
        <v>186.94723032070004</v>
      </c>
      <c r="H100" s="47">
        <v>2714.128173828125</v>
      </c>
      <c r="I100" s="47">
        <f t="shared" si="3"/>
        <v>276.66953861652649</v>
      </c>
    </row>
    <row r="101" spans="2:9" x14ac:dyDescent="0.2">
      <c r="B101" s="47">
        <v>188.94664723032105</v>
      </c>
      <c r="C101" s="47">
        <v>2714.486572265625</v>
      </c>
      <c r="D101" s="47">
        <f t="shared" si="2"/>
        <v>276.70607260607795</v>
      </c>
      <c r="G101" s="47">
        <v>188.94664723032105</v>
      </c>
      <c r="H101" s="47">
        <v>2714.486572265625</v>
      </c>
      <c r="I101" s="47">
        <f t="shared" si="3"/>
        <v>276.70607260607795</v>
      </c>
    </row>
    <row r="102" spans="2:9" x14ac:dyDescent="0.2">
      <c r="B102" s="47">
        <v>190.94606413994205</v>
      </c>
      <c r="C102" s="47">
        <v>2714.844970703125</v>
      </c>
      <c r="D102" s="47">
        <f t="shared" si="2"/>
        <v>276.74260659562947</v>
      </c>
      <c r="G102" s="47">
        <v>190.94606413994205</v>
      </c>
      <c r="H102" s="47">
        <v>2714.844970703125</v>
      </c>
      <c r="I102" s="47">
        <f t="shared" si="3"/>
        <v>276.74260659562947</v>
      </c>
    </row>
    <row r="103" spans="2:9" x14ac:dyDescent="0.2">
      <c r="B103" s="47">
        <v>192.94548104956306</v>
      </c>
      <c r="C103" s="47">
        <v>2715.203125</v>
      </c>
      <c r="D103" s="47">
        <f t="shared" si="2"/>
        <v>276.77911569826705</v>
      </c>
      <c r="G103" s="47">
        <v>192.94548104956306</v>
      </c>
      <c r="H103" s="47">
        <v>2715.203125</v>
      </c>
      <c r="I103" s="47">
        <f t="shared" si="3"/>
        <v>276.77911569826705</v>
      </c>
    </row>
    <row r="104" spans="2:9" x14ac:dyDescent="0.2">
      <c r="B104" s="47">
        <v>194.94489795918406</v>
      </c>
      <c r="C104" s="47">
        <v>2715.56103515625</v>
      </c>
      <c r="D104" s="47">
        <f t="shared" si="2"/>
        <v>276.81559991399081</v>
      </c>
      <c r="G104" s="47">
        <v>194.94489795918406</v>
      </c>
      <c r="H104" s="47">
        <v>2715.56103515625</v>
      </c>
      <c r="I104" s="47">
        <f t="shared" si="3"/>
        <v>276.81559991399081</v>
      </c>
    </row>
    <row r="105" spans="2:9" x14ac:dyDescent="0.2">
      <c r="B105" s="47">
        <v>196.94431486880507</v>
      </c>
      <c r="C105" s="47">
        <v>2715.918701171875</v>
      </c>
      <c r="D105" s="47">
        <f t="shared" si="2"/>
        <v>276.85205924280069</v>
      </c>
      <c r="G105" s="47">
        <v>196.94431486880507</v>
      </c>
      <c r="H105" s="47">
        <v>2715.918701171875</v>
      </c>
      <c r="I105" s="47">
        <f t="shared" si="3"/>
        <v>276.85205924280069</v>
      </c>
    </row>
    <row r="106" spans="2:9" x14ac:dyDescent="0.2">
      <c r="B106" s="47">
        <v>198.94373177842607</v>
      </c>
      <c r="C106" s="47">
        <v>2716.2763671875</v>
      </c>
      <c r="D106" s="47">
        <f t="shared" si="2"/>
        <v>276.88851857161058</v>
      </c>
      <c r="G106" s="47">
        <v>198.94373177842607</v>
      </c>
      <c r="H106" s="47">
        <v>2716.2763671875</v>
      </c>
      <c r="I106" s="47">
        <f t="shared" si="3"/>
        <v>276.88851857161058</v>
      </c>
    </row>
    <row r="107" spans="2:9" x14ac:dyDescent="0.2">
      <c r="B107" s="47">
        <v>200.94314868804707</v>
      </c>
      <c r="C107" s="47">
        <v>2716.6337890625</v>
      </c>
      <c r="D107" s="47">
        <f t="shared" si="2"/>
        <v>276.92495301350664</v>
      </c>
      <c r="G107" s="47">
        <v>200.94314868804707</v>
      </c>
      <c r="H107" s="47">
        <v>2716.6337890625</v>
      </c>
      <c r="I107" s="47">
        <f t="shared" si="3"/>
        <v>276.92495301350664</v>
      </c>
    </row>
    <row r="108" spans="2:9" x14ac:dyDescent="0.2">
      <c r="B108" s="47">
        <v>202.94256559766808</v>
      </c>
      <c r="C108" s="47">
        <v>2716.990966796875</v>
      </c>
      <c r="D108" s="47">
        <f t="shared" si="2"/>
        <v>276.96136256848877</v>
      </c>
      <c r="G108" s="47">
        <v>202.94256559766808</v>
      </c>
      <c r="H108" s="47">
        <v>2716.990966796875</v>
      </c>
      <c r="I108" s="47">
        <f t="shared" si="3"/>
        <v>276.96136256848877</v>
      </c>
    </row>
    <row r="109" spans="2:9" x14ac:dyDescent="0.2">
      <c r="B109" s="47">
        <v>204.94198250728908</v>
      </c>
      <c r="C109" s="47">
        <v>2717.347900390625</v>
      </c>
      <c r="D109" s="47">
        <f t="shared" si="2"/>
        <v>276.99774723655707</v>
      </c>
      <c r="G109" s="47">
        <v>204.94198250728908</v>
      </c>
      <c r="H109" s="47">
        <v>2717.347900390625</v>
      </c>
      <c r="I109" s="47">
        <f t="shared" si="3"/>
        <v>276.99774723655707</v>
      </c>
    </row>
    <row r="110" spans="2:9" x14ac:dyDescent="0.2">
      <c r="B110" s="47">
        <v>206.94139941691009</v>
      </c>
      <c r="C110" s="47">
        <v>2717.70458984375</v>
      </c>
      <c r="D110" s="47">
        <f t="shared" si="2"/>
        <v>277.03410701771151</v>
      </c>
      <c r="G110" s="47">
        <v>206.94139941691009</v>
      </c>
      <c r="H110" s="47">
        <v>2717.70458984375</v>
      </c>
      <c r="I110" s="47">
        <f t="shared" si="3"/>
        <v>277.03410701771151</v>
      </c>
    </row>
    <row r="111" spans="2:9" x14ac:dyDescent="0.2">
      <c r="B111" s="47">
        <v>208.94081632653109</v>
      </c>
      <c r="C111" s="47">
        <v>2718.061279296875</v>
      </c>
      <c r="D111" s="47">
        <f t="shared" si="2"/>
        <v>277.07046679886594</v>
      </c>
      <c r="G111" s="47">
        <v>208.94081632653109</v>
      </c>
      <c r="H111" s="47">
        <v>2718.061279296875</v>
      </c>
      <c r="I111" s="47">
        <f t="shared" si="3"/>
        <v>277.07046679886594</v>
      </c>
    </row>
    <row r="112" spans="2:9" x14ac:dyDescent="0.2">
      <c r="B112" s="47">
        <v>210.9402332361521</v>
      </c>
      <c r="C112" s="47">
        <v>2718.417724609375</v>
      </c>
      <c r="D112" s="47">
        <f t="shared" si="2"/>
        <v>277.10680169310649</v>
      </c>
      <c r="G112" s="47">
        <v>210.9402332361521</v>
      </c>
      <c r="H112" s="47">
        <v>2718.417724609375</v>
      </c>
      <c r="I112" s="47">
        <f t="shared" si="3"/>
        <v>277.10680169310649</v>
      </c>
    </row>
    <row r="113" spans="2:9" x14ac:dyDescent="0.2">
      <c r="B113" s="47">
        <v>212.9396501457731</v>
      </c>
      <c r="C113" s="47">
        <v>2718.77392578125</v>
      </c>
      <c r="D113" s="47">
        <f t="shared" si="2"/>
        <v>277.14311170043322</v>
      </c>
      <c r="G113" s="47">
        <v>212.9396501457731</v>
      </c>
      <c r="H113" s="47">
        <v>2718.77392578125</v>
      </c>
      <c r="I113" s="47">
        <f t="shared" si="3"/>
        <v>277.14311170043322</v>
      </c>
    </row>
    <row r="114" spans="2:9" x14ac:dyDescent="0.2">
      <c r="B114" s="47">
        <v>214.9390670553941</v>
      </c>
      <c r="C114" s="47">
        <v>2719.1298828125</v>
      </c>
      <c r="D114" s="47">
        <f t="shared" si="2"/>
        <v>277.17939682084608</v>
      </c>
      <c r="G114" s="47">
        <v>214.9390670553941</v>
      </c>
      <c r="H114" s="47">
        <v>2719.1298828125</v>
      </c>
      <c r="I114" s="47">
        <f t="shared" si="3"/>
        <v>277.17939682084608</v>
      </c>
    </row>
    <row r="115" spans="2:9" x14ac:dyDescent="0.2">
      <c r="B115" s="47">
        <v>216.93848396501511</v>
      </c>
      <c r="C115" s="47">
        <v>2719.48583984375</v>
      </c>
      <c r="D115" s="47">
        <f t="shared" si="2"/>
        <v>277.21568194125888</v>
      </c>
      <c r="G115" s="47">
        <v>216.93848396501511</v>
      </c>
      <c r="H115" s="47">
        <v>2719.48583984375</v>
      </c>
      <c r="I115" s="47">
        <f t="shared" si="3"/>
        <v>277.21568194125888</v>
      </c>
    </row>
    <row r="116" spans="2:9" x14ac:dyDescent="0.2">
      <c r="B116" s="47">
        <v>218.93790087463611</v>
      </c>
      <c r="C116" s="47">
        <v>2719.841796875</v>
      </c>
      <c r="D116" s="47">
        <f t="shared" si="2"/>
        <v>277.25196706167173</v>
      </c>
      <c r="G116" s="47">
        <v>218.93790087463611</v>
      </c>
      <c r="H116" s="47">
        <v>2719.841796875</v>
      </c>
      <c r="I116" s="47">
        <f t="shared" si="3"/>
        <v>277.25196706167173</v>
      </c>
    </row>
    <row r="117" spans="2:9" x14ac:dyDescent="0.2">
      <c r="B117" s="47">
        <v>220.93731778425712</v>
      </c>
      <c r="C117" s="47">
        <v>2720.197509765625</v>
      </c>
      <c r="D117" s="47">
        <f t="shared" si="2"/>
        <v>277.28822729517071</v>
      </c>
      <c r="G117" s="47">
        <v>220.93731778425712</v>
      </c>
      <c r="H117" s="47">
        <v>2720.197509765625</v>
      </c>
      <c r="I117" s="47">
        <f t="shared" si="3"/>
        <v>277.28822729517071</v>
      </c>
    </row>
    <row r="118" spans="2:9" x14ac:dyDescent="0.2">
      <c r="B118" s="47">
        <v>222.93673469387812</v>
      </c>
      <c r="C118" s="47">
        <v>2720.552978515625</v>
      </c>
      <c r="D118" s="47">
        <f t="shared" si="2"/>
        <v>277.32446264175587</v>
      </c>
      <c r="G118" s="47">
        <v>222.93673469387812</v>
      </c>
      <c r="H118" s="47">
        <v>2720.552978515625</v>
      </c>
      <c r="I118" s="47">
        <f t="shared" si="3"/>
        <v>277.32446264175587</v>
      </c>
    </row>
    <row r="119" spans="2:9" x14ac:dyDescent="0.2">
      <c r="B119" s="47">
        <v>224.93615160349913</v>
      </c>
      <c r="C119" s="47">
        <v>2720.908447265625</v>
      </c>
      <c r="D119" s="47">
        <f t="shared" si="2"/>
        <v>277.36069798834097</v>
      </c>
      <c r="G119" s="47">
        <v>224.93615160349913</v>
      </c>
      <c r="H119" s="47">
        <v>2720.908447265625</v>
      </c>
      <c r="I119" s="47">
        <f t="shared" si="3"/>
        <v>277.36069798834097</v>
      </c>
    </row>
    <row r="120" spans="2:9" x14ac:dyDescent="0.2">
      <c r="B120" s="47">
        <v>226.93556851312013</v>
      </c>
      <c r="C120" s="47">
        <v>2721.263916015625</v>
      </c>
      <c r="D120" s="47">
        <f t="shared" si="2"/>
        <v>277.39693333492608</v>
      </c>
      <c r="G120" s="47">
        <v>226.93556851312013</v>
      </c>
      <c r="H120" s="47">
        <v>2721.263916015625</v>
      </c>
      <c r="I120" s="47">
        <f t="shared" si="3"/>
        <v>277.39693333492608</v>
      </c>
    </row>
    <row r="121" spans="2:9" x14ac:dyDescent="0.2">
      <c r="B121" s="47">
        <v>228.93498542274114</v>
      </c>
      <c r="C121" s="47">
        <v>2721.619140625</v>
      </c>
      <c r="D121" s="47">
        <f t="shared" si="2"/>
        <v>277.43314379459736</v>
      </c>
      <c r="G121" s="47">
        <v>228.93498542274114</v>
      </c>
      <c r="H121" s="47">
        <v>2721.619140625</v>
      </c>
      <c r="I121" s="47">
        <f t="shared" si="3"/>
        <v>277.43314379459736</v>
      </c>
    </row>
    <row r="122" spans="2:9" x14ac:dyDescent="0.2">
      <c r="B122" s="47">
        <v>230.93440233236214</v>
      </c>
      <c r="C122" s="47">
        <v>2721.97412109375</v>
      </c>
      <c r="D122" s="47">
        <f t="shared" si="2"/>
        <v>277.4693293673547</v>
      </c>
      <c r="G122" s="47">
        <v>230.93440233236214</v>
      </c>
      <c r="H122" s="47">
        <v>2721.97412109375</v>
      </c>
      <c r="I122" s="47">
        <f t="shared" si="3"/>
        <v>277.4693293673547</v>
      </c>
    </row>
    <row r="123" spans="2:9" x14ac:dyDescent="0.2">
      <c r="B123" s="47">
        <v>232.93381924198314</v>
      </c>
      <c r="C123" s="47">
        <v>2722.329345703125</v>
      </c>
      <c r="D123" s="47">
        <f t="shared" si="2"/>
        <v>277.50553982702598</v>
      </c>
      <c r="G123" s="47">
        <v>232.93381924198314</v>
      </c>
      <c r="H123" s="47">
        <v>2722.329345703125</v>
      </c>
      <c r="I123" s="47">
        <f t="shared" si="3"/>
        <v>277.50553982702598</v>
      </c>
    </row>
    <row r="124" spans="2:9" x14ac:dyDescent="0.2">
      <c r="B124" s="47">
        <v>234.93323615160415</v>
      </c>
      <c r="C124" s="47">
        <v>2722.68408203125</v>
      </c>
      <c r="D124" s="47">
        <f t="shared" si="2"/>
        <v>277.54170051286951</v>
      </c>
      <c r="G124" s="47">
        <v>234.93323615160415</v>
      </c>
      <c r="H124" s="47">
        <v>2722.68408203125</v>
      </c>
      <c r="I124" s="47">
        <f t="shared" si="3"/>
        <v>277.54170051286951</v>
      </c>
    </row>
    <row r="125" spans="2:9" x14ac:dyDescent="0.2">
      <c r="B125" s="47">
        <v>236.93265306122515</v>
      </c>
      <c r="C125" s="47">
        <v>2723.038818359375</v>
      </c>
      <c r="D125" s="47">
        <f t="shared" si="2"/>
        <v>277.57786119871304</v>
      </c>
      <c r="G125" s="47">
        <v>236.93265306122515</v>
      </c>
      <c r="H125" s="47">
        <v>2723.038818359375</v>
      </c>
      <c r="I125" s="47">
        <f t="shared" si="3"/>
        <v>277.57786119871304</v>
      </c>
    </row>
    <row r="126" spans="2:9" x14ac:dyDescent="0.2">
      <c r="B126" s="47">
        <v>238.93206997084616</v>
      </c>
      <c r="C126" s="47">
        <v>2723.3935546875</v>
      </c>
      <c r="D126" s="47">
        <f t="shared" si="2"/>
        <v>277.61402188455656</v>
      </c>
      <c r="G126" s="47">
        <v>238.93206997084616</v>
      </c>
      <c r="H126" s="47">
        <v>2723.3935546875</v>
      </c>
      <c r="I126" s="47">
        <f t="shared" si="3"/>
        <v>277.61402188455656</v>
      </c>
    </row>
    <row r="127" spans="2:9" x14ac:dyDescent="0.2">
      <c r="B127" s="47">
        <v>240.93148688046716</v>
      </c>
      <c r="C127" s="47">
        <v>2723.748291015625</v>
      </c>
      <c r="D127" s="47">
        <f t="shared" si="2"/>
        <v>277.65018257040009</v>
      </c>
      <c r="G127" s="47">
        <v>240.93148688046716</v>
      </c>
      <c r="H127" s="47">
        <v>2723.748291015625</v>
      </c>
      <c r="I127" s="47">
        <f t="shared" si="3"/>
        <v>277.65018257040009</v>
      </c>
    </row>
    <row r="128" spans="2:9" x14ac:dyDescent="0.2">
      <c r="B128" s="47">
        <v>242.93090379008817</v>
      </c>
      <c r="C128" s="47">
        <v>2724.102783203125</v>
      </c>
      <c r="D128" s="47">
        <f t="shared" si="2"/>
        <v>277.68631836932974</v>
      </c>
      <c r="G128" s="47">
        <v>242.93090379008817</v>
      </c>
      <c r="H128" s="47">
        <v>2724.1025390625</v>
      </c>
      <c r="I128" s="47">
        <f t="shared" si="3"/>
        <v>277.68629348241586</v>
      </c>
    </row>
    <row r="129" spans="2:9" x14ac:dyDescent="0.2">
      <c r="B129" s="47">
        <v>244.93032069970917</v>
      </c>
      <c r="C129" s="47">
        <v>2724.45703125</v>
      </c>
      <c r="D129" s="47">
        <f t="shared" si="2"/>
        <v>277.72242928134557</v>
      </c>
      <c r="G129" s="47">
        <v>244.93032069970917</v>
      </c>
      <c r="H129" s="47">
        <v>2724.45703125</v>
      </c>
      <c r="I129" s="47">
        <f t="shared" si="3"/>
        <v>277.72242928134557</v>
      </c>
    </row>
    <row r="130" spans="2:9" x14ac:dyDescent="0.2">
      <c r="B130" s="47">
        <v>246.92973760933018</v>
      </c>
      <c r="C130" s="47">
        <v>2724.811279296875</v>
      </c>
      <c r="D130" s="47">
        <f t="shared" si="2"/>
        <v>277.75854019336134</v>
      </c>
      <c r="G130" s="47">
        <v>246.92973760933018</v>
      </c>
      <c r="H130" s="47">
        <v>2724.811279296875</v>
      </c>
      <c r="I130" s="47">
        <f t="shared" si="3"/>
        <v>277.75854019336134</v>
      </c>
    </row>
    <row r="131" spans="2:9" x14ac:dyDescent="0.2">
      <c r="B131" s="47">
        <v>248.92915451895118</v>
      </c>
      <c r="C131" s="47">
        <v>2725.16552734375</v>
      </c>
      <c r="D131" s="47">
        <f t="shared" si="2"/>
        <v>277.79465110537717</v>
      </c>
      <c r="G131" s="47">
        <v>248.92915451895118</v>
      </c>
      <c r="H131" s="47">
        <v>2725.165283203125</v>
      </c>
      <c r="I131" s="47">
        <f t="shared" si="3"/>
        <v>277.79462621846329</v>
      </c>
    </row>
    <row r="132" spans="2:9" x14ac:dyDescent="0.2">
      <c r="B132" s="47">
        <v>250.92857142857218</v>
      </c>
      <c r="C132" s="47">
        <v>2725.51953125</v>
      </c>
      <c r="D132" s="47">
        <f t="shared" si="2"/>
        <v>277.83073713047906</v>
      </c>
      <c r="G132" s="47">
        <v>250.92857142857218</v>
      </c>
      <c r="H132" s="47">
        <v>2725.51953125</v>
      </c>
      <c r="I132" s="47">
        <f t="shared" si="3"/>
        <v>277.83073713047906</v>
      </c>
    </row>
    <row r="133" spans="2:9" x14ac:dyDescent="0.2">
      <c r="B133" s="47">
        <v>252.92798833819319</v>
      </c>
      <c r="C133" s="47">
        <v>2725.873291015625</v>
      </c>
      <c r="D133" s="47">
        <f t="shared" si="2"/>
        <v>277.86679826866714</v>
      </c>
      <c r="G133" s="47">
        <v>252.92798833819319</v>
      </c>
      <c r="H133" s="47">
        <v>2725.873291015625</v>
      </c>
      <c r="I133" s="47">
        <f t="shared" si="3"/>
        <v>277.86679826866714</v>
      </c>
    </row>
    <row r="134" spans="2:9" x14ac:dyDescent="0.2">
      <c r="B134" s="47">
        <v>254.92740524781419</v>
      </c>
      <c r="C134" s="47">
        <v>2726.227294921875</v>
      </c>
      <c r="D134" s="47">
        <f t="shared" si="2"/>
        <v>277.90288429376909</v>
      </c>
      <c r="G134" s="47">
        <v>254.92740524781419</v>
      </c>
      <c r="H134" s="47">
        <v>2726.227294921875</v>
      </c>
      <c r="I134" s="47">
        <f t="shared" si="3"/>
        <v>277.90288429376909</v>
      </c>
    </row>
    <row r="135" spans="2:9" x14ac:dyDescent="0.2">
      <c r="B135" s="47">
        <v>256.9268221574352</v>
      </c>
      <c r="C135" s="47">
        <v>2726.580810546875</v>
      </c>
      <c r="D135" s="47">
        <f t="shared" ref="D135:D198" si="4">C135/9.81</f>
        <v>277.93892054504329</v>
      </c>
      <c r="G135" s="47">
        <v>256.9268221574352</v>
      </c>
      <c r="H135" s="47">
        <v>2726.580810546875</v>
      </c>
      <c r="I135" s="47">
        <f t="shared" ref="I135:I198" si="5">H135/9.81</f>
        <v>277.93892054504329</v>
      </c>
    </row>
    <row r="136" spans="2:9" x14ac:dyDescent="0.2">
      <c r="B136" s="47">
        <v>258.9262390670562</v>
      </c>
      <c r="C136" s="47">
        <v>2726.9345703125</v>
      </c>
      <c r="D136" s="47">
        <f t="shared" si="4"/>
        <v>277.97498168323136</v>
      </c>
      <c r="G136" s="47">
        <v>258.9262390670562</v>
      </c>
      <c r="H136" s="47">
        <v>2726.9345703125</v>
      </c>
      <c r="I136" s="47">
        <f t="shared" si="5"/>
        <v>277.97498168323136</v>
      </c>
    </row>
    <row r="137" spans="2:9" x14ac:dyDescent="0.2">
      <c r="B137" s="47">
        <v>260.92565597667721</v>
      </c>
      <c r="C137" s="47">
        <v>2727.2880859375</v>
      </c>
      <c r="D137" s="47">
        <f t="shared" si="4"/>
        <v>278.01101793450562</v>
      </c>
      <c r="G137" s="47">
        <v>260.92565597667721</v>
      </c>
      <c r="H137" s="47">
        <v>2727.2880859375</v>
      </c>
      <c r="I137" s="47">
        <f t="shared" si="5"/>
        <v>278.01101793450562</v>
      </c>
    </row>
    <row r="138" spans="2:9" x14ac:dyDescent="0.2">
      <c r="B138" s="47">
        <v>262.92507288629821</v>
      </c>
      <c r="C138" s="47">
        <v>2727.641357421875</v>
      </c>
      <c r="D138" s="47">
        <f t="shared" si="4"/>
        <v>278.04702929886594</v>
      </c>
      <c r="G138" s="47">
        <v>262.92507288629821</v>
      </c>
      <c r="H138" s="47">
        <v>2727.641357421875</v>
      </c>
      <c r="I138" s="47">
        <f t="shared" si="5"/>
        <v>278.04702929886594</v>
      </c>
    </row>
    <row r="139" spans="2:9" x14ac:dyDescent="0.2">
      <c r="B139" s="47">
        <v>264.92448979591921</v>
      </c>
      <c r="C139" s="47">
        <v>2727.99462890625</v>
      </c>
      <c r="D139" s="47">
        <f t="shared" si="4"/>
        <v>278.08304066322631</v>
      </c>
      <c r="G139" s="47">
        <v>264.92448979591921</v>
      </c>
      <c r="H139" s="47">
        <v>2727.99462890625</v>
      </c>
      <c r="I139" s="47">
        <f t="shared" si="5"/>
        <v>278.08304066322631</v>
      </c>
    </row>
    <row r="140" spans="2:9" x14ac:dyDescent="0.2">
      <c r="B140" s="47">
        <v>266.92390670554022</v>
      </c>
      <c r="C140" s="47">
        <v>2728.347900390625</v>
      </c>
      <c r="D140" s="47">
        <f t="shared" si="4"/>
        <v>278.11905202758663</v>
      </c>
      <c r="G140" s="47">
        <v>266.92390670554022</v>
      </c>
      <c r="H140" s="47">
        <v>2728.347900390625</v>
      </c>
      <c r="I140" s="47">
        <f t="shared" si="5"/>
        <v>278.11905202758663</v>
      </c>
    </row>
    <row r="141" spans="2:9" x14ac:dyDescent="0.2">
      <c r="B141" s="47">
        <v>268.92332361516122</v>
      </c>
      <c r="C141" s="47">
        <v>2728.701171875</v>
      </c>
      <c r="D141" s="47">
        <f t="shared" si="4"/>
        <v>278.15506339194695</v>
      </c>
      <c r="G141" s="47">
        <v>268.92332361516122</v>
      </c>
      <c r="H141" s="47">
        <v>2728.700927734375</v>
      </c>
      <c r="I141" s="47">
        <f t="shared" si="5"/>
        <v>278.15503850503313</v>
      </c>
    </row>
    <row r="142" spans="2:9" x14ac:dyDescent="0.2">
      <c r="B142" s="47">
        <v>270.92274052478223</v>
      </c>
      <c r="C142" s="47">
        <v>2729.053955078125</v>
      </c>
      <c r="D142" s="47">
        <f t="shared" si="4"/>
        <v>278.19102498247958</v>
      </c>
      <c r="G142" s="47">
        <v>270.92274052478223</v>
      </c>
      <c r="H142" s="47">
        <v>2729.053955078125</v>
      </c>
      <c r="I142" s="47">
        <f t="shared" si="5"/>
        <v>278.19102498247958</v>
      </c>
    </row>
    <row r="143" spans="2:9" x14ac:dyDescent="0.2">
      <c r="B143" s="47">
        <v>272.92215743440323</v>
      </c>
      <c r="C143" s="47">
        <v>2729.406982421875</v>
      </c>
      <c r="D143" s="47">
        <f t="shared" si="4"/>
        <v>278.22701145992608</v>
      </c>
      <c r="G143" s="47">
        <v>272.92215743440323</v>
      </c>
      <c r="H143" s="47">
        <v>2729.406982421875</v>
      </c>
      <c r="I143" s="47">
        <f t="shared" si="5"/>
        <v>278.22701145992608</v>
      </c>
    </row>
    <row r="144" spans="2:9" x14ac:dyDescent="0.2">
      <c r="B144" s="47">
        <v>274.92157434402424</v>
      </c>
      <c r="C144" s="47">
        <v>2729.759765625</v>
      </c>
      <c r="D144" s="47">
        <f t="shared" si="4"/>
        <v>278.2629730504587</v>
      </c>
      <c r="G144" s="47">
        <v>274.92157434402424</v>
      </c>
      <c r="H144" s="47">
        <v>2729.759765625</v>
      </c>
      <c r="I144" s="47">
        <f t="shared" si="5"/>
        <v>278.2629730504587</v>
      </c>
    </row>
    <row r="145" spans="2:9" x14ac:dyDescent="0.2">
      <c r="B145" s="47">
        <v>276.92099125364524</v>
      </c>
      <c r="C145" s="47">
        <v>2730.112548828125</v>
      </c>
      <c r="D145" s="47">
        <f t="shared" si="4"/>
        <v>278.29893464099132</v>
      </c>
      <c r="G145" s="47">
        <v>276.92099125364524</v>
      </c>
      <c r="H145" s="47">
        <v>2730.112548828125</v>
      </c>
      <c r="I145" s="47">
        <f t="shared" si="5"/>
        <v>278.29893464099132</v>
      </c>
    </row>
    <row r="146" spans="2:9" x14ac:dyDescent="0.2">
      <c r="B146" s="47">
        <v>278.92040816326625</v>
      </c>
      <c r="C146" s="47">
        <v>2730.465087890625</v>
      </c>
      <c r="D146" s="47">
        <f t="shared" si="4"/>
        <v>278.33487134461006</v>
      </c>
      <c r="G146" s="47">
        <v>278.92040816326625</v>
      </c>
      <c r="H146" s="47">
        <v>2730.465087890625</v>
      </c>
      <c r="I146" s="47">
        <f t="shared" si="5"/>
        <v>278.33487134461006</v>
      </c>
    </row>
    <row r="147" spans="2:9" x14ac:dyDescent="0.2">
      <c r="B147" s="47">
        <v>280.91982507288725</v>
      </c>
      <c r="C147" s="47">
        <v>2730.817626953125</v>
      </c>
      <c r="D147" s="47">
        <f t="shared" si="4"/>
        <v>278.37080804822881</v>
      </c>
      <c r="G147" s="47">
        <v>280.91982507288725</v>
      </c>
      <c r="H147" s="47">
        <v>2730.817626953125</v>
      </c>
      <c r="I147" s="47">
        <f t="shared" si="5"/>
        <v>278.37080804822881</v>
      </c>
    </row>
    <row r="148" spans="2:9" x14ac:dyDescent="0.2">
      <c r="B148" s="47">
        <v>282.91924198250825</v>
      </c>
      <c r="C148" s="47">
        <v>2731.169921875</v>
      </c>
      <c r="D148" s="47">
        <f t="shared" si="4"/>
        <v>278.40671986493373</v>
      </c>
      <c r="G148" s="47">
        <v>282.91924198250825</v>
      </c>
      <c r="H148" s="47">
        <v>2731.169921875</v>
      </c>
      <c r="I148" s="47">
        <f t="shared" si="5"/>
        <v>278.40671986493373</v>
      </c>
    </row>
    <row r="149" spans="2:9" x14ac:dyDescent="0.2">
      <c r="B149" s="47">
        <v>284.91865889212926</v>
      </c>
      <c r="C149" s="47">
        <v>2731.5224609375</v>
      </c>
      <c r="D149" s="47">
        <f t="shared" si="4"/>
        <v>278.44265656855248</v>
      </c>
      <c r="G149" s="47">
        <v>284.91865889212926</v>
      </c>
      <c r="H149" s="47">
        <v>2731.5224609375</v>
      </c>
      <c r="I149" s="47">
        <f t="shared" si="5"/>
        <v>278.44265656855248</v>
      </c>
    </row>
    <row r="150" spans="2:9" x14ac:dyDescent="0.2">
      <c r="B150" s="47">
        <v>286.91807580175026</v>
      </c>
      <c r="C150" s="47">
        <v>2731.87451171875</v>
      </c>
      <c r="D150" s="47">
        <f t="shared" si="4"/>
        <v>278.47854349834353</v>
      </c>
      <c r="G150" s="47">
        <v>286.91807580175026</v>
      </c>
      <c r="H150" s="47">
        <v>2731.87451171875</v>
      </c>
      <c r="I150" s="47">
        <f t="shared" si="5"/>
        <v>278.47854349834353</v>
      </c>
    </row>
    <row r="151" spans="2:9" x14ac:dyDescent="0.2">
      <c r="B151" s="47">
        <v>288.91749271137127</v>
      </c>
      <c r="C151" s="47">
        <v>2732.226806640625</v>
      </c>
      <c r="D151" s="47">
        <f t="shared" si="4"/>
        <v>278.51445531504839</v>
      </c>
      <c r="G151" s="47">
        <v>288.91749271137127</v>
      </c>
      <c r="H151" s="47">
        <v>2732.226806640625</v>
      </c>
      <c r="I151" s="47">
        <f t="shared" si="5"/>
        <v>278.51445531504839</v>
      </c>
    </row>
    <row r="152" spans="2:9" x14ac:dyDescent="0.2">
      <c r="B152" s="47">
        <v>290.91690962099227</v>
      </c>
      <c r="C152" s="47">
        <v>2732.578857421875</v>
      </c>
      <c r="D152" s="47">
        <f t="shared" si="4"/>
        <v>278.55034224483944</v>
      </c>
      <c r="G152" s="47">
        <v>290.91690962099227</v>
      </c>
      <c r="H152" s="47">
        <v>2732.578857421875</v>
      </c>
      <c r="I152" s="47">
        <f t="shared" si="5"/>
        <v>278.55034224483944</v>
      </c>
    </row>
    <row r="153" spans="2:9" x14ac:dyDescent="0.2">
      <c r="B153" s="47">
        <v>292.91632653061328</v>
      </c>
      <c r="C153" s="47">
        <v>2732.9306640625</v>
      </c>
      <c r="D153" s="47">
        <f t="shared" si="4"/>
        <v>278.58620428771661</v>
      </c>
      <c r="G153" s="47">
        <v>292.91632653061328</v>
      </c>
      <c r="H153" s="47">
        <v>2732.9306640625</v>
      </c>
      <c r="I153" s="47">
        <f t="shared" si="5"/>
        <v>278.58620428771661</v>
      </c>
    </row>
    <row r="154" spans="2:9" x14ac:dyDescent="0.2">
      <c r="B154" s="47">
        <v>294.91574344023428</v>
      </c>
      <c r="C154" s="47">
        <v>2733.282470703125</v>
      </c>
      <c r="D154" s="47">
        <f t="shared" si="4"/>
        <v>278.62206633059378</v>
      </c>
      <c r="G154" s="47">
        <v>294.91574344023428</v>
      </c>
      <c r="H154" s="47">
        <v>2733.282470703125</v>
      </c>
      <c r="I154" s="47">
        <f t="shared" si="5"/>
        <v>278.62206633059378</v>
      </c>
    </row>
    <row r="155" spans="2:9" x14ac:dyDescent="0.2">
      <c r="B155" s="47">
        <v>296.91516034985528</v>
      </c>
      <c r="C155" s="47">
        <v>2733.63427734375</v>
      </c>
      <c r="D155" s="47">
        <f t="shared" si="4"/>
        <v>278.65792837347095</v>
      </c>
      <c r="G155" s="47">
        <v>296.91516034985528</v>
      </c>
      <c r="H155" s="47">
        <v>2733.63427734375</v>
      </c>
      <c r="I155" s="47">
        <f t="shared" si="5"/>
        <v>278.65792837347095</v>
      </c>
    </row>
    <row r="156" spans="2:9" x14ac:dyDescent="0.2">
      <c r="B156" s="47">
        <v>298.91457725947629</v>
      </c>
      <c r="C156" s="47">
        <v>2733.986083984375</v>
      </c>
      <c r="D156" s="47">
        <f t="shared" si="4"/>
        <v>278.69379041634812</v>
      </c>
      <c r="G156" s="47">
        <v>298.91457725947629</v>
      </c>
      <c r="H156" s="47">
        <v>2733.986083984375</v>
      </c>
      <c r="I156" s="47">
        <f t="shared" si="5"/>
        <v>278.69379041634812</v>
      </c>
    </row>
    <row r="157" spans="2:9" x14ac:dyDescent="0.2">
      <c r="B157" s="47">
        <v>300.91399416909729</v>
      </c>
      <c r="C157" s="47">
        <v>2734.337646484375</v>
      </c>
      <c r="D157" s="47">
        <f t="shared" si="4"/>
        <v>278.72962757231141</v>
      </c>
      <c r="G157" s="47">
        <v>300.91399416909729</v>
      </c>
      <c r="H157" s="47">
        <v>2734.337646484375</v>
      </c>
      <c r="I157" s="47">
        <f t="shared" si="5"/>
        <v>278.72962757231141</v>
      </c>
    </row>
    <row r="158" spans="2:9" x14ac:dyDescent="0.2">
      <c r="B158" s="47">
        <v>302.9134110787183</v>
      </c>
      <c r="C158" s="47">
        <v>2734.689208984375</v>
      </c>
      <c r="D158" s="47">
        <f t="shared" si="4"/>
        <v>278.76546472827471</v>
      </c>
      <c r="G158" s="47">
        <v>302.9134110787183</v>
      </c>
      <c r="H158" s="47">
        <v>2734.689208984375</v>
      </c>
      <c r="I158" s="47">
        <f t="shared" si="5"/>
        <v>278.76546472827471</v>
      </c>
    </row>
    <row r="159" spans="2:9" x14ac:dyDescent="0.2">
      <c r="B159" s="47">
        <v>304.9128279883393</v>
      </c>
      <c r="C159" s="47">
        <v>2735.04052734375</v>
      </c>
      <c r="D159" s="47">
        <f t="shared" si="4"/>
        <v>278.80127699732412</v>
      </c>
      <c r="G159" s="47">
        <v>304.9128279883393</v>
      </c>
      <c r="H159" s="47">
        <v>2735.04052734375</v>
      </c>
      <c r="I159" s="47">
        <f t="shared" si="5"/>
        <v>278.80127699732412</v>
      </c>
    </row>
    <row r="160" spans="2:9" x14ac:dyDescent="0.2">
      <c r="B160" s="47">
        <v>306.91224489796031</v>
      </c>
      <c r="C160" s="47">
        <v>2735.391845703125</v>
      </c>
      <c r="D160" s="47">
        <f t="shared" si="4"/>
        <v>278.8370892663736</v>
      </c>
      <c r="G160" s="47">
        <v>306.91224489796031</v>
      </c>
      <c r="H160" s="47">
        <v>2735.391845703125</v>
      </c>
      <c r="I160" s="47">
        <f t="shared" si="5"/>
        <v>278.8370892663736</v>
      </c>
    </row>
    <row r="161" spans="2:9" x14ac:dyDescent="0.2">
      <c r="B161" s="47">
        <v>308.91166180758131</v>
      </c>
      <c r="C161" s="47">
        <v>2735.7431640625</v>
      </c>
      <c r="D161" s="47">
        <f t="shared" si="4"/>
        <v>278.87290153542301</v>
      </c>
      <c r="G161" s="47">
        <v>308.91166180758131</v>
      </c>
      <c r="H161" s="47">
        <v>2735.7431640625</v>
      </c>
      <c r="I161" s="47">
        <f t="shared" si="5"/>
        <v>278.87290153542301</v>
      </c>
    </row>
    <row r="162" spans="2:9" x14ac:dyDescent="0.2">
      <c r="B162" s="47">
        <v>310.91107871720232</v>
      </c>
      <c r="C162" s="47">
        <v>2736.09423828125</v>
      </c>
      <c r="D162" s="47">
        <f t="shared" si="4"/>
        <v>278.90868891755861</v>
      </c>
      <c r="G162" s="47">
        <v>310.91107871720232</v>
      </c>
      <c r="H162" s="47">
        <v>2736.09423828125</v>
      </c>
      <c r="I162" s="47">
        <f t="shared" si="5"/>
        <v>278.90868891755861</v>
      </c>
    </row>
    <row r="163" spans="2:9" x14ac:dyDescent="0.2">
      <c r="B163" s="47">
        <v>312.91049562682332</v>
      </c>
      <c r="C163" s="47">
        <v>2736.4453125</v>
      </c>
      <c r="D163" s="47">
        <f t="shared" si="4"/>
        <v>278.9444762996942</v>
      </c>
      <c r="G163" s="47">
        <v>312.91049562682332</v>
      </c>
      <c r="H163" s="47">
        <v>2736.4453125</v>
      </c>
      <c r="I163" s="47">
        <f t="shared" si="5"/>
        <v>278.9444762996942</v>
      </c>
    </row>
    <row r="164" spans="2:9" x14ac:dyDescent="0.2">
      <c r="B164" s="47">
        <v>314.90991253644432</v>
      </c>
      <c r="C164" s="47">
        <v>2736.79638671875</v>
      </c>
      <c r="D164" s="47">
        <f t="shared" si="4"/>
        <v>278.98026368182974</v>
      </c>
      <c r="G164" s="47">
        <v>314.90991253644432</v>
      </c>
      <c r="H164" s="47">
        <v>2736.79638671875</v>
      </c>
      <c r="I164" s="47">
        <f t="shared" si="5"/>
        <v>278.98026368182974</v>
      </c>
    </row>
    <row r="165" spans="2:9" x14ac:dyDescent="0.2">
      <c r="B165" s="47">
        <v>316.90932944606533</v>
      </c>
      <c r="C165" s="47">
        <v>2737.1474609375</v>
      </c>
      <c r="D165" s="47">
        <f t="shared" si="4"/>
        <v>279.01605106396534</v>
      </c>
      <c r="G165" s="47">
        <v>316.90932944606533</v>
      </c>
      <c r="H165" s="47">
        <v>2737.1474609375</v>
      </c>
      <c r="I165" s="47">
        <f t="shared" si="5"/>
        <v>279.01605106396534</v>
      </c>
    </row>
    <row r="166" spans="2:9" x14ac:dyDescent="0.2">
      <c r="B166" s="47">
        <v>318.90874635568633</v>
      </c>
      <c r="C166" s="47">
        <v>2737.498291015625</v>
      </c>
      <c r="D166" s="47">
        <f t="shared" si="4"/>
        <v>279.05181355918705</v>
      </c>
      <c r="G166" s="47">
        <v>318.90874635568633</v>
      </c>
      <c r="H166" s="47">
        <v>2737.498291015625</v>
      </c>
      <c r="I166" s="47">
        <f t="shared" si="5"/>
        <v>279.05181355918705</v>
      </c>
    </row>
    <row r="167" spans="2:9" x14ac:dyDescent="0.2">
      <c r="B167" s="47">
        <v>320.90816326530734</v>
      </c>
      <c r="C167" s="47">
        <v>2737.84912109375</v>
      </c>
      <c r="D167" s="47">
        <f t="shared" si="4"/>
        <v>279.08757605440877</v>
      </c>
      <c r="G167" s="47">
        <v>320.90816326530734</v>
      </c>
      <c r="H167" s="47">
        <v>2737.84912109375</v>
      </c>
      <c r="I167" s="47">
        <f t="shared" si="5"/>
        <v>279.08757605440877</v>
      </c>
    </row>
    <row r="168" spans="2:9" x14ac:dyDescent="0.2">
      <c r="B168" s="47">
        <v>322.90758017492834</v>
      </c>
      <c r="C168" s="47">
        <v>2738.199951171875</v>
      </c>
      <c r="D168" s="47">
        <f t="shared" si="4"/>
        <v>279.12333854963049</v>
      </c>
      <c r="G168" s="47">
        <v>322.90758017492834</v>
      </c>
      <c r="H168" s="47">
        <v>2738.199951171875</v>
      </c>
      <c r="I168" s="47">
        <f t="shared" si="5"/>
        <v>279.12333854963049</v>
      </c>
    </row>
    <row r="169" spans="2:9" x14ac:dyDescent="0.2">
      <c r="B169" s="47">
        <v>324.90699708454935</v>
      </c>
      <c r="C169" s="47">
        <v>2738.55078125</v>
      </c>
      <c r="D169" s="47">
        <f t="shared" si="4"/>
        <v>279.15910104485215</v>
      </c>
      <c r="G169" s="47">
        <v>324.90699708454935</v>
      </c>
      <c r="H169" s="47">
        <v>2738.55078125</v>
      </c>
      <c r="I169" s="47">
        <f t="shared" si="5"/>
        <v>279.15910104485215</v>
      </c>
    </row>
    <row r="170" spans="2:9" x14ac:dyDescent="0.2">
      <c r="B170" s="47">
        <v>326.90641399417035</v>
      </c>
      <c r="C170" s="47">
        <v>2738.9013671875</v>
      </c>
      <c r="D170" s="47">
        <f t="shared" si="4"/>
        <v>279.19483865316005</v>
      </c>
      <c r="G170" s="47">
        <v>326.90641399417035</v>
      </c>
      <c r="H170" s="47">
        <v>2738.9013671875</v>
      </c>
      <c r="I170" s="47">
        <f t="shared" si="5"/>
        <v>279.19483865316005</v>
      </c>
    </row>
    <row r="171" spans="2:9" x14ac:dyDescent="0.2">
      <c r="B171" s="47">
        <v>328.90583090379135</v>
      </c>
      <c r="C171" s="47">
        <v>2739.252197265625</v>
      </c>
      <c r="D171" s="47">
        <f t="shared" si="4"/>
        <v>279.23060114838177</v>
      </c>
      <c r="G171" s="47">
        <v>328.90583090379135</v>
      </c>
      <c r="H171" s="47">
        <v>2739.252197265625</v>
      </c>
      <c r="I171" s="47">
        <f t="shared" si="5"/>
        <v>279.23060114838177</v>
      </c>
    </row>
    <row r="172" spans="2:9" x14ac:dyDescent="0.2">
      <c r="B172" s="47">
        <v>330.90524781341236</v>
      </c>
      <c r="C172" s="47">
        <v>2739.602783203125</v>
      </c>
      <c r="D172" s="47">
        <f t="shared" si="4"/>
        <v>279.26633875668961</v>
      </c>
      <c r="G172" s="47">
        <v>330.90524781341236</v>
      </c>
      <c r="H172" s="47">
        <v>2739.602783203125</v>
      </c>
      <c r="I172" s="47">
        <f t="shared" si="5"/>
        <v>279.26633875668961</v>
      </c>
    </row>
    <row r="173" spans="2:9" x14ac:dyDescent="0.2">
      <c r="B173" s="47">
        <v>332.90466472303336</v>
      </c>
      <c r="C173" s="47">
        <v>2739.953369140625</v>
      </c>
      <c r="D173" s="47">
        <f t="shared" si="4"/>
        <v>279.30207636499745</v>
      </c>
      <c r="G173" s="47">
        <v>332.90466472303336</v>
      </c>
      <c r="H173" s="47">
        <v>2739.953369140625</v>
      </c>
      <c r="I173" s="47">
        <f t="shared" si="5"/>
        <v>279.30207636499745</v>
      </c>
    </row>
    <row r="174" spans="2:9" x14ac:dyDescent="0.2">
      <c r="B174" s="47">
        <v>334.90408163265437</v>
      </c>
      <c r="C174" s="47">
        <v>2740.303955078125</v>
      </c>
      <c r="D174" s="47">
        <f t="shared" si="4"/>
        <v>279.33781397330529</v>
      </c>
      <c r="G174" s="47">
        <v>334.90408163265437</v>
      </c>
      <c r="H174" s="47">
        <v>2740.303955078125</v>
      </c>
      <c r="I174" s="47">
        <f t="shared" si="5"/>
        <v>279.33781397330529</v>
      </c>
    </row>
    <row r="175" spans="2:9" x14ac:dyDescent="0.2">
      <c r="B175" s="47">
        <v>336.90349854227537</v>
      </c>
      <c r="C175" s="47">
        <v>2740.654541015625</v>
      </c>
      <c r="D175" s="47">
        <f t="shared" si="4"/>
        <v>279.37355158161313</v>
      </c>
      <c r="G175" s="47">
        <v>336.90349854227537</v>
      </c>
      <c r="H175" s="47">
        <v>2740.654541015625</v>
      </c>
      <c r="I175" s="47">
        <f t="shared" si="5"/>
        <v>279.37355158161313</v>
      </c>
    </row>
    <row r="176" spans="2:9" x14ac:dyDescent="0.2">
      <c r="B176" s="47">
        <v>338.90291545189638</v>
      </c>
      <c r="C176" s="47">
        <v>2741.0048828125</v>
      </c>
      <c r="D176" s="47">
        <f t="shared" si="4"/>
        <v>279.40926430300715</v>
      </c>
      <c r="G176" s="47">
        <v>338.90291545189638</v>
      </c>
      <c r="H176" s="47">
        <v>2741.0048828125</v>
      </c>
      <c r="I176" s="47">
        <f t="shared" si="5"/>
        <v>279.40926430300715</v>
      </c>
    </row>
    <row r="177" spans="2:9" x14ac:dyDescent="0.2">
      <c r="B177" s="47">
        <v>340.90233236151738</v>
      </c>
      <c r="C177" s="47">
        <v>2741.355224609375</v>
      </c>
      <c r="D177" s="47">
        <f t="shared" si="4"/>
        <v>279.44497702440111</v>
      </c>
      <c r="G177" s="47">
        <v>340.90233236151738</v>
      </c>
      <c r="H177" s="47">
        <v>2741.355224609375</v>
      </c>
      <c r="I177" s="47">
        <f t="shared" si="5"/>
        <v>279.44497702440111</v>
      </c>
    </row>
    <row r="178" spans="2:9" x14ac:dyDescent="0.2">
      <c r="B178" s="47">
        <v>342.90174927113839</v>
      </c>
      <c r="C178" s="47">
        <v>2741.705810546875</v>
      </c>
      <c r="D178" s="47">
        <f t="shared" si="4"/>
        <v>279.48071463270895</v>
      </c>
      <c r="G178" s="47">
        <v>342.90174927113839</v>
      </c>
      <c r="H178" s="47">
        <v>2741.705810546875</v>
      </c>
      <c r="I178" s="47">
        <f t="shared" si="5"/>
        <v>279.48071463270895</v>
      </c>
    </row>
    <row r="179" spans="2:9" x14ac:dyDescent="0.2">
      <c r="B179" s="47">
        <v>344.90116618075939</v>
      </c>
      <c r="C179" s="47">
        <v>2742.05615234375</v>
      </c>
      <c r="D179" s="47">
        <f t="shared" si="4"/>
        <v>279.51642735410292</v>
      </c>
      <c r="G179" s="47">
        <v>344.90116618075939</v>
      </c>
      <c r="H179" s="47">
        <v>2742.05615234375</v>
      </c>
      <c r="I179" s="47">
        <f t="shared" si="5"/>
        <v>279.51642735410292</v>
      </c>
    </row>
    <row r="180" spans="2:9" x14ac:dyDescent="0.2">
      <c r="B180" s="47">
        <v>346.90058309038039</v>
      </c>
      <c r="C180" s="47">
        <v>2742.406494140625</v>
      </c>
      <c r="D180" s="47">
        <f t="shared" si="4"/>
        <v>279.55214007549694</v>
      </c>
      <c r="G180" s="47">
        <v>346.90058309038039</v>
      </c>
      <c r="H180" s="47">
        <v>2742.40625</v>
      </c>
      <c r="I180" s="47">
        <f t="shared" si="5"/>
        <v>279.55211518858306</v>
      </c>
    </row>
    <row r="181" spans="2:9" x14ac:dyDescent="0.2">
      <c r="B181" s="47">
        <v>348.9000000000014</v>
      </c>
      <c r="C181" s="47">
        <v>2742.756591796875</v>
      </c>
      <c r="D181" s="47">
        <f t="shared" si="4"/>
        <v>279.58782790997702</v>
      </c>
      <c r="G181" s="47">
        <v>348.9000000000014</v>
      </c>
      <c r="H181" s="47">
        <v>2742.756591796875</v>
      </c>
      <c r="I181" s="47">
        <f t="shared" si="5"/>
        <v>279.58782790997702</v>
      </c>
    </row>
    <row r="182" spans="2:9" x14ac:dyDescent="0.2">
      <c r="B182" s="47">
        <v>350.8994169096224</v>
      </c>
      <c r="C182" s="47">
        <v>2743.10693359375</v>
      </c>
      <c r="D182" s="47">
        <f t="shared" si="4"/>
        <v>279.62354063137104</v>
      </c>
      <c r="G182" s="47">
        <v>350.8994169096224</v>
      </c>
      <c r="H182" s="47">
        <v>2743.10693359375</v>
      </c>
      <c r="I182" s="47">
        <f t="shared" si="5"/>
        <v>279.62354063137104</v>
      </c>
    </row>
    <row r="183" spans="2:9" x14ac:dyDescent="0.2">
      <c r="B183" s="47">
        <v>352.89883381924341</v>
      </c>
      <c r="C183" s="47">
        <v>2743.45703125</v>
      </c>
      <c r="D183" s="47">
        <f t="shared" si="4"/>
        <v>279.65922846585119</v>
      </c>
      <c r="G183" s="47">
        <v>352.89883381924341</v>
      </c>
      <c r="H183" s="47">
        <v>2743.45703125</v>
      </c>
      <c r="I183" s="47">
        <f t="shared" si="5"/>
        <v>279.65922846585119</v>
      </c>
    </row>
    <row r="184" spans="2:9" x14ac:dyDescent="0.2">
      <c r="B184" s="47">
        <v>354.89825072886441</v>
      </c>
      <c r="C184" s="47">
        <v>2743.80712890625</v>
      </c>
      <c r="D184" s="47">
        <f t="shared" si="4"/>
        <v>279.69491630033127</v>
      </c>
      <c r="G184" s="47">
        <v>354.89825072886441</v>
      </c>
      <c r="H184" s="47">
        <v>2743.80712890625</v>
      </c>
      <c r="I184" s="47">
        <f t="shared" si="5"/>
        <v>279.69491630033127</v>
      </c>
    </row>
    <row r="185" spans="2:9" x14ac:dyDescent="0.2">
      <c r="B185" s="47">
        <v>356.89766763848542</v>
      </c>
      <c r="C185" s="47">
        <v>2744.1572265625</v>
      </c>
      <c r="D185" s="47">
        <f t="shared" si="4"/>
        <v>279.73060413481141</v>
      </c>
      <c r="G185" s="47">
        <v>356.89766763848542</v>
      </c>
      <c r="H185" s="47">
        <v>2744.1572265625</v>
      </c>
      <c r="I185" s="47">
        <f t="shared" si="5"/>
        <v>279.73060413481141</v>
      </c>
    </row>
    <row r="186" spans="2:9" x14ac:dyDescent="0.2">
      <c r="B186" s="47">
        <v>358.89708454810642</v>
      </c>
      <c r="C186" s="47">
        <v>2744.50732421875</v>
      </c>
      <c r="D186" s="47">
        <f t="shared" si="4"/>
        <v>279.7662919692915</v>
      </c>
      <c r="G186" s="47">
        <v>358.89708454810642</v>
      </c>
      <c r="H186" s="47">
        <v>2744.50732421875</v>
      </c>
      <c r="I186" s="47">
        <f t="shared" si="5"/>
        <v>279.7662919692915</v>
      </c>
    </row>
    <row r="187" spans="2:9" x14ac:dyDescent="0.2">
      <c r="B187" s="47">
        <v>360.89650145772742</v>
      </c>
      <c r="C187" s="47">
        <v>2744.857421875</v>
      </c>
      <c r="D187" s="47">
        <f t="shared" si="4"/>
        <v>279.80197980377164</v>
      </c>
      <c r="G187" s="47">
        <v>360.89650145772742</v>
      </c>
      <c r="H187" s="47">
        <v>2744.857421875</v>
      </c>
      <c r="I187" s="47">
        <f t="shared" si="5"/>
        <v>279.80197980377164</v>
      </c>
    </row>
    <row r="188" spans="2:9" x14ac:dyDescent="0.2">
      <c r="B188" s="47">
        <v>362.89591836734843</v>
      </c>
      <c r="C188" s="47">
        <v>2745.207275390625</v>
      </c>
      <c r="D188" s="47">
        <f t="shared" si="4"/>
        <v>279.83764275133791</v>
      </c>
      <c r="G188" s="47">
        <v>362.89591836734843</v>
      </c>
      <c r="H188" s="47">
        <v>2745.207275390625</v>
      </c>
      <c r="I188" s="47">
        <f t="shared" si="5"/>
        <v>279.83764275133791</v>
      </c>
    </row>
    <row r="189" spans="2:9" x14ac:dyDescent="0.2">
      <c r="B189" s="47">
        <v>364.89533527696943</v>
      </c>
      <c r="C189" s="47">
        <v>2745.55712890625</v>
      </c>
      <c r="D189" s="47">
        <f t="shared" si="4"/>
        <v>279.87330569890418</v>
      </c>
      <c r="G189" s="47">
        <v>364.89533527696943</v>
      </c>
      <c r="H189" s="47">
        <v>2745.55712890625</v>
      </c>
      <c r="I189" s="47">
        <f t="shared" si="5"/>
        <v>279.87330569890418</v>
      </c>
    </row>
    <row r="190" spans="2:9" x14ac:dyDescent="0.2">
      <c r="B190" s="47">
        <v>366.89475218659044</v>
      </c>
      <c r="C190" s="47">
        <v>2745.9072265625</v>
      </c>
      <c r="D190" s="47">
        <f t="shared" si="4"/>
        <v>279.90899353338426</v>
      </c>
      <c r="G190" s="47">
        <v>366.89475218659044</v>
      </c>
      <c r="H190" s="47">
        <v>2745.9072265625</v>
      </c>
      <c r="I190" s="47">
        <f t="shared" si="5"/>
        <v>279.90899353338426</v>
      </c>
    </row>
    <row r="191" spans="2:9" x14ac:dyDescent="0.2">
      <c r="B191" s="47">
        <v>368.89416909621144</v>
      </c>
      <c r="C191" s="47">
        <v>2746.257080078125</v>
      </c>
      <c r="D191" s="47">
        <f t="shared" si="4"/>
        <v>279.94465648095053</v>
      </c>
      <c r="G191" s="47">
        <v>368.89416909621144</v>
      </c>
      <c r="H191" s="47">
        <v>2746.257080078125</v>
      </c>
      <c r="I191" s="47">
        <f t="shared" si="5"/>
        <v>279.94465648095053</v>
      </c>
    </row>
    <row r="192" spans="2:9" x14ac:dyDescent="0.2">
      <c r="B192" s="47">
        <v>370.89358600583245</v>
      </c>
      <c r="C192" s="47">
        <v>2746.606689453125</v>
      </c>
      <c r="D192" s="47">
        <f t="shared" si="4"/>
        <v>279.98029454160292</v>
      </c>
      <c r="G192" s="47">
        <v>370.89358600583245</v>
      </c>
      <c r="H192" s="47">
        <v>2746.606689453125</v>
      </c>
      <c r="I192" s="47">
        <f t="shared" si="5"/>
        <v>279.98029454160292</v>
      </c>
    </row>
    <row r="193" spans="2:9" x14ac:dyDescent="0.2">
      <c r="B193" s="47">
        <v>372.89300291545345</v>
      </c>
      <c r="C193" s="47">
        <v>2746.95654296875</v>
      </c>
      <c r="D193" s="47">
        <f t="shared" si="4"/>
        <v>280.01595748916918</v>
      </c>
      <c r="G193" s="47">
        <v>372.89300291545345</v>
      </c>
      <c r="H193" s="47">
        <v>2746.95654296875</v>
      </c>
      <c r="I193" s="47">
        <f t="shared" si="5"/>
        <v>280.01595748916918</v>
      </c>
    </row>
    <row r="194" spans="2:9" x14ac:dyDescent="0.2">
      <c r="B194" s="47">
        <v>374.89241982507446</v>
      </c>
      <c r="C194" s="47">
        <v>2747.306396484375</v>
      </c>
      <c r="D194" s="47">
        <f t="shared" si="4"/>
        <v>280.05162043673545</v>
      </c>
      <c r="G194" s="47">
        <v>374.89241982507446</v>
      </c>
      <c r="H194" s="47">
        <v>2747.306396484375</v>
      </c>
      <c r="I194" s="47">
        <f t="shared" si="5"/>
        <v>280.05162043673545</v>
      </c>
    </row>
    <row r="195" spans="2:9" x14ac:dyDescent="0.2">
      <c r="B195" s="47">
        <v>376.89183673469546</v>
      </c>
      <c r="C195" s="47">
        <v>2747.656005859375</v>
      </c>
      <c r="D195" s="47">
        <f t="shared" si="4"/>
        <v>280.08725849738784</v>
      </c>
      <c r="G195" s="47">
        <v>376.89183673469546</v>
      </c>
      <c r="H195" s="47">
        <v>2747.656005859375</v>
      </c>
      <c r="I195" s="47">
        <f t="shared" si="5"/>
        <v>280.08725849738784</v>
      </c>
    </row>
    <row r="196" spans="2:9" x14ac:dyDescent="0.2">
      <c r="B196" s="47">
        <v>378.89125364431646</v>
      </c>
      <c r="C196" s="47">
        <v>2748.005615234375</v>
      </c>
      <c r="D196" s="47">
        <f t="shared" si="4"/>
        <v>280.12289655804022</v>
      </c>
      <c r="G196" s="47">
        <v>378.89125364431646</v>
      </c>
      <c r="H196" s="47">
        <v>2748.005615234375</v>
      </c>
      <c r="I196" s="47">
        <f t="shared" si="5"/>
        <v>280.12289655804022</v>
      </c>
    </row>
    <row r="197" spans="2:9" x14ac:dyDescent="0.2">
      <c r="B197" s="47">
        <v>380.89067055393747</v>
      </c>
      <c r="C197" s="47">
        <v>2748.355224609375</v>
      </c>
      <c r="D197" s="47">
        <f t="shared" si="4"/>
        <v>280.15853461869267</v>
      </c>
      <c r="G197" s="47">
        <v>380.89067055393747</v>
      </c>
      <c r="H197" s="47">
        <v>2748.355224609375</v>
      </c>
      <c r="I197" s="47">
        <f t="shared" si="5"/>
        <v>280.15853461869267</v>
      </c>
    </row>
    <row r="198" spans="2:9" x14ac:dyDescent="0.2">
      <c r="B198" s="47">
        <v>382.89008746355847</v>
      </c>
      <c r="C198" s="47">
        <v>2748.704833984375</v>
      </c>
      <c r="D198" s="47">
        <f t="shared" si="4"/>
        <v>280.19417267934506</v>
      </c>
      <c r="G198" s="47">
        <v>382.89008746355847</v>
      </c>
      <c r="H198" s="47">
        <v>2748.704833984375</v>
      </c>
      <c r="I198" s="47">
        <f t="shared" si="5"/>
        <v>280.19417267934506</v>
      </c>
    </row>
    <row r="199" spans="2:9" x14ac:dyDescent="0.2">
      <c r="B199" s="47">
        <v>384.88950437317948</v>
      </c>
      <c r="C199" s="47">
        <v>2749.054443359375</v>
      </c>
      <c r="D199" s="47">
        <f t="shared" ref="D199:D262" si="6">C199/9.81</f>
        <v>280.22981073999745</v>
      </c>
      <c r="G199" s="47">
        <v>384.88950437317948</v>
      </c>
      <c r="H199" s="47">
        <v>2749.054443359375</v>
      </c>
      <c r="I199" s="47">
        <f t="shared" ref="I199:I262" si="7">H199/9.81</f>
        <v>280.22981073999745</v>
      </c>
    </row>
    <row r="200" spans="2:9" x14ac:dyDescent="0.2">
      <c r="B200" s="47">
        <v>386.88892128280048</v>
      </c>
      <c r="C200" s="47">
        <v>2749.404052734375</v>
      </c>
      <c r="D200" s="47">
        <f t="shared" si="6"/>
        <v>280.26544880064984</v>
      </c>
      <c r="G200" s="47">
        <v>386.88892128280048</v>
      </c>
      <c r="H200" s="47">
        <v>2749.404052734375</v>
      </c>
      <c r="I200" s="47">
        <f t="shared" si="7"/>
        <v>280.26544880064984</v>
      </c>
    </row>
    <row r="201" spans="2:9" x14ac:dyDescent="0.2">
      <c r="B201" s="47">
        <v>388.88833819242149</v>
      </c>
      <c r="C201" s="47">
        <v>2749.75341796875</v>
      </c>
      <c r="D201" s="47">
        <f t="shared" si="6"/>
        <v>280.30106197438835</v>
      </c>
      <c r="G201" s="47">
        <v>388.88833819242149</v>
      </c>
      <c r="H201" s="47">
        <v>2749.75341796875</v>
      </c>
      <c r="I201" s="47">
        <f t="shared" si="7"/>
        <v>280.30106197438835</v>
      </c>
    </row>
    <row r="202" spans="2:9" x14ac:dyDescent="0.2">
      <c r="B202" s="47">
        <v>390.88775510204249</v>
      </c>
      <c r="C202" s="47">
        <v>2750.102783203125</v>
      </c>
      <c r="D202" s="47">
        <f t="shared" si="6"/>
        <v>280.33667514812691</v>
      </c>
      <c r="G202" s="47">
        <v>390.88775510204249</v>
      </c>
      <c r="H202" s="47">
        <v>2750.102783203125</v>
      </c>
      <c r="I202" s="47">
        <f t="shared" si="7"/>
        <v>280.33667514812691</v>
      </c>
    </row>
    <row r="203" spans="2:9" x14ac:dyDescent="0.2">
      <c r="B203" s="47">
        <v>392.88717201166349</v>
      </c>
      <c r="C203" s="47">
        <v>2750.452392578125</v>
      </c>
      <c r="D203" s="47">
        <f t="shared" si="6"/>
        <v>280.3723132087793</v>
      </c>
      <c r="G203" s="47">
        <v>392.88717201166349</v>
      </c>
      <c r="H203" s="47">
        <v>2750.4521484375</v>
      </c>
      <c r="I203" s="47">
        <f t="shared" si="7"/>
        <v>280.37228832186543</v>
      </c>
    </row>
    <row r="204" spans="2:9" x14ac:dyDescent="0.2">
      <c r="B204" s="47">
        <v>394.8865889212845</v>
      </c>
      <c r="C204" s="47">
        <v>2750.8017578125</v>
      </c>
      <c r="D204" s="47">
        <f t="shared" si="6"/>
        <v>280.40792638251781</v>
      </c>
      <c r="G204" s="47">
        <v>394.8865889212845</v>
      </c>
      <c r="H204" s="47">
        <v>2750.801513671875</v>
      </c>
      <c r="I204" s="47">
        <f t="shared" si="7"/>
        <v>280.40790149560394</v>
      </c>
    </row>
    <row r="205" spans="2:9" x14ac:dyDescent="0.2">
      <c r="B205" s="47">
        <v>396.8860058309055</v>
      </c>
      <c r="C205" s="47">
        <v>2751.15087890625</v>
      </c>
      <c r="D205" s="47">
        <f t="shared" si="6"/>
        <v>280.44351466934251</v>
      </c>
      <c r="G205" s="47">
        <v>396.8860058309055</v>
      </c>
      <c r="H205" s="47">
        <v>2751.15087890625</v>
      </c>
      <c r="I205" s="47">
        <f t="shared" si="7"/>
        <v>280.44351466934251</v>
      </c>
    </row>
    <row r="206" spans="2:9" x14ac:dyDescent="0.2">
      <c r="B206" s="47">
        <v>398.88542274052651</v>
      </c>
      <c r="C206" s="47">
        <v>2751.500244140625</v>
      </c>
      <c r="D206" s="47">
        <f t="shared" si="6"/>
        <v>280.47912784308102</v>
      </c>
      <c r="G206" s="47">
        <v>398.88542274052651</v>
      </c>
      <c r="H206" s="47">
        <v>2751.500244140625</v>
      </c>
      <c r="I206" s="47">
        <f t="shared" si="7"/>
        <v>280.47912784308102</v>
      </c>
    </row>
    <row r="207" spans="2:9" x14ac:dyDescent="0.2">
      <c r="B207" s="47">
        <v>400.88483965014751</v>
      </c>
      <c r="C207" s="47">
        <v>2751.849609375</v>
      </c>
      <c r="D207" s="47">
        <f t="shared" si="6"/>
        <v>280.51474101681958</v>
      </c>
      <c r="G207" s="47">
        <v>400.88483965014751</v>
      </c>
      <c r="H207" s="47">
        <v>2751.849609375</v>
      </c>
      <c r="I207" s="47">
        <f t="shared" si="7"/>
        <v>280.51474101681958</v>
      </c>
    </row>
    <row r="208" spans="2:9" x14ac:dyDescent="0.2">
      <c r="B208" s="47">
        <v>402.88425655976852</v>
      </c>
      <c r="C208" s="47">
        <v>2752.19873046875</v>
      </c>
      <c r="D208" s="47">
        <f t="shared" si="6"/>
        <v>280.55032930364422</v>
      </c>
      <c r="G208" s="47">
        <v>402.88425655976852</v>
      </c>
      <c r="H208" s="47">
        <v>2752.19873046875</v>
      </c>
      <c r="I208" s="47">
        <f t="shared" si="7"/>
        <v>280.55032930364422</v>
      </c>
    </row>
    <row r="209" spans="2:9" x14ac:dyDescent="0.2">
      <c r="B209" s="47">
        <v>404.88367346938952</v>
      </c>
      <c r="C209" s="47">
        <v>2752.5478515625</v>
      </c>
      <c r="D209" s="47">
        <f t="shared" si="6"/>
        <v>280.58591759046891</v>
      </c>
      <c r="G209" s="47">
        <v>404.88367346938952</v>
      </c>
      <c r="H209" s="47">
        <v>2752.5478515625</v>
      </c>
      <c r="I209" s="47">
        <f t="shared" si="7"/>
        <v>280.58591759046891</v>
      </c>
    </row>
    <row r="210" spans="2:9" x14ac:dyDescent="0.2">
      <c r="B210" s="47">
        <v>406.88309037901053</v>
      </c>
      <c r="C210" s="47">
        <v>2752.897216796875</v>
      </c>
      <c r="D210" s="47">
        <f t="shared" si="6"/>
        <v>280.62153076420742</v>
      </c>
      <c r="G210" s="47">
        <v>406.88309037901053</v>
      </c>
      <c r="H210" s="47">
        <v>2752.897216796875</v>
      </c>
      <c r="I210" s="47">
        <f t="shared" si="7"/>
        <v>280.62153076420742</v>
      </c>
    </row>
    <row r="211" spans="2:9" x14ac:dyDescent="0.2">
      <c r="B211" s="47">
        <v>408.88250728863153</v>
      </c>
      <c r="C211" s="47">
        <v>2753.246337890625</v>
      </c>
      <c r="D211" s="47">
        <f t="shared" si="6"/>
        <v>280.65711905103211</v>
      </c>
      <c r="G211" s="47">
        <v>408.88250728863153</v>
      </c>
      <c r="H211" s="47">
        <v>2753.246337890625</v>
      </c>
      <c r="I211" s="47">
        <f t="shared" si="7"/>
        <v>280.65711905103211</v>
      </c>
    </row>
    <row r="212" spans="2:9" x14ac:dyDescent="0.2">
      <c r="B212" s="47">
        <v>410.88192419825253</v>
      </c>
      <c r="C212" s="47">
        <v>2753.59521484375</v>
      </c>
      <c r="D212" s="47">
        <f t="shared" si="6"/>
        <v>280.69268245094293</v>
      </c>
      <c r="G212" s="47">
        <v>410.88192419825253</v>
      </c>
      <c r="H212" s="47">
        <v>2753.59521484375</v>
      </c>
      <c r="I212" s="47">
        <f t="shared" si="7"/>
        <v>280.69268245094293</v>
      </c>
    </row>
    <row r="213" spans="2:9" x14ac:dyDescent="0.2">
      <c r="B213" s="47">
        <v>412.88134110787354</v>
      </c>
      <c r="C213" s="47">
        <v>2753.9443359375</v>
      </c>
      <c r="D213" s="47">
        <f t="shared" si="6"/>
        <v>280.72827073776756</v>
      </c>
      <c r="G213" s="47">
        <v>412.88134110787354</v>
      </c>
      <c r="H213" s="47">
        <v>2753.9443359375</v>
      </c>
      <c r="I213" s="47">
        <f t="shared" si="7"/>
        <v>280.72827073776756</v>
      </c>
    </row>
    <row r="214" spans="2:9" x14ac:dyDescent="0.2">
      <c r="B214" s="47">
        <v>414.88075801749454</v>
      </c>
      <c r="C214" s="47">
        <v>2754.29345703125</v>
      </c>
      <c r="D214" s="47">
        <f t="shared" si="6"/>
        <v>280.76385902459225</v>
      </c>
      <c r="G214" s="47">
        <v>414.88075801749454</v>
      </c>
      <c r="H214" s="47">
        <v>2754.29345703125</v>
      </c>
      <c r="I214" s="47">
        <f t="shared" si="7"/>
        <v>280.76385902459225</v>
      </c>
    </row>
    <row r="215" spans="2:9" x14ac:dyDescent="0.2">
      <c r="B215" s="47">
        <v>416.88017492711555</v>
      </c>
      <c r="C215" s="47">
        <v>2754.642333984375</v>
      </c>
      <c r="D215" s="47">
        <f t="shared" si="6"/>
        <v>280.79942242450306</v>
      </c>
      <c r="G215" s="47">
        <v>416.88017492711555</v>
      </c>
      <c r="H215" s="47">
        <v>2754.642333984375</v>
      </c>
      <c r="I215" s="47">
        <f t="shared" si="7"/>
        <v>280.79942242450306</v>
      </c>
    </row>
    <row r="216" spans="2:9" x14ac:dyDescent="0.2">
      <c r="B216" s="47">
        <v>418.87959183673655</v>
      </c>
      <c r="C216" s="47">
        <v>2754.991455078125</v>
      </c>
      <c r="D216" s="47">
        <f t="shared" si="6"/>
        <v>280.8350107113277</v>
      </c>
      <c r="G216" s="47">
        <v>418.87959183673655</v>
      </c>
      <c r="H216" s="47">
        <v>2754.991455078125</v>
      </c>
      <c r="I216" s="47">
        <f t="shared" si="7"/>
        <v>280.8350107113277</v>
      </c>
    </row>
    <row r="217" spans="2:9" x14ac:dyDescent="0.2">
      <c r="B217" s="47">
        <v>420.87900874635756</v>
      </c>
      <c r="C217" s="47">
        <v>2755.34033203125</v>
      </c>
      <c r="D217" s="47">
        <f t="shared" si="6"/>
        <v>280.87057411123851</v>
      </c>
      <c r="G217" s="47">
        <v>420.87900874635756</v>
      </c>
      <c r="H217" s="47">
        <v>2755.34033203125</v>
      </c>
      <c r="I217" s="47">
        <f t="shared" si="7"/>
        <v>280.87057411123851</v>
      </c>
    </row>
    <row r="218" spans="2:9" x14ac:dyDescent="0.2">
      <c r="B218" s="47">
        <v>422.87842565597856</v>
      </c>
      <c r="C218" s="47">
        <v>2755.689208984375</v>
      </c>
      <c r="D218" s="47">
        <f t="shared" si="6"/>
        <v>280.90613751114932</v>
      </c>
      <c r="G218" s="47">
        <v>422.87842565597856</v>
      </c>
      <c r="H218" s="47">
        <v>2755.689208984375</v>
      </c>
      <c r="I218" s="47">
        <f t="shared" si="7"/>
        <v>280.90613751114932</v>
      </c>
    </row>
    <row r="219" spans="2:9" x14ac:dyDescent="0.2">
      <c r="B219" s="47">
        <v>424.87784256559956</v>
      </c>
      <c r="C219" s="47">
        <v>2756.0380859375</v>
      </c>
      <c r="D219" s="47">
        <f t="shared" si="6"/>
        <v>280.94170091106014</v>
      </c>
      <c r="G219" s="47">
        <v>424.87784256559956</v>
      </c>
      <c r="H219" s="47">
        <v>2756.0380859375</v>
      </c>
      <c r="I219" s="47">
        <f t="shared" si="7"/>
        <v>280.94170091106014</v>
      </c>
    </row>
    <row r="220" spans="2:9" x14ac:dyDescent="0.2">
      <c r="B220" s="47">
        <v>426.87725947522057</v>
      </c>
      <c r="C220" s="47">
        <v>2756.386962890625</v>
      </c>
      <c r="D220" s="47">
        <f t="shared" si="6"/>
        <v>280.97726431097095</v>
      </c>
      <c r="G220" s="47">
        <v>426.87725947522057</v>
      </c>
      <c r="H220" s="47">
        <v>2756.386962890625</v>
      </c>
      <c r="I220" s="47">
        <f t="shared" si="7"/>
        <v>280.97726431097095</v>
      </c>
    </row>
    <row r="221" spans="2:9" x14ac:dyDescent="0.2">
      <c r="B221" s="47">
        <v>428.87667638484157</v>
      </c>
      <c r="C221" s="47">
        <v>2756.73583984375</v>
      </c>
      <c r="D221" s="47">
        <f t="shared" si="6"/>
        <v>281.01282771088177</v>
      </c>
      <c r="G221" s="47">
        <v>428.87667638484157</v>
      </c>
      <c r="H221" s="47">
        <v>2756.73583984375</v>
      </c>
      <c r="I221" s="47">
        <f t="shared" si="7"/>
        <v>281.01282771088177</v>
      </c>
    </row>
    <row r="222" spans="2:9" x14ac:dyDescent="0.2">
      <c r="B222" s="47">
        <v>430.87609329446258</v>
      </c>
      <c r="C222" s="47">
        <v>2757.084716796875</v>
      </c>
      <c r="D222" s="47">
        <f t="shared" si="6"/>
        <v>281.04839111079252</v>
      </c>
      <c r="G222" s="47">
        <v>430.87609329446258</v>
      </c>
      <c r="H222" s="47">
        <v>2757.084716796875</v>
      </c>
      <c r="I222" s="47">
        <f t="shared" si="7"/>
        <v>281.04839111079252</v>
      </c>
    </row>
    <row r="223" spans="2:9" x14ac:dyDescent="0.2">
      <c r="B223" s="47">
        <v>432.87551020408358</v>
      </c>
      <c r="C223" s="47">
        <v>2757.43359375</v>
      </c>
      <c r="D223" s="47">
        <f t="shared" si="6"/>
        <v>281.08395451070334</v>
      </c>
      <c r="G223" s="47">
        <v>432.87551020408358</v>
      </c>
      <c r="H223" s="47">
        <v>2757.43359375</v>
      </c>
      <c r="I223" s="47">
        <f t="shared" si="7"/>
        <v>281.08395451070334</v>
      </c>
    </row>
    <row r="224" spans="2:9" x14ac:dyDescent="0.2">
      <c r="B224" s="47">
        <v>434.87492711370459</v>
      </c>
      <c r="C224" s="47">
        <v>2757.7822265625</v>
      </c>
      <c r="D224" s="47">
        <f t="shared" si="6"/>
        <v>281.11949302370027</v>
      </c>
      <c r="G224" s="47">
        <v>434.87492711370459</v>
      </c>
      <c r="H224" s="47">
        <v>2757.7822265625</v>
      </c>
      <c r="I224" s="47">
        <f t="shared" si="7"/>
        <v>281.11949302370027</v>
      </c>
    </row>
    <row r="225" spans="2:9" x14ac:dyDescent="0.2">
      <c r="B225" s="47">
        <v>436.87434402332559</v>
      </c>
      <c r="C225" s="47">
        <v>2758.131103515625</v>
      </c>
      <c r="D225" s="47">
        <f t="shared" si="6"/>
        <v>281.15505642361109</v>
      </c>
      <c r="G225" s="47">
        <v>436.87434402332559</v>
      </c>
      <c r="H225" s="47">
        <v>2758.131103515625</v>
      </c>
      <c r="I225" s="47">
        <f t="shared" si="7"/>
        <v>281.15505642361109</v>
      </c>
    </row>
    <row r="226" spans="2:9" x14ac:dyDescent="0.2">
      <c r="B226" s="47">
        <v>438.8737609329466</v>
      </c>
      <c r="C226" s="47">
        <v>2758.479736328125</v>
      </c>
      <c r="D226" s="47">
        <f t="shared" si="6"/>
        <v>281.19059493660802</v>
      </c>
      <c r="G226" s="47">
        <v>438.8737609329466</v>
      </c>
      <c r="H226" s="47">
        <v>2758.479736328125</v>
      </c>
      <c r="I226" s="47">
        <f t="shared" si="7"/>
        <v>281.19059493660802</v>
      </c>
    </row>
    <row r="227" spans="2:9" x14ac:dyDescent="0.2">
      <c r="B227" s="47">
        <v>440.8731778425676</v>
      </c>
      <c r="C227" s="47">
        <v>2758.82861328125</v>
      </c>
      <c r="D227" s="47">
        <f t="shared" si="6"/>
        <v>281.22615833651884</v>
      </c>
      <c r="G227" s="47">
        <v>440.8731778425676</v>
      </c>
      <c r="H227" s="47">
        <v>2758.82861328125</v>
      </c>
      <c r="I227" s="47">
        <f t="shared" si="7"/>
        <v>281.22615833651884</v>
      </c>
    </row>
    <row r="228" spans="2:9" x14ac:dyDescent="0.2">
      <c r="B228" s="47">
        <v>442.8725947521886</v>
      </c>
      <c r="C228" s="47">
        <v>2759.17724609375</v>
      </c>
      <c r="D228" s="47">
        <f t="shared" si="6"/>
        <v>281.26169684951577</v>
      </c>
      <c r="G228" s="47">
        <v>442.8725947521886</v>
      </c>
      <c r="H228" s="47">
        <v>2759.17724609375</v>
      </c>
      <c r="I228" s="47">
        <f t="shared" si="7"/>
        <v>281.26169684951577</v>
      </c>
    </row>
    <row r="229" spans="2:9" x14ac:dyDescent="0.2">
      <c r="B229" s="47">
        <v>444.87201166180961</v>
      </c>
      <c r="C229" s="47">
        <v>2759.52587890625</v>
      </c>
      <c r="D229" s="47">
        <f t="shared" si="6"/>
        <v>281.29723536251271</v>
      </c>
      <c r="G229" s="47">
        <v>444.87201166180961</v>
      </c>
      <c r="H229" s="47">
        <v>2759.52587890625</v>
      </c>
      <c r="I229" s="47">
        <f t="shared" si="7"/>
        <v>281.29723536251271</v>
      </c>
    </row>
    <row r="230" spans="2:9" x14ac:dyDescent="0.2">
      <c r="B230" s="47">
        <v>446.87142857143061</v>
      </c>
      <c r="C230" s="47">
        <v>2759.87451171875</v>
      </c>
      <c r="D230" s="47">
        <f t="shared" si="6"/>
        <v>281.33277387550964</v>
      </c>
      <c r="G230" s="47">
        <v>446.87142857143061</v>
      </c>
      <c r="H230" s="47">
        <v>2759.87451171875</v>
      </c>
      <c r="I230" s="47">
        <f t="shared" si="7"/>
        <v>281.33277387550964</v>
      </c>
    </row>
    <row r="231" spans="2:9" x14ac:dyDescent="0.2">
      <c r="B231" s="47">
        <v>448.87084548105162</v>
      </c>
      <c r="C231" s="47">
        <v>2760.22314453125</v>
      </c>
      <c r="D231" s="47">
        <f t="shared" si="6"/>
        <v>281.36831238850664</v>
      </c>
      <c r="G231" s="47">
        <v>448.87084548105162</v>
      </c>
      <c r="H231" s="47">
        <v>2760.22314453125</v>
      </c>
      <c r="I231" s="47">
        <f t="shared" si="7"/>
        <v>281.36831238850664</v>
      </c>
    </row>
    <row r="232" spans="2:9" x14ac:dyDescent="0.2">
      <c r="B232" s="47">
        <v>450.87026239067262</v>
      </c>
      <c r="C232" s="47">
        <v>2760.57177734375</v>
      </c>
      <c r="D232" s="47">
        <f t="shared" si="6"/>
        <v>281.40385090150357</v>
      </c>
      <c r="G232" s="47">
        <v>450.87026239067262</v>
      </c>
      <c r="H232" s="47">
        <v>2760.57177734375</v>
      </c>
      <c r="I232" s="47">
        <f t="shared" si="7"/>
        <v>281.40385090150357</v>
      </c>
    </row>
    <row r="233" spans="2:9" x14ac:dyDescent="0.2">
      <c r="B233" s="47">
        <v>452.86967930029363</v>
      </c>
      <c r="C233" s="47">
        <v>2760.92041015625</v>
      </c>
      <c r="D233" s="47">
        <f t="shared" si="6"/>
        <v>281.43938941450051</v>
      </c>
      <c r="G233" s="47">
        <v>452.86967930029363</v>
      </c>
      <c r="H233" s="47">
        <v>2760.92041015625</v>
      </c>
      <c r="I233" s="47">
        <f t="shared" si="7"/>
        <v>281.43938941450051</v>
      </c>
    </row>
    <row r="234" spans="2:9" x14ac:dyDescent="0.2">
      <c r="B234" s="47">
        <v>454.86909620991463</v>
      </c>
      <c r="C234" s="47">
        <v>2761.26904296875</v>
      </c>
      <c r="D234" s="47">
        <f t="shared" si="6"/>
        <v>281.47492792749745</v>
      </c>
      <c r="G234" s="47">
        <v>454.86909620991463</v>
      </c>
      <c r="H234" s="47">
        <v>2761.26904296875</v>
      </c>
      <c r="I234" s="47">
        <f t="shared" si="7"/>
        <v>281.47492792749745</v>
      </c>
    </row>
    <row r="235" spans="2:9" x14ac:dyDescent="0.2">
      <c r="B235" s="47">
        <v>456.86851311953563</v>
      </c>
      <c r="C235" s="47">
        <v>2761.617431640625</v>
      </c>
      <c r="D235" s="47">
        <f t="shared" si="6"/>
        <v>281.51044155358051</v>
      </c>
      <c r="G235" s="47">
        <v>456.86851311953563</v>
      </c>
      <c r="H235" s="47">
        <v>2761.617431640625</v>
      </c>
      <c r="I235" s="47">
        <f t="shared" si="7"/>
        <v>281.51044155358051</v>
      </c>
    </row>
    <row r="236" spans="2:9" x14ac:dyDescent="0.2">
      <c r="B236" s="47">
        <v>458.86793002915664</v>
      </c>
      <c r="C236" s="47">
        <v>2761.966064453125</v>
      </c>
      <c r="D236" s="47">
        <f t="shared" si="6"/>
        <v>281.54598006657744</v>
      </c>
      <c r="G236" s="47">
        <v>458.86793002915664</v>
      </c>
      <c r="H236" s="47">
        <v>2761.966064453125</v>
      </c>
      <c r="I236" s="47">
        <f t="shared" si="7"/>
        <v>281.54598006657744</v>
      </c>
    </row>
    <row r="237" spans="2:9" x14ac:dyDescent="0.2">
      <c r="B237" s="47">
        <v>460.86734693877764</v>
      </c>
      <c r="C237" s="47">
        <v>2762.314453125</v>
      </c>
      <c r="D237" s="47">
        <f t="shared" si="6"/>
        <v>281.58149369266056</v>
      </c>
      <c r="G237" s="47">
        <v>460.86734693877764</v>
      </c>
      <c r="H237" s="47">
        <v>2762.314453125</v>
      </c>
      <c r="I237" s="47">
        <f t="shared" si="7"/>
        <v>281.58149369266056</v>
      </c>
    </row>
    <row r="238" spans="2:9" x14ac:dyDescent="0.2">
      <c r="B238" s="47">
        <v>462.86676384839865</v>
      </c>
      <c r="C238" s="47">
        <v>2762.6630859375</v>
      </c>
      <c r="D238" s="47">
        <f t="shared" si="6"/>
        <v>281.61703220565749</v>
      </c>
      <c r="G238" s="47">
        <v>462.86676384839865</v>
      </c>
      <c r="H238" s="47">
        <v>2762.6630859375</v>
      </c>
      <c r="I238" s="47">
        <f t="shared" si="7"/>
        <v>281.61703220565749</v>
      </c>
    </row>
    <row r="239" spans="2:9" x14ac:dyDescent="0.2">
      <c r="B239" s="47">
        <v>464.86618075801965</v>
      </c>
      <c r="C239" s="47">
        <v>2763.011474609375</v>
      </c>
      <c r="D239" s="47">
        <f t="shared" si="6"/>
        <v>281.65254583174055</v>
      </c>
      <c r="G239" s="47">
        <v>464.86618075801965</v>
      </c>
      <c r="H239" s="47">
        <v>2763.011474609375</v>
      </c>
      <c r="I239" s="47">
        <f t="shared" si="7"/>
        <v>281.65254583174055</v>
      </c>
    </row>
    <row r="240" spans="2:9" x14ac:dyDescent="0.2">
      <c r="B240" s="47">
        <v>466.86559766764066</v>
      </c>
      <c r="C240" s="47">
        <v>2763.35986328125</v>
      </c>
      <c r="D240" s="47">
        <f t="shared" si="6"/>
        <v>281.68805945782361</v>
      </c>
      <c r="G240" s="47">
        <v>466.86559766764066</v>
      </c>
      <c r="H240" s="47">
        <v>2763.35986328125</v>
      </c>
      <c r="I240" s="47">
        <f t="shared" si="7"/>
        <v>281.68805945782361</v>
      </c>
    </row>
    <row r="241" spans="2:9" x14ac:dyDescent="0.2">
      <c r="B241" s="47">
        <v>468.86501457726166</v>
      </c>
      <c r="C241" s="47">
        <v>2763.708251953125</v>
      </c>
      <c r="D241" s="47">
        <f t="shared" si="6"/>
        <v>281.72357308390673</v>
      </c>
      <c r="G241" s="47">
        <v>468.86501457726166</v>
      </c>
      <c r="H241" s="47">
        <v>2763.708251953125</v>
      </c>
      <c r="I241" s="47">
        <f t="shared" si="7"/>
        <v>281.72357308390673</v>
      </c>
    </row>
    <row r="242" spans="2:9" x14ac:dyDescent="0.2">
      <c r="B242" s="47">
        <v>470.86443148688267</v>
      </c>
      <c r="C242" s="47">
        <v>2764.056884765625</v>
      </c>
      <c r="D242" s="47">
        <f t="shared" si="6"/>
        <v>281.75911159690367</v>
      </c>
      <c r="G242" s="47">
        <v>470.86443148688267</v>
      </c>
      <c r="H242" s="47">
        <v>2764.056884765625</v>
      </c>
      <c r="I242" s="47">
        <f t="shared" si="7"/>
        <v>281.75911159690367</v>
      </c>
    </row>
    <row r="243" spans="2:9" x14ac:dyDescent="0.2">
      <c r="B243" s="47">
        <v>472.86384839650367</v>
      </c>
      <c r="C243" s="47">
        <v>2764.4052734375</v>
      </c>
      <c r="D243" s="47">
        <f t="shared" si="6"/>
        <v>281.79462522298672</v>
      </c>
      <c r="G243" s="47">
        <v>472.86384839650367</v>
      </c>
      <c r="H243" s="47">
        <v>2764.405029296875</v>
      </c>
      <c r="I243" s="47">
        <f t="shared" si="7"/>
        <v>281.79460033607285</v>
      </c>
    </row>
    <row r="244" spans="2:9" x14ac:dyDescent="0.2">
      <c r="B244" s="47">
        <v>474.86326530612467</v>
      </c>
      <c r="C244" s="47">
        <v>2764.75341796875</v>
      </c>
      <c r="D244" s="47">
        <f t="shared" si="6"/>
        <v>281.83011396215596</v>
      </c>
      <c r="G244" s="47">
        <v>474.86326530612467</v>
      </c>
      <c r="H244" s="47">
        <v>2764.75341796875</v>
      </c>
      <c r="I244" s="47">
        <f t="shared" si="7"/>
        <v>281.83011396215596</v>
      </c>
    </row>
    <row r="245" spans="2:9" x14ac:dyDescent="0.2">
      <c r="B245" s="47">
        <v>476.86268221574568</v>
      </c>
      <c r="C245" s="47">
        <v>2765.101806640625</v>
      </c>
      <c r="D245" s="47">
        <f t="shared" si="6"/>
        <v>281.86562758823902</v>
      </c>
      <c r="G245" s="47">
        <v>476.86268221574568</v>
      </c>
      <c r="H245" s="47">
        <v>2765.101806640625</v>
      </c>
      <c r="I245" s="47">
        <f t="shared" si="7"/>
        <v>281.86562758823902</v>
      </c>
    </row>
    <row r="246" spans="2:9" x14ac:dyDescent="0.2">
      <c r="B246" s="47">
        <v>478.86209912536668</v>
      </c>
      <c r="C246" s="47">
        <v>2765.4501953125</v>
      </c>
      <c r="D246" s="47">
        <f t="shared" si="6"/>
        <v>281.90114121432208</v>
      </c>
      <c r="G246" s="47">
        <v>478.86209912536668</v>
      </c>
      <c r="H246" s="47">
        <v>2765.4501953125</v>
      </c>
      <c r="I246" s="47">
        <f t="shared" si="7"/>
        <v>281.90114121432208</v>
      </c>
    </row>
    <row r="247" spans="2:9" x14ac:dyDescent="0.2">
      <c r="B247" s="47">
        <v>480.86151603498769</v>
      </c>
      <c r="C247" s="47">
        <v>2765.798583984375</v>
      </c>
      <c r="D247" s="47">
        <f t="shared" si="6"/>
        <v>281.9366548404052</v>
      </c>
      <c r="G247" s="47">
        <v>480.86151603498769</v>
      </c>
      <c r="H247" s="47">
        <v>2765.798583984375</v>
      </c>
      <c r="I247" s="47">
        <f t="shared" si="7"/>
        <v>281.9366548404052</v>
      </c>
    </row>
    <row r="248" spans="2:9" x14ac:dyDescent="0.2">
      <c r="B248" s="47">
        <v>482.86093294460869</v>
      </c>
      <c r="C248" s="47">
        <v>2766.146728515625</v>
      </c>
      <c r="D248" s="47">
        <f t="shared" si="6"/>
        <v>281.97214357957438</v>
      </c>
      <c r="G248" s="47">
        <v>482.86093294460869</v>
      </c>
      <c r="H248" s="47">
        <v>2766.146728515625</v>
      </c>
      <c r="I248" s="47">
        <f t="shared" si="7"/>
        <v>281.97214357957438</v>
      </c>
    </row>
    <row r="249" spans="2:9" x14ac:dyDescent="0.2">
      <c r="B249" s="47">
        <v>484.8603498542297</v>
      </c>
      <c r="C249" s="47">
        <v>2766.4951171875</v>
      </c>
      <c r="D249" s="47">
        <f t="shared" si="6"/>
        <v>282.00765720565749</v>
      </c>
      <c r="G249" s="47">
        <v>484.8603498542297</v>
      </c>
      <c r="H249" s="47">
        <v>2766.4951171875</v>
      </c>
      <c r="I249" s="47">
        <f t="shared" si="7"/>
        <v>282.00765720565749</v>
      </c>
    </row>
    <row r="250" spans="2:9" x14ac:dyDescent="0.2">
      <c r="B250" s="47">
        <v>486.8597667638507</v>
      </c>
      <c r="C250" s="47">
        <v>2766.84326171875</v>
      </c>
      <c r="D250" s="47">
        <f t="shared" si="6"/>
        <v>282.04314594482668</v>
      </c>
      <c r="G250" s="47">
        <v>486.8597667638507</v>
      </c>
      <c r="H250" s="47">
        <v>2766.84326171875</v>
      </c>
      <c r="I250" s="47">
        <f t="shared" si="7"/>
        <v>282.04314594482668</v>
      </c>
    </row>
    <row r="251" spans="2:9" x14ac:dyDescent="0.2">
      <c r="B251" s="47">
        <v>488.8591836734717</v>
      </c>
      <c r="C251" s="47">
        <v>2767.19140625</v>
      </c>
      <c r="D251" s="47">
        <f t="shared" si="6"/>
        <v>282.07863468399592</v>
      </c>
      <c r="G251" s="47">
        <v>488.8591836734717</v>
      </c>
      <c r="H251" s="47">
        <v>2767.19140625</v>
      </c>
      <c r="I251" s="47">
        <f t="shared" si="7"/>
        <v>282.07863468399592</v>
      </c>
    </row>
    <row r="252" spans="2:9" x14ac:dyDescent="0.2">
      <c r="B252" s="47">
        <v>490.85860058309271</v>
      </c>
      <c r="C252" s="47">
        <v>2767.539794921875</v>
      </c>
      <c r="D252" s="47">
        <f t="shared" si="6"/>
        <v>282.11414831007897</v>
      </c>
      <c r="G252" s="47">
        <v>490.85860058309271</v>
      </c>
      <c r="H252" s="47">
        <v>2767.539794921875</v>
      </c>
      <c r="I252" s="47">
        <f t="shared" si="7"/>
        <v>282.11414831007897</v>
      </c>
    </row>
    <row r="253" spans="2:9" x14ac:dyDescent="0.2">
      <c r="B253" s="47">
        <v>492.85801749271371</v>
      </c>
      <c r="C253" s="47">
        <v>2767.887939453125</v>
      </c>
      <c r="D253" s="47">
        <f t="shared" si="6"/>
        <v>282.14963704924821</v>
      </c>
      <c r="G253" s="47">
        <v>492.85801749271371</v>
      </c>
      <c r="H253" s="47">
        <v>2767.887939453125</v>
      </c>
      <c r="I253" s="47">
        <f t="shared" si="7"/>
        <v>282.14963704924821</v>
      </c>
    </row>
    <row r="254" spans="2:9" x14ac:dyDescent="0.2">
      <c r="B254" s="47">
        <v>494.85743440233472</v>
      </c>
      <c r="C254" s="47">
        <v>2768.236083984375</v>
      </c>
      <c r="D254" s="47">
        <f t="shared" si="6"/>
        <v>282.18512578841739</v>
      </c>
      <c r="G254" s="47">
        <v>494.85743440233472</v>
      </c>
      <c r="H254" s="47">
        <v>2768.236083984375</v>
      </c>
      <c r="I254" s="47">
        <f t="shared" si="7"/>
        <v>282.18512578841739</v>
      </c>
    </row>
    <row r="255" spans="2:9" x14ac:dyDescent="0.2">
      <c r="B255" s="47">
        <v>496.85685131195572</v>
      </c>
      <c r="C255" s="47">
        <v>2768.584228515625</v>
      </c>
      <c r="D255" s="47">
        <f t="shared" si="6"/>
        <v>282.22061452758663</v>
      </c>
      <c r="G255" s="47">
        <v>496.85685131195572</v>
      </c>
      <c r="H255" s="47">
        <v>2768.584228515625</v>
      </c>
      <c r="I255" s="47">
        <f t="shared" si="7"/>
        <v>282.22061452758663</v>
      </c>
    </row>
    <row r="256" spans="2:9" x14ac:dyDescent="0.2">
      <c r="B256" s="47">
        <v>498.85626822157673</v>
      </c>
      <c r="C256" s="47">
        <v>2768.932373046875</v>
      </c>
      <c r="D256" s="47">
        <f t="shared" si="6"/>
        <v>282.25610326675587</v>
      </c>
      <c r="G256" s="47">
        <v>498.85626822157673</v>
      </c>
      <c r="H256" s="47">
        <v>2768.932373046875</v>
      </c>
      <c r="I256" s="47">
        <f t="shared" si="7"/>
        <v>282.25610326675587</v>
      </c>
    </row>
    <row r="257" spans="2:9" x14ac:dyDescent="0.2">
      <c r="B257" s="47">
        <v>500.85568513119773</v>
      </c>
      <c r="C257" s="47">
        <v>2769.280517578125</v>
      </c>
      <c r="D257" s="47">
        <f t="shared" si="6"/>
        <v>282.29159200592505</v>
      </c>
      <c r="G257" s="47">
        <v>500.85568513119773</v>
      </c>
      <c r="H257" s="47">
        <v>2769.280517578125</v>
      </c>
      <c r="I257" s="47">
        <f t="shared" si="7"/>
        <v>282.29159200592505</v>
      </c>
    </row>
    <row r="258" spans="2:9" x14ac:dyDescent="0.2">
      <c r="B258" s="47">
        <v>502.85510204081874</v>
      </c>
      <c r="C258" s="47">
        <v>2769.628662109375</v>
      </c>
      <c r="D258" s="47">
        <f t="shared" si="6"/>
        <v>282.32708074509429</v>
      </c>
      <c r="G258" s="47">
        <v>502.85510204081874</v>
      </c>
      <c r="H258" s="47">
        <v>2769.628662109375</v>
      </c>
      <c r="I258" s="47">
        <f t="shared" si="7"/>
        <v>282.32708074509429</v>
      </c>
    </row>
    <row r="259" spans="2:9" x14ac:dyDescent="0.2">
      <c r="B259" s="47">
        <v>504.85451895043974</v>
      </c>
      <c r="C259" s="47">
        <v>2769.9765625</v>
      </c>
      <c r="D259" s="47">
        <f t="shared" si="6"/>
        <v>282.36254459734965</v>
      </c>
      <c r="G259" s="47">
        <v>504.85451895043974</v>
      </c>
      <c r="H259" s="47">
        <v>2769.9765625</v>
      </c>
      <c r="I259" s="47">
        <f t="shared" si="7"/>
        <v>282.36254459734965</v>
      </c>
    </row>
    <row r="260" spans="2:9" x14ac:dyDescent="0.2">
      <c r="B260" s="47">
        <v>506.85393586006074</v>
      </c>
      <c r="C260" s="47">
        <v>2770.32470703125</v>
      </c>
      <c r="D260" s="47">
        <f t="shared" si="6"/>
        <v>282.39803333651884</v>
      </c>
      <c r="G260" s="47">
        <v>506.85393586006074</v>
      </c>
      <c r="H260" s="47">
        <v>2770.32470703125</v>
      </c>
      <c r="I260" s="47">
        <f t="shared" si="7"/>
        <v>282.39803333651884</v>
      </c>
    </row>
    <row r="261" spans="2:9" x14ac:dyDescent="0.2">
      <c r="B261" s="47">
        <v>508.85335276968175</v>
      </c>
      <c r="C261" s="47">
        <v>2770.6728515625</v>
      </c>
      <c r="D261" s="47">
        <f t="shared" si="6"/>
        <v>282.43352207568807</v>
      </c>
      <c r="G261" s="47">
        <v>508.85335276968175</v>
      </c>
      <c r="H261" s="47">
        <v>2770.6728515625</v>
      </c>
      <c r="I261" s="47">
        <f t="shared" si="7"/>
        <v>282.43352207568807</v>
      </c>
    </row>
    <row r="262" spans="2:9" x14ac:dyDescent="0.2">
      <c r="B262" s="47">
        <v>510.85276967930275</v>
      </c>
      <c r="C262" s="47">
        <v>2771.020751953125</v>
      </c>
      <c r="D262" s="47">
        <f t="shared" si="6"/>
        <v>282.46898592794344</v>
      </c>
      <c r="G262" s="47">
        <v>510.85276967930275</v>
      </c>
      <c r="H262" s="47">
        <v>2771.020751953125</v>
      </c>
      <c r="I262" s="47">
        <f t="shared" si="7"/>
        <v>282.46898592794344</v>
      </c>
    </row>
    <row r="263" spans="2:9" x14ac:dyDescent="0.2">
      <c r="B263" s="47">
        <v>512.8521865889237</v>
      </c>
      <c r="C263" s="47">
        <v>2771.368896484375</v>
      </c>
      <c r="D263" s="47">
        <f t="shared" ref="D263:D326" si="8">C263/9.81</f>
        <v>282.50447466711262</v>
      </c>
      <c r="G263" s="47">
        <v>512.8521865889237</v>
      </c>
      <c r="H263" s="47">
        <v>2771.368896484375</v>
      </c>
      <c r="I263" s="47">
        <f t="shared" ref="I263:I326" si="9">H263/9.81</f>
        <v>282.50447466711262</v>
      </c>
    </row>
    <row r="264" spans="2:9" x14ac:dyDescent="0.2">
      <c r="B264" s="47">
        <v>514.8516034985447</v>
      </c>
      <c r="C264" s="47">
        <v>2771.716796875</v>
      </c>
      <c r="D264" s="47">
        <f t="shared" si="8"/>
        <v>282.53993851936798</v>
      </c>
      <c r="G264" s="47">
        <v>514.8516034985447</v>
      </c>
      <c r="H264" s="47">
        <v>2771.716796875</v>
      </c>
      <c r="I264" s="47">
        <f t="shared" si="9"/>
        <v>282.53993851936798</v>
      </c>
    </row>
    <row r="265" spans="2:9" x14ac:dyDescent="0.2">
      <c r="B265" s="47">
        <v>516.85102040816571</v>
      </c>
      <c r="C265" s="47">
        <v>2772.064697265625</v>
      </c>
      <c r="D265" s="47">
        <f t="shared" si="8"/>
        <v>282.57540237162334</v>
      </c>
      <c r="G265" s="47">
        <v>516.85102040816571</v>
      </c>
      <c r="H265" s="47">
        <v>2772.064697265625</v>
      </c>
      <c r="I265" s="47">
        <f t="shared" si="9"/>
        <v>282.57540237162334</v>
      </c>
    </row>
    <row r="266" spans="2:9" x14ac:dyDescent="0.2">
      <c r="B266" s="47">
        <v>518.85043731778671</v>
      </c>
      <c r="C266" s="47">
        <v>2772.412841796875</v>
      </c>
      <c r="D266" s="47">
        <f t="shared" si="8"/>
        <v>282.61089111079252</v>
      </c>
      <c r="G266" s="47">
        <v>518.85043731778671</v>
      </c>
      <c r="H266" s="47">
        <v>2772.412841796875</v>
      </c>
      <c r="I266" s="47">
        <f t="shared" si="9"/>
        <v>282.61089111079252</v>
      </c>
    </row>
    <row r="267" spans="2:9" x14ac:dyDescent="0.2">
      <c r="B267" s="47">
        <v>520.84985422740772</v>
      </c>
      <c r="C267" s="47">
        <v>2772.7607421875</v>
      </c>
      <c r="D267" s="47">
        <f t="shared" si="8"/>
        <v>282.64635496304788</v>
      </c>
      <c r="G267" s="47">
        <v>520.84985422740772</v>
      </c>
      <c r="H267" s="47">
        <v>2772.7607421875</v>
      </c>
      <c r="I267" s="47">
        <f t="shared" si="9"/>
        <v>282.64635496304788</v>
      </c>
    </row>
    <row r="268" spans="2:9" x14ac:dyDescent="0.2">
      <c r="B268" s="47">
        <v>522.84927113702872</v>
      </c>
      <c r="C268" s="47">
        <v>2773.108642578125</v>
      </c>
      <c r="D268" s="47">
        <f t="shared" si="8"/>
        <v>282.68181881530325</v>
      </c>
      <c r="G268" s="47">
        <v>522.84927113702872</v>
      </c>
      <c r="H268" s="47">
        <v>2773.108642578125</v>
      </c>
      <c r="I268" s="47">
        <f t="shared" si="9"/>
        <v>282.68181881530325</v>
      </c>
    </row>
    <row r="269" spans="2:9" x14ac:dyDescent="0.2">
      <c r="B269" s="47">
        <v>524.84868804664973</v>
      </c>
      <c r="C269" s="47">
        <v>2773.45654296875</v>
      </c>
      <c r="D269" s="47">
        <f t="shared" si="8"/>
        <v>282.71728266755861</v>
      </c>
      <c r="G269" s="47">
        <v>524.84868804664973</v>
      </c>
      <c r="H269" s="47">
        <v>2773.45654296875</v>
      </c>
      <c r="I269" s="47">
        <f t="shared" si="9"/>
        <v>282.71728266755861</v>
      </c>
    </row>
    <row r="270" spans="2:9" x14ac:dyDescent="0.2">
      <c r="B270" s="47">
        <v>526.84810495627073</v>
      </c>
      <c r="C270" s="47">
        <v>2773.804443359375</v>
      </c>
      <c r="D270" s="47">
        <f t="shared" si="8"/>
        <v>282.75274651981397</v>
      </c>
      <c r="G270" s="47">
        <v>526.84810495627073</v>
      </c>
      <c r="H270" s="47">
        <v>2773.804443359375</v>
      </c>
      <c r="I270" s="47">
        <f t="shared" si="9"/>
        <v>282.75274651981397</v>
      </c>
    </row>
    <row r="271" spans="2:9" x14ac:dyDescent="0.2">
      <c r="B271" s="47">
        <v>528.84752186589174</v>
      </c>
      <c r="C271" s="47">
        <v>2774.15234375</v>
      </c>
      <c r="D271" s="47">
        <f t="shared" si="8"/>
        <v>282.78821037206933</v>
      </c>
      <c r="G271" s="47">
        <v>528.84752186589174</v>
      </c>
      <c r="H271" s="47">
        <v>2774.15234375</v>
      </c>
      <c r="I271" s="47">
        <f t="shared" si="9"/>
        <v>282.78821037206933</v>
      </c>
    </row>
    <row r="272" spans="2:9" x14ac:dyDescent="0.2">
      <c r="B272" s="47">
        <v>530.84693877551274</v>
      </c>
      <c r="C272" s="47">
        <v>2774.500244140625</v>
      </c>
      <c r="D272" s="47">
        <f t="shared" si="8"/>
        <v>282.82367422432463</v>
      </c>
      <c r="G272" s="47">
        <v>530.84693877551274</v>
      </c>
      <c r="H272" s="47">
        <v>2774.500244140625</v>
      </c>
      <c r="I272" s="47">
        <f t="shared" si="9"/>
        <v>282.82367422432463</v>
      </c>
    </row>
    <row r="273" spans="2:9" x14ac:dyDescent="0.2">
      <c r="B273" s="47">
        <v>532.84635568513374</v>
      </c>
      <c r="C273" s="47">
        <v>2774.84814453125</v>
      </c>
      <c r="D273" s="47">
        <f t="shared" si="8"/>
        <v>282.85913807658</v>
      </c>
      <c r="G273" s="47">
        <v>532.84635568513374</v>
      </c>
      <c r="H273" s="47">
        <v>2774.84814453125</v>
      </c>
      <c r="I273" s="47">
        <f t="shared" si="9"/>
        <v>282.85913807658</v>
      </c>
    </row>
    <row r="274" spans="2:9" x14ac:dyDescent="0.2">
      <c r="B274" s="47">
        <v>534.84577259475475</v>
      </c>
      <c r="C274" s="47">
        <v>2775.196044921875</v>
      </c>
      <c r="D274" s="47">
        <f t="shared" si="8"/>
        <v>282.89460192883536</v>
      </c>
      <c r="G274" s="47">
        <v>534.84577259475475</v>
      </c>
      <c r="H274" s="47">
        <v>2775.196044921875</v>
      </c>
      <c r="I274" s="47">
        <f t="shared" si="9"/>
        <v>282.89460192883536</v>
      </c>
    </row>
    <row r="275" spans="2:9" x14ac:dyDescent="0.2">
      <c r="B275" s="47">
        <v>536.84518950437575</v>
      </c>
      <c r="C275" s="47">
        <v>2775.5439453125</v>
      </c>
      <c r="D275" s="47">
        <f t="shared" si="8"/>
        <v>282.93006578109072</v>
      </c>
      <c r="G275" s="47">
        <v>536.84518950437575</v>
      </c>
      <c r="H275" s="47">
        <v>2775.5439453125</v>
      </c>
      <c r="I275" s="47">
        <f t="shared" si="9"/>
        <v>282.93006578109072</v>
      </c>
    </row>
    <row r="276" spans="2:9" x14ac:dyDescent="0.2">
      <c r="B276" s="47">
        <v>538.84460641399676</v>
      </c>
      <c r="C276" s="47">
        <v>2775.8916015625</v>
      </c>
      <c r="D276" s="47">
        <f t="shared" si="8"/>
        <v>282.9655047464322</v>
      </c>
      <c r="G276" s="47">
        <v>538.84460641399676</v>
      </c>
      <c r="H276" s="47">
        <v>2775.8916015625</v>
      </c>
      <c r="I276" s="47">
        <f t="shared" si="9"/>
        <v>282.9655047464322</v>
      </c>
    </row>
    <row r="277" spans="2:9" x14ac:dyDescent="0.2">
      <c r="B277" s="47">
        <v>540.84402332361776</v>
      </c>
      <c r="C277" s="47">
        <v>2776.239501953125</v>
      </c>
      <c r="D277" s="47">
        <f t="shared" si="8"/>
        <v>283.00096859868756</v>
      </c>
      <c r="G277" s="47">
        <v>540.84402332361776</v>
      </c>
      <c r="H277" s="47">
        <v>2776.239501953125</v>
      </c>
      <c r="I277" s="47">
        <f t="shared" si="9"/>
        <v>283.00096859868756</v>
      </c>
    </row>
    <row r="278" spans="2:9" x14ac:dyDescent="0.2">
      <c r="B278" s="47">
        <v>542.84344023323877</v>
      </c>
      <c r="C278" s="47">
        <v>2776.58740234375</v>
      </c>
      <c r="D278" s="47">
        <f t="shared" si="8"/>
        <v>283.03643245094293</v>
      </c>
      <c r="G278" s="47">
        <v>542.84344023323877</v>
      </c>
      <c r="H278" s="47">
        <v>2776.58740234375</v>
      </c>
      <c r="I278" s="47">
        <f t="shared" si="9"/>
        <v>283.03643245094293</v>
      </c>
    </row>
    <row r="279" spans="2:9" x14ac:dyDescent="0.2">
      <c r="B279" s="47">
        <v>544.84285714285977</v>
      </c>
      <c r="C279" s="47">
        <v>2776.93505859375</v>
      </c>
      <c r="D279" s="47">
        <f t="shared" si="8"/>
        <v>283.07187141628441</v>
      </c>
      <c r="G279" s="47">
        <v>544.84285714285977</v>
      </c>
      <c r="H279" s="47">
        <v>2776.93505859375</v>
      </c>
      <c r="I279" s="47">
        <f t="shared" si="9"/>
        <v>283.07187141628441</v>
      </c>
    </row>
    <row r="280" spans="2:9" x14ac:dyDescent="0.2">
      <c r="B280" s="47">
        <v>546.84227405248078</v>
      </c>
      <c r="C280" s="47">
        <v>2777.28564453125</v>
      </c>
      <c r="D280" s="47">
        <f t="shared" si="8"/>
        <v>283.10760902459225</v>
      </c>
      <c r="G280" s="47">
        <v>546.84227405248078</v>
      </c>
      <c r="H280" s="47">
        <v>2777.28564453125</v>
      </c>
      <c r="I280" s="47">
        <f t="shared" si="9"/>
        <v>283.10760902459225</v>
      </c>
    </row>
    <row r="281" spans="2:9" x14ac:dyDescent="0.2">
      <c r="B281" s="47">
        <v>548.84169096210178</v>
      </c>
      <c r="C281" s="47">
        <v>2777.637939453125</v>
      </c>
      <c r="D281" s="47">
        <f t="shared" si="8"/>
        <v>283.14352084129712</v>
      </c>
      <c r="G281" s="47">
        <v>548.84169096210178</v>
      </c>
      <c r="H281" s="47">
        <v>2777.637939453125</v>
      </c>
      <c r="I281" s="47">
        <f t="shared" si="9"/>
        <v>283.14352084129712</v>
      </c>
    </row>
    <row r="282" spans="2:9" x14ac:dyDescent="0.2">
      <c r="B282" s="47">
        <v>550.84110787172278</v>
      </c>
      <c r="C282" s="47">
        <v>2777.990478515625</v>
      </c>
      <c r="D282" s="47">
        <f t="shared" si="8"/>
        <v>283.17945754491586</v>
      </c>
      <c r="G282" s="47">
        <v>550.84110787172278</v>
      </c>
      <c r="H282" s="47">
        <v>2777.990234375</v>
      </c>
      <c r="I282" s="47">
        <f t="shared" si="9"/>
        <v>283.17943265800204</v>
      </c>
    </row>
    <row r="283" spans="2:9" x14ac:dyDescent="0.2">
      <c r="B283" s="47">
        <v>552.84052478134379</v>
      </c>
      <c r="C283" s="47">
        <v>2778.342529296875</v>
      </c>
      <c r="D283" s="47">
        <f t="shared" si="8"/>
        <v>283.21534447470691</v>
      </c>
      <c r="G283" s="47">
        <v>552.84052478134379</v>
      </c>
      <c r="H283" s="47">
        <v>2778.342529296875</v>
      </c>
      <c r="I283" s="47">
        <f t="shared" si="9"/>
        <v>283.21534447470691</v>
      </c>
    </row>
    <row r="284" spans="2:9" x14ac:dyDescent="0.2">
      <c r="B284" s="47">
        <v>554.83994169096479</v>
      </c>
      <c r="C284" s="47">
        <v>2778.69482421875</v>
      </c>
      <c r="D284" s="47">
        <f t="shared" si="8"/>
        <v>283.25125629141183</v>
      </c>
      <c r="G284" s="47">
        <v>554.83994169096479</v>
      </c>
      <c r="H284" s="47">
        <v>2778.69482421875</v>
      </c>
      <c r="I284" s="47">
        <f t="shared" si="9"/>
        <v>283.25125629141183</v>
      </c>
    </row>
    <row r="285" spans="2:9" x14ac:dyDescent="0.2">
      <c r="B285" s="47">
        <v>556.8393586005858</v>
      </c>
      <c r="C285" s="47">
        <v>2779.046875</v>
      </c>
      <c r="D285" s="47">
        <f t="shared" si="8"/>
        <v>283.28714322120283</v>
      </c>
      <c r="G285" s="47">
        <v>556.8393586005858</v>
      </c>
      <c r="H285" s="47">
        <v>2779.046875</v>
      </c>
      <c r="I285" s="47">
        <f t="shared" si="9"/>
        <v>283.28714322120283</v>
      </c>
    </row>
    <row r="286" spans="2:9" x14ac:dyDescent="0.2">
      <c r="B286" s="47">
        <v>558.8387755102068</v>
      </c>
      <c r="C286" s="47">
        <v>2779.399169921875</v>
      </c>
      <c r="D286" s="47">
        <f t="shared" si="8"/>
        <v>283.32305503790775</v>
      </c>
      <c r="G286" s="47">
        <v>558.8387755102068</v>
      </c>
      <c r="H286" s="47">
        <v>2779.39892578125</v>
      </c>
      <c r="I286" s="47">
        <f t="shared" si="9"/>
        <v>283.32303015099387</v>
      </c>
    </row>
    <row r="287" spans="2:9" x14ac:dyDescent="0.2">
      <c r="B287" s="47">
        <v>560.83819241982781</v>
      </c>
      <c r="C287" s="47">
        <v>2779.7509765625</v>
      </c>
      <c r="D287" s="47">
        <f t="shared" si="8"/>
        <v>283.35891708078492</v>
      </c>
      <c r="G287" s="47">
        <v>560.83819241982781</v>
      </c>
      <c r="H287" s="47">
        <v>2779.7509765625</v>
      </c>
      <c r="I287" s="47">
        <f t="shared" si="9"/>
        <v>283.35891708078492</v>
      </c>
    </row>
    <row r="288" spans="2:9" x14ac:dyDescent="0.2">
      <c r="B288" s="47">
        <v>562.83760932944881</v>
      </c>
      <c r="C288" s="47">
        <v>2780.10302734375</v>
      </c>
      <c r="D288" s="47">
        <f t="shared" si="8"/>
        <v>283.39480401057591</v>
      </c>
      <c r="G288" s="47">
        <v>562.83760932944881</v>
      </c>
      <c r="H288" s="47">
        <v>2780.10302734375</v>
      </c>
      <c r="I288" s="47">
        <f t="shared" si="9"/>
        <v>283.39480401057591</v>
      </c>
    </row>
    <row r="289" spans="2:9" x14ac:dyDescent="0.2">
      <c r="B289" s="47">
        <v>564.83702623906981</v>
      </c>
      <c r="C289" s="47">
        <v>2780.455078125</v>
      </c>
      <c r="D289" s="47">
        <f t="shared" si="8"/>
        <v>283.43069094036696</v>
      </c>
      <c r="G289" s="47">
        <v>564.83702623906981</v>
      </c>
      <c r="H289" s="47">
        <v>2780.455078125</v>
      </c>
      <c r="I289" s="47">
        <f t="shared" si="9"/>
        <v>283.43069094036696</v>
      </c>
    </row>
    <row r="290" spans="2:9" x14ac:dyDescent="0.2">
      <c r="B290" s="47">
        <v>566.83644314869082</v>
      </c>
      <c r="C290" s="47">
        <v>2780.806884765625</v>
      </c>
      <c r="D290" s="47">
        <f t="shared" si="8"/>
        <v>283.46655298324413</v>
      </c>
      <c r="G290" s="47">
        <v>566.83644314869082</v>
      </c>
      <c r="H290" s="47">
        <v>2780.806884765625</v>
      </c>
      <c r="I290" s="47">
        <f t="shared" si="9"/>
        <v>283.46655298324413</v>
      </c>
    </row>
    <row r="291" spans="2:9" x14ac:dyDescent="0.2">
      <c r="B291" s="47">
        <v>568.83586005831182</v>
      </c>
      <c r="C291" s="47">
        <v>2781.15869140625</v>
      </c>
      <c r="D291" s="47">
        <f t="shared" si="8"/>
        <v>283.5024150261213</v>
      </c>
      <c r="G291" s="47">
        <v>568.83586005831182</v>
      </c>
      <c r="H291" s="47">
        <v>2781.15869140625</v>
      </c>
      <c r="I291" s="47">
        <f t="shared" si="9"/>
        <v>283.5024150261213</v>
      </c>
    </row>
    <row r="292" spans="2:9" x14ac:dyDescent="0.2">
      <c r="B292" s="47">
        <v>570.83527696793283</v>
      </c>
      <c r="C292" s="47">
        <v>2781.510498046875</v>
      </c>
      <c r="D292" s="47">
        <f t="shared" si="8"/>
        <v>283.53827706899847</v>
      </c>
      <c r="G292" s="47">
        <v>570.83527696793283</v>
      </c>
      <c r="H292" s="47">
        <v>2781.510498046875</v>
      </c>
      <c r="I292" s="47">
        <f t="shared" si="9"/>
        <v>283.53827706899847</v>
      </c>
    </row>
    <row r="293" spans="2:9" x14ac:dyDescent="0.2">
      <c r="B293" s="47">
        <v>572.83469387755383</v>
      </c>
      <c r="C293" s="47">
        <v>2781.8623046875</v>
      </c>
      <c r="D293" s="47">
        <f t="shared" si="8"/>
        <v>283.57413911187564</v>
      </c>
      <c r="G293" s="47">
        <v>572.83469387755383</v>
      </c>
      <c r="H293" s="47">
        <v>2781.8623046875</v>
      </c>
      <c r="I293" s="47">
        <f t="shared" si="9"/>
        <v>283.57413911187564</v>
      </c>
    </row>
    <row r="294" spans="2:9" x14ac:dyDescent="0.2">
      <c r="B294" s="47">
        <v>574.83411078717484</v>
      </c>
      <c r="C294" s="47">
        <v>2782.2138671875</v>
      </c>
      <c r="D294" s="47">
        <f t="shared" si="8"/>
        <v>283.60997626783893</v>
      </c>
      <c r="G294" s="47">
        <v>574.83411078717484</v>
      </c>
      <c r="H294" s="47">
        <v>2782.2138671875</v>
      </c>
      <c r="I294" s="47">
        <f t="shared" si="9"/>
        <v>283.60997626783893</v>
      </c>
    </row>
    <row r="295" spans="2:9" x14ac:dyDescent="0.2">
      <c r="B295" s="47">
        <v>576.83352769679584</v>
      </c>
      <c r="C295" s="47">
        <v>2782.565673828125</v>
      </c>
      <c r="D295" s="47">
        <f t="shared" si="8"/>
        <v>283.6458383107161</v>
      </c>
      <c r="G295" s="47">
        <v>576.83352769679584</v>
      </c>
      <c r="H295" s="47">
        <v>2782.565673828125</v>
      </c>
      <c r="I295" s="47">
        <f t="shared" si="9"/>
        <v>283.6458383107161</v>
      </c>
    </row>
    <row r="296" spans="2:9" x14ac:dyDescent="0.2">
      <c r="B296" s="47">
        <v>578.83294460641685</v>
      </c>
      <c r="C296" s="47">
        <v>2782.917236328125</v>
      </c>
      <c r="D296" s="47">
        <f t="shared" si="8"/>
        <v>283.68167546667939</v>
      </c>
      <c r="G296" s="47">
        <v>578.83294460641685</v>
      </c>
      <c r="H296" s="47">
        <v>2782.917236328125</v>
      </c>
      <c r="I296" s="47">
        <f t="shared" si="9"/>
        <v>283.68167546667939</v>
      </c>
    </row>
    <row r="297" spans="2:9" x14ac:dyDescent="0.2">
      <c r="B297" s="47">
        <v>580.83236151603785</v>
      </c>
      <c r="C297" s="47">
        <v>2783.268798828125</v>
      </c>
      <c r="D297" s="47">
        <f t="shared" si="8"/>
        <v>283.71751262264269</v>
      </c>
      <c r="G297" s="47">
        <v>580.83236151603785</v>
      </c>
      <c r="H297" s="47">
        <v>2783.268798828125</v>
      </c>
      <c r="I297" s="47">
        <f t="shared" si="9"/>
        <v>283.71751262264269</v>
      </c>
    </row>
    <row r="298" spans="2:9" x14ac:dyDescent="0.2">
      <c r="B298" s="47">
        <v>582.83177842565885</v>
      </c>
      <c r="C298" s="47">
        <v>2783.6201171875</v>
      </c>
      <c r="D298" s="47">
        <f t="shared" si="8"/>
        <v>283.75332489169216</v>
      </c>
      <c r="G298" s="47">
        <v>582.83177842565885</v>
      </c>
      <c r="H298" s="47">
        <v>2783.6201171875</v>
      </c>
      <c r="I298" s="47">
        <f t="shared" si="9"/>
        <v>283.75332489169216</v>
      </c>
    </row>
    <row r="299" spans="2:9" x14ac:dyDescent="0.2">
      <c r="B299" s="47">
        <v>584.83119533527986</v>
      </c>
      <c r="C299" s="47">
        <v>2783.9716796875</v>
      </c>
      <c r="D299" s="47">
        <f t="shared" si="8"/>
        <v>283.78916204765545</v>
      </c>
      <c r="G299" s="47">
        <v>584.83119533527986</v>
      </c>
      <c r="H299" s="47">
        <v>2783.9716796875</v>
      </c>
      <c r="I299" s="47">
        <f t="shared" si="9"/>
        <v>283.78916204765545</v>
      </c>
    </row>
    <row r="300" spans="2:9" x14ac:dyDescent="0.2">
      <c r="B300" s="47">
        <v>586.83061224490086</v>
      </c>
      <c r="C300" s="47">
        <v>2784.322998046875</v>
      </c>
      <c r="D300" s="47">
        <f t="shared" si="8"/>
        <v>283.82497431670487</v>
      </c>
      <c r="G300" s="47">
        <v>586.83061224490086</v>
      </c>
      <c r="H300" s="47">
        <v>2784.322998046875</v>
      </c>
      <c r="I300" s="47">
        <f t="shared" si="9"/>
        <v>283.82497431670487</v>
      </c>
    </row>
    <row r="301" spans="2:9" x14ac:dyDescent="0.2">
      <c r="B301" s="47">
        <v>588.83002915452187</v>
      </c>
      <c r="C301" s="47">
        <v>2784.67431640625</v>
      </c>
      <c r="D301" s="47">
        <f t="shared" si="8"/>
        <v>283.86078658575434</v>
      </c>
      <c r="G301" s="47">
        <v>588.83002915452187</v>
      </c>
      <c r="H301" s="47">
        <v>2784.67431640625</v>
      </c>
      <c r="I301" s="47">
        <f t="shared" si="9"/>
        <v>283.86078658575434</v>
      </c>
    </row>
    <row r="302" spans="2:9" x14ac:dyDescent="0.2">
      <c r="B302" s="47">
        <v>590.82944606414287</v>
      </c>
      <c r="C302" s="47">
        <v>2785.025634765625</v>
      </c>
      <c r="D302" s="47">
        <f t="shared" si="8"/>
        <v>283.89659885480376</v>
      </c>
      <c r="G302" s="47">
        <v>590.82944606414287</v>
      </c>
      <c r="H302" s="47">
        <v>2785.025634765625</v>
      </c>
      <c r="I302" s="47">
        <f t="shared" si="9"/>
        <v>283.89659885480376</v>
      </c>
    </row>
    <row r="303" spans="2:9" x14ac:dyDescent="0.2">
      <c r="B303" s="47">
        <v>592.82886297376388</v>
      </c>
      <c r="C303" s="47">
        <v>2785.376953125</v>
      </c>
      <c r="D303" s="47">
        <f t="shared" si="8"/>
        <v>283.93241112385317</v>
      </c>
      <c r="G303" s="47">
        <v>592.82886297376388</v>
      </c>
      <c r="H303" s="47">
        <v>2785.376953125</v>
      </c>
      <c r="I303" s="47">
        <f t="shared" si="9"/>
        <v>283.93241112385317</v>
      </c>
    </row>
    <row r="304" spans="2:9" x14ac:dyDescent="0.2">
      <c r="B304" s="47">
        <v>594.82827988338488</v>
      </c>
      <c r="C304" s="47">
        <v>2785.728271484375</v>
      </c>
      <c r="D304" s="47">
        <f t="shared" si="8"/>
        <v>283.96822339290264</v>
      </c>
      <c r="G304" s="47">
        <v>594.82827988338488</v>
      </c>
      <c r="H304" s="47">
        <v>2785.72802734375</v>
      </c>
      <c r="I304" s="47">
        <f t="shared" si="9"/>
        <v>283.96819850598877</v>
      </c>
    </row>
    <row r="305" spans="2:9" x14ac:dyDescent="0.2">
      <c r="B305" s="47">
        <v>596.82769679300588</v>
      </c>
      <c r="C305" s="47">
        <v>2786.079345703125</v>
      </c>
      <c r="D305" s="47">
        <f t="shared" si="8"/>
        <v>284.00401077503824</v>
      </c>
      <c r="G305" s="47">
        <v>596.82769679300588</v>
      </c>
      <c r="H305" s="47">
        <v>2786.079345703125</v>
      </c>
      <c r="I305" s="47">
        <f t="shared" si="9"/>
        <v>284.00401077503824</v>
      </c>
    </row>
    <row r="306" spans="2:9" x14ac:dyDescent="0.2">
      <c r="B306" s="47">
        <v>598.82711370262689</v>
      </c>
      <c r="C306" s="47">
        <v>2786.430419921875</v>
      </c>
      <c r="D306" s="47">
        <f t="shared" si="8"/>
        <v>284.03979815717378</v>
      </c>
      <c r="G306" s="47">
        <v>598.82711370262689</v>
      </c>
      <c r="H306" s="47">
        <v>2786.430419921875</v>
      </c>
      <c r="I306" s="47">
        <f t="shared" si="9"/>
        <v>284.03979815717378</v>
      </c>
    </row>
    <row r="307" spans="2:9" x14ac:dyDescent="0.2">
      <c r="B307" s="47">
        <v>600.82653061224789</v>
      </c>
      <c r="C307" s="47">
        <v>2786.781494140625</v>
      </c>
      <c r="D307" s="47">
        <f t="shared" si="8"/>
        <v>284.07558553930937</v>
      </c>
      <c r="G307" s="47">
        <v>600.82653061224789</v>
      </c>
      <c r="H307" s="47">
        <v>2786.781494140625</v>
      </c>
      <c r="I307" s="47">
        <f t="shared" si="9"/>
        <v>284.07558553930937</v>
      </c>
    </row>
    <row r="308" spans="2:9" x14ac:dyDescent="0.2">
      <c r="B308" s="47">
        <v>602.8259475218689</v>
      </c>
      <c r="C308" s="47">
        <v>2787.132568359375</v>
      </c>
      <c r="D308" s="47">
        <f t="shared" si="8"/>
        <v>284.11137292144497</v>
      </c>
      <c r="G308" s="47">
        <v>602.8259475218689</v>
      </c>
      <c r="H308" s="47">
        <v>2787.132568359375</v>
      </c>
      <c r="I308" s="47">
        <f t="shared" si="9"/>
        <v>284.11137292144497</v>
      </c>
    </row>
    <row r="309" spans="2:9" x14ac:dyDescent="0.2">
      <c r="B309" s="47">
        <v>604.8253644314899</v>
      </c>
      <c r="C309" s="47">
        <v>2787.483642578125</v>
      </c>
      <c r="D309" s="47">
        <f t="shared" si="8"/>
        <v>284.14716030358051</v>
      </c>
      <c r="G309" s="47">
        <v>604.8253644314899</v>
      </c>
      <c r="H309" s="47">
        <v>2787.483642578125</v>
      </c>
      <c r="I309" s="47">
        <f t="shared" si="9"/>
        <v>284.14716030358051</v>
      </c>
    </row>
    <row r="310" spans="2:9" x14ac:dyDescent="0.2">
      <c r="B310" s="47">
        <v>606.82478134111091</v>
      </c>
      <c r="C310" s="47">
        <v>2787.83447265625</v>
      </c>
      <c r="D310" s="47">
        <f t="shared" si="8"/>
        <v>284.18292279880222</v>
      </c>
      <c r="G310" s="47">
        <v>606.82478134111091</v>
      </c>
      <c r="H310" s="47">
        <v>2787.83447265625</v>
      </c>
      <c r="I310" s="47">
        <f t="shared" si="9"/>
        <v>284.18292279880222</v>
      </c>
    </row>
    <row r="311" spans="2:9" x14ac:dyDescent="0.2">
      <c r="B311" s="47">
        <v>608.82419825073191</v>
      </c>
      <c r="C311" s="47">
        <v>2788.185302734375</v>
      </c>
      <c r="D311" s="47">
        <f t="shared" si="8"/>
        <v>284.21868529402394</v>
      </c>
      <c r="G311" s="47">
        <v>608.82419825073191</v>
      </c>
      <c r="H311" s="47">
        <v>2788.185302734375</v>
      </c>
      <c r="I311" s="47">
        <f t="shared" si="9"/>
        <v>284.21868529402394</v>
      </c>
    </row>
    <row r="312" spans="2:9" x14ac:dyDescent="0.2">
      <c r="B312" s="47">
        <v>610.82361516035292</v>
      </c>
      <c r="C312" s="47">
        <v>2788.536376953125</v>
      </c>
      <c r="D312" s="47">
        <f t="shared" si="8"/>
        <v>284.25447267615954</v>
      </c>
      <c r="G312" s="47">
        <v>610.82361516035292</v>
      </c>
      <c r="H312" s="47">
        <v>2788.536376953125</v>
      </c>
      <c r="I312" s="47">
        <f t="shared" si="9"/>
        <v>284.25447267615954</v>
      </c>
    </row>
    <row r="313" spans="2:9" x14ac:dyDescent="0.2">
      <c r="B313" s="47">
        <v>612.82303206997392</v>
      </c>
      <c r="C313" s="47">
        <v>2788.88720703125</v>
      </c>
      <c r="D313" s="47">
        <f t="shared" si="8"/>
        <v>284.29023517138125</v>
      </c>
      <c r="G313" s="47">
        <v>612.82303206997392</v>
      </c>
      <c r="H313" s="47">
        <v>2788.886962890625</v>
      </c>
      <c r="I313" s="47">
        <f t="shared" si="9"/>
        <v>284.29021028446738</v>
      </c>
    </row>
    <row r="314" spans="2:9" x14ac:dyDescent="0.2">
      <c r="B314" s="47">
        <v>614.82244897959492</v>
      </c>
      <c r="C314" s="47">
        <v>2789.23779296875</v>
      </c>
      <c r="D314" s="47">
        <f t="shared" si="8"/>
        <v>284.3259727796891</v>
      </c>
      <c r="G314" s="47">
        <v>614.82244897959492</v>
      </c>
      <c r="H314" s="47">
        <v>2789.23779296875</v>
      </c>
      <c r="I314" s="47">
        <f t="shared" si="9"/>
        <v>284.3259727796891</v>
      </c>
    </row>
    <row r="315" spans="2:9" x14ac:dyDescent="0.2">
      <c r="B315" s="47">
        <v>616.82186588921593</v>
      </c>
      <c r="C315" s="47">
        <v>2789.588623046875</v>
      </c>
      <c r="D315" s="47">
        <f t="shared" si="8"/>
        <v>284.36173527491081</v>
      </c>
      <c r="G315" s="47">
        <v>616.82186588921593</v>
      </c>
      <c r="H315" s="47">
        <v>2789.588623046875</v>
      </c>
      <c r="I315" s="47">
        <f t="shared" si="9"/>
        <v>284.36173527491081</v>
      </c>
    </row>
    <row r="316" spans="2:9" x14ac:dyDescent="0.2">
      <c r="B316" s="47">
        <v>618.82128279883693</v>
      </c>
      <c r="C316" s="47">
        <v>2789.939208984375</v>
      </c>
      <c r="D316" s="47">
        <f t="shared" si="8"/>
        <v>284.39747288321865</v>
      </c>
      <c r="G316" s="47">
        <v>618.82128279883693</v>
      </c>
      <c r="H316" s="47">
        <v>2789.939208984375</v>
      </c>
      <c r="I316" s="47">
        <f t="shared" si="9"/>
        <v>284.39747288321865</v>
      </c>
    </row>
    <row r="317" spans="2:9" x14ac:dyDescent="0.2">
      <c r="B317" s="47">
        <v>620.82069970845794</v>
      </c>
      <c r="C317" s="47">
        <v>2790.2900390625</v>
      </c>
      <c r="D317" s="47">
        <f t="shared" si="8"/>
        <v>284.43323537844037</v>
      </c>
      <c r="G317" s="47">
        <v>620.82069970845794</v>
      </c>
      <c r="H317" s="47">
        <v>2790.2900390625</v>
      </c>
      <c r="I317" s="47">
        <f t="shared" si="9"/>
        <v>284.43323537844037</v>
      </c>
    </row>
    <row r="318" spans="2:9" x14ac:dyDescent="0.2">
      <c r="B318" s="47">
        <v>622.82011661807894</v>
      </c>
      <c r="C318" s="47">
        <v>2790.640625</v>
      </c>
      <c r="D318" s="47">
        <f t="shared" si="8"/>
        <v>284.46897298674821</v>
      </c>
      <c r="G318" s="47">
        <v>622.82011661807894</v>
      </c>
      <c r="H318" s="47">
        <v>2790.640625</v>
      </c>
      <c r="I318" s="47">
        <f t="shared" si="9"/>
        <v>284.46897298674821</v>
      </c>
    </row>
    <row r="319" spans="2:9" x14ac:dyDescent="0.2">
      <c r="B319" s="47">
        <v>624.81953352769995</v>
      </c>
      <c r="C319" s="47">
        <v>2790.9912109375</v>
      </c>
      <c r="D319" s="47">
        <f t="shared" si="8"/>
        <v>284.50471059505605</v>
      </c>
      <c r="G319" s="47">
        <v>624.81953352769995</v>
      </c>
      <c r="H319" s="47">
        <v>2790.9912109375</v>
      </c>
      <c r="I319" s="47">
        <f t="shared" si="9"/>
        <v>284.50471059505605</v>
      </c>
    </row>
    <row r="320" spans="2:9" x14ac:dyDescent="0.2">
      <c r="B320" s="47">
        <v>626.81895043732095</v>
      </c>
      <c r="C320" s="47">
        <v>2791.341796875</v>
      </c>
      <c r="D320" s="47">
        <f t="shared" si="8"/>
        <v>284.54044820336389</v>
      </c>
      <c r="G320" s="47">
        <v>626.81895043732095</v>
      </c>
      <c r="H320" s="47">
        <v>2791.341796875</v>
      </c>
      <c r="I320" s="47">
        <f t="shared" si="9"/>
        <v>284.54044820336389</v>
      </c>
    </row>
    <row r="321" spans="2:9" x14ac:dyDescent="0.2">
      <c r="B321" s="47">
        <v>628.81836734694195</v>
      </c>
      <c r="C321" s="47">
        <v>2791.6923828125</v>
      </c>
      <c r="D321" s="47">
        <f t="shared" si="8"/>
        <v>284.57618581167173</v>
      </c>
      <c r="G321" s="47">
        <v>628.81836734694195</v>
      </c>
      <c r="H321" s="47">
        <v>2791.6923828125</v>
      </c>
      <c r="I321" s="47">
        <f t="shared" si="9"/>
        <v>284.57618581167173</v>
      </c>
    </row>
    <row r="322" spans="2:9" x14ac:dyDescent="0.2">
      <c r="B322" s="47">
        <v>630.81778425656296</v>
      </c>
      <c r="C322" s="47">
        <v>2792.042724609375</v>
      </c>
      <c r="D322" s="47">
        <f t="shared" si="8"/>
        <v>284.61189853306576</v>
      </c>
      <c r="G322" s="47">
        <v>630.81778425656296</v>
      </c>
      <c r="H322" s="47">
        <v>2792.042724609375</v>
      </c>
      <c r="I322" s="47">
        <f t="shared" si="9"/>
        <v>284.61189853306576</v>
      </c>
    </row>
    <row r="323" spans="2:9" x14ac:dyDescent="0.2">
      <c r="B323" s="47">
        <v>632.81720116618396</v>
      </c>
      <c r="C323" s="47">
        <v>2792.393310546875</v>
      </c>
      <c r="D323" s="47">
        <f t="shared" si="8"/>
        <v>284.6476361413736</v>
      </c>
      <c r="G323" s="47">
        <v>632.81720116618396</v>
      </c>
      <c r="H323" s="47">
        <v>2792.393310546875</v>
      </c>
      <c r="I323" s="47">
        <f t="shared" si="9"/>
        <v>284.6476361413736</v>
      </c>
    </row>
    <row r="324" spans="2:9" x14ac:dyDescent="0.2">
      <c r="B324" s="47">
        <v>634.81661807580497</v>
      </c>
      <c r="C324" s="47">
        <v>2792.74365234375</v>
      </c>
      <c r="D324" s="47">
        <f t="shared" si="8"/>
        <v>284.68334886276756</v>
      </c>
      <c r="G324" s="47">
        <v>634.81661807580497</v>
      </c>
      <c r="H324" s="47">
        <v>2792.74365234375</v>
      </c>
      <c r="I324" s="47">
        <f t="shared" si="9"/>
        <v>284.68334886276756</v>
      </c>
    </row>
    <row r="325" spans="2:9" x14ac:dyDescent="0.2">
      <c r="B325" s="47">
        <v>636.81603498542597</v>
      </c>
      <c r="C325" s="47">
        <v>2793.093994140625</v>
      </c>
      <c r="D325" s="47">
        <f t="shared" si="8"/>
        <v>284.71906158416158</v>
      </c>
      <c r="G325" s="47">
        <v>636.81603498542597</v>
      </c>
      <c r="H325" s="47">
        <v>2793.093994140625</v>
      </c>
      <c r="I325" s="47">
        <f t="shared" si="9"/>
        <v>284.71906158416158</v>
      </c>
    </row>
    <row r="326" spans="2:9" x14ac:dyDescent="0.2">
      <c r="B326" s="47">
        <v>638.81545189504698</v>
      </c>
      <c r="C326" s="47">
        <v>2793.444580078125</v>
      </c>
      <c r="D326" s="47">
        <f t="shared" si="8"/>
        <v>284.75479919246942</v>
      </c>
      <c r="G326" s="47">
        <v>638.81545189504698</v>
      </c>
      <c r="H326" s="47">
        <v>2793.4443359375</v>
      </c>
      <c r="I326" s="47">
        <f t="shared" si="9"/>
        <v>284.75477430555554</v>
      </c>
    </row>
    <row r="327" spans="2:9" x14ac:dyDescent="0.2">
      <c r="B327" s="47">
        <v>640.81486880466798</v>
      </c>
      <c r="C327" s="47">
        <v>2793.794677734375</v>
      </c>
      <c r="D327" s="47">
        <f t="shared" ref="D327:D390" si="10">C327/9.81</f>
        <v>284.79048702694951</v>
      </c>
      <c r="G327" s="47">
        <v>640.81486880466798</v>
      </c>
      <c r="H327" s="47">
        <v>2793.794677734375</v>
      </c>
      <c r="I327" s="47">
        <f t="shared" ref="I327:I390" si="11">H327/9.81</f>
        <v>284.79048702694951</v>
      </c>
    </row>
    <row r="328" spans="2:9" x14ac:dyDescent="0.2">
      <c r="B328" s="47">
        <v>642.81428571428899</v>
      </c>
      <c r="C328" s="47">
        <v>2794.14501953125</v>
      </c>
      <c r="D328" s="47">
        <f t="shared" si="10"/>
        <v>284.82619974834353</v>
      </c>
      <c r="G328" s="47">
        <v>642.81428571428899</v>
      </c>
      <c r="H328" s="47">
        <v>2794.14501953125</v>
      </c>
      <c r="I328" s="47">
        <f t="shared" si="11"/>
        <v>284.82619974834353</v>
      </c>
    </row>
    <row r="329" spans="2:9" x14ac:dyDescent="0.2">
      <c r="B329" s="47">
        <v>644.81370262390999</v>
      </c>
      <c r="C329" s="47">
        <v>2794.495361328125</v>
      </c>
      <c r="D329" s="47">
        <f t="shared" si="10"/>
        <v>284.86191246973749</v>
      </c>
      <c r="G329" s="47">
        <v>644.81370262390999</v>
      </c>
      <c r="H329" s="47">
        <v>2794.495361328125</v>
      </c>
      <c r="I329" s="47">
        <f t="shared" si="11"/>
        <v>284.86191246973749</v>
      </c>
    </row>
    <row r="330" spans="2:9" x14ac:dyDescent="0.2">
      <c r="B330" s="47">
        <v>646.81311953353099</v>
      </c>
      <c r="C330" s="47">
        <v>2794.845458984375</v>
      </c>
      <c r="D330" s="47">
        <f t="shared" si="10"/>
        <v>284.89760030421763</v>
      </c>
      <c r="G330" s="47">
        <v>646.81311953353099</v>
      </c>
      <c r="H330" s="47">
        <v>2794.845458984375</v>
      </c>
      <c r="I330" s="47">
        <f t="shared" si="11"/>
        <v>284.89760030421763</v>
      </c>
    </row>
    <row r="331" spans="2:9" x14ac:dyDescent="0.2">
      <c r="B331" s="47">
        <v>648.812536443152</v>
      </c>
      <c r="C331" s="47">
        <v>2795.19580078125</v>
      </c>
      <c r="D331" s="47">
        <f t="shared" si="10"/>
        <v>284.9333130256116</v>
      </c>
      <c r="G331" s="47">
        <v>648.812536443152</v>
      </c>
      <c r="H331" s="47">
        <v>2795.19580078125</v>
      </c>
      <c r="I331" s="47">
        <f t="shared" si="11"/>
        <v>284.9333130256116</v>
      </c>
    </row>
    <row r="332" spans="2:9" x14ac:dyDescent="0.2">
      <c r="B332" s="47">
        <v>650.811953352773</v>
      </c>
      <c r="C332" s="47">
        <v>2795.5458984375</v>
      </c>
      <c r="D332" s="47">
        <f t="shared" si="10"/>
        <v>284.96900086009174</v>
      </c>
      <c r="G332" s="47">
        <v>650.811953352773</v>
      </c>
      <c r="H332" s="47">
        <v>2795.5458984375</v>
      </c>
      <c r="I332" s="47">
        <f t="shared" si="11"/>
        <v>284.96900086009174</v>
      </c>
    </row>
    <row r="333" spans="2:9" x14ac:dyDescent="0.2">
      <c r="B333" s="47">
        <v>652.81137026239401</v>
      </c>
      <c r="C333" s="47">
        <v>2795.89599609375</v>
      </c>
      <c r="D333" s="47">
        <f t="shared" si="10"/>
        <v>285.00468869457183</v>
      </c>
      <c r="G333" s="47">
        <v>652.81137026239401</v>
      </c>
      <c r="H333" s="47">
        <v>2795.89599609375</v>
      </c>
      <c r="I333" s="47">
        <f t="shared" si="11"/>
        <v>285.00468869457183</v>
      </c>
    </row>
    <row r="334" spans="2:9" x14ac:dyDescent="0.2">
      <c r="B334" s="47">
        <v>654.81078717201501</v>
      </c>
      <c r="C334" s="47">
        <v>2796.24609375</v>
      </c>
      <c r="D334" s="47">
        <f t="shared" si="10"/>
        <v>285.04037652905197</v>
      </c>
      <c r="G334" s="47">
        <v>654.81078717201501</v>
      </c>
      <c r="H334" s="47">
        <v>2796.24609375</v>
      </c>
      <c r="I334" s="47">
        <f t="shared" si="11"/>
        <v>285.04037652905197</v>
      </c>
    </row>
    <row r="335" spans="2:9" x14ac:dyDescent="0.2">
      <c r="B335" s="47">
        <v>656.81020408163602</v>
      </c>
      <c r="C335" s="47">
        <v>2796.59619140625</v>
      </c>
      <c r="D335" s="47">
        <f t="shared" si="10"/>
        <v>285.07606436353211</v>
      </c>
      <c r="G335" s="47">
        <v>656.81020408163602</v>
      </c>
      <c r="H335" s="47">
        <v>2796.59619140625</v>
      </c>
      <c r="I335" s="47">
        <f t="shared" si="11"/>
        <v>285.07606436353211</v>
      </c>
    </row>
    <row r="336" spans="2:9" x14ac:dyDescent="0.2">
      <c r="B336" s="47">
        <v>658.80962099125702</v>
      </c>
      <c r="C336" s="47">
        <v>2796.9462890625</v>
      </c>
      <c r="D336" s="47">
        <f t="shared" si="10"/>
        <v>285.1117521980122</v>
      </c>
      <c r="G336" s="47">
        <v>658.80962099125702</v>
      </c>
      <c r="H336" s="47">
        <v>2796.9462890625</v>
      </c>
      <c r="I336" s="47">
        <f t="shared" si="11"/>
        <v>285.1117521980122</v>
      </c>
    </row>
    <row r="337" spans="2:9" x14ac:dyDescent="0.2">
      <c r="B337" s="47">
        <v>660.80903790087802</v>
      </c>
      <c r="C337" s="47">
        <v>2797.29638671875</v>
      </c>
      <c r="D337" s="47">
        <f t="shared" si="10"/>
        <v>285.14744003249234</v>
      </c>
      <c r="G337" s="47">
        <v>660.80903790087802</v>
      </c>
      <c r="H337" s="47">
        <v>2797.29638671875</v>
      </c>
      <c r="I337" s="47">
        <f t="shared" si="11"/>
        <v>285.14744003249234</v>
      </c>
    </row>
    <row r="338" spans="2:9" x14ac:dyDescent="0.2">
      <c r="B338" s="47">
        <v>662.80845481049903</v>
      </c>
      <c r="C338" s="47">
        <v>2797.646240234375</v>
      </c>
      <c r="D338" s="47">
        <f t="shared" si="10"/>
        <v>285.18310298005861</v>
      </c>
      <c r="G338" s="47">
        <v>662.80845481049903</v>
      </c>
      <c r="H338" s="47">
        <v>2797.646240234375</v>
      </c>
      <c r="I338" s="47">
        <f t="shared" si="11"/>
        <v>285.18310298005861</v>
      </c>
    </row>
    <row r="339" spans="2:9" x14ac:dyDescent="0.2">
      <c r="B339" s="47">
        <v>664.80787172012003</v>
      </c>
      <c r="C339" s="47">
        <v>2797.996337890625</v>
      </c>
      <c r="D339" s="47">
        <f t="shared" si="10"/>
        <v>285.21879081453875</v>
      </c>
      <c r="G339" s="47">
        <v>664.80787172012003</v>
      </c>
      <c r="H339" s="47">
        <v>2797.996337890625</v>
      </c>
      <c r="I339" s="47">
        <f t="shared" si="11"/>
        <v>285.21879081453875</v>
      </c>
    </row>
    <row r="340" spans="2:9" x14ac:dyDescent="0.2">
      <c r="B340" s="47">
        <v>666.80728862974104</v>
      </c>
      <c r="C340" s="47">
        <v>2798.34619140625</v>
      </c>
      <c r="D340" s="47">
        <f t="shared" si="10"/>
        <v>285.25445376210496</v>
      </c>
      <c r="G340" s="47">
        <v>666.80728862974104</v>
      </c>
      <c r="H340" s="47">
        <v>2798.34619140625</v>
      </c>
      <c r="I340" s="47">
        <f t="shared" si="11"/>
        <v>285.25445376210496</v>
      </c>
    </row>
    <row r="341" spans="2:9" x14ac:dyDescent="0.2">
      <c r="B341" s="47">
        <v>668.80670553936204</v>
      </c>
      <c r="C341" s="47">
        <v>2798.696044921875</v>
      </c>
      <c r="D341" s="47">
        <f t="shared" si="10"/>
        <v>285.29011670967122</v>
      </c>
      <c r="G341" s="47">
        <v>668.80670553936204</v>
      </c>
      <c r="H341" s="47">
        <v>2798.696044921875</v>
      </c>
      <c r="I341" s="47">
        <f t="shared" si="11"/>
        <v>285.29011670967122</v>
      </c>
    </row>
    <row r="342" spans="2:9" x14ac:dyDescent="0.2">
      <c r="B342" s="47">
        <v>670.80612244898305</v>
      </c>
      <c r="C342" s="47">
        <v>2799.0458984375</v>
      </c>
      <c r="D342" s="47">
        <f t="shared" si="10"/>
        <v>285.32577965723749</v>
      </c>
      <c r="G342" s="47">
        <v>670.80612244898305</v>
      </c>
      <c r="H342" s="47">
        <v>2799.0458984375</v>
      </c>
      <c r="I342" s="47">
        <f t="shared" si="11"/>
        <v>285.32577965723749</v>
      </c>
    </row>
    <row r="343" spans="2:9" x14ac:dyDescent="0.2">
      <c r="B343" s="47">
        <v>672.80553935860405</v>
      </c>
      <c r="C343" s="47">
        <v>2799.395751953125</v>
      </c>
      <c r="D343" s="47">
        <f t="shared" si="10"/>
        <v>285.36144260480376</v>
      </c>
      <c r="G343" s="47">
        <v>672.80553935860405</v>
      </c>
      <c r="H343" s="47">
        <v>2799.395751953125</v>
      </c>
      <c r="I343" s="47">
        <f t="shared" si="11"/>
        <v>285.36144260480376</v>
      </c>
    </row>
    <row r="344" spans="2:9" x14ac:dyDescent="0.2">
      <c r="B344" s="47">
        <v>674.80495626822506</v>
      </c>
      <c r="C344" s="47">
        <v>2799.74560546875</v>
      </c>
      <c r="D344" s="47">
        <f t="shared" si="10"/>
        <v>285.39710555237002</v>
      </c>
      <c r="G344" s="47">
        <v>674.80495626822506</v>
      </c>
      <c r="H344" s="47">
        <v>2799.74560546875</v>
      </c>
      <c r="I344" s="47">
        <f t="shared" si="11"/>
        <v>285.39710555237002</v>
      </c>
    </row>
    <row r="345" spans="2:9" x14ac:dyDescent="0.2">
      <c r="B345" s="47">
        <v>676.80437317784606</v>
      </c>
      <c r="C345" s="47">
        <v>2800.095458984375</v>
      </c>
      <c r="D345" s="47">
        <f t="shared" si="10"/>
        <v>285.43276849993629</v>
      </c>
      <c r="G345" s="47">
        <v>676.80437317784606</v>
      </c>
      <c r="H345" s="47">
        <v>2800.095458984375</v>
      </c>
      <c r="I345" s="47">
        <f t="shared" si="11"/>
        <v>285.43276849993629</v>
      </c>
    </row>
    <row r="346" spans="2:9" x14ac:dyDescent="0.2">
      <c r="B346" s="47">
        <v>678.80379008746706</v>
      </c>
      <c r="C346" s="47">
        <v>2800.445068359375</v>
      </c>
      <c r="D346" s="47">
        <f t="shared" si="10"/>
        <v>285.46840656058868</v>
      </c>
      <c r="G346" s="47">
        <v>678.80379008746706</v>
      </c>
      <c r="H346" s="47">
        <v>2800.445068359375</v>
      </c>
      <c r="I346" s="47">
        <f t="shared" si="11"/>
        <v>285.46840656058868</v>
      </c>
    </row>
    <row r="347" spans="2:9" x14ac:dyDescent="0.2">
      <c r="B347" s="47">
        <v>680.80320699708807</v>
      </c>
      <c r="C347" s="47">
        <v>2800.794921875</v>
      </c>
      <c r="D347" s="47">
        <f t="shared" si="10"/>
        <v>285.50406950815494</v>
      </c>
      <c r="G347" s="47">
        <v>680.80320699708807</v>
      </c>
      <c r="H347" s="47">
        <v>2800.794921875</v>
      </c>
      <c r="I347" s="47">
        <f t="shared" si="11"/>
        <v>285.50406950815494</v>
      </c>
    </row>
    <row r="348" spans="2:9" x14ac:dyDescent="0.2">
      <c r="B348" s="47">
        <v>682.80262390670907</v>
      </c>
      <c r="C348" s="47">
        <v>2801.14453125</v>
      </c>
      <c r="D348" s="47">
        <f t="shared" si="10"/>
        <v>285.53970756880733</v>
      </c>
      <c r="G348" s="47">
        <v>682.80262390670907</v>
      </c>
      <c r="H348" s="47">
        <v>2801.14453125</v>
      </c>
      <c r="I348" s="47">
        <f t="shared" si="11"/>
        <v>285.53970756880733</v>
      </c>
    </row>
    <row r="349" spans="2:9" x14ac:dyDescent="0.2">
      <c r="B349" s="47">
        <v>684.80204081633008</v>
      </c>
      <c r="C349" s="47">
        <v>2801.494140625</v>
      </c>
      <c r="D349" s="47">
        <f t="shared" si="10"/>
        <v>285.57534562945972</v>
      </c>
      <c r="G349" s="47">
        <v>684.80204081633008</v>
      </c>
      <c r="H349" s="47">
        <v>2801.494140625</v>
      </c>
      <c r="I349" s="47">
        <f t="shared" si="11"/>
        <v>285.57534562945972</v>
      </c>
    </row>
    <row r="350" spans="2:9" x14ac:dyDescent="0.2">
      <c r="B350" s="47">
        <v>686.80145772595108</v>
      </c>
      <c r="C350" s="47">
        <v>2801.84375</v>
      </c>
      <c r="D350" s="47">
        <f t="shared" si="10"/>
        <v>285.61098369011211</v>
      </c>
      <c r="G350" s="47">
        <v>686.80145772595108</v>
      </c>
      <c r="H350" s="47">
        <v>2801.84375</v>
      </c>
      <c r="I350" s="47">
        <f t="shared" si="11"/>
        <v>285.61098369011211</v>
      </c>
    </row>
    <row r="351" spans="2:9" x14ac:dyDescent="0.2">
      <c r="B351" s="47">
        <v>688.80087463557209</v>
      </c>
      <c r="C351" s="47">
        <v>2802.193359375</v>
      </c>
      <c r="D351" s="47">
        <f t="shared" si="10"/>
        <v>285.6466217507645</v>
      </c>
      <c r="G351" s="47">
        <v>688.80087463557209</v>
      </c>
      <c r="H351" s="47">
        <v>2802.193359375</v>
      </c>
      <c r="I351" s="47">
        <f t="shared" si="11"/>
        <v>285.6466217507645</v>
      </c>
    </row>
    <row r="352" spans="2:9" x14ac:dyDescent="0.2">
      <c r="B352" s="47">
        <v>690.80029154519309</v>
      </c>
      <c r="C352" s="47">
        <v>2802.54296875</v>
      </c>
      <c r="D352" s="47">
        <f t="shared" si="10"/>
        <v>285.68225981141688</v>
      </c>
      <c r="G352" s="47">
        <v>690.80029154519309</v>
      </c>
      <c r="H352" s="47">
        <v>2802.54296875</v>
      </c>
      <c r="I352" s="47">
        <f t="shared" si="11"/>
        <v>285.68225981141688</v>
      </c>
    </row>
    <row r="353" spans="2:9" x14ac:dyDescent="0.2">
      <c r="B353" s="47">
        <v>692.79970845481409</v>
      </c>
      <c r="C353" s="47">
        <v>2802.892578125</v>
      </c>
      <c r="D353" s="47">
        <f t="shared" si="10"/>
        <v>285.71789787206933</v>
      </c>
      <c r="G353" s="47">
        <v>692.79970845481409</v>
      </c>
      <c r="H353" s="47">
        <v>2802.892578125</v>
      </c>
      <c r="I353" s="47">
        <f t="shared" si="11"/>
        <v>285.71789787206933</v>
      </c>
    </row>
    <row r="354" spans="2:9" x14ac:dyDescent="0.2">
      <c r="B354" s="47">
        <v>694.7991253644351</v>
      </c>
      <c r="C354" s="47">
        <v>2803.2421875</v>
      </c>
      <c r="D354" s="47">
        <f t="shared" si="10"/>
        <v>285.75353593272172</v>
      </c>
      <c r="G354" s="47">
        <v>694.7991253644351</v>
      </c>
      <c r="H354" s="47">
        <v>2803.2421875</v>
      </c>
      <c r="I354" s="47">
        <f t="shared" si="11"/>
        <v>285.75353593272172</v>
      </c>
    </row>
    <row r="355" spans="2:9" x14ac:dyDescent="0.2">
      <c r="B355" s="47">
        <v>696.7985422740561</v>
      </c>
      <c r="C355" s="47">
        <v>2803.591552734375</v>
      </c>
      <c r="D355" s="47">
        <f t="shared" si="10"/>
        <v>285.78914910646023</v>
      </c>
      <c r="G355" s="47">
        <v>696.7985422740561</v>
      </c>
      <c r="H355" s="47">
        <v>2803.591552734375</v>
      </c>
      <c r="I355" s="47">
        <f t="shared" si="11"/>
        <v>285.78914910646023</v>
      </c>
    </row>
    <row r="356" spans="2:9" x14ac:dyDescent="0.2">
      <c r="B356" s="47">
        <v>698.79795918367711</v>
      </c>
      <c r="C356" s="47">
        <v>2803.941162109375</v>
      </c>
      <c r="D356" s="47">
        <f t="shared" si="10"/>
        <v>285.82478716711262</v>
      </c>
      <c r="G356" s="47">
        <v>698.79795918367711</v>
      </c>
      <c r="H356" s="47">
        <v>2803.941162109375</v>
      </c>
      <c r="I356" s="47">
        <f t="shared" si="11"/>
        <v>285.82478716711262</v>
      </c>
    </row>
    <row r="357" spans="2:9" x14ac:dyDescent="0.2">
      <c r="B357" s="47">
        <v>700.79737609329811</v>
      </c>
      <c r="C357" s="47">
        <v>2804.29052734375</v>
      </c>
      <c r="D357" s="47">
        <f t="shared" si="10"/>
        <v>285.86040034085119</v>
      </c>
      <c r="G357" s="47">
        <v>700.79737609329811</v>
      </c>
      <c r="H357" s="47">
        <v>2804.29052734375</v>
      </c>
      <c r="I357" s="47">
        <f t="shared" si="11"/>
        <v>285.86040034085119</v>
      </c>
    </row>
    <row r="358" spans="2:9" x14ac:dyDescent="0.2">
      <c r="B358" s="47">
        <v>702.79679300291912</v>
      </c>
      <c r="C358" s="47">
        <v>2804.64013671875</v>
      </c>
      <c r="D358" s="47">
        <f t="shared" si="10"/>
        <v>285.89603840150357</v>
      </c>
      <c r="G358" s="47">
        <v>702.79679300291912</v>
      </c>
      <c r="H358" s="47">
        <v>2804.64013671875</v>
      </c>
      <c r="I358" s="47">
        <f t="shared" si="11"/>
        <v>285.89603840150357</v>
      </c>
    </row>
    <row r="359" spans="2:9" x14ac:dyDescent="0.2">
      <c r="B359" s="47">
        <v>704.79620991254012</v>
      </c>
      <c r="C359" s="47">
        <v>2804.989501953125</v>
      </c>
      <c r="D359" s="47">
        <f t="shared" si="10"/>
        <v>285.93165157524209</v>
      </c>
      <c r="G359" s="47">
        <v>704.79620991254012</v>
      </c>
      <c r="H359" s="47">
        <v>2804.989501953125</v>
      </c>
      <c r="I359" s="47">
        <f t="shared" si="11"/>
        <v>285.93165157524209</v>
      </c>
    </row>
    <row r="360" spans="2:9" x14ac:dyDescent="0.2">
      <c r="B360" s="47">
        <v>706.79562682216113</v>
      </c>
      <c r="C360" s="47">
        <v>2805.3388671875</v>
      </c>
      <c r="D360" s="47">
        <f t="shared" si="10"/>
        <v>285.9672647489806</v>
      </c>
      <c r="G360" s="47">
        <v>706.79562682216113</v>
      </c>
      <c r="H360" s="47">
        <v>2805.3388671875</v>
      </c>
      <c r="I360" s="47">
        <f t="shared" si="11"/>
        <v>285.9672647489806</v>
      </c>
    </row>
    <row r="361" spans="2:9" x14ac:dyDescent="0.2">
      <c r="B361" s="47">
        <v>708.79504373178213</v>
      </c>
      <c r="C361" s="47">
        <v>2805.688232421875</v>
      </c>
      <c r="D361" s="47">
        <f t="shared" si="10"/>
        <v>286.00287792271916</v>
      </c>
      <c r="G361" s="47">
        <v>708.79504373178213</v>
      </c>
      <c r="H361" s="47">
        <v>2805.688232421875</v>
      </c>
      <c r="I361" s="47">
        <f t="shared" si="11"/>
        <v>286.00287792271916</v>
      </c>
    </row>
    <row r="362" spans="2:9" x14ac:dyDescent="0.2">
      <c r="B362" s="47">
        <v>710.79446064140313</v>
      </c>
      <c r="C362" s="47">
        <v>2806.03759765625</v>
      </c>
      <c r="D362" s="47">
        <f t="shared" si="10"/>
        <v>286.03849109645768</v>
      </c>
      <c r="G362" s="47">
        <v>710.79446064140313</v>
      </c>
      <c r="H362" s="47">
        <v>2806.03759765625</v>
      </c>
      <c r="I362" s="47">
        <f t="shared" si="11"/>
        <v>286.03849109645768</v>
      </c>
    </row>
    <row r="363" spans="2:9" x14ac:dyDescent="0.2">
      <c r="B363" s="47">
        <v>712.79387755102414</v>
      </c>
      <c r="C363" s="47">
        <v>2806.386962890625</v>
      </c>
      <c r="D363" s="47">
        <f t="shared" si="10"/>
        <v>286.07410427019619</v>
      </c>
      <c r="G363" s="47">
        <v>712.79387755102414</v>
      </c>
      <c r="H363" s="47">
        <v>2806.38671875</v>
      </c>
      <c r="I363" s="47">
        <f t="shared" si="11"/>
        <v>286.07407938328237</v>
      </c>
    </row>
    <row r="364" spans="2:9" x14ac:dyDescent="0.2">
      <c r="B364" s="47">
        <v>714.79329446064514</v>
      </c>
      <c r="C364" s="47">
        <v>2806.736083984375</v>
      </c>
      <c r="D364" s="47">
        <f t="shared" si="10"/>
        <v>286.10969255702088</v>
      </c>
      <c r="G364" s="47">
        <v>714.79329446064514</v>
      </c>
      <c r="H364" s="47">
        <v>2806.736083984375</v>
      </c>
      <c r="I364" s="47">
        <f t="shared" si="11"/>
        <v>286.10969255702088</v>
      </c>
    </row>
    <row r="365" spans="2:9" x14ac:dyDescent="0.2">
      <c r="B365" s="47">
        <v>716.79271137026615</v>
      </c>
      <c r="C365" s="47">
        <v>2807.08544921875</v>
      </c>
      <c r="D365" s="47">
        <f t="shared" si="10"/>
        <v>286.14530573075939</v>
      </c>
      <c r="G365" s="47">
        <v>716.79271137026615</v>
      </c>
      <c r="H365" s="47">
        <v>2807.08544921875</v>
      </c>
      <c r="I365" s="47">
        <f t="shared" si="11"/>
        <v>286.14530573075939</v>
      </c>
    </row>
    <row r="366" spans="2:9" x14ac:dyDescent="0.2">
      <c r="B366" s="47">
        <v>718.79212827988715</v>
      </c>
      <c r="C366" s="47">
        <v>2807.4345703125</v>
      </c>
      <c r="D366" s="47">
        <f t="shared" si="10"/>
        <v>286.18089401758408</v>
      </c>
      <c r="G366" s="47">
        <v>718.79212827988715</v>
      </c>
      <c r="H366" s="47">
        <v>2807.4345703125</v>
      </c>
      <c r="I366" s="47">
        <f t="shared" si="11"/>
        <v>286.18089401758408</v>
      </c>
    </row>
    <row r="367" spans="2:9" x14ac:dyDescent="0.2">
      <c r="B367" s="47">
        <v>720.79154518950816</v>
      </c>
      <c r="C367" s="47">
        <v>2807.783935546875</v>
      </c>
      <c r="D367" s="47">
        <f t="shared" si="10"/>
        <v>286.21650719132259</v>
      </c>
      <c r="G367" s="47">
        <v>720.79154518950816</v>
      </c>
      <c r="H367" s="47">
        <v>2807.783935546875</v>
      </c>
      <c r="I367" s="47">
        <f t="shared" si="11"/>
        <v>286.21650719132259</v>
      </c>
    </row>
    <row r="368" spans="2:9" x14ac:dyDescent="0.2">
      <c r="B368" s="47">
        <v>722.79096209912916</v>
      </c>
      <c r="C368" s="47">
        <v>2808.133056640625</v>
      </c>
      <c r="D368" s="47">
        <f t="shared" si="10"/>
        <v>286.25209547814728</v>
      </c>
      <c r="G368" s="47">
        <v>722.79096209912916</v>
      </c>
      <c r="H368" s="47">
        <v>2808.133056640625</v>
      </c>
      <c r="I368" s="47">
        <f t="shared" si="11"/>
        <v>286.25209547814728</v>
      </c>
    </row>
    <row r="369" spans="2:9" x14ac:dyDescent="0.2">
      <c r="B369" s="47">
        <v>724.79037900875016</v>
      </c>
      <c r="C369" s="47">
        <v>2808.482177734375</v>
      </c>
      <c r="D369" s="47">
        <f t="shared" si="10"/>
        <v>286.28768376497197</v>
      </c>
      <c r="G369" s="47">
        <v>724.79037900875016</v>
      </c>
      <c r="H369" s="47">
        <v>2808.482177734375</v>
      </c>
      <c r="I369" s="47">
        <f t="shared" si="11"/>
        <v>286.28768376497197</v>
      </c>
    </row>
    <row r="370" spans="2:9" x14ac:dyDescent="0.2">
      <c r="B370" s="47">
        <v>726.78979591837117</v>
      </c>
      <c r="C370" s="47">
        <v>2808.831298828125</v>
      </c>
      <c r="D370" s="47">
        <f t="shared" si="10"/>
        <v>286.32327205179661</v>
      </c>
      <c r="G370" s="47">
        <v>726.78979591837117</v>
      </c>
      <c r="H370" s="47">
        <v>2808.831298828125</v>
      </c>
      <c r="I370" s="47">
        <f t="shared" si="11"/>
        <v>286.32327205179661</v>
      </c>
    </row>
    <row r="371" spans="2:9" x14ac:dyDescent="0.2">
      <c r="B371" s="47">
        <v>728.78921282799217</v>
      </c>
      <c r="C371" s="47">
        <v>2809.180419921875</v>
      </c>
      <c r="D371" s="47">
        <f t="shared" si="10"/>
        <v>286.3588603386213</v>
      </c>
      <c r="G371" s="47">
        <v>728.78921282799217</v>
      </c>
      <c r="H371" s="47">
        <v>2809.180419921875</v>
      </c>
      <c r="I371" s="47">
        <f t="shared" si="11"/>
        <v>286.3588603386213</v>
      </c>
    </row>
    <row r="372" spans="2:9" x14ac:dyDescent="0.2">
      <c r="B372" s="47">
        <v>730.78862973761318</v>
      </c>
      <c r="C372" s="47">
        <v>2809.529541015625</v>
      </c>
      <c r="D372" s="47">
        <f t="shared" si="10"/>
        <v>286.39444862544593</v>
      </c>
      <c r="G372" s="47">
        <v>730.78862973761318</v>
      </c>
      <c r="H372" s="47">
        <v>2809.529541015625</v>
      </c>
      <c r="I372" s="47">
        <f t="shared" si="11"/>
        <v>286.39444862544593</v>
      </c>
    </row>
    <row r="373" spans="2:9" x14ac:dyDescent="0.2">
      <c r="B373" s="47">
        <v>732.78804664723418</v>
      </c>
      <c r="C373" s="47">
        <v>2809.878662109375</v>
      </c>
      <c r="D373" s="47">
        <f t="shared" si="10"/>
        <v>286.43003691227062</v>
      </c>
      <c r="G373" s="47">
        <v>732.78804664723418</v>
      </c>
      <c r="H373" s="47">
        <v>2809.878662109375</v>
      </c>
      <c r="I373" s="47">
        <f t="shared" si="11"/>
        <v>286.43003691227062</v>
      </c>
    </row>
    <row r="374" spans="2:9" x14ac:dyDescent="0.2">
      <c r="B374" s="47">
        <v>734.78746355685519</v>
      </c>
      <c r="C374" s="47">
        <v>2810.227783203125</v>
      </c>
      <c r="D374" s="47">
        <f t="shared" si="10"/>
        <v>286.46562519909531</v>
      </c>
      <c r="G374" s="47">
        <v>734.78746355685519</v>
      </c>
      <c r="H374" s="47">
        <v>2810.227783203125</v>
      </c>
      <c r="I374" s="47">
        <f t="shared" si="11"/>
        <v>286.46562519909531</v>
      </c>
    </row>
    <row r="375" spans="2:9" x14ac:dyDescent="0.2">
      <c r="B375" s="47">
        <v>736.78688046647619</v>
      </c>
      <c r="C375" s="47">
        <v>2810.576904296875</v>
      </c>
      <c r="D375" s="47">
        <f t="shared" si="10"/>
        <v>286.50121348591995</v>
      </c>
      <c r="G375" s="47">
        <v>736.78688046647619</v>
      </c>
      <c r="H375" s="47">
        <v>2810.576904296875</v>
      </c>
      <c r="I375" s="47">
        <f t="shared" si="11"/>
        <v>286.50121348591995</v>
      </c>
    </row>
    <row r="376" spans="2:9" x14ac:dyDescent="0.2">
      <c r="B376" s="47">
        <v>738.7862973760972</v>
      </c>
      <c r="C376" s="47">
        <v>2810.92578125</v>
      </c>
      <c r="D376" s="47">
        <f t="shared" si="10"/>
        <v>286.53677688583076</v>
      </c>
      <c r="G376" s="47">
        <v>738.7862973760972</v>
      </c>
      <c r="H376" s="47">
        <v>2810.92578125</v>
      </c>
      <c r="I376" s="47">
        <f t="shared" si="11"/>
        <v>286.53677688583076</v>
      </c>
    </row>
    <row r="377" spans="2:9" x14ac:dyDescent="0.2">
      <c r="B377" s="47">
        <v>740.7857142857182</v>
      </c>
      <c r="C377" s="47">
        <v>2811.27490234375</v>
      </c>
      <c r="D377" s="47">
        <f t="shared" si="10"/>
        <v>286.57236517265545</v>
      </c>
      <c r="G377" s="47">
        <v>740.7857142857182</v>
      </c>
      <c r="H377" s="47">
        <v>2811.27490234375</v>
      </c>
      <c r="I377" s="47">
        <f t="shared" si="11"/>
        <v>286.57236517265545</v>
      </c>
    </row>
    <row r="378" spans="2:9" x14ac:dyDescent="0.2">
      <c r="B378" s="47">
        <v>742.7851311953392</v>
      </c>
      <c r="C378" s="47">
        <v>2811.623779296875</v>
      </c>
      <c r="D378" s="47">
        <f t="shared" si="10"/>
        <v>286.60792857256627</v>
      </c>
      <c r="G378" s="47">
        <v>742.7851311953392</v>
      </c>
      <c r="H378" s="47">
        <v>2811.623779296875</v>
      </c>
      <c r="I378" s="47">
        <f t="shared" si="11"/>
        <v>286.60792857256627</v>
      </c>
    </row>
    <row r="379" spans="2:9" x14ac:dyDescent="0.2">
      <c r="B379" s="47">
        <v>744.78454810496021</v>
      </c>
      <c r="C379" s="47">
        <v>2811.972900390625</v>
      </c>
      <c r="D379" s="47">
        <f t="shared" si="10"/>
        <v>286.6435168593909</v>
      </c>
      <c r="G379" s="47">
        <v>744.78454810496021</v>
      </c>
      <c r="H379" s="47">
        <v>2811.972900390625</v>
      </c>
      <c r="I379" s="47">
        <f t="shared" si="11"/>
        <v>286.6435168593909</v>
      </c>
    </row>
    <row r="380" spans="2:9" x14ac:dyDescent="0.2">
      <c r="B380" s="47">
        <v>746.78396501458121</v>
      </c>
      <c r="C380" s="47">
        <v>2812.32177734375</v>
      </c>
      <c r="D380" s="47">
        <f t="shared" si="10"/>
        <v>286.67908025930171</v>
      </c>
      <c r="G380" s="47">
        <v>746.78396501458121</v>
      </c>
      <c r="H380" s="47">
        <v>2812.32177734375</v>
      </c>
      <c r="I380" s="47">
        <f t="shared" si="11"/>
        <v>286.67908025930171</v>
      </c>
    </row>
    <row r="381" spans="2:9" x14ac:dyDescent="0.2">
      <c r="B381" s="47">
        <v>748.78338192420222</v>
      </c>
      <c r="C381" s="47">
        <v>2812.670654296875</v>
      </c>
      <c r="D381" s="47">
        <f t="shared" si="10"/>
        <v>286.71464365921253</v>
      </c>
      <c r="G381" s="47">
        <v>748.78338192420222</v>
      </c>
      <c r="H381" s="47">
        <v>2812.670654296875</v>
      </c>
      <c r="I381" s="47">
        <f t="shared" si="11"/>
        <v>286.71464365921253</v>
      </c>
    </row>
    <row r="382" spans="2:9" x14ac:dyDescent="0.2">
      <c r="B382" s="47">
        <v>750.78279883382322</v>
      </c>
      <c r="C382" s="47">
        <v>2813.01953125</v>
      </c>
      <c r="D382" s="47">
        <f t="shared" si="10"/>
        <v>286.75020705912334</v>
      </c>
      <c r="G382" s="47">
        <v>750.78279883382322</v>
      </c>
      <c r="H382" s="47">
        <v>2813.01953125</v>
      </c>
      <c r="I382" s="47">
        <f t="shared" si="11"/>
        <v>286.75020705912334</v>
      </c>
    </row>
    <row r="383" spans="2:9" x14ac:dyDescent="0.2">
      <c r="B383" s="47">
        <v>752.78221574344423</v>
      </c>
      <c r="C383" s="47">
        <v>2813.368408203125</v>
      </c>
      <c r="D383" s="47">
        <f t="shared" si="10"/>
        <v>286.78577045903415</v>
      </c>
      <c r="G383" s="47">
        <v>752.78221574344423</v>
      </c>
      <c r="H383" s="47">
        <v>2813.368408203125</v>
      </c>
      <c r="I383" s="47">
        <f t="shared" si="11"/>
        <v>286.78577045903415</v>
      </c>
    </row>
    <row r="384" spans="2:9" x14ac:dyDescent="0.2">
      <c r="B384" s="47">
        <v>754.78163265306523</v>
      </c>
      <c r="C384" s="47">
        <v>2813.71728515625</v>
      </c>
      <c r="D384" s="47">
        <f t="shared" si="10"/>
        <v>286.82133385894497</v>
      </c>
      <c r="G384" s="47">
        <v>754.78163265306523</v>
      </c>
      <c r="H384" s="47">
        <v>2813.71728515625</v>
      </c>
      <c r="I384" s="47">
        <f t="shared" si="11"/>
        <v>286.82133385894497</v>
      </c>
    </row>
    <row r="385" spans="2:9" x14ac:dyDescent="0.2">
      <c r="B385" s="47">
        <v>756.78104956268623</v>
      </c>
      <c r="C385" s="47">
        <v>2814.066162109375</v>
      </c>
      <c r="D385" s="47">
        <f t="shared" si="10"/>
        <v>286.85689725885572</v>
      </c>
      <c r="G385" s="47">
        <v>756.78104956268623</v>
      </c>
      <c r="H385" s="47">
        <v>2814.066162109375</v>
      </c>
      <c r="I385" s="47">
        <f t="shared" si="11"/>
        <v>286.85689725885572</v>
      </c>
    </row>
    <row r="386" spans="2:9" x14ac:dyDescent="0.2">
      <c r="B386" s="47">
        <v>758.78046647230724</v>
      </c>
      <c r="C386" s="47">
        <v>2814.4150390625</v>
      </c>
      <c r="D386" s="47">
        <f t="shared" si="10"/>
        <v>286.89246065876654</v>
      </c>
      <c r="G386" s="47">
        <v>758.78046647230724</v>
      </c>
      <c r="H386" s="47">
        <v>2814.4150390625</v>
      </c>
      <c r="I386" s="47">
        <f t="shared" si="11"/>
        <v>286.89246065876654</v>
      </c>
    </row>
    <row r="387" spans="2:9" x14ac:dyDescent="0.2">
      <c r="B387" s="47">
        <v>760.77988338192824</v>
      </c>
      <c r="C387" s="47">
        <v>2814.763916015625</v>
      </c>
      <c r="D387" s="47">
        <f t="shared" si="10"/>
        <v>286.92802405867735</v>
      </c>
      <c r="G387" s="47">
        <v>760.77988338192824</v>
      </c>
      <c r="H387" s="47">
        <v>2814.763671875</v>
      </c>
      <c r="I387" s="47">
        <f t="shared" si="11"/>
        <v>286.92799917176347</v>
      </c>
    </row>
    <row r="388" spans="2:9" x14ac:dyDescent="0.2">
      <c r="B388" s="47">
        <v>762.77930029154925</v>
      </c>
      <c r="C388" s="47">
        <v>2815.112548828125</v>
      </c>
      <c r="D388" s="47">
        <f t="shared" si="10"/>
        <v>286.96356257167429</v>
      </c>
      <c r="G388" s="47">
        <v>762.77930029154925</v>
      </c>
      <c r="H388" s="47">
        <v>2815.112548828125</v>
      </c>
      <c r="I388" s="47">
        <f t="shared" si="11"/>
        <v>286.96356257167429</v>
      </c>
    </row>
    <row r="389" spans="2:9" x14ac:dyDescent="0.2">
      <c r="B389" s="47">
        <v>764.77871720117025</v>
      </c>
      <c r="C389" s="47">
        <v>2815.46142578125</v>
      </c>
      <c r="D389" s="47">
        <f t="shared" si="10"/>
        <v>286.9991259715851</v>
      </c>
      <c r="G389" s="47">
        <v>764.77871720117025</v>
      </c>
      <c r="H389" s="47">
        <v>2815.46142578125</v>
      </c>
      <c r="I389" s="47">
        <f t="shared" si="11"/>
        <v>286.9991259715851</v>
      </c>
    </row>
    <row r="390" spans="2:9" x14ac:dyDescent="0.2">
      <c r="B390" s="47">
        <v>766.77813411079126</v>
      </c>
      <c r="C390" s="47">
        <v>2815.81005859375</v>
      </c>
      <c r="D390" s="47">
        <f t="shared" si="10"/>
        <v>287.03466448458204</v>
      </c>
      <c r="G390" s="47">
        <v>766.77813411079126</v>
      </c>
      <c r="H390" s="47">
        <v>2815.81005859375</v>
      </c>
      <c r="I390" s="47">
        <f t="shared" si="11"/>
        <v>287.03466448458204</v>
      </c>
    </row>
    <row r="391" spans="2:9" x14ac:dyDescent="0.2">
      <c r="B391" s="47">
        <v>768.77755102041226</v>
      </c>
      <c r="C391" s="47">
        <v>2816.158935546875</v>
      </c>
      <c r="D391" s="47">
        <f t="shared" ref="D391:D454" si="12">C391/9.81</f>
        <v>287.07022788449285</v>
      </c>
      <c r="G391" s="47">
        <v>768.77755102041226</v>
      </c>
      <c r="H391" s="47">
        <v>2816.158935546875</v>
      </c>
      <c r="I391" s="47">
        <f t="shared" ref="I391:I454" si="13">H391/9.81</f>
        <v>287.07022788449285</v>
      </c>
    </row>
    <row r="392" spans="2:9" x14ac:dyDescent="0.2">
      <c r="B392" s="47">
        <v>770.77696793003327</v>
      </c>
      <c r="C392" s="47">
        <v>2816.507568359375</v>
      </c>
      <c r="D392" s="47">
        <f t="shared" si="12"/>
        <v>287.10576639748979</v>
      </c>
      <c r="G392" s="47">
        <v>770.77696793003327</v>
      </c>
      <c r="H392" s="47">
        <v>2816.507568359375</v>
      </c>
      <c r="I392" s="47">
        <f t="shared" si="13"/>
        <v>287.10576639748979</v>
      </c>
    </row>
    <row r="393" spans="2:9" x14ac:dyDescent="0.2">
      <c r="B393" s="47">
        <v>772.77638483965427</v>
      </c>
      <c r="C393" s="47">
        <v>2816.856201171875</v>
      </c>
      <c r="D393" s="47">
        <f t="shared" si="12"/>
        <v>287.14130491048672</v>
      </c>
      <c r="G393" s="47">
        <v>772.77638483965427</v>
      </c>
      <c r="H393" s="47">
        <v>2816.856201171875</v>
      </c>
      <c r="I393" s="47">
        <f t="shared" si="13"/>
        <v>287.14130491048672</v>
      </c>
    </row>
    <row r="394" spans="2:9" x14ac:dyDescent="0.2">
      <c r="B394" s="47">
        <v>774.77580174927527</v>
      </c>
      <c r="C394" s="47">
        <v>2817.204833984375</v>
      </c>
      <c r="D394" s="47">
        <f t="shared" si="12"/>
        <v>287.17684342348366</v>
      </c>
      <c r="G394" s="47">
        <v>774.77580174927527</v>
      </c>
      <c r="H394" s="47">
        <v>2817.204833984375</v>
      </c>
      <c r="I394" s="47">
        <f t="shared" si="13"/>
        <v>287.17684342348366</v>
      </c>
    </row>
    <row r="395" spans="2:9" x14ac:dyDescent="0.2">
      <c r="B395" s="47">
        <v>776.77521865889628</v>
      </c>
      <c r="C395" s="47">
        <v>2817.553466796875</v>
      </c>
      <c r="D395" s="47">
        <f t="shared" si="12"/>
        <v>287.2123819364806</v>
      </c>
      <c r="G395" s="47">
        <v>776.77521865889628</v>
      </c>
      <c r="H395" s="47">
        <v>2817.553466796875</v>
      </c>
      <c r="I395" s="47">
        <f t="shared" si="13"/>
        <v>287.2123819364806</v>
      </c>
    </row>
    <row r="396" spans="2:9" x14ac:dyDescent="0.2">
      <c r="B396" s="47">
        <v>778.77463556851728</v>
      </c>
      <c r="C396" s="47">
        <v>2817.902099609375</v>
      </c>
      <c r="D396" s="47">
        <f t="shared" si="12"/>
        <v>287.24792044947753</v>
      </c>
      <c r="G396" s="47">
        <v>778.77463556851728</v>
      </c>
      <c r="H396" s="47">
        <v>2817.902099609375</v>
      </c>
      <c r="I396" s="47">
        <f t="shared" si="13"/>
        <v>287.24792044947753</v>
      </c>
    </row>
    <row r="397" spans="2:9" x14ac:dyDescent="0.2">
      <c r="B397" s="47">
        <v>780.77405247813829</v>
      </c>
      <c r="C397" s="47">
        <v>2818.250732421875</v>
      </c>
      <c r="D397" s="47">
        <f t="shared" si="12"/>
        <v>287.28345896247453</v>
      </c>
      <c r="G397" s="47">
        <v>780.77405247813829</v>
      </c>
      <c r="H397" s="47">
        <v>2818.250732421875</v>
      </c>
      <c r="I397" s="47">
        <f t="shared" si="13"/>
        <v>287.28345896247453</v>
      </c>
    </row>
    <row r="398" spans="2:9" x14ac:dyDescent="0.2">
      <c r="B398" s="47">
        <v>782.77346938775929</v>
      </c>
      <c r="C398" s="47">
        <v>2818.599365234375</v>
      </c>
      <c r="D398" s="47">
        <f t="shared" si="12"/>
        <v>287.31899747547146</v>
      </c>
      <c r="G398" s="47">
        <v>782.77346938775929</v>
      </c>
      <c r="H398" s="47">
        <v>2818.599365234375</v>
      </c>
      <c r="I398" s="47">
        <f t="shared" si="13"/>
        <v>287.31899747547146</v>
      </c>
    </row>
    <row r="399" spans="2:9" x14ac:dyDescent="0.2">
      <c r="B399" s="47">
        <v>784.7728862973803</v>
      </c>
      <c r="C399" s="47">
        <v>2818.947998046875</v>
      </c>
      <c r="D399" s="47">
        <f t="shared" si="12"/>
        <v>287.3545359884684</v>
      </c>
      <c r="G399" s="47">
        <v>784.7728862973803</v>
      </c>
      <c r="H399" s="47">
        <v>2818.947998046875</v>
      </c>
      <c r="I399" s="47">
        <f t="shared" si="13"/>
        <v>287.3545359884684</v>
      </c>
    </row>
    <row r="400" spans="2:9" x14ac:dyDescent="0.2">
      <c r="B400" s="47">
        <v>786.7723032070013</v>
      </c>
      <c r="C400" s="47">
        <v>2819.29638671875</v>
      </c>
      <c r="D400" s="47">
        <f t="shared" si="12"/>
        <v>287.39004961455146</v>
      </c>
      <c r="G400" s="47">
        <v>786.7723032070013</v>
      </c>
      <c r="H400" s="47">
        <v>2819.29638671875</v>
      </c>
      <c r="I400" s="47">
        <f t="shared" si="13"/>
        <v>287.39004961455146</v>
      </c>
    </row>
    <row r="401" spans="2:9" x14ac:dyDescent="0.2">
      <c r="B401" s="47">
        <v>788.7717201166223</v>
      </c>
      <c r="C401" s="47">
        <v>2819.64501953125</v>
      </c>
      <c r="D401" s="47">
        <f t="shared" si="12"/>
        <v>287.42558812754839</v>
      </c>
      <c r="G401" s="47">
        <v>788.7717201166223</v>
      </c>
      <c r="H401" s="47">
        <v>2819.64501953125</v>
      </c>
      <c r="I401" s="47">
        <f t="shared" si="13"/>
        <v>287.42558812754839</v>
      </c>
    </row>
    <row r="402" spans="2:9" x14ac:dyDescent="0.2">
      <c r="B402" s="47">
        <v>790.77113702624331</v>
      </c>
      <c r="C402" s="47">
        <v>2819.993408203125</v>
      </c>
      <c r="D402" s="47">
        <f t="shared" si="12"/>
        <v>287.46110175363151</v>
      </c>
      <c r="G402" s="47">
        <v>790.77113702624331</v>
      </c>
      <c r="H402" s="47">
        <v>2819.993408203125</v>
      </c>
      <c r="I402" s="47">
        <f t="shared" si="13"/>
        <v>287.46110175363151</v>
      </c>
    </row>
    <row r="403" spans="2:9" x14ac:dyDescent="0.2">
      <c r="B403" s="47">
        <v>792.77055393586431</v>
      </c>
      <c r="C403" s="47">
        <v>2820.342041015625</v>
      </c>
      <c r="D403" s="47">
        <f t="shared" si="12"/>
        <v>287.49664026662845</v>
      </c>
      <c r="G403" s="47">
        <v>792.77055393586431</v>
      </c>
      <c r="H403" s="47">
        <v>2820.342041015625</v>
      </c>
      <c r="I403" s="47">
        <f t="shared" si="13"/>
        <v>287.49664026662845</v>
      </c>
    </row>
    <row r="404" spans="2:9" x14ac:dyDescent="0.2">
      <c r="B404" s="47">
        <v>794.76997084548532</v>
      </c>
      <c r="C404" s="47">
        <v>2820.6904296875</v>
      </c>
      <c r="D404" s="47">
        <f t="shared" si="12"/>
        <v>287.53215389271151</v>
      </c>
      <c r="G404" s="47">
        <v>794.76997084548532</v>
      </c>
      <c r="H404" s="47">
        <v>2820.6904296875</v>
      </c>
      <c r="I404" s="47">
        <f t="shared" si="13"/>
        <v>287.53215389271151</v>
      </c>
    </row>
    <row r="405" spans="2:9" x14ac:dyDescent="0.2">
      <c r="B405" s="47">
        <v>796.76938775510632</v>
      </c>
      <c r="C405" s="47">
        <v>2821.038818359375</v>
      </c>
      <c r="D405" s="47">
        <f t="shared" si="12"/>
        <v>287.56766751879456</v>
      </c>
      <c r="G405" s="47">
        <v>796.76938775510632</v>
      </c>
      <c r="H405" s="47">
        <v>2821.038818359375</v>
      </c>
      <c r="I405" s="47">
        <f t="shared" si="13"/>
        <v>287.56766751879456</v>
      </c>
    </row>
    <row r="406" spans="2:9" x14ac:dyDescent="0.2">
      <c r="B406" s="47">
        <v>798.76880466472733</v>
      </c>
      <c r="C406" s="47">
        <v>2821.38720703125</v>
      </c>
      <c r="D406" s="47">
        <f t="shared" si="12"/>
        <v>287.60318114487768</v>
      </c>
      <c r="G406" s="47">
        <v>798.76880466472733</v>
      </c>
      <c r="H406" s="47">
        <v>2821.38720703125</v>
      </c>
      <c r="I406" s="47">
        <f t="shared" si="13"/>
        <v>287.60318114487768</v>
      </c>
    </row>
    <row r="407" spans="2:9" x14ac:dyDescent="0.2">
      <c r="B407" s="47">
        <v>800.76822157434833</v>
      </c>
      <c r="C407" s="47">
        <v>2821.735595703125</v>
      </c>
      <c r="D407" s="47">
        <f t="shared" si="12"/>
        <v>287.63869477096074</v>
      </c>
      <c r="G407" s="47">
        <v>800.76822157434833</v>
      </c>
      <c r="H407" s="47">
        <v>2821.735595703125</v>
      </c>
      <c r="I407" s="47">
        <f t="shared" si="13"/>
        <v>287.63869477096074</v>
      </c>
    </row>
    <row r="408" spans="2:9" x14ac:dyDescent="0.2">
      <c r="B408" s="47">
        <v>802.76763848396934</v>
      </c>
      <c r="C408" s="47">
        <v>2822.083984375</v>
      </c>
      <c r="D408" s="47">
        <f t="shared" si="12"/>
        <v>287.6742083970438</v>
      </c>
      <c r="G408" s="47">
        <v>802.76763848396934</v>
      </c>
      <c r="H408" s="47">
        <v>2822.083984375</v>
      </c>
      <c r="I408" s="47">
        <f t="shared" si="13"/>
        <v>287.6742083970438</v>
      </c>
    </row>
    <row r="409" spans="2:9" x14ac:dyDescent="0.2">
      <c r="B409" s="47">
        <v>804.76705539359034</v>
      </c>
      <c r="C409" s="47">
        <v>2822.432373046875</v>
      </c>
      <c r="D409" s="47">
        <f t="shared" si="12"/>
        <v>287.70972202312691</v>
      </c>
      <c r="G409" s="47">
        <v>804.76705539359034</v>
      </c>
      <c r="H409" s="47">
        <v>2822.432373046875</v>
      </c>
      <c r="I409" s="47">
        <f t="shared" si="13"/>
        <v>287.70972202312691</v>
      </c>
    </row>
    <row r="410" spans="2:9" x14ac:dyDescent="0.2">
      <c r="B410" s="47">
        <v>806.76647230321134</v>
      </c>
      <c r="C410" s="47">
        <v>2822.78076171875</v>
      </c>
      <c r="D410" s="47">
        <f t="shared" si="12"/>
        <v>287.74523564920997</v>
      </c>
      <c r="G410" s="47">
        <v>806.76647230321134</v>
      </c>
      <c r="H410" s="47">
        <v>2822.78076171875</v>
      </c>
      <c r="I410" s="47">
        <f t="shared" si="13"/>
        <v>287.74523564920997</v>
      </c>
    </row>
    <row r="411" spans="2:9" x14ac:dyDescent="0.2">
      <c r="B411" s="47">
        <v>808.76588921283235</v>
      </c>
      <c r="C411" s="47">
        <v>2823.129150390625</v>
      </c>
      <c r="D411" s="47">
        <f t="shared" si="12"/>
        <v>287.78074927529303</v>
      </c>
      <c r="G411" s="47">
        <v>808.76588921283235</v>
      </c>
      <c r="H411" s="47">
        <v>2823.129150390625</v>
      </c>
      <c r="I411" s="47">
        <f t="shared" si="13"/>
        <v>287.78074927529303</v>
      </c>
    </row>
    <row r="412" spans="2:9" x14ac:dyDescent="0.2">
      <c r="B412" s="47">
        <v>810.76530612245335</v>
      </c>
      <c r="C412" s="47">
        <v>2823.4775390625</v>
      </c>
      <c r="D412" s="47">
        <f t="shared" si="12"/>
        <v>287.81626290137615</v>
      </c>
      <c r="G412" s="47">
        <v>810.76530612245335</v>
      </c>
      <c r="H412" s="47">
        <v>2823.4775390625</v>
      </c>
      <c r="I412" s="47">
        <f t="shared" si="13"/>
        <v>287.81626290137615</v>
      </c>
    </row>
    <row r="413" spans="2:9" x14ac:dyDescent="0.2">
      <c r="B413" s="47">
        <v>812.76472303207436</v>
      </c>
      <c r="C413" s="47">
        <v>2823.82568359375</v>
      </c>
      <c r="D413" s="47">
        <f t="shared" si="12"/>
        <v>287.85175164054533</v>
      </c>
      <c r="G413" s="47">
        <v>812.76472303207436</v>
      </c>
      <c r="H413" s="47">
        <v>2823.82568359375</v>
      </c>
      <c r="I413" s="47">
        <f t="shared" si="13"/>
        <v>287.85175164054533</v>
      </c>
    </row>
    <row r="414" spans="2:9" x14ac:dyDescent="0.2">
      <c r="B414" s="47">
        <v>814.76413994169536</v>
      </c>
      <c r="C414" s="47">
        <v>2824.174072265625</v>
      </c>
      <c r="D414" s="47">
        <f t="shared" si="12"/>
        <v>287.88726526662845</v>
      </c>
      <c r="G414" s="47">
        <v>814.76413994169536</v>
      </c>
      <c r="H414" s="47">
        <v>2824.174072265625</v>
      </c>
      <c r="I414" s="47">
        <f t="shared" si="13"/>
        <v>287.88726526662845</v>
      </c>
    </row>
    <row r="415" spans="2:9" x14ac:dyDescent="0.2">
      <c r="B415" s="47">
        <v>816.76355685131637</v>
      </c>
      <c r="C415" s="47">
        <v>2824.522216796875</v>
      </c>
      <c r="D415" s="47">
        <f t="shared" si="12"/>
        <v>287.92275400579763</v>
      </c>
      <c r="G415" s="47">
        <v>816.76355685131637</v>
      </c>
      <c r="H415" s="47">
        <v>2824.522216796875</v>
      </c>
      <c r="I415" s="47">
        <f t="shared" si="13"/>
        <v>287.92275400579763</v>
      </c>
    </row>
    <row r="416" spans="2:9" x14ac:dyDescent="0.2">
      <c r="B416" s="47">
        <v>818.76297376093737</v>
      </c>
      <c r="C416" s="47">
        <v>2824.87060546875</v>
      </c>
      <c r="D416" s="47">
        <f t="shared" si="12"/>
        <v>287.95826763188074</v>
      </c>
      <c r="G416" s="47">
        <v>818.76297376093737</v>
      </c>
      <c r="H416" s="47">
        <v>2824.87060546875</v>
      </c>
      <c r="I416" s="47">
        <f t="shared" si="13"/>
        <v>287.95826763188074</v>
      </c>
    </row>
    <row r="417" spans="2:9" x14ac:dyDescent="0.2">
      <c r="B417" s="47">
        <v>820.76239067055837</v>
      </c>
      <c r="C417" s="47">
        <v>2825.21875</v>
      </c>
      <c r="D417" s="47">
        <f t="shared" si="12"/>
        <v>287.99375637104993</v>
      </c>
      <c r="G417" s="47">
        <v>820.76239067055837</v>
      </c>
      <c r="H417" s="47">
        <v>2825.21875</v>
      </c>
      <c r="I417" s="47">
        <f t="shared" si="13"/>
        <v>287.99375637104993</v>
      </c>
    </row>
    <row r="418" spans="2:9" x14ac:dyDescent="0.2">
      <c r="B418" s="47">
        <v>822.76180758017938</v>
      </c>
      <c r="C418" s="47">
        <v>2825.56689453125</v>
      </c>
      <c r="D418" s="47">
        <f t="shared" si="12"/>
        <v>288.02924511021916</v>
      </c>
      <c r="G418" s="47">
        <v>822.76180758017938</v>
      </c>
      <c r="H418" s="47">
        <v>2825.56689453125</v>
      </c>
      <c r="I418" s="47">
        <f t="shared" si="13"/>
        <v>288.02924511021916</v>
      </c>
    </row>
    <row r="419" spans="2:9" x14ac:dyDescent="0.2">
      <c r="B419" s="47">
        <v>824.76122448980038</v>
      </c>
      <c r="C419" s="47">
        <v>2825.915283203125</v>
      </c>
      <c r="D419" s="47">
        <f t="shared" si="12"/>
        <v>288.06475873630222</v>
      </c>
      <c r="G419" s="47">
        <v>824.76122448980038</v>
      </c>
      <c r="H419" s="47">
        <v>2825.915283203125</v>
      </c>
      <c r="I419" s="47">
        <f t="shared" si="13"/>
        <v>288.06475873630222</v>
      </c>
    </row>
    <row r="420" spans="2:9" x14ac:dyDescent="0.2">
      <c r="B420" s="47">
        <v>826.76064139942139</v>
      </c>
      <c r="C420" s="47">
        <v>2826.263427734375</v>
      </c>
      <c r="D420" s="47">
        <f t="shared" si="12"/>
        <v>288.10024747547146</v>
      </c>
      <c r="G420" s="47">
        <v>826.76064139942139</v>
      </c>
      <c r="H420" s="47">
        <v>2826.263427734375</v>
      </c>
      <c r="I420" s="47">
        <f t="shared" si="13"/>
        <v>288.10024747547146</v>
      </c>
    </row>
    <row r="421" spans="2:9" x14ac:dyDescent="0.2">
      <c r="B421" s="47">
        <v>828.76005830904239</v>
      </c>
      <c r="C421" s="47">
        <v>2826.611572265625</v>
      </c>
      <c r="D421" s="47">
        <f t="shared" si="12"/>
        <v>288.13573621464064</v>
      </c>
      <c r="G421" s="47">
        <v>828.76005830904239</v>
      </c>
      <c r="H421" s="47">
        <v>2826.611572265625</v>
      </c>
      <c r="I421" s="47">
        <f t="shared" si="13"/>
        <v>288.13573621464064</v>
      </c>
    </row>
    <row r="422" spans="2:9" x14ac:dyDescent="0.2">
      <c r="B422" s="47">
        <v>830.7594752186634</v>
      </c>
      <c r="C422" s="47">
        <v>2826.959716796875</v>
      </c>
      <c r="D422" s="47">
        <f t="shared" si="12"/>
        <v>288.17122495380988</v>
      </c>
      <c r="G422" s="47">
        <v>830.7594752186634</v>
      </c>
      <c r="H422" s="47">
        <v>2826.959716796875</v>
      </c>
      <c r="I422" s="47">
        <f t="shared" si="13"/>
        <v>288.17122495380988</v>
      </c>
    </row>
    <row r="423" spans="2:9" x14ac:dyDescent="0.2">
      <c r="B423" s="47">
        <v>832.7588921282844</v>
      </c>
      <c r="C423" s="47">
        <v>2827.3076171875</v>
      </c>
      <c r="D423" s="47">
        <f t="shared" si="12"/>
        <v>288.20668880606524</v>
      </c>
      <c r="G423" s="47">
        <v>832.7588921282844</v>
      </c>
      <c r="H423" s="47">
        <v>2827.3076171875</v>
      </c>
      <c r="I423" s="47">
        <f t="shared" si="13"/>
        <v>288.20668880606524</v>
      </c>
    </row>
    <row r="424" spans="2:9" x14ac:dyDescent="0.2">
      <c r="B424" s="47">
        <v>834.75830903790541</v>
      </c>
      <c r="C424" s="47">
        <v>2827.65576171875</v>
      </c>
      <c r="D424" s="47">
        <f t="shared" si="12"/>
        <v>288.24217754523443</v>
      </c>
      <c r="G424" s="47">
        <v>834.75830903790541</v>
      </c>
      <c r="H424" s="47">
        <v>2827.65576171875</v>
      </c>
      <c r="I424" s="47">
        <f t="shared" si="13"/>
        <v>288.24217754523443</v>
      </c>
    </row>
    <row r="425" spans="2:9" x14ac:dyDescent="0.2">
      <c r="B425" s="47">
        <v>836.75772594752641</v>
      </c>
      <c r="C425" s="47">
        <v>2828.00390625</v>
      </c>
      <c r="D425" s="47">
        <f t="shared" si="12"/>
        <v>288.27766628440367</v>
      </c>
      <c r="G425" s="47">
        <v>836.75772594752641</v>
      </c>
      <c r="H425" s="47">
        <v>2828.00390625</v>
      </c>
      <c r="I425" s="47">
        <f t="shared" si="13"/>
        <v>288.27766628440367</v>
      </c>
    </row>
    <row r="426" spans="2:9" x14ac:dyDescent="0.2">
      <c r="B426" s="47">
        <v>838.75714285714741</v>
      </c>
      <c r="C426" s="47">
        <v>2828.35205078125</v>
      </c>
      <c r="D426" s="47">
        <f t="shared" si="12"/>
        <v>288.31315502357285</v>
      </c>
      <c r="G426" s="47">
        <v>838.75714285714741</v>
      </c>
      <c r="H426" s="47">
        <v>2828.35205078125</v>
      </c>
      <c r="I426" s="47">
        <f t="shared" si="13"/>
        <v>288.31315502357285</v>
      </c>
    </row>
    <row r="427" spans="2:9" x14ac:dyDescent="0.2">
      <c r="B427" s="47">
        <v>840.75655976676842</v>
      </c>
      <c r="C427" s="47">
        <v>2828.699951171875</v>
      </c>
      <c r="D427" s="47">
        <f t="shared" si="12"/>
        <v>288.34861887582821</v>
      </c>
      <c r="G427" s="47">
        <v>840.75655976676842</v>
      </c>
      <c r="H427" s="47">
        <v>2828.699951171875</v>
      </c>
      <c r="I427" s="47">
        <f t="shared" si="13"/>
        <v>288.34861887582821</v>
      </c>
    </row>
    <row r="428" spans="2:9" x14ac:dyDescent="0.2">
      <c r="B428" s="47">
        <v>842.75597667638942</v>
      </c>
      <c r="C428" s="47">
        <v>2829.048095703125</v>
      </c>
      <c r="D428" s="47">
        <f t="shared" si="12"/>
        <v>288.38410761499745</v>
      </c>
      <c r="G428" s="47">
        <v>842.75597667638942</v>
      </c>
      <c r="H428" s="47">
        <v>2829.048095703125</v>
      </c>
      <c r="I428" s="47">
        <f t="shared" si="13"/>
        <v>288.38410761499745</v>
      </c>
    </row>
    <row r="429" spans="2:9" x14ac:dyDescent="0.2">
      <c r="B429" s="47">
        <v>844.75539358601043</v>
      </c>
      <c r="C429" s="47">
        <v>2829.39599609375</v>
      </c>
      <c r="D429" s="47">
        <f t="shared" si="12"/>
        <v>288.41957146725281</v>
      </c>
      <c r="G429" s="47">
        <v>844.75539358601043</v>
      </c>
      <c r="H429" s="47">
        <v>2829.39599609375</v>
      </c>
      <c r="I429" s="47">
        <f t="shared" si="13"/>
        <v>288.41957146725281</v>
      </c>
    </row>
    <row r="430" spans="2:9" x14ac:dyDescent="0.2">
      <c r="B430" s="47">
        <v>846.75481049563143</v>
      </c>
      <c r="C430" s="47">
        <v>2829.743896484375</v>
      </c>
      <c r="D430" s="47">
        <f t="shared" si="12"/>
        <v>288.45503531950811</v>
      </c>
      <c r="G430" s="47">
        <v>846.75481049563143</v>
      </c>
      <c r="H430" s="47">
        <v>2829.743896484375</v>
      </c>
      <c r="I430" s="47">
        <f t="shared" si="13"/>
        <v>288.45503531950811</v>
      </c>
    </row>
    <row r="431" spans="2:9" x14ac:dyDescent="0.2">
      <c r="B431" s="47">
        <v>848.75422740525244</v>
      </c>
      <c r="C431" s="47">
        <v>2830.092041015625</v>
      </c>
      <c r="D431" s="47">
        <f t="shared" si="12"/>
        <v>288.49052405867735</v>
      </c>
      <c r="G431" s="47">
        <v>848.75422740525244</v>
      </c>
      <c r="H431" s="47">
        <v>2830.092041015625</v>
      </c>
      <c r="I431" s="47">
        <f t="shared" si="13"/>
        <v>288.49052405867735</v>
      </c>
    </row>
    <row r="432" spans="2:9" x14ac:dyDescent="0.2">
      <c r="B432" s="47">
        <v>850.75364431487344</v>
      </c>
      <c r="C432" s="47">
        <v>2830.43994140625</v>
      </c>
      <c r="D432" s="47">
        <f t="shared" si="12"/>
        <v>288.52598791093271</v>
      </c>
      <c r="G432" s="47">
        <v>850.75364431487344</v>
      </c>
      <c r="H432" s="47">
        <v>2830.43994140625</v>
      </c>
      <c r="I432" s="47">
        <f t="shared" si="13"/>
        <v>288.52598791093271</v>
      </c>
    </row>
    <row r="433" spans="2:9" x14ac:dyDescent="0.2">
      <c r="B433" s="47">
        <v>852.75306122449445</v>
      </c>
      <c r="C433" s="47">
        <v>2830.787841796875</v>
      </c>
      <c r="D433" s="47">
        <f t="shared" si="12"/>
        <v>288.56145176318807</v>
      </c>
      <c r="G433" s="47">
        <v>852.75306122449445</v>
      </c>
      <c r="H433" s="47">
        <v>2830.787841796875</v>
      </c>
      <c r="I433" s="47">
        <f t="shared" si="13"/>
        <v>288.56145176318807</v>
      </c>
    </row>
    <row r="434" spans="2:9" x14ac:dyDescent="0.2">
      <c r="B434" s="47">
        <v>854.75247813411545</v>
      </c>
      <c r="C434" s="47">
        <v>2831.1357421875</v>
      </c>
      <c r="D434" s="47">
        <f t="shared" si="12"/>
        <v>288.59691561544344</v>
      </c>
      <c r="G434" s="47">
        <v>854.75247813411545</v>
      </c>
      <c r="H434" s="47">
        <v>2831.1357421875</v>
      </c>
      <c r="I434" s="47">
        <f t="shared" si="13"/>
        <v>288.59691561544344</v>
      </c>
    </row>
    <row r="435" spans="2:9" x14ac:dyDescent="0.2">
      <c r="B435" s="47">
        <v>856.75189504373645</v>
      </c>
      <c r="C435" s="47">
        <v>2831.483642578125</v>
      </c>
      <c r="D435" s="47">
        <f t="shared" si="12"/>
        <v>288.63237946769874</v>
      </c>
      <c r="G435" s="47">
        <v>856.75189504373645</v>
      </c>
      <c r="H435" s="47">
        <v>2831.483642578125</v>
      </c>
      <c r="I435" s="47">
        <f t="shared" si="13"/>
        <v>288.63237946769874</v>
      </c>
    </row>
    <row r="436" spans="2:9" x14ac:dyDescent="0.2">
      <c r="B436" s="47">
        <v>858.75131195335746</v>
      </c>
      <c r="C436" s="47">
        <v>2831.83154296875</v>
      </c>
      <c r="D436" s="47">
        <f t="shared" si="12"/>
        <v>288.6678433199541</v>
      </c>
      <c r="G436" s="47">
        <v>858.75131195335746</v>
      </c>
      <c r="H436" s="47">
        <v>2831.83154296875</v>
      </c>
      <c r="I436" s="47">
        <f t="shared" si="13"/>
        <v>288.6678433199541</v>
      </c>
    </row>
    <row r="437" spans="2:9" x14ac:dyDescent="0.2">
      <c r="B437" s="47">
        <v>860.75072886297846</v>
      </c>
      <c r="C437" s="47">
        <v>2832.179443359375</v>
      </c>
      <c r="D437" s="47">
        <f t="shared" si="12"/>
        <v>288.70330717220946</v>
      </c>
      <c r="G437" s="47">
        <v>860.75072886297846</v>
      </c>
      <c r="H437" s="47">
        <v>2832.179443359375</v>
      </c>
      <c r="I437" s="47">
        <f t="shared" si="13"/>
        <v>288.70330717220946</v>
      </c>
    </row>
    <row r="438" spans="2:9" x14ac:dyDescent="0.2">
      <c r="B438" s="47">
        <v>862.75014577259947</v>
      </c>
      <c r="C438" s="47">
        <v>2832.52734375</v>
      </c>
      <c r="D438" s="47">
        <f t="shared" si="12"/>
        <v>288.73877102446482</v>
      </c>
      <c r="G438" s="47">
        <v>862.75014577259947</v>
      </c>
      <c r="H438" s="47">
        <v>2832.52734375</v>
      </c>
      <c r="I438" s="47">
        <f t="shared" si="13"/>
        <v>288.73877102446482</v>
      </c>
    </row>
    <row r="439" spans="2:9" x14ac:dyDescent="0.2">
      <c r="B439" s="47">
        <v>864.74956268222047</v>
      </c>
      <c r="C439" s="47">
        <v>2832.875244140625</v>
      </c>
      <c r="D439" s="47">
        <f t="shared" si="12"/>
        <v>288.77423487672019</v>
      </c>
      <c r="G439" s="47">
        <v>864.74956268222047</v>
      </c>
      <c r="H439" s="47">
        <v>2832.875244140625</v>
      </c>
      <c r="I439" s="47">
        <f t="shared" si="13"/>
        <v>288.77423487672019</v>
      </c>
    </row>
    <row r="440" spans="2:9" x14ac:dyDescent="0.2">
      <c r="B440" s="47">
        <v>866.74897959184148</v>
      </c>
      <c r="C440" s="47">
        <v>2833.222900390625</v>
      </c>
      <c r="D440" s="47">
        <f t="shared" si="12"/>
        <v>288.80967384206167</v>
      </c>
      <c r="G440" s="47">
        <v>866.74897959184148</v>
      </c>
      <c r="H440" s="47">
        <v>2833.222900390625</v>
      </c>
      <c r="I440" s="47">
        <f t="shared" si="13"/>
        <v>288.80967384206167</v>
      </c>
    </row>
    <row r="441" spans="2:9" x14ac:dyDescent="0.2">
      <c r="B441" s="47">
        <v>868.74839650146248</v>
      </c>
      <c r="C441" s="47">
        <v>2833.57080078125</v>
      </c>
      <c r="D441" s="47">
        <f t="shared" si="12"/>
        <v>288.84513769431703</v>
      </c>
      <c r="G441" s="47">
        <v>868.74839650146248</v>
      </c>
      <c r="H441" s="47">
        <v>2833.57080078125</v>
      </c>
      <c r="I441" s="47">
        <f t="shared" si="13"/>
        <v>288.84513769431703</v>
      </c>
    </row>
    <row r="442" spans="2:9" x14ac:dyDescent="0.2">
      <c r="B442" s="47">
        <v>870.74781341108348</v>
      </c>
      <c r="C442" s="47">
        <v>2833.918701171875</v>
      </c>
      <c r="D442" s="47">
        <f t="shared" si="12"/>
        <v>288.88060154657234</v>
      </c>
      <c r="G442" s="47">
        <v>870.74781341108348</v>
      </c>
      <c r="H442" s="47">
        <v>2833.91845703125</v>
      </c>
      <c r="I442" s="47">
        <f t="shared" si="13"/>
        <v>288.88057665965852</v>
      </c>
    </row>
    <row r="443" spans="2:9" x14ac:dyDescent="0.2">
      <c r="B443" s="47">
        <v>872.74723032070449</v>
      </c>
      <c r="C443" s="47">
        <v>2834.266357421875</v>
      </c>
      <c r="D443" s="47">
        <f t="shared" si="12"/>
        <v>288.91604051191382</v>
      </c>
      <c r="G443" s="47">
        <v>872.74723032070449</v>
      </c>
      <c r="H443" s="47">
        <v>2834.266357421875</v>
      </c>
      <c r="I443" s="47">
        <f t="shared" si="13"/>
        <v>288.91604051191382</v>
      </c>
    </row>
    <row r="444" spans="2:9" x14ac:dyDescent="0.2">
      <c r="B444" s="47">
        <v>874.74664723032549</v>
      </c>
      <c r="C444" s="47">
        <v>2834.614013671875</v>
      </c>
      <c r="D444" s="47">
        <f t="shared" si="12"/>
        <v>288.95147947725536</v>
      </c>
      <c r="G444" s="47">
        <v>874.74664723032549</v>
      </c>
      <c r="H444" s="47">
        <v>2834.614013671875</v>
      </c>
      <c r="I444" s="47">
        <f t="shared" si="13"/>
        <v>288.95147947725536</v>
      </c>
    </row>
    <row r="445" spans="2:9" x14ac:dyDescent="0.2">
      <c r="B445" s="47">
        <v>876.7460641399465</v>
      </c>
      <c r="C445" s="47">
        <v>2834.9619140625</v>
      </c>
      <c r="D445" s="47">
        <f t="shared" si="12"/>
        <v>288.98694332951067</v>
      </c>
      <c r="G445" s="47">
        <v>876.7460641399465</v>
      </c>
      <c r="H445" s="47">
        <v>2834.9619140625</v>
      </c>
      <c r="I445" s="47">
        <f t="shared" si="13"/>
        <v>288.98694332951067</v>
      </c>
    </row>
    <row r="446" spans="2:9" x14ac:dyDescent="0.2">
      <c r="B446" s="47">
        <v>878.7454810495675</v>
      </c>
      <c r="C446" s="47">
        <v>2835.3095703125</v>
      </c>
      <c r="D446" s="47">
        <f t="shared" si="12"/>
        <v>289.02238229485215</v>
      </c>
      <c r="G446" s="47">
        <v>878.7454810495675</v>
      </c>
      <c r="H446" s="47">
        <v>2835.3095703125</v>
      </c>
      <c r="I446" s="47">
        <f t="shared" si="13"/>
        <v>289.02238229485215</v>
      </c>
    </row>
    <row r="447" spans="2:9" x14ac:dyDescent="0.2">
      <c r="B447" s="47">
        <v>880.74489795918851</v>
      </c>
      <c r="C447" s="47">
        <v>2835.657470703125</v>
      </c>
      <c r="D447" s="47">
        <f t="shared" si="12"/>
        <v>289.05784614710751</v>
      </c>
      <c r="G447" s="47">
        <v>880.74489795918851</v>
      </c>
      <c r="H447" s="47">
        <v>2835.6572265625</v>
      </c>
      <c r="I447" s="47">
        <f t="shared" si="13"/>
        <v>289.05782126019369</v>
      </c>
    </row>
    <row r="448" spans="2:9" x14ac:dyDescent="0.2">
      <c r="B448" s="47">
        <v>882.74431486880951</v>
      </c>
      <c r="C448" s="47">
        <v>2836.005126953125</v>
      </c>
      <c r="D448" s="47">
        <f t="shared" si="12"/>
        <v>289.093285112449</v>
      </c>
      <c r="G448" s="47">
        <v>882.74431486880951</v>
      </c>
      <c r="H448" s="47">
        <v>2836.005126953125</v>
      </c>
      <c r="I448" s="47">
        <f t="shared" si="13"/>
        <v>289.093285112449</v>
      </c>
    </row>
    <row r="449" spans="2:9" x14ac:dyDescent="0.2">
      <c r="B449" s="47">
        <v>884.74373177843052</v>
      </c>
      <c r="C449" s="47">
        <v>2836.352783203125</v>
      </c>
      <c r="D449" s="47">
        <f t="shared" si="12"/>
        <v>289.12872407779048</v>
      </c>
      <c r="G449" s="47">
        <v>884.74373177843052</v>
      </c>
      <c r="H449" s="47">
        <v>2836.352783203125</v>
      </c>
      <c r="I449" s="47">
        <f t="shared" si="13"/>
        <v>289.12872407779048</v>
      </c>
    </row>
    <row r="450" spans="2:9" x14ac:dyDescent="0.2">
      <c r="B450" s="47">
        <v>886.74314868805152</v>
      </c>
      <c r="C450" s="47">
        <v>2836.700439453125</v>
      </c>
      <c r="D450" s="47">
        <f t="shared" si="12"/>
        <v>289.16416304313202</v>
      </c>
      <c r="G450" s="47">
        <v>886.74314868805152</v>
      </c>
      <c r="H450" s="47">
        <v>2836.700439453125</v>
      </c>
      <c r="I450" s="47">
        <f t="shared" si="13"/>
        <v>289.16416304313202</v>
      </c>
    </row>
    <row r="451" spans="2:9" x14ac:dyDescent="0.2">
      <c r="B451" s="47">
        <v>888.74256559767252</v>
      </c>
      <c r="C451" s="47">
        <v>2837.048095703125</v>
      </c>
      <c r="D451" s="47">
        <f t="shared" si="12"/>
        <v>289.19960200847351</v>
      </c>
      <c r="G451" s="47">
        <v>888.74256559767252</v>
      </c>
      <c r="H451" s="47">
        <v>2837.048095703125</v>
      </c>
      <c r="I451" s="47">
        <f t="shared" si="13"/>
        <v>289.19960200847351</v>
      </c>
    </row>
    <row r="452" spans="2:9" x14ac:dyDescent="0.2">
      <c r="B452" s="47">
        <v>890.74198250729353</v>
      </c>
      <c r="C452" s="47">
        <v>2837.395751953125</v>
      </c>
      <c r="D452" s="47">
        <f t="shared" si="12"/>
        <v>289.23504097381499</v>
      </c>
      <c r="G452" s="47">
        <v>890.74198250729353</v>
      </c>
      <c r="H452" s="47">
        <v>2837.395751953125</v>
      </c>
      <c r="I452" s="47">
        <f t="shared" si="13"/>
        <v>289.23504097381499</v>
      </c>
    </row>
    <row r="453" spans="2:9" x14ac:dyDescent="0.2">
      <c r="B453" s="47">
        <v>892.74139941691453</v>
      </c>
      <c r="C453" s="47">
        <v>2837.743408203125</v>
      </c>
      <c r="D453" s="47">
        <f t="shared" si="12"/>
        <v>289.27047993915647</v>
      </c>
      <c r="G453" s="47">
        <v>892.74139941691453</v>
      </c>
      <c r="H453" s="47">
        <v>2837.743408203125</v>
      </c>
      <c r="I453" s="47">
        <f t="shared" si="13"/>
        <v>289.27047993915647</v>
      </c>
    </row>
    <row r="454" spans="2:9" x14ac:dyDescent="0.2">
      <c r="B454" s="47">
        <v>894.74081632653554</v>
      </c>
      <c r="C454" s="47">
        <v>2838.091064453125</v>
      </c>
      <c r="D454" s="47">
        <f t="shared" si="12"/>
        <v>289.30591890449796</v>
      </c>
      <c r="G454" s="47">
        <v>894.74081632653554</v>
      </c>
      <c r="H454" s="47">
        <v>2838.091064453125</v>
      </c>
      <c r="I454" s="47">
        <f t="shared" si="13"/>
        <v>289.30591890449796</v>
      </c>
    </row>
    <row r="455" spans="2:9" x14ac:dyDescent="0.2">
      <c r="B455" s="47">
        <v>896.74023323615654</v>
      </c>
      <c r="C455" s="47">
        <v>2838.438720703125</v>
      </c>
      <c r="D455" s="47">
        <f t="shared" ref="D455:D518" si="14">C455/9.81</f>
        <v>289.34135786983944</v>
      </c>
      <c r="G455" s="47">
        <v>896.74023323615654</v>
      </c>
      <c r="H455" s="47">
        <v>2838.438720703125</v>
      </c>
      <c r="I455" s="47">
        <f t="shared" ref="I455:I518" si="15">H455/9.81</f>
        <v>289.34135786983944</v>
      </c>
    </row>
    <row r="456" spans="2:9" x14ac:dyDescent="0.2">
      <c r="B456" s="47">
        <v>898.73965014577755</v>
      </c>
      <c r="C456" s="47">
        <v>2838.786376953125</v>
      </c>
      <c r="D456" s="47">
        <f t="shared" si="14"/>
        <v>289.37679683518093</v>
      </c>
      <c r="G456" s="47">
        <v>898.73965014577755</v>
      </c>
      <c r="H456" s="47">
        <v>2838.786376953125</v>
      </c>
      <c r="I456" s="47">
        <f t="shared" si="15"/>
        <v>289.37679683518093</v>
      </c>
    </row>
    <row r="457" spans="2:9" x14ac:dyDescent="0.2">
      <c r="B457" s="47">
        <v>900.73906705539855</v>
      </c>
      <c r="C457" s="47">
        <v>2839.1337890625</v>
      </c>
      <c r="D457" s="47">
        <f t="shared" si="14"/>
        <v>289.41221091360853</v>
      </c>
      <c r="G457" s="47">
        <v>900.73906705539855</v>
      </c>
      <c r="H457" s="47">
        <v>2839.1337890625</v>
      </c>
      <c r="I457" s="47">
        <f t="shared" si="15"/>
        <v>289.41221091360853</v>
      </c>
    </row>
    <row r="458" spans="2:9" x14ac:dyDescent="0.2">
      <c r="B458" s="47">
        <v>902.73848396501955</v>
      </c>
      <c r="C458" s="47">
        <v>2839.4814453125</v>
      </c>
      <c r="D458" s="47">
        <f t="shared" si="14"/>
        <v>289.44764987895002</v>
      </c>
      <c r="G458" s="47">
        <v>902.73848396501955</v>
      </c>
      <c r="H458" s="47">
        <v>2839.4814453125</v>
      </c>
      <c r="I458" s="47">
        <f t="shared" si="15"/>
        <v>289.44764987895002</v>
      </c>
    </row>
    <row r="459" spans="2:9" x14ac:dyDescent="0.2">
      <c r="B459" s="47">
        <v>904.73790087464056</v>
      </c>
      <c r="C459" s="47">
        <v>2839.8291015625</v>
      </c>
      <c r="D459" s="47">
        <f t="shared" si="14"/>
        <v>289.4830888442915</v>
      </c>
      <c r="G459" s="47">
        <v>904.73790087464056</v>
      </c>
      <c r="H459" s="47">
        <v>2839.8291015625</v>
      </c>
      <c r="I459" s="47">
        <f t="shared" si="15"/>
        <v>289.4830888442915</v>
      </c>
    </row>
    <row r="460" spans="2:9" x14ac:dyDescent="0.2">
      <c r="B460" s="47">
        <v>906.73731778426156</v>
      </c>
      <c r="C460" s="47">
        <v>2840.176513671875</v>
      </c>
      <c r="D460" s="47">
        <f t="shared" si="14"/>
        <v>289.51850292271916</v>
      </c>
      <c r="G460" s="47">
        <v>906.73731778426156</v>
      </c>
      <c r="H460" s="47">
        <v>2840.176513671875</v>
      </c>
      <c r="I460" s="47">
        <f t="shared" si="15"/>
        <v>289.51850292271916</v>
      </c>
    </row>
    <row r="461" spans="2:9" x14ac:dyDescent="0.2">
      <c r="B461" s="47">
        <v>908.73673469388257</v>
      </c>
      <c r="C461" s="47">
        <v>2840.524169921875</v>
      </c>
      <c r="D461" s="47">
        <f t="shared" si="14"/>
        <v>289.55394188806065</v>
      </c>
      <c r="G461" s="47">
        <v>908.73673469388257</v>
      </c>
      <c r="H461" s="47">
        <v>2840.524169921875</v>
      </c>
      <c r="I461" s="47">
        <f t="shared" si="15"/>
        <v>289.55394188806065</v>
      </c>
    </row>
    <row r="462" spans="2:9" x14ac:dyDescent="0.2">
      <c r="B462" s="47">
        <v>910.73615160350357</v>
      </c>
      <c r="C462" s="47">
        <v>2840.871826171875</v>
      </c>
      <c r="D462" s="47">
        <f t="shared" si="14"/>
        <v>289.58938085340213</v>
      </c>
      <c r="G462" s="47">
        <v>910.73615160350357</v>
      </c>
      <c r="H462" s="47">
        <v>2840.87158203125</v>
      </c>
      <c r="I462" s="47">
        <f t="shared" si="15"/>
        <v>289.58935596648826</v>
      </c>
    </row>
    <row r="463" spans="2:9" x14ac:dyDescent="0.2">
      <c r="B463" s="47">
        <v>912.73556851312458</v>
      </c>
      <c r="C463" s="47">
        <v>2841.21923828125</v>
      </c>
      <c r="D463" s="47">
        <f t="shared" si="14"/>
        <v>289.62479493182974</v>
      </c>
      <c r="G463" s="47">
        <v>912.73556851312458</v>
      </c>
      <c r="H463" s="47">
        <v>2841.21923828125</v>
      </c>
      <c r="I463" s="47">
        <f t="shared" si="15"/>
        <v>289.62479493182974</v>
      </c>
    </row>
    <row r="464" spans="2:9" x14ac:dyDescent="0.2">
      <c r="B464" s="47">
        <v>914.73498542274558</v>
      </c>
      <c r="C464" s="47">
        <v>2841.566650390625</v>
      </c>
      <c r="D464" s="47">
        <f t="shared" si="14"/>
        <v>289.6602090102574</v>
      </c>
      <c r="G464" s="47">
        <v>914.73498542274558</v>
      </c>
      <c r="H464" s="47">
        <v>2841.566650390625</v>
      </c>
      <c r="I464" s="47">
        <f t="shared" si="15"/>
        <v>289.6602090102574</v>
      </c>
    </row>
    <row r="465" spans="2:9" x14ac:dyDescent="0.2">
      <c r="B465" s="47">
        <v>916.73440233236659</v>
      </c>
      <c r="C465" s="47">
        <v>2841.914306640625</v>
      </c>
      <c r="D465" s="47">
        <f t="shared" si="14"/>
        <v>289.69564797559889</v>
      </c>
      <c r="G465" s="47">
        <v>916.73440233236659</v>
      </c>
      <c r="H465" s="47">
        <v>2841.914306640625</v>
      </c>
      <c r="I465" s="47">
        <f t="shared" si="15"/>
        <v>289.69564797559889</v>
      </c>
    </row>
    <row r="466" spans="2:9" x14ac:dyDescent="0.2">
      <c r="B466" s="47">
        <v>918.73381924198759</v>
      </c>
      <c r="C466" s="47">
        <v>2842.26171875</v>
      </c>
      <c r="D466" s="47">
        <f t="shared" si="14"/>
        <v>289.73106205402649</v>
      </c>
      <c r="G466" s="47">
        <v>918.73381924198759</v>
      </c>
      <c r="H466" s="47">
        <v>2842.26171875</v>
      </c>
      <c r="I466" s="47">
        <f t="shared" si="15"/>
        <v>289.73106205402649</v>
      </c>
    </row>
    <row r="467" spans="2:9" x14ac:dyDescent="0.2">
      <c r="B467" s="47">
        <v>920.73323615160859</v>
      </c>
      <c r="C467" s="47">
        <v>2842.609375</v>
      </c>
      <c r="D467" s="47">
        <f t="shared" si="14"/>
        <v>289.76650101936798</v>
      </c>
      <c r="G467" s="47">
        <v>920.73323615160859</v>
      </c>
      <c r="H467" s="47">
        <v>2842.609130859375</v>
      </c>
      <c r="I467" s="47">
        <f t="shared" si="15"/>
        <v>289.7664761324541</v>
      </c>
    </row>
    <row r="468" spans="2:9" x14ac:dyDescent="0.2">
      <c r="B468" s="47">
        <v>922.7326530612296</v>
      </c>
      <c r="C468" s="47">
        <v>2842.956787109375</v>
      </c>
      <c r="D468" s="47">
        <f t="shared" si="14"/>
        <v>289.80191509779559</v>
      </c>
      <c r="G468" s="47">
        <v>922.7326530612296</v>
      </c>
      <c r="H468" s="47">
        <v>2842.956787109375</v>
      </c>
      <c r="I468" s="47">
        <f t="shared" si="15"/>
        <v>289.80191509779559</v>
      </c>
    </row>
    <row r="469" spans="2:9" x14ac:dyDescent="0.2">
      <c r="B469" s="47">
        <v>924.7320699708506</v>
      </c>
      <c r="C469" s="47">
        <v>2843.30419921875</v>
      </c>
      <c r="D469" s="47">
        <f t="shared" si="14"/>
        <v>289.83732917622325</v>
      </c>
      <c r="G469" s="47">
        <v>924.7320699708506</v>
      </c>
      <c r="H469" s="47">
        <v>2843.30419921875</v>
      </c>
      <c r="I469" s="47">
        <f t="shared" si="15"/>
        <v>289.83732917622325</v>
      </c>
    </row>
    <row r="470" spans="2:9" x14ac:dyDescent="0.2">
      <c r="B470" s="47">
        <v>926.73148688047161</v>
      </c>
      <c r="C470" s="47">
        <v>2843.651611328125</v>
      </c>
      <c r="D470" s="47">
        <f t="shared" si="14"/>
        <v>289.87274325465086</v>
      </c>
      <c r="G470" s="47">
        <v>926.73148688047161</v>
      </c>
      <c r="H470" s="47">
        <v>2843.651611328125</v>
      </c>
      <c r="I470" s="47">
        <f t="shared" si="15"/>
        <v>289.87274325465086</v>
      </c>
    </row>
    <row r="471" spans="2:9" x14ac:dyDescent="0.2">
      <c r="B471" s="47">
        <v>928.73090379009261</v>
      </c>
      <c r="C471" s="47">
        <v>2843.9990234375</v>
      </c>
      <c r="D471" s="47">
        <f t="shared" si="14"/>
        <v>289.90815733307846</v>
      </c>
      <c r="G471" s="47">
        <v>928.73090379009261</v>
      </c>
      <c r="H471" s="47">
        <v>2843.9990234375</v>
      </c>
      <c r="I471" s="47">
        <f t="shared" si="15"/>
        <v>289.90815733307846</v>
      </c>
    </row>
    <row r="472" spans="2:9" x14ac:dyDescent="0.2">
      <c r="B472" s="47">
        <v>930.73032069971362</v>
      </c>
      <c r="C472" s="47">
        <v>2844.346435546875</v>
      </c>
      <c r="D472" s="47">
        <f t="shared" si="14"/>
        <v>289.94357141150613</v>
      </c>
      <c r="G472" s="47">
        <v>930.73032069971362</v>
      </c>
      <c r="H472" s="47">
        <v>2844.346435546875</v>
      </c>
      <c r="I472" s="47">
        <f t="shared" si="15"/>
        <v>289.94357141150613</v>
      </c>
    </row>
    <row r="473" spans="2:9" x14ac:dyDescent="0.2">
      <c r="B473" s="47">
        <v>932.72973760933462</v>
      </c>
      <c r="C473" s="47">
        <v>2844.69384765625</v>
      </c>
      <c r="D473" s="47">
        <f t="shared" si="14"/>
        <v>289.97898548993373</v>
      </c>
      <c r="G473" s="47">
        <v>932.72973760933462</v>
      </c>
      <c r="H473" s="47">
        <v>2844.69384765625</v>
      </c>
      <c r="I473" s="47">
        <f t="shared" si="15"/>
        <v>289.97898548993373</v>
      </c>
    </row>
    <row r="474" spans="2:9" x14ac:dyDescent="0.2">
      <c r="B474" s="47">
        <v>934.72915451895562</v>
      </c>
      <c r="C474" s="47">
        <v>2845.041259765625</v>
      </c>
      <c r="D474" s="47">
        <f t="shared" si="14"/>
        <v>290.01439956836134</v>
      </c>
      <c r="G474" s="47">
        <v>934.72915451895562</v>
      </c>
      <c r="H474" s="47">
        <v>2845.041259765625</v>
      </c>
      <c r="I474" s="47">
        <f t="shared" si="15"/>
        <v>290.01439956836134</v>
      </c>
    </row>
    <row r="475" spans="2:9" x14ac:dyDescent="0.2">
      <c r="B475" s="47">
        <v>936.72857142857663</v>
      </c>
      <c r="C475" s="47">
        <v>2845.388671875</v>
      </c>
      <c r="D475" s="47">
        <f t="shared" si="14"/>
        <v>290.04981364678895</v>
      </c>
      <c r="G475" s="47">
        <v>936.72857142857663</v>
      </c>
      <c r="H475" s="47">
        <v>2845.388671875</v>
      </c>
      <c r="I475" s="47">
        <f t="shared" si="15"/>
        <v>290.04981364678895</v>
      </c>
    </row>
    <row r="476" spans="2:9" x14ac:dyDescent="0.2">
      <c r="B476" s="47">
        <v>938.72798833819763</v>
      </c>
      <c r="C476" s="47">
        <v>2845.736083984375</v>
      </c>
      <c r="D476" s="47">
        <f t="shared" si="14"/>
        <v>290.08522772521661</v>
      </c>
      <c r="G476" s="47">
        <v>938.72798833819763</v>
      </c>
      <c r="H476" s="47">
        <v>2845.736083984375</v>
      </c>
      <c r="I476" s="47">
        <f t="shared" si="15"/>
        <v>290.08522772521661</v>
      </c>
    </row>
    <row r="477" spans="2:9" x14ac:dyDescent="0.2">
      <c r="B477" s="47">
        <v>940.72740524781864</v>
      </c>
      <c r="C477" s="47">
        <v>2846.08349609375</v>
      </c>
      <c r="D477" s="47">
        <f t="shared" si="14"/>
        <v>290.12064180364422</v>
      </c>
      <c r="G477" s="47">
        <v>940.72740524781864</v>
      </c>
      <c r="H477" s="47">
        <v>2846.08349609375</v>
      </c>
      <c r="I477" s="47">
        <f t="shared" si="15"/>
        <v>290.12064180364422</v>
      </c>
    </row>
    <row r="478" spans="2:9" x14ac:dyDescent="0.2">
      <c r="B478" s="47">
        <v>942.72682215743964</v>
      </c>
      <c r="C478" s="47">
        <v>2846.430908203125</v>
      </c>
      <c r="D478" s="47">
        <f t="shared" si="14"/>
        <v>290.15605588207183</v>
      </c>
      <c r="G478" s="47">
        <v>942.72682215743964</v>
      </c>
      <c r="H478" s="47">
        <v>2846.430908203125</v>
      </c>
      <c r="I478" s="47">
        <f t="shared" si="15"/>
        <v>290.15605588207183</v>
      </c>
    </row>
    <row r="479" spans="2:9" x14ac:dyDescent="0.2">
      <c r="B479" s="47">
        <v>944.72623906706065</v>
      </c>
      <c r="C479" s="47">
        <v>2846.7783203125</v>
      </c>
      <c r="D479" s="47">
        <f t="shared" si="14"/>
        <v>290.19146996049949</v>
      </c>
      <c r="G479" s="47">
        <v>944.72623906706065</v>
      </c>
      <c r="H479" s="47">
        <v>2846.7783203125</v>
      </c>
      <c r="I479" s="47">
        <f t="shared" si="15"/>
        <v>290.19146996049949</v>
      </c>
    </row>
    <row r="480" spans="2:9" x14ac:dyDescent="0.2">
      <c r="B480" s="47">
        <v>946.72565597668165</v>
      </c>
      <c r="C480" s="47">
        <v>2847.125732421875</v>
      </c>
      <c r="D480" s="47">
        <f t="shared" si="14"/>
        <v>290.2268840389271</v>
      </c>
      <c r="G480" s="47">
        <v>946.72565597668165</v>
      </c>
      <c r="H480" s="47">
        <v>2847.125732421875</v>
      </c>
      <c r="I480" s="47">
        <f t="shared" si="15"/>
        <v>290.2268840389271</v>
      </c>
    </row>
    <row r="481" spans="2:9" x14ac:dyDescent="0.2">
      <c r="B481" s="47">
        <v>948.72507288630266</v>
      </c>
      <c r="C481" s="47">
        <v>2847.47314453125</v>
      </c>
      <c r="D481" s="47">
        <f t="shared" si="14"/>
        <v>290.2622981173547</v>
      </c>
      <c r="G481" s="47">
        <v>948.72507288630266</v>
      </c>
      <c r="H481" s="47">
        <v>2847.47314453125</v>
      </c>
      <c r="I481" s="47">
        <f t="shared" si="15"/>
        <v>290.2622981173547</v>
      </c>
    </row>
    <row r="482" spans="2:9" x14ac:dyDescent="0.2">
      <c r="B482" s="47">
        <v>950.72448979592366</v>
      </c>
      <c r="C482" s="47">
        <v>2847.8203125</v>
      </c>
      <c r="D482" s="47">
        <f t="shared" si="14"/>
        <v>290.29768730886849</v>
      </c>
      <c r="G482" s="47">
        <v>950.72448979592366</v>
      </c>
      <c r="H482" s="47">
        <v>2847.8203125</v>
      </c>
      <c r="I482" s="47">
        <f t="shared" si="15"/>
        <v>290.29768730886849</v>
      </c>
    </row>
    <row r="483" spans="2:9" x14ac:dyDescent="0.2">
      <c r="B483" s="47">
        <v>952.72390670554466</v>
      </c>
      <c r="C483" s="47">
        <v>2848.167724609375</v>
      </c>
      <c r="D483" s="47">
        <f t="shared" si="14"/>
        <v>290.3331013872961</v>
      </c>
      <c r="G483" s="47">
        <v>952.72390670554466</v>
      </c>
      <c r="H483" s="47">
        <v>2848.167724609375</v>
      </c>
      <c r="I483" s="47">
        <f t="shared" si="15"/>
        <v>290.3331013872961</v>
      </c>
    </row>
    <row r="484" spans="2:9" x14ac:dyDescent="0.2">
      <c r="B484" s="47">
        <v>954.72332361516567</v>
      </c>
      <c r="C484" s="47">
        <v>2848.51513671875</v>
      </c>
      <c r="D484" s="47">
        <f t="shared" si="14"/>
        <v>290.36851546572376</v>
      </c>
      <c r="G484" s="47">
        <v>954.72332361516567</v>
      </c>
      <c r="H484" s="47">
        <v>2848.51513671875</v>
      </c>
      <c r="I484" s="47">
        <f t="shared" si="15"/>
        <v>290.36851546572376</v>
      </c>
    </row>
    <row r="485" spans="2:9" x14ac:dyDescent="0.2">
      <c r="B485" s="47">
        <v>956.72274052478667</v>
      </c>
      <c r="C485" s="47">
        <v>2848.8623046875</v>
      </c>
      <c r="D485" s="47">
        <f t="shared" si="14"/>
        <v>290.40390465723749</v>
      </c>
      <c r="G485" s="47">
        <v>956.72274052478667</v>
      </c>
      <c r="H485" s="47">
        <v>2848.8623046875</v>
      </c>
      <c r="I485" s="47">
        <f t="shared" si="15"/>
        <v>290.40390465723749</v>
      </c>
    </row>
    <row r="486" spans="2:9" x14ac:dyDescent="0.2">
      <c r="B486" s="47">
        <v>958.72215743440768</v>
      </c>
      <c r="C486" s="47">
        <v>2849.209716796875</v>
      </c>
      <c r="D486" s="47">
        <f t="shared" si="14"/>
        <v>290.4393187356651</v>
      </c>
      <c r="G486" s="47">
        <v>958.72215743440768</v>
      </c>
      <c r="H486" s="47">
        <v>2849.209716796875</v>
      </c>
      <c r="I486" s="47">
        <f t="shared" si="15"/>
        <v>290.4393187356651</v>
      </c>
    </row>
    <row r="487" spans="2:9" x14ac:dyDescent="0.2">
      <c r="B487" s="47">
        <v>960.72157434402868</v>
      </c>
      <c r="C487" s="47">
        <v>2849.556884765625</v>
      </c>
      <c r="D487" s="47">
        <f t="shared" si="14"/>
        <v>290.47470792717888</v>
      </c>
      <c r="G487" s="47">
        <v>960.72157434402868</v>
      </c>
      <c r="H487" s="47">
        <v>2849.556884765625</v>
      </c>
      <c r="I487" s="47">
        <f t="shared" si="15"/>
        <v>290.47470792717888</v>
      </c>
    </row>
    <row r="488" spans="2:9" x14ac:dyDescent="0.2">
      <c r="B488" s="47">
        <v>962.72099125364969</v>
      </c>
      <c r="C488" s="47">
        <v>2849.904296875</v>
      </c>
      <c r="D488" s="47">
        <f t="shared" si="14"/>
        <v>290.51012200560649</v>
      </c>
      <c r="G488" s="47">
        <v>962.72099125364969</v>
      </c>
      <c r="H488" s="47">
        <v>2849.904296875</v>
      </c>
      <c r="I488" s="47">
        <f t="shared" si="15"/>
        <v>290.51012200560649</v>
      </c>
    </row>
    <row r="489" spans="2:9" x14ac:dyDescent="0.2">
      <c r="B489" s="47">
        <v>964.72040816327069</v>
      </c>
      <c r="C489" s="47">
        <v>2850.251708984375</v>
      </c>
      <c r="D489" s="47">
        <f t="shared" si="14"/>
        <v>290.54553608403415</v>
      </c>
      <c r="G489" s="47">
        <v>964.72040816327069</v>
      </c>
      <c r="H489" s="47">
        <v>2850.25146484375</v>
      </c>
      <c r="I489" s="47">
        <f t="shared" si="15"/>
        <v>290.54551119712028</v>
      </c>
    </row>
    <row r="490" spans="2:9" x14ac:dyDescent="0.2">
      <c r="B490" s="47">
        <v>966.71982507289169</v>
      </c>
      <c r="C490" s="47">
        <v>2850.598876953125</v>
      </c>
      <c r="D490" s="47">
        <f t="shared" si="14"/>
        <v>290.58092527554788</v>
      </c>
      <c r="G490" s="47">
        <v>966.71982507289169</v>
      </c>
      <c r="H490" s="47">
        <v>2850.598876953125</v>
      </c>
      <c r="I490" s="47">
        <f t="shared" si="15"/>
        <v>290.58092527554788</v>
      </c>
    </row>
    <row r="491" spans="2:9" x14ac:dyDescent="0.2">
      <c r="B491" s="47">
        <v>968.7192419825127</v>
      </c>
      <c r="C491" s="47">
        <v>2850.946044921875</v>
      </c>
      <c r="D491" s="47">
        <f t="shared" si="14"/>
        <v>290.61631446706167</v>
      </c>
      <c r="G491" s="47">
        <v>968.7192419825127</v>
      </c>
      <c r="H491" s="47">
        <v>2850.946044921875</v>
      </c>
      <c r="I491" s="47">
        <f t="shared" si="15"/>
        <v>290.61631446706167</v>
      </c>
    </row>
    <row r="492" spans="2:9" x14ac:dyDescent="0.2">
      <c r="B492" s="47">
        <v>970.7186588921337</v>
      </c>
      <c r="C492" s="47">
        <v>2851.29345703125</v>
      </c>
      <c r="D492" s="47">
        <f t="shared" si="14"/>
        <v>290.65172854548928</v>
      </c>
      <c r="G492" s="47">
        <v>970.7186588921337</v>
      </c>
      <c r="H492" s="47">
        <v>2851.29345703125</v>
      </c>
      <c r="I492" s="47">
        <f t="shared" si="15"/>
        <v>290.65172854548928</v>
      </c>
    </row>
    <row r="493" spans="2:9" x14ac:dyDescent="0.2">
      <c r="B493" s="47">
        <v>972.71807580175471</v>
      </c>
      <c r="C493" s="47">
        <v>2851.640625</v>
      </c>
      <c r="D493" s="47">
        <f t="shared" si="14"/>
        <v>290.68711773700306</v>
      </c>
      <c r="G493" s="47">
        <v>972.71807580175471</v>
      </c>
      <c r="H493" s="47">
        <v>2851.640625</v>
      </c>
      <c r="I493" s="47">
        <f t="shared" si="15"/>
        <v>290.68711773700306</v>
      </c>
    </row>
    <row r="494" spans="2:9" x14ac:dyDescent="0.2">
      <c r="B494" s="47">
        <v>974.71749271137571</v>
      </c>
      <c r="C494" s="47">
        <v>2851.988037109375</v>
      </c>
      <c r="D494" s="47">
        <f t="shared" si="14"/>
        <v>290.72253181543067</v>
      </c>
      <c r="G494" s="47">
        <v>974.71749271137571</v>
      </c>
      <c r="H494" s="47">
        <v>2851.988037109375</v>
      </c>
      <c r="I494" s="47">
        <f t="shared" si="15"/>
        <v>290.72253181543067</v>
      </c>
    </row>
    <row r="495" spans="2:9" x14ac:dyDescent="0.2">
      <c r="B495" s="47">
        <v>976.71690962099672</v>
      </c>
      <c r="C495" s="47">
        <v>2852.335205078125</v>
      </c>
      <c r="D495" s="47">
        <f t="shared" si="14"/>
        <v>290.75792100694446</v>
      </c>
      <c r="G495" s="47">
        <v>976.71690962099672</v>
      </c>
      <c r="H495" s="47">
        <v>2852.335205078125</v>
      </c>
      <c r="I495" s="47">
        <f t="shared" si="15"/>
        <v>290.75792100694446</v>
      </c>
    </row>
    <row r="496" spans="2:9" x14ac:dyDescent="0.2">
      <c r="B496" s="47">
        <v>978.71632653061772</v>
      </c>
      <c r="C496" s="47">
        <v>2852.682373046875</v>
      </c>
      <c r="D496" s="47">
        <f t="shared" si="14"/>
        <v>290.79331019845819</v>
      </c>
      <c r="G496" s="47">
        <v>978.71632653061772</v>
      </c>
      <c r="H496" s="47">
        <v>2852.682373046875</v>
      </c>
      <c r="I496" s="47">
        <f t="shared" si="15"/>
        <v>290.79331019845819</v>
      </c>
    </row>
    <row r="497" spans="2:9" x14ac:dyDescent="0.2">
      <c r="B497" s="47">
        <v>980.71574344023873</v>
      </c>
      <c r="C497" s="47">
        <v>2853.02978515625</v>
      </c>
      <c r="D497" s="47">
        <f t="shared" si="14"/>
        <v>290.82872427688579</v>
      </c>
      <c r="G497" s="47">
        <v>980.71574344023873</v>
      </c>
      <c r="H497" s="47">
        <v>2853.02978515625</v>
      </c>
      <c r="I497" s="47">
        <f t="shared" si="15"/>
        <v>290.82872427688579</v>
      </c>
    </row>
    <row r="498" spans="2:9" x14ac:dyDescent="0.2">
      <c r="B498" s="47">
        <v>982.71516034985973</v>
      </c>
      <c r="C498" s="47">
        <v>2853.376953125</v>
      </c>
      <c r="D498" s="47">
        <f t="shared" si="14"/>
        <v>290.86411346839958</v>
      </c>
      <c r="G498" s="47">
        <v>982.71516034985973</v>
      </c>
      <c r="H498" s="47">
        <v>2853.376953125</v>
      </c>
      <c r="I498" s="47">
        <f t="shared" si="15"/>
        <v>290.86411346839958</v>
      </c>
    </row>
    <row r="499" spans="2:9" x14ac:dyDescent="0.2">
      <c r="B499" s="47">
        <v>984.71457725948073</v>
      </c>
      <c r="C499" s="47">
        <v>2853.72412109375</v>
      </c>
      <c r="D499" s="47">
        <f t="shared" si="14"/>
        <v>290.89950265991337</v>
      </c>
      <c r="G499" s="47">
        <v>984.71457725948073</v>
      </c>
      <c r="H499" s="47">
        <v>2853.72412109375</v>
      </c>
      <c r="I499" s="47">
        <f t="shared" si="15"/>
        <v>290.89950265991337</v>
      </c>
    </row>
    <row r="500" spans="2:9" x14ac:dyDescent="0.2">
      <c r="B500" s="47">
        <v>986.71399416910174</v>
      </c>
      <c r="C500" s="47">
        <v>2854.0712890625</v>
      </c>
      <c r="D500" s="47">
        <f t="shared" si="14"/>
        <v>290.9348918514271</v>
      </c>
      <c r="G500" s="47">
        <v>986.71399416910174</v>
      </c>
      <c r="H500" s="47">
        <v>2854.0712890625</v>
      </c>
      <c r="I500" s="47">
        <f t="shared" si="15"/>
        <v>290.9348918514271</v>
      </c>
    </row>
    <row r="501" spans="2:9" x14ac:dyDescent="0.2">
      <c r="B501" s="47">
        <v>988.71341107872274</v>
      </c>
      <c r="C501" s="47">
        <v>2854.418701171875</v>
      </c>
      <c r="D501" s="47">
        <f t="shared" si="14"/>
        <v>290.9703059298547</v>
      </c>
      <c r="G501" s="47">
        <v>988.71341107872274</v>
      </c>
      <c r="H501" s="47">
        <v>2854.418701171875</v>
      </c>
      <c r="I501" s="47">
        <f t="shared" si="15"/>
        <v>290.9703059298547</v>
      </c>
    </row>
    <row r="502" spans="2:9" x14ac:dyDescent="0.2">
      <c r="B502" s="47">
        <v>990.71282798834375</v>
      </c>
      <c r="C502" s="47">
        <v>2854.765869140625</v>
      </c>
      <c r="D502" s="47">
        <f t="shared" si="14"/>
        <v>291.00569512136849</v>
      </c>
      <c r="G502" s="47">
        <v>990.71282798834375</v>
      </c>
      <c r="H502" s="47">
        <v>2854.765869140625</v>
      </c>
      <c r="I502" s="47">
        <f t="shared" si="15"/>
        <v>291.00569512136849</v>
      </c>
    </row>
    <row r="503" spans="2:9" x14ac:dyDescent="0.2">
      <c r="B503" s="47">
        <v>992.71224489796475</v>
      </c>
      <c r="C503" s="47">
        <v>2855.113037109375</v>
      </c>
      <c r="D503" s="47">
        <f t="shared" si="14"/>
        <v>291.04108431288228</v>
      </c>
      <c r="G503" s="47">
        <v>992.71224489796475</v>
      </c>
      <c r="H503" s="47">
        <v>2855.113037109375</v>
      </c>
      <c r="I503" s="47">
        <f t="shared" si="15"/>
        <v>291.04108431288228</v>
      </c>
    </row>
    <row r="504" spans="2:9" x14ac:dyDescent="0.2">
      <c r="B504" s="47">
        <v>994.71166180758576</v>
      </c>
      <c r="C504" s="47">
        <v>2855.460205078125</v>
      </c>
      <c r="D504" s="47">
        <f t="shared" si="14"/>
        <v>291.07647350439601</v>
      </c>
      <c r="G504" s="47">
        <v>994.71166180758576</v>
      </c>
      <c r="H504" s="47">
        <v>2855.460205078125</v>
      </c>
      <c r="I504" s="47">
        <f t="shared" si="15"/>
        <v>291.07647350439601</v>
      </c>
    </row>
    <row r="505" spans="2:9" x14ac:dyDescent="0.2">
      <c r="B505" s="47">
        <v>996.71107871720676</v>
      </c>
      <c r="C505" s="47">
        <v>2855.807373046875</v>
      </c>
      <c r="D505" s="47">
        <f t="shared" si="14"/>
        <v>291.11186269590979</v>
      </c>
      <c r="G505" s="47">
        <v>996.71107871720676</v>
      </c>
      <c r="H505" s="47">
        <v>2855.807373046875</v>
      </c>
      <c r="I505" s="47">
        <f t="shared" si="15"/>
        <v>291.11186269590979</v>
      </c>
    </row>
    <row r="506" spans="2:9" x14ac:dyDescent="0.2">
      <c r="B506" s="47">
        <v>998.71049562682776</v>
      </c>
      <c r="C506" s="47">
        <v>2856.154541015625</v>
      </c>
      <c r="D506" s="47">
        <f t="shared" si="14"/>
        <v>291.14725188742352</v>
      </c>
      <c r="G506" s="47">
        <v>998.71049562682776</v>
      </c>
      <c r="H506" s="47">
        <v>2856.154541015625</v>
      </c>
      <c r="I506" s="47">
        <f t="shared" si="15"/>
        <v>291.14725188742352</v>
      </c>
    </row>
    <row r="507" spans="2:9" x14ac:dyDescent="0.2">
      <c r="B507" s="47">
        <v>1000.7099125364488</v>
      </c>
      <c r="C507" s="47">
        <v>2856.501708984375</v>
      </c>
      <c r="D507" s="47">
        <f t="shared" si="14"/>
        <v>291.18264107893731</v>
      </c>
      <c r="G507" s="47">
        <v>1000.7099125364488</v>
      </c>
      <c r="H507" s="47">
        <v>2856.501708984375</v>
      </c>
      <c r="I507" s="47">
        <f t="shared" si="15"/>
        <v>291.18264107893731</v>
      </c>
    </row>
    <row r="508" spans="2:9" x14ac:dyDescent="0.2">
      <c r="B508" s="47">
        <v>1002.7093294460698</v>
      </c>
      <c r="C508" s="47">
        <v>2856.84912109375</v>
      </c>
      <c r="D508" s="47">
        <f t="shared" si="14"/>
        <v>291.21805515736492</v>
      </c>
      <c r="G508" s="47">
        <v>1002.7093294460698</v>
      </c>
      <c r="H508" s="47">
        <v>2856.84912109375</v>
      </c>
      <c r="I508" s="47">
        <f t="shared" si="15"/>
        <v>291.21805515736492</v>
      </c>
    </row>
    <row r="509" spans="2:9" x14ac:dyDescent="0.2">
      <c r="B509" s="47">
        <v>1004.7087463556908</v>
      </c>
      <c r="C509" s="47">
        <v>2857.1962890625</v>
      </c>
      <c r="D509" s="47">
        <f t="shared" si="14"/>
        <v>291.2534443488787</v>
      </c>
      <c r="G509" s="47">
        <v>1004.7087463556908</v>
      </c>
      <c r="H509" s="47">
        <v>2857.1962890625</v>
      </c>
      <c r="I509" s="47">
        <f t="shared" si="15"/>
        <v>291.2534443488787</v>
      </c>
    </row>
    <row r="510" spans="2:9" x14ac:dyDescent="0.2">
      <c r="B510" s="47">
        <v>1006.7081632653118</v>
      </c>
      <c r="C510" s="47">
        <v>2857.54345703125</v>
      </c>
      <c r="D510" s="47">
        <f t="shared" si="14"/>
        <v>291.28883354039243</v>
      </c>
      <c r="G510" s="47">
        <v>1006.7081632653118</v>
      </c>
      <c r="H510" s="47">
        <v>2857.54345703125</v>
      </c>
      <c r="I510" s="47">
        <f t="shared" si="15"/>
        <v>291.28883354039243</v>
      </c>
    </row>
    <row r="511" spans="2:9" x14ac:dyDescent="0.2">
      <c r="B511" s="47">
        <v>1008.7075801749328</v>
      </c>
      <c r="C511" s="47">
        <v>2857.890625</v>
      </c>
      <c r="D511" s="47">
        <f t="shared" si="14"/>
        <v>291.32422273190622</v>
      </c>
      <c r="G511" s="47">
        <v>1008.7075801749328</v>
      </c>
      <c r="H511" s="47">
        <v>2857.890625</v>
      </c>
      <c r="I511" s="47">
        <f t="shared" si="15"/>
        <v>291.32422273190622</v>
      </c>
    </row>
    <row r="512" spans="2:9" x14ac:dyDescent="0.2">
      <c r="B512" s="47">
        <v>1010.7069970845538</v>
      </c>
      <c r="C512" s="47">
        <v>2858.23779296875</v>
      </c>
      <c r="D512" s="47">
        <f t="shared" si="14"/>
        <v>291.35961192341995</v>
      </c>
      <c r="G512" s="47">
        <v>1010.7069970845538</v>
      </c>
      <c r="H512" s="47">
        <v>2858.23779296875</v>
      </c>
      <c r="I512" s="47">
        <f t="shared" si="15"/>
        <v>291.35961192341995</v>
      </c>
    </row>
    <row r="513" spans="2:9" x14ac:dyDescent="0.2">
      <c r="B513" s="47">
        <v>1012.7064139941748</v>
      </c>
      <c r="C513" s="47">
        <v>2858.5849609375</v>
      </c>
      <c r="D513" s="47">
        <f t="shared" si="14"/>
        <v>291.39500111493373</v>
      </c>
      <c r="G513" s="47">
        <v>1012.7064139941748</v>
      </c>
      <c r="H513" s="47">
        <v>2858.5849609375</v>
      </c>
      <c r="I513" s="47">
        <f t="shared" si="15"/>
        <v>291.39500111493373</v>
      </c>
    </row>
    <row r="514" spans="2:9" x14ac:dyDescent="0.2">
      <c r="B514" s="47">
        <v>1014.7058309037958</v>
      </c>
      <c r="C514" s="47">
        <v>2858.93212890625</v>
      </c>
      <c r="D514" s="47">
        <f t="shared" si="14"/>
        <v>291.43039030644746</v>
      </c>
      <c r="G514" s="47">
        <v>1014.7058309037958</v>
      </c>
      <c r="H514" s="47">
        <v>2858.93212890625</v>
      </c>
      <c r="I514" s="47">
        <f t="shared" si="15"/>
        <v>291.43039030644746</v>
      </c>
    </row>
    <row r="515" spans="2:9" x14ac:dyDescent="0.2">
      <c r="B515" s="47">
        <v>1016.7052478134168</v>
      </c>
      <c r="C515" s="47">
        <v>2859.279296875</v>
      </c>
      <c r="D515" s="47">
        <f t="shared" si="14"/>
        <v>291.46577949796125</v>
      </c>
      <c r="G515" s="47">
        <v>1016.7052478134168</v>
      </c>
      <c r="H515" s="47">
        <v>2859.279296875</v>
      </c>
      <c r="I515" s="47">
        <f t="shared" si="15"/>
        <v>291.46577949796125</v>
      </c>
    </row>
    <row r="516" spans="2:9" x14ac:dyDescent="0.2">
      <c r="B516" s="47">
        <v>1018.7046647230378</v>
      </c>
      <c r="C516" s="47">
        <v>2859.62646484375</v>
      </c>
      <c r="D516" s="47">
        <f t="shared" si="14"/>
        <v>291.50116868947504</v>
      </c>
      <c r="G516" s="47">
        <v>1018.7046647230378</v>
      </c>
      <c r="H516" s="47">
        <v>2859.626220703125</v>
      </c>
      <c r="I516" s="47">
        <f t="shared" si="15"/>
        <v>291.50114380256116</v>
      </c>
    </row>
    <row r="517" spans="2:9" x14ac:dyDescent="0.2">
      <c r="B517" s="47">
        <v>1020.7040816326588</v>
      </c>
      <c r="C517" s="47">
        <v>2859.973388671875</v>
      </c>
      <c r="D517" s="47">
        <f t="shared" si="14"/>
        <v>291.53653299407489</v>
      </c>
      <c r="G517" s="47">
        <v>1020.7040816326588</v>
      </c>
      <c r="H517" s="47">
        <v>2859.973388671875</v>
      </c>
      <c r="I517" s="47">
        <f t="shared" si="15"/>
        <v>291.53653299407489</v>
      </c>
    </row>
    <row r="518" spans="2:9" x14ac:dyDescent="0.2">
      <c r="B518" s="47">
        <v>1022.7034985422798</v>
      </c>
      <c r="C518" s="47">
        <v>2860.320556640625</v>
      </c>
      <c r="D518" s="47">
        <f t="shared" si="14"/>
        <v>291.57192218558868</v>
      </c>
      <c r="G518" s="47">
        <v>1022.7034985422798</v>
      </c>
      <c r="H518" s="47">
        <v>2860.320556640625</v>
      </c>
      <c r="I518" s="47">
        <f t="shared" si="15"/>
        <v>291.57192218558868</v>
      </c>
    </row>
    <row r="519" spans="2:9" x14ac:dyDescent="0.2">
      <c r="B519" s="47">
        <v>1024.7029154519009</v>
      </c>
      <c r="C519" s="47">
        <v>2860.667724609375</v>
      </c>
      <c r="D519" s="47">
        <f t="shared" ref="D519:D582" si="16">C519/9.81</f>
        <v>291.60731137710241</v>
      </c>
      <c r="G519" s="47">
        <v>1024.7029154519009</v>
      </c>
      <c r="H519" s="47">
        <v>2860.667724609375</v>
      </c>
      <c r="I519" s="47">
        <f t="shared" ref="I519:I582" si="17">H519/9.81</f>
        <v>291.60731137710241</v>
      </c>
    </row>
    <row r="520" spans="2:9" x14ac:dyDescent="0.2">
      <c r="B520" s="47">
        <v>1026.7023323615217</v>
      </c>
      <c r="C520" s="47">
        <v>2861.014892578125</v>
      </c>
      <c r="D520" s="47">
        <f t="shared" si="16"/>
        <v>291.64270056861619</v>
      </c>
      <c r="G520" s="47">
        <v>1026.7023323615217</v>
      </c>
      <c r="H520" s="47">
        <v>2861.014892578125</v>
      </c>
      <c r="I520" s="47">
        <f t="shared" si="17"/>
        <v>291.64270056861619</v>
      </c>
    </row>
    <row r="521" spans="2:9" x14ac:dyDescent="0.2">
      <c r="B521" s="47">
        <v>1028.7017492711429</v>
      </c>
      <c r="C521" s="47">
        <v>2861.362060546875</v>
      </c>
      <c r="D521" s="47">
        <f t="shared" si="16"/>
        <v>291.67808976012998</v>
      </c>
      <c r="G521" s="47">
        <v>1028.7017492711429</v>
      </c>
      <c r="H521" s="47">
        <v>2861.362060546875</v>
      </c>
      <c r="I521" s="47">
        <f t="shared" si="17"/>
        <v>291.67808976012998</v>
      </c>
    </row>
    <row r="522" spans="2:9" x14ac:dyDescent="0.2">
      <c r="B522" s="47">
        <v>1030.7011661807637</v>
      </c>
      <c r="C522" s="47">
        <v>2861.709228515625</v>
      </c>
      <c r="D522" s="47">
        <f t="shared" si="16"/>
        <v>291.71347895164371</v>
      </c>
      <c r="G522" s="47">
        <v>1030.7011661807637</v>
      </c>
      <c r="H522" s="47">
        <v>2861.709228515625</v>
      </c>
      <c r="I522" s="47">
        <f t="shared" si="17"/>
        <v>291.71347895164371</v>
      </c>
    </row>
    <row r="523" spans="2:9" x14ac:dyDescent="0.2">
      <c r="B523" s="47">
        <v>1032.700583090385</v>
      </c>
      <c r="C523" s="47">
        <v>2862.059814453125</v>
      </c>
      <c r="D523" s="47">
        <f t="shared" si="16"/>
        <v>291.74921655995155</v>
      </c>
      <c r="G523" s="47">
        <v>1032.700583090385</v>
      </c>
      <c r="H523" s="47">
        <v>2862.059814453125</v>
      </c>
      <c r="I523" s="47">
        <f t="shared" si="17"/>
        <v>291.74921655995155</v>
      </c>
    </row>
    <row r="524" spans="2:9" x14ac:dyDescent="0.2">
      <c r="B524" s="47">
        <v>1034.7000000000057</v>
      </c>
      <c r="C524" s="47">
        <v>2862.410888671875</v>
      </c>
      <c r="D524" s="47">
        <f t="shared" si="16"/>
        <v>291.78500394208714</v>
      </c>
      <c r="G524" s="47">
        <v>1034.7000000000057</v>
      </c>
      <c r="H524" s="47">
        <v>2862.41064453125</v>
      </c>
      <c r="I524" s="47">
        <f t="shared" si="17"/>
        <v>291.78497905517327</v>
      </c>
    </row>
    <row r="525" spans="2:9" x14ac:dyDescent="0.2">
      <c r="B525" s="47">
        <v>1036.699416909627</v>
      </c>
      <c r="C525" s="47">
        <v>2862.76171875</v>
      </c>
      <c r="D525" s="47">
        <f t="shared" si="16"/>
        <v>291.82076643730886</v>
      </c>
      <c r="G525" s="47">
        <v>1036.699416909627</v>
      </c>
      <c r="H525" s="47">
        <v>2862.76171875</v>
      </c>
      <c r="I525" s="47">
        <f t="shared" si="17"/>
        <v>291.82076643730886</v>
      </c>
    </row>
    <row r="526" spans="2:9" x14ac:dyDescent="0.2">
      <c r="B526" s="47">
        <v>1038.6988338192477</v>
      </c>
      <c r="C526" s="47">
        <v>2863.112548828125</v>
      </c>
      <c r="D526" s="47">
        <f t="shared" si="16"/>
        <v>291.85652893253058</v>
      </c>
      <c r="G526" s="47">
        <v>1038.6988338192477</v>
      </c>
      <c r="H526" s="47">
        <v>2863.112548828125</v>
      </c>
      <c r="I526" s="47">
        <f t="shared" si="17"/>
        <v>291.85652893253058</v>
      </c>
    </row>
    <row r="527" spans="2:9" x14ac:dyDescent="0.2">
      <c r="B527" s="47">
        <v>1040.698250728869</v>
      </c>
      <c r="C527" s="47">
        <v>2863.463623046875</v>
      </c>
      <c r="D527" s="47">
        <f t="shared" si="16"/>
        <v>291.89231631466612</v>
      </c>
      <c r="G527" s="47">
        <v>1040.698250728869</v>
      </c>
      <c r="H527" s="47">
        <v>2863.463623046875</v>
      </c>
      <c r="I527" s="47">
        <f t="shared" si="17"/>
        <v>291.89231631466612</v>
      </c>
    </row>
    <row r="528" spans="2:9" x14ac:dyDescent="0.2">
      <c r="B528" s="47">
        <v>1042.6976676384897</v>
      </c>
      <c r="C528" s="47">
        <v>2863.814453125</v>
      </c>
      <c r="D528" s="47">
        <f t="shared" si="16"/>
        <v>291.92807880988784</v>
      </c>
      <c r="G528" s="47">
        <v>1042.6976676384897</v>
      </c>
      <c r="H528" s="47">
        <v>2863.814453125</v>
      </c>
      <c r="I528" s="47">
        <f t="shared" si="17"/>
        <v>291.92807880988784</v>
      </c>
    </row>
    <row r="529" spans="2:9" x14ac:dyDescent="0.2">
      <c r="B529" s="47">
        <v>1044.697084548111</v>
      </c>
      <c r="C529" s="47">
        <v>2864.165283203125</v>
      </c>
      <c r="D529" s="47">
        <f t="shared" si="16"/>
        <v>291.96384130510955</v>
      </c>
      <c r="G529" s="47">
        <v>1044.697084548111</v>
      </c>
      <c r="H529" s="47">
        <v>2864.165283203125</v>
      </c>
      <c r="I529" s="47">
        <f t="shared" si="17"/>
        <v>291.96384130510955</v>
      </c>
    </row>
    <row r="530" spans="2:9" x14ac:dyDescent="0.2">
      <c r="B530" s="47">
        <v>1046.6965014577318</v>
      </c>
      <c r="C530" s="47">
        <v>2864.51611328125</v>
      </c>
      <c r="D530" s="47">
        <f t="shared" si="16"/>
        <v>291.99960380033127</v>
      </c>
      <c r="G530" s="47">
        <v>1046.6965014577318</v>
      </c>
      <c r="H530" s="47">
        <v>2864.51611328125</v>
      </c>
      <c r="I530" s="47">
        <f t="shared" si="17"/>
        <v>291.99960380033127</v>
      </c>
    </row>
    <row r="531" spans="2:9" x14ac:dyDescent="0.2">
      <c r="B531" s="47">
        <v>1048.695918367353</v>
      </c>
      <c r="C531" s="47">
        <v>2864.86669921875</v>
      </c>
      <c r="D531" s="47">
        <f t="shared" si="16"/>
        <v>292.03534140863911</v>
      </c>
      <c r="G531" s="47">
        <v>1048.695918367353</v>
      </c>
      <c r="H531" s="47">
        <v>2864.86669921875</v>
      </c>
      <c r="I531" s="47">
        <f t="shared" si="17"/>
        <v>292.03534140863911</v>
      </c>
    </row>
    <row r="532" spans="2:9" x14ac:dyDescent="0.2">
      <c r="B532" s="47">
        <v>1050.6953352769738</v>
      </c>
      <c r="C532" s="47">
        <v>2865.217529296875</v>
      </c>
      <c r="D532" s="47">
        <f t="shared" si="16"/>
        <v>292.07110390386083</v>
      </c>
      <c r="G532" s="47">
        <v>1050.6953352769738</v>
      </c>
      <c r="H532" s="47">
        <v>2865.217529296875</v>
      </c>
      <c r="I532" s="47">
        <f t="shared" si="17"/>
        <v>292.07110390386083</v>
      </c>
    </row>
    <row r="533" spans="2:9" x14ac:dyDescent="0.2">
      <c r="B533" s="47">
        <v>1052.694752186595</v>
      </c>
      <c r="C533" s="47">
        <v>2865.568115234375</v>
      </c>
      <c r="D533" s="47">
        <f t="shared" si="16"/>
        <v>292.10684151216867</v>
      </c>
      <c r="G533" s="47">
        <v>1052.694752186595</v>
      </c>
      <c r="H533" s="47">
        <v>2865.568115234375</v>
      </c>
      <c r="I533" s="47">
        <f t="shared" si="17"/>
        <v>292.10684151216867</v>
      </c>
    </row>
    <row r="534" spans="2:9" x14ac:dyDescent="0.2">
      <c r="B534" s="47">
        <v>1054.6941690962158</v>
      </c>
      <c r="C534" s="47">
        <v>2865.9189453125</v>
      </c>
      <c r="D534" s="47">
        <f t="shared" si="16"/>
        <v>292.14260400739039</v>
      </c>
      <c r="G534" s="47">
        <v>1054.6941690962158</v>
      </c>
      <c r="H534" s="47">
        <v>2865.9189453125</v>
      </c>
      <c r="I534" s="47">
        <f t="shared" si="17"/>
        <v>292.14260400739039</v>
      </c>
    </row>
    <row r="535" spans="2:9" x14ac:dyDescent="0.2">
      <c r="B535" s="47">
        <v>1056.693586005837</v>
      </c>
      <c r="C535" s="47">
        <v>2866.26953125</v>
      </c>
      <c r="D535" s="47">
        <f t="shared" si="16"/>
        <v>292.17834161569823</v>
      </c>
      <c r="G535" s="47">
        <v>1056.693586005837</v>
      </c>
      <c r="H535" s="47">
        <v>2866.26953125</v>
      </c>
      <c r="I535" s="47">
        <f t="shared" si="17"/>
        <v>292.17834161569823</v>
      </c>
    </row>
    <row r="536" spans="2:9" x14ac:dyDescent="0.2">
      <c r="B536" s="47">
        <v>1058.6930029154578</v>
      </c>
      <c r="C536" s="47">
        <v>2866.6201171875</v>
      </c>
      <c r="D536" s="47">
        <f t="shared" si="16"/>
        <v>292.21407922400613</v>
      </c>
      <c r="G536" s="47">
        <v>1058.6930029154578</v>
      </c>
      <c r="H536" s="47">
        <v>2866.6201171875</v>
      </c>
      <c r="I536" s="47">
        <f t="shared" si="17"/>
        <v>292.21407922400613</v>
      </c>
    </row>
    <row r="537" spans="2:9" x14ac:dyDescent="0.2">
      <c r="B537" s="47">
        <v>1060.692419825079</v>
      </c>
      <c r="C537" s="47">
        <v>2866.970703125</v>
      </c>
      <c r="D537" s="47">
        <f t="shared" si="16"/>
        <v>292.24981683231397</v>
      </c>
      <c r="G537" s="47">
        <v>1060.692419825079</v>
      </c>
      <c r="H537" s="47">
        <v>2866.970703125</v>
      </c>
      <c r="I537" s="47">
        <f t="shared" si="17"/>
        <v>292.24981683231397</v>
      </c>
    </row>
    <row r="538" spans="2:9" x14ac:dyDescent="0.2">
      <c r="B538" s="47">
        <v>1062.6918367346998</v>
      </c>
      <c r="C538" s="47">
        <v>2867.3212890625</v>
      </c>
      <c r="D538" s="47">
        <f t="shared" si="16"/>
        <v>292.28555444062181</v>
      </c>
      <c r="G538" s="47">
        <v>1062.6918367346998</v>
      </c>
      <c r="H538" s="47">
        <v>2867.3212890625</v>
      </c>
      <c r="I538" s="47">
        <f t="shared" si="17"/>
        <v>292.28555444062181</v>
      </c>
    </row>
    <row r="539" spans="2:9" x14ac:dyDescent="0.2">
      <c r="B539" s="47">
        <v>1064.691253644321</v>
      </c>
      <c r="C539" s="47">
        <v>2867.671875</v>
      </c>
      <c r="D539" s="47">
        <f t="shared" si="16"/>
        <v>292.32129204892965</v>
      </c>
      <c r="G539" s="47">
        <v>1064.691253644321</v>
      </c>
      <c r="H539" s="47">
        <v>2867.671875</v>
      </c>
      <c r="I539" s="47">
        <f t="shared" si="17"/>
        <v>292.32129204892965</v>
      </c>
    </row>
    <row r="540" spans="2:9" x14ac:dyDescent="0.2">
      <c r="B540" s="47">
        <v>1066.6906705539418</v>
      </c>
      <c r="C540" s="47">
        <v>2868.022216796875</v>
      </c>
      <c r="D540" s="47">
        <f t="shared" si="16"/>
        <v>292.35700477032361</v>
      </c>
      <c r="G540" s="47">
        <v>1066.6906705539418</v>
      </c>
      <c r="H540" s="47">
        <v>2868.022216796875</v>
      </c>
      <c r="I540" s="47">
        <f t="shared" si="17"/>
        <v>292.35700477032361</v>
      </c>
    </row>
    <row r="541" spans="2:9" x14ac:dyDescent="0.2">
      <c r="B541" s="47">
        <v>1068.690087463563</v>
      </c>
      <c r="C541" s="47">
        <v>2868.372802734375</v>
      </c>
      <c r="D541" s="47">
        <f t="shared" si="16"/>
        <v>292.39274237863151</v>
      </c>
      <c r="G541" s="47">
        <v>1068.690087463563</v>
      </c>
      <c r="H541" s="47">
        <v>2868.372802734375</v>
      </c>
      <c r="I541" s="47">
        <f t="shared" si="17"/>
        <v>292.39274237863151</v>
      </c>
    </row>
    <row r="542" spans="2:9" x14ac:dyDescent="0.2">
      <c r="B542" s="47">
        <v>1070.6895043731838</v>
      </c>
      <c r="C542" s="47">
        <v>2868.72314453125</v>
      </c>
      <c r="D542" s="47">
        <f t="shared" si="16"/>
        <v>292.42845510002547</v>
      </c>
      <c r="G542" s="47">
        <v>1070.6895043731838</v>
      </c>
      <c r="H542" s="47">
        <v>2868.72314453125</v>
      </c>
      <c r="I542" s="47">
        <f t="shared" si="17"/>
        <v>292.42845510002547</v>
      </c>
    </row>
    <row r="543" spans="2:9" x14ac:dyDescent="0.2">
      <c r="B543" s="47">
        <v>1072.688921282805</v>
      </c>
      <c r="C543" s="47">
        <v>2869.07373046875</v>
      </c>
      <c r="D543" s="47">
        <f t="shared" si="16"/>
        <v>292.46419270833331</v>
      </c>
      <c r="G543" s="47">
        <v>1072.688921282805</v>
      </c>
      <c r="H543" s="47">
        <v>2869.07373046875</v>
      </c>
      <c r="I543" s="47">
        <f t="shared" si="17"/>
        <v>292.46419270833331</v>
      </c>
    </row>
    <row r="544" spans="2:9" x14ac:dyDescent="0.2">
      <c r="B544" s="47">
        <v>1074.6883381924258</v>
      </c>
      <c r="C544" s="47">
        <v>2869.424072265625</v>
      </c>
      <c r="D544" s="47">
        <f t="shared" si="16"/>
        <v>292.49990542972728</v>
      </c>
      <c r="G544" s="47">
        <v>1074.6883381924258</v>
      </c>
      <c r="H544" s="47">
        <v>2869.424072265625</v>
      </c>
      <c r="I544" s="47">
        <f t="shared" si="17"/>
        <v>292.49990542972728</v>
      </c>
    </row>
    <row r="545" spans="2:9" x14ac:dyDescent="0.2">
      <c r="B545" s="47">
        <v>1076.687755102047</v>
      </c>
      <c r="C545" s="47">
        <v>2869.7744140625</v>
      </c>
      <c r="D545" s="47">
        <f t="shared" si="16"/>
        <v>292.5356181511213</v>
      </c>
      <c r="G545" s="47">
        <v>1076.687755102047</v>
      </c>
      <c r="H545" s="47">
        <v>2869.7744140625</v>
      </c>
      <c r="I545" s="47">
        <f t="shared" si="17"/>
        <v>292.5356181511213</v>
      </c>
    </row>
    <row r="546" spans="2:9" x14ac:dyDescent="0.2">
      <c r="B546" s="47">
        <v>1078.6871720116678</v>
      </c>
      <c r="C546" s="47">
        <v>2870.124755859375</v>
      </c>
      <c r="D546" s="47">
        <f t="shared" si="16"/>
        <v>292.57133087251526</v>
      </c>
      <c r="G546" s="47">
        <v>1078.6871720116678</v>
      </c>
      <c r="H546" s="47">
        <v>2870.124755859375</v>
      </c>
      <c r="I546" s="47">
        <f t="shared" si="17"/>
        <v>292.57133087251526</v>
      </c>
    </row>
    <row r="547" spans="2:9" x14ac:dyDescent="0.2">
      <c r="B547" s="47">
        <v>1080.6865889212891</v>
      </c>
      <c r="C547" s="47">
        <v>2870.47509765625</v>
      </c>
      <c r="D547" s="47">
        <f t="shared" si="16"/>
        <v>292.60704359390928</v>
      </c>
      <c r="G547" s="47">
        <v>1080.6865889212891</v>
      </c>
      <c r="H547" s="47">
        <v>2870.47509765625</v>
      </c>
      <c r="I547" s="47">
        <f t="shared" si="17"/>
        <v>292.60704359390928</v>
      </c>
    </row>
    <row r="548" spans="2:9" x14ac:dyDescent="0.2">
      <c r="B548" s="47">
        <v>1082.6860058309098</v>
      </c>
      <c r="C548" s="47">
        <v>2870.8251953125</v>
      </c>
      <c r="D548" s="47">
        <f t="shared" si="16"/>
        <v>292.64273142838937</v>
      </c>
      <c r="G548" s="47">
        <v>1082.6860058309098</v>
      </c>
      <c r="H548" s="47">
        <v>2870.8251953125</v>
      </c>
      <c r="I548" s="47">
        <f t="shared" si="17"/>
        <v>292.64273142838937</v>
      </c>
    </row>
    <row r="549" spans="2:9" x14ac:dyDescent="0.2">
      <c r="B549" s="47">
        <v>1084.6854227405311</v>
      </c>
      <c r="C549" s="47">
        <v>2871.175537109375</v>
      </c>
      <c r="D549" s="47">
        <f t="shared" si="16"/>
        <v>292.67844414978339</v>
      </c>
      <c r="G549" s="47">
        <v>1084.6854227405311</v>
      </c>
      <c r="H549" s="47">
        <v>2871.175537109375</v>
      </c>
      <c r="I549" s="47">
        <f t="shared" si="17"/>
        <v>292.67844414978339</v>
      </c>
    </row>
    <row r="550" spans="2:9" x14ac:dyDescent="0.2">
      <c r="B550" s="47">
        <v>1086.6848396501518</v>
      </c>
      <c r="C550" s="47">
        <v>2871.52587890625</v>
      </c>
      <c r="D550" s="47">
        <f t="shared" si="16"/>
        <v>292.71415687117735</v>
      </c>
      <c r="G550" s="47">
        <v>1086.6848396501518</v>
      </c>
      <c r="H550" s="47">
        <v>2871.525634765625</v>
      </c>
      <c r="I550" s="47">
        <f t="shared" si="17"/>
        <v>292.71413198426347</v>
      </c>
    </row>
    <row r="551" spans="2:9" x14ac:dyDescent="0.2">
      <c r="B551" s="47">
        <v>1088.6842565597731</v>
      </c>
      <c r="C551" s="47">
        <v>2871.8759765625</v>
      </c>
      <c r="D551" s="47">
        <f t="shared" si="16"/>
        <v>292.74984470565749</v>
      </c>
      <c r="G551" s="47">
        <v>1088.6842565597731</v>
      </c>
      <c r="H551" s="47">
        <v>2871.8759765625</v>
      </c>
      <c r="I551" s="47">
        <f t="shared" si="17"/>
        <v>292.74984470565749</v>
      </c>
    </row>
    <row r="552" spans="2:9" x14ac:dyDescent="0.2">
      <c r="B552" s="47">
        <v>1090.6836734693939</v>
      </c>
      <c r="C552" s="47">
        <v>2872.22607421875</v>
      </c>
      <c r="D552" s="47">
        <f t="shared" si="16"/>
        <v>292.78553254013758</v>
      </c>
      <c r="G552" s="47">
        <v>1090.6836734693939</v>
      </c>
      <c r="H552" s="47">
        <v>2872.22607421875</v>
      </c>
      <c r="I552" s="47">
        <f t="shared" si="17"/>
        <v>292.78553254013758</v>
      </c>
    </row>
    <row r="553" spans="2:9" x14ac:dyDescent="0.2">
      <c r="B553" s="47">
        <v>1092.6830903790151</v>
      </c>
      <c r="C553" s="47">
        <v>2872.576171875</v>
      </c>
      <c r="D553" s="47">
        <f t="shared" si="16"/>
        <v>292.82122037461772</v>
      </c>
      <c r="G553" s="47">
        <v>1092.6830903790151</v>
      </c>
      <c r="H553" s="47">
        <v>2872.576171875</v>
      </c>
      <c r="I553" s="47">
        <f t="shared" si="17"/>
        <v>292.82122037461772</v>
      </c>
    </row>
    <row r="554" spans="2:9" x14ac:dyDescent="0.2">
      <c r="B554" s="47">
        <v>1094.6825072886359</v>
      </c>
      <c r="C554" s="47">
        <v>2872.926513671875</v>
      </c>
      <c r="D554" s="47">
        <f t="shared" si="16"/>
        <v>292.85693309601169</v>
      </c>
      <c r="G554" s="47">
        <v>1094.6825072886359</v>
      </c>
      <c r="H554" s="47">
        <v>2872.92626953125</v>
      </c>
      <c r="I554" s="47">
        <f t="shared" si="17"/>
        <v>292.85690820909787</v>
      </c>
    </row>
    <row r="555" spans="2:9" x14ac:dyDescent="0.2">
      <c r="B555" s="47">
        <v>1096.6819241982571</v>
      </c>
      <c r="C555" s="47">
        <v>2873.2763671875</v>
      </c>
      <c r="D555" s="47">
        <f t="shared" si="16"/>
        <v>292.89259604357795</v>
      </c>
      <c r="G555" s="47">
        <v>1096.6819241982571</v>
      </c>
      <c r="H555" s="47">
        <v>2873.2763671875</v>
      </c>
      <c r="I555" s="47">
        <f t="shared" si="17"/>
        <v>292.89259604357795</v>
      </c>
    </row>
    <row r="556" spans="2:9" x14ac:dyDescent="0.2">
      <c r="B556" s="47">
        <v>1098.6813411078779</v>
      </c>
      <c r="C556" s="47">
        <v>2873.62646484375</v>
      </c>
      <c r="D556" s="47">
        <f t="shared" si="16"/>
        <v>292.9282838780581</v>
      </c>
      <c r="G556" s="47">
        <v>1098.6813411078779</v>
      </c>
      <c r="H556" s="47">
        <v>2873.62646484375</v>
      </c>
      <c r="I556" s="47">
        <f t="shared" si="17"/>
        <v>292.9282838780581</v>
      </c>
    </row>
    <row r="557" spans="2:9" x14ac:dyDescent="0.2">
      <c r="B557" s="47">
        <v>1100.6807580174991</v>
      </c>
      <c r="C557" s="47">
        <v>2873.9765625</v>
      </c>
      <c r="D557" s="47">
        <f t="shared" si="16"/>
        <v>292.96397171253824</v>
      </c>
      <c r="G557" s="47">
        <v>1100.6807580174991</v>
      </c>
      <c r="H557" s="47">
        <v>2873.9765625</v>
      </c>
      <c r="I557" s="47">
        <f t="shared" si="17"/>
        <v>292.96397171253824</v>
      </c>
    </row>
    <row r="558" spans="2:9" x14ac:dyDescent="0.2">
      <c r="B558" s="47">
        <v>1102.6801749271199</v>
      </c>
      <c r="C558" s="47">
        <v>2874.32666015625</v>
      </c>
      <c r="D558" s="47">
        <f t="shared" si="16"/>
        <v>292.99965954701833</v>
      </c>
      <c r="G558" s="47">
        <v>1102.6801749271199</v>
      </c>
      <c r="H558" s="47">
        <v>2874.32666015625</v>
      </c>
      <c r="I558" s="47">
        <f t="shared" si="17"/>
        <v>292.99965954701833</v>
      </c>
    </row>
    <row r="559" spans="2:9" x14ac:dyDescent="0.2">
      <c r="B559" s="47">
        <v>1104.6795918367411</v>
      </c>
      <c r="C559" s="47">
        <v>2874.676513671875</v>
      </c>
      <c r="D559" s="47">
        <f t="shared" si="16"/>
        <v>293.03532249458459</v>
      </c>
      <c r="G559" s="47">
        <v>1104.6795918367411</v>
      </c>
      <c r="H559" s="47">
        <v>2874.676513671875</v>
      </c>
      <c r="I559" s="47">
        <f t="shared" si="17"/>
        <v>293.03532249458459</v>
      </c>
    </row>
    <row r="560" spans="2:9" x14ac:dyDescent="0.2">
      <c r="B560" s="47">
        <v>1106.6790087463619</v>
      </c>
      <c r="C560" s="47">
        <v>2875.026611328125</v>
      </c>
      <c r="D560" s="47">
        <f t="shared" si="16"/>
        <v>293.07101032906473</v>
      </c>
      <c r="G560" s="47">
        <v>1106.6790087463619</v>
      </c>
      <c r="H560" s="47">
        <v>2875.026611328125</v>
      </c>
      <c r="I560" s="47">
        <f t="shared" si="17"/>
        <v>293.07101032906473</v>
      </c>
    </row>
    <row r="561" spans="2:9" x14ac:dyDescent="0.2">
      <c r="B561" s="47">
        <v>1108.6784256559831</v>
      </c>
      <c r="C561" s="47">
        <v>2875.37646484375</v>
      </c>
      <c r="D561" s="47">
        <f t="shared" si="16"/>
        <v>293.106673276631</v>
      </c>
      <c r="G561" s="47">
        <v>1108.6784256559831</v>
      </c>
      <c r="H561" s="47">
        <v>2875.37646484375</v>
      </c>
      <c r="I561" s="47">
        <f t="shared" si="17"/>
        <v>293.106673276631</v>
      </c>
    </row>
    <row r="562" spans="2:9" x14ac:dyDescent="0.2">
      <c r="B562" s="47">
        <v>1110.6778425656039</v>
      </c>
      <c r="C562" s="47">
        <v>2875.726318359375</v>
      </c>
      <c r="D562" s="47">
        <f t="shared" si="16"/>
        <v>293.14233622419721</v>
      </c>
      <c r="G562" s="47">
        <v>1110.6778425656039</v>
      </c>
      <c r="H562" s="47">
        <v>2875.726318359375</v>
      </c>
      <c r="I562" s="47">
        <f t="shared" si="17"/>
        <v>293.14233622419721</v>
      </c>
    </row>
    <row r="563" spans="2:9" x14ac:dyDescent="0.2">
      <c r="B563" s="47">
        <v>1112.6772594752251</v>
      </c>
      <c r="C563" s="47">
        <v>2876.076416015625</v>
      </c>
      <c r="D563" s="47">
        <f t="shared" si="16"/>
        <v>293.17802405867735</v>
      </c>
      <c r="G563" s="47">
        <v>1112.6772594752251</v>
      </c>
      <c r="H563" s="47">
        <v>2876.076416015625</v>
      </c>
      <c r="I563" s="47">
        <f t="shared" si="17"/>
        <v>293.17802405867735</v>
      </c>
    </row>
    <row r="564" spans="2:9" x14ac:dyDescent="0.2">
      <c r="B564" s="47">
        <v>1114.6766763848459</v>
      </c>
      <c r="C564" s="47">
        <v>2876.42626953125</v>
      </c>
      <c r="D564" s="47">
        <f t="shared" si="16"/>
        <v>293.21368700624362</v>
      </c>
      <c r="G564" s="47">
        <v>1114.6766763848459</v>
      </c>
      <c r="H564" s="47">
        <v>2876.42626953125</v>
      </c>
      <c r="I564" s="47">
        <f t="shared" si="17"/>
        <v>293.21368700624362</v>
      </c>
    </row>
    <row r="565" spans="2:9" x14ac:dyDescent="0.2">
      <c r="B565" s="47">
        <v>1116.6760932944671</v>
      </c>
      <c r="C565" s="47">
        <v>2876.776123046875</v>
      </c>
      <c r="D565" s="47">
        <f t="shared" si="16"/>
        <v>293.24934995380988</v>
      </c>
      <c r="G565" s="47">
        <v>1116.6760932944671</v>
      </c>
      <c r="H565" s="47">
        <v>2876.776123046875</v>
      </c>
      <c r="I565" s="47">
        <f t="shared" si="17"/>
        <v>293.24934995380988</v>
      </c>
    </row>
    <row r="566" spans="2:9" x14ac:dyDescent="0.2">
      <c r="B566" s="47">
        <v>1118.6755102040879</v>
      </c>
      <c r="C566" s="47">
        <v>2877.1259765625</v>
      </c>
      <c r="D566" s="47">
        <f t="shared" si="16"/>
        <v>293.28501290137615</v>
      </c>
      <c r="G566" s="47">
        <v>1118.6755102040879</v>
      </c>
      <c r="H566" s="47">
        <v>2877.125732421875</v>
      </c>
      <c r="I566" s="47">
        <f t="shared" si="17"/>
        <v>293.28498801446227</v>
      </c>
    </row>
    <row r="567" spans="2:9" x14ac:dyDescent="0.2">
      <c r="B567" s="47">
        <v>1120.6749271137091</v>
      </c>
      <c r="C567" s="47">
        <v>2877.4755859375</v>
      </c>
      <c r="D567" s="47">
        <f t="shared" si="16"/>
        <v>293.32065096202854</v>
      </c>
      <c r="G567" s="47">
        <v>1120.6749271137091</v>
      </c>
      <c r="H567" s="47">
        <v>2877.4755859375</v>
      </c>
      <c r="I567" s="47">
        <f t="shared" si="17"/>
        <v>293.32065096202854</v>
      </c>
    </row>
    <row r="568" spans="2:9" x14ac:dyDescent="0.2">
      <c r="B568" s="47">
        <v>1122.6743440233299</v>
      </c>
      <c r="C568" s="47">
        <v>2877.825439453125</v>
      </c>
      <c r="D568" s="47">
        <f t="shared" si="16"/>
        <v>293.3563139095948</v>
      </c>
      <c r="G568" s="47">
        <v>1122.6743440233299</v>
      </c>
      <c r="H568" s="47">
        <v>2877.825439453125</v>
      </c>
      <c r="I568" s="47">
        <f t="shared" si="17"/>
        <v>293.3563139095948</v>
      </c>
    </row>
    <row r="569" spans="2:9" x14ac:dyDescent="0.2">
      <c r="B569" s="47">
        <v>1124.6737609329512</v>
      </c>
      <c r="C569" s="47">
        <v>2878.17529296875</v>
      </c>
      <c r="D569" s="47">
        <f t="shared" si="16"/>
        <v>293.39197685716107</v>
      </c>
      <c r="G569" s="47">
        <v>1124.6737609329512</v>
      </c>
      <c r="H569" s="47">
        <v>2878.17529296875</v>
      </c>
      <c r="I569" s="47">
        <f t="shared" si="17"/>
        <v>293.39197685716107</v>
      </c>
    </row>
    <row r="570" spans="2:9" x14ac:dyDescent="0.2">
      <c r="B570" s="47">
        <v>1126.6731778425719</v>
      </c>
      <c r="C570" s="47">
        <v>2878.52490234375</v>
      </c>
      <c r="D570" s="47">
        <f t="shared" si="16"/>
        <v>293.42761491781346</v>
      </c>
      <c r="G570" s="47">
        <v>1126.6731778425719</v>
      </c>
      <c r="H570" s="47">
        <v>2878.52490234375</v>
      </c>
      <c r="I570" s="47">
        <f t="shared" si="17"/>
        <v>293.42761491781346</v>
      </c>
    </row>
    <row r="571" spans="2:9" x14ac:dyDescent="0.2">
      <c r="B571" s="47">
        <v>1128.6725947521932</v>
      </c>
      <c r="C571" s="47">
        <v>2878.874755859375</v>
      </c>
      <c r="D571" s="47">
        <f t="shared" si="16"/>
        <v>293.46327786537972</v>
      </c>
      <c r="G571" s="47">
        <v>1128.6725947521932</v>
      </c>
      <c r="H571" s="47">
        <v>2878.87451171875</v>
      </c>
      <c r="I571" s="47">
        <f t="shared" si="17"/>
        <v>293.46325297846585</v>
      </c>
    </row>
    <row r="572" spans="2:9" x14ac:dyDescent="0.2">
      <c r="B572" s="47">
        <v>1130.6720116618139</v>
      </c>
      <c r="C572" s="47">
        <v>2879.224365234375</v>
      </c>
      <c r="D572" s="47">
        <f t="shared" si="16"/>
        <v>293.49891592603211</v>
      </c>
      <c r="G572" s="47">
        <v>1130.6720116618139</v>
      </c>
      <c r="H572" s="47">
        <v>2879.224365234375</v>
      </c>
      <c r="I572" s="47">
        <f t="shared" si="17"/>
        <v>293.49891592603211</v>
      </c>
    </row>
    <row r="573" spans="2:9" x14ac:dyDescent="0.2">
      <c r="B573" s="47">
        <v>1132.6714285714352</v>
      </c>
      <c r="C573" s="47">
        <v>2879.573974609375</v>
      </c>
      <c r="D573" s="47">
        <f t="shared" si="16"/>
        <v>293.5345539866845</v>
      </c>
      <c r="G573" s="47">
        <v>1132.6714285714352</v>
      </c>
      <c r="H573" s="47">
        <v>2879.573974609375</v>
      </c>
      <c r="I573" s="47">
        <f t="shared" si="17"/>
        <v>293.5345539866845</v>
      </c>
    </row>
    <row r="574" spans="2:9" x14ac:dyDescent="0.2">
      <c r="B574" s="47">
        <v>1134.6708454810559</v>
      </c>
      <c r="C574" s="47">
        <v>2879.923583984375</v>
      </c>
      <c r="D574" s="47">
        <f t="shared" si="16"/>
        <v>293.57019204733689</v>
      </c>
      <c r="G574" s="47">
        <v>1134.6708454810559</v>
      </c>
      <c r="H574" s="47">
        <v>2879.923583984375</v>
      </c>
      <c r="I574" s="47">
        <f t="shared" si="17"/>
        <v>293.57019204733689</v>
      </c>
    </row>
    <row r="575" spans="2:9" x14ac:dyDescent="0.2">
      <c r="B575" s="47">
        <v>1136.6702623906772</v>
      </c>
      <c r="C575" s="47">
        <v>2880.273193359375</v>
      </c>
      <c r="D575" s="47">
        <f t="shared" si="16"/>
        <v>293.60583010798928</v>
      </c>
      <c r="G575" s="47">
        <v>1136.6702623906772</v>
      </c>
      <c r="H575" s="47">
        <v>2880.273193359375</v>
      </c>
      <c r="I575" s="47">
        <f t="shared" si="17"/>
        <v>293.60583010798928</v>
      </c>
    </row>
    <row r="576" spans="2:9" x14ac:dyDescent="0.2">
      <c r="B576" s="47">
        <v>1138.669679300298</v>
      </c>
      <c r="C576" s="47">
        <v>2880.622802734375</v>
      </c>
      <c r="D576" s="47">
        <f t="shared" si="16"/>
        <v>293.64146816864167</v>
      </c>
      <c r="G576" s="47">
        <v>1138.669679300298</v>
      </c>
      <c r="H576" s="47">
        <v>2880.622802734375</v>
      </c>
      <c r="I576" s="47">
        <f t="shared" si="17"/>
        <v>293.64146816864167</v>
      </c>
    </row>
    <row r="577" spans="2:9" x14ac:dyDescent="0.2">
      <c r="B577" s="47">
        <v>1140.6690962099192</v>
      </c>
      <c r="C577" s="47">
        <v>2880.972412109375</v>
      </c>
      <c r="D577" s="47">
        <f t="shared" si="16"/>
        <v>293.67710622929405</v>
      </c>
      <c r="G577" s="47">
        <v>1140.6690962099192</v>
      </c>
      <c r="H577" s="47">
        <v>2880.972412109375</v>
      </c>
      <c r="I577" s="47">
        <f t="shared" si="17"/>
        <v>293.67710622929405</v>
      </c>
    </row>
    <row r="578" spans="2:9" x14ac:dyDescent="0.2">
      <c r="B578" s="47">
        <v>1142.66851311954</v>
      </c>
      <c r="C578" s="47">
        <v>2881.322021484375</v>
      </c>
      <c r="D578" s="47">
        <f t="shared" si="16"/>
        <v>293.71274428994644</v>
      </c>
      <c r="G578" s="47">
        <v>1142.66851311954</v>
      </c>
      <c r="H578" s="47">
        <v>2881.322021484375</v>
      </c>
      <c r="I578" s="47">
        <f t="shared" si="17"/>
        <v>293.71274428994644</v>
      </c>
    </row>
    <row r="579" spans="2:9" x14ac:dyDescent="0.2">
      <c r="B579" s="47">
        <v>1144.6679300291612</v>
      </c>
      <c r="C579" s="47">
        <v>2881.671630859375</v>
      </c>
      <c r="D579" s="47">
        <f t="shared" si="16"/>
        <v>293.74838235059889</v>
      </c>
      <c r="G579" s="47">
        <v>1144.6679300291612</v>
      </c>
      <c r="H579" s="47">
        <v>2881.67138671875</v>
      </c>
      <c r="I579" s="47">
        <f t="shared" si="17"/>
        <v>293.74835746368501</v>
      </c>
    </row>
    <row r="580" spans="2:9" x14ac:dyDescent="0.2">
      <c r="B580" s="47">
        <v>1146.667346938782</v>
      </c>
      <c r="C580" s="47">
        <v>2882.02099609375</v>
      </c>
      <c r="D580" s="47">
        <f t="shared" si="16"/>
        <v>293.7839955243374</v>
      </c>
      <c r="G580" s="47">
        <v>1146.667346938782</v>
      </c>
      <c r="H580" s="47">
        <v>2882.02099609375</v>
      </c>
      <c r="I580" s="47">
        <f t="shared" si="17"/>
        <v>293.7839955243374</v>
      </c>
    </row>
    <row r="581" spans="2:9" x14ac:dyDescent="0.2">
      <c r="B581" s="47">
        <v>1148.6667638484032</v>
      </c>
      <c r="C581" s="47">
        <v>2882.37060546875</v>
      </c>
      <c r="D581" s="47">
        <f t="shared" si="16"/>
        <v>293.81963358498979</v>
      </c>
      <c r="G581" s="47">
        <v>1148.6667638484032</v>
      </c>
      <c r="H581" s="47">
        <v>2882.37060546875</v>
      </c>
      <c r="I581" s="47">
        <f t="shared" si="17"/>
        <v>293.81963358498979</v>
      </c>
    </row>
    <row r="582" spans="2:9" x14ac:dyDescent="0.2">
      <c r="B582" s="47">
        <v>1150.666180758024</v>
      </c>
      <c r="C582" s="47">
        <v>2882.719970703125</v>
      </c>
      <c r="D582" s="47">
        <f t="shared" si="16"/>
        <v>293.8552467587283</v>
      </c>
      <c r="G582" s="47">
        <v>1150.666180758024</v>
      </c>
      <c r="H582" s="47">
        <v>2882.719970703125</v>
      </c>
      <c r="I582" s="47">
        <f t="shared" si="17"/>
        <v>293.8552467587283</v>
      </c>
    </row>
    <row r="583" spans="2:9" x14ac:dyDescent="0.2">
      <c r="B583" s="47">
        <v>1152.6655976676452</v>
      </c>
      <c r="C583" s="47">
        <v>2883.0693359375</v>
      </c>
      <c r="D583" s="47">
        <f t="shared" ref="D583:D646" si="18">C583/9.81</f>
        <v>293.89085993246687</v>
      </c>
      <c r="G583" s="47">
        <v>1152.6655976676452</v>
      </c>
      <c r="H583" s="47">
        <v>2883.0693359375</v>
      </c>
      <c r="I583" s="47">
        <f t="shared" ref="I583:I646" si="19">H583/9.81</f>
        <v>293.89085993246687</v>
      </c>
    </row>
    <row r="584" spans="2:9" x14ac:dyDescent="0.2">
      <c r="B584" s="47">
        <v>1154.665014577266</v>
      </c>
      <c r="C584" s="47">
        <v>2883.4189453125</v>
      </c>
      <c r="D584" s="47">
        <f t="shared" si="18"/>
        <v>293.92649799311926</v>
      </c>
      <c r="G584" s="47">
        <v>1154.665014577266</v>
      </c>
      <c r="H584" s="47">
        <v>2883.4189453125</v>
      </c>
      <c r="I584" s="47">
        <f t="shared" si="19"/>
        <v>293.92649799311926</v>
      </c>
    </row>
    <row r="585" spans="2:9" x14ac:dyDescent="0.2">
      <c r="B585" s="47">
        <v>1156.6644314868872</v>
      </c>
      <c r="C585" s="47">
        <v>2883.768310546875</v>
      </c>
      <c r="D585" s="47">
        <f t="shared" si="18"/>
        <v>293.96211116685777</v>
      </c>
      <c r="G585" s="47">
        <v>1156.6644314868872</v>
      </c>
      <c r="H585" s="47">
        <v>2883.768310546875</v>
      </c>
      <c r="I585" s="47">
        <f t="shared" si="19"/>
        <v>293.96211116685777</v>
      </c>
    </row>
    <row r="586" spans="2:9" x14ac:dyDescent="0.2">
      <c r="B586" s="47">
        <v>1158.663848396508</v>
      </c>
      <c r="C586" s="47">
        <v>2884.11767578125</v>
      </c>
      <c r="D586" s="47">
        <f t="shared" si="18"/>
        <v>293.99772434059633</v>
      </c>
      <c r="G586" s="47">
        <v>1158.663848396508</v>
      </c>
      <c r="H586" s="47">
        <v>2884.11767578125</v>
      </c>
      <c r="I586" s="47">
        <f t="shared" si="19"/>
        <v>293.99772434059633</v>
      </c>
    </row>
    <row r="587" spans="2:9" x14ac:dyDescent="0.2">
      <c r="B587" s="47">
        <v>1160.6632653061292</v>
      </c>
      <c r="C587" s="47">
        <v>2884.467041015625</v>
      </c>
      <c r="D587" s="47">
        <f t="shared" si="18"/>
        <v>294.03333751433485</v>
      </c>
      <c r="G587" s="47">
        <v>1160.6632653061292</v>
      </c>
      <c r="H587" s="47">
        <v>2884.467041015625</v>
      </c>
      <c r="I587" s="47">
        <f t="shared" si="19"/>
        <v>294.03333751433485</v>
      </c>
    </row>
    <row r="588" spans="2:9" x14ac:dyDescent="0.2">
      <c r="B588" s="47">
        <v>1162.66268221575</v>
      </c>
      <c r="C588" s="47">
        <v>2884.81640625</v>
      </c>
      <c r="D588" s="47">
        <f t="shared" si="18"/>
        <v>294.06895068807336</v>
      </c>
      <c r="G588" s="47">
        <v>1162.66268221575</v>
      </c>
      <c r="H588" s="47">
        <v>2884.81640625</v>
      </c>
      <c r="I588" s="47">
        <f t="shared" si="19"/>
        <v>294.06895068807336</v>
      </c>
    </row>
    <row r="589" spans="2:9" x14ac:dyDescent="0.2">
      <c r="B589" s="47">
        <v>1164.6620991253712</v>
      </c>
      <c r="C589" s="47">
        <v>2885.165771484375</v>
      </c>
      <c r="D589" s="47">
        <f t="shared" si="18"/>
        <v>294.10456386181193</v>
      </c>
      <c r="G589" s="47">
        <v>1164.6620991253712</v>
      </c>
      <c r="H589" s="47">
        <v>2885.165771484375</v>
      </c>
      <c r="I589" s="47">
        <f t="shared" si="19"/>
        <v>294.10456386181193</v>
      </c>
    </row>
    <row r="590" spans="2:9" x14ac:dyDescent="0.2">
      <c r="B590" s="47">
        <v>1166.661516034992</v>
      </c>
      <c r="C590" s="47">
        <v>2885.51513671875</v>
      </c>
      <c r="D590" s="47">
        <f t="shared" si="18"/>
        <v>294.14017703555044</v>
      </c>
      <c r="G590" s="47">
        <v>1166.661516034992</v>
      </c>
      <c r="H590" s="47">
        <v>2885.51513671875</v>
      </c>
      <c r="I590" s="47">
        <f t="shared" si="19"/>
        <v>294.14017703555044</v>
      </c>
    </row>
    <row r="591" spans="2:9" x14ac:dyDescent="0.2">
      <c r="B591" s="47">
        <v>1168.6609329446133</v>
      </c>
      <c r="C591" s="47">
        <v>2885.8642578125</v>
      </c>
      <c r="D591" s="47">
        <f t="shared" si="18"/>
        <v>294.17576532237513</v>
      </c>
      <c r="G591" s="47">
        <v>1168.6609329446133</v>
      </c>
      <c r="H591" s="47">
        <v>2885.8642578125</v>
      </c>
      <c r="I591" s="47">
        <f t="shared" si="19"/>
        <v>294.17576532237513</v>
      </c>
    </row>
    <row r="592" spans="2:9" x14ac:dyDescent="0.2">
      <c r="B592" s="47">
        <v>1170.660349854234</v>
      </c>
      <c r="C592" s="47">
        <v>2886.213623046875</v>
      </c>
      <c r="D592" s="47">
        <f t="shared" si="18"/>
        <v>294.21137849611364</v>
      </c>
      <c r="G592" s="47">
        <v>1170.660349854234</v>
      </c>
      <c r="H592" s="47">
        <v>2886.213623046875</v>
      </c>
      <c r="I592" s="47">
        <f t="shared" si="19"/>
        <v>294.21137849611364</v>
      </c>
    </row>
    <row r="593" spans="2:9" x14ac:dyDescent="0.2">
      <c r="B593" s="47">
        <v>1172.6597667638553</v>
      </c>
      <c r="C593" s="47">
        <v>2886.562744140625</v>
      </c>
      <c r="D593" s="47">
        <f t="shared" si="18"/>
        <v>294.24696678293833</v>
      </c>
      <c r="G593" s="47">
        <v>1172.6597667638553</v>
      </c>
      <c r="H593" s="47">
        <v>2886.562744140625</v>
      </c>
      <c r="I593" s="47">
        <f t="shared" si="19"/>
        <v>294.24696678293833</v>
      </c>
    </row>
    <row r="594" spans="2:9" x14ac:dyDescent="0.2">
      <c r="B594" s="47">
        <v>1174.659183673476</v>
      </c>
      <c r="C594" s="47">
        <v>2886.912109375</v>
      </c>
      <c r="D594" s="47">
        <f t="shared" si="18"/>
        <v>294.28257995667684</v>
      </c>
      <c r="G594" s="47">
        <v>1174.659183673476</v>
      </c>
      <c r="H594" s="47">
        <v>2886.912109375</v>
      </c>
      <c r="I594" s="47">
        <f t="shared" si="19"/>
        <v>294.28257995667684</v>
      </c>
    </row>
    <row r="595" spans="2:9" x14ac:dyDescent="0.2">
      <c r="B595" s="47">
        <v>1176.6586005830973</v>
      </c>
      <c r="C595" s="47">
        <v>2887.26123046875</v>
      </c>
      <c r="D595" s="47">
        <f t="shared" si="18"/>
        <v>294.31816824350153</v>
      </c>
      <c r="G595" s="47">
        <v>1176.6586005830973</v>
      </c>
      <c r="H595" s="47">
        <v>2887.26123046875</v>
      </c>
      <c r="I595" s="47">
        <f t="shared" si="19"/>
        <v>294.31816824350153</v>
      </c>
    </row>
    <row r="596" spans="2:9" x14ac:dyDescent="0.2">
      <c r="B596" s="47">
        <v>1178.658017492718</v>
      </c>
      <c r="C596" s="47">
        <v>2887.610595703125</v>
      </c>
      <c r="D596" s="47">
        <f t="shared" si="18"/>
        <v>294.35378141724004</v>
      </c>
      <c r="G596" s="47">
        <v>1178.658017492718</v>
      </c>
      <c r="H596" s="47">
        <v>2887.610595703125</v>
      </c>
      <c r="I596" s="47">
        <f t="shared" si="19"/>
        <v>294.35378141724004</v>
      </c>
    </row>
    <row r="597" spans="2:9" x14ac:dyDescent="0.2">
      <c r="B597" s="47">
        <v>1180.6574344023393</v>
      </c>
      <c r="C597" s="47">
        <v>2887.959716796875</v>
      </c>
      <c r="D597" s="47">
        <f t="shared" si="18"/>
        <v>294.38936970406473</v>
      </c>
      <c r="G597" s="47">
        <v>1180.6574344023393</v>
      </c>
      <c r="H597" s="47">
        <v>2887.959716796875</v>
      </c>
      <c r="I597" s="47">
        <f t="shared" si="19"/>
        <v>294.38936970406473</v>
      </c>
    </row>
    <row r="598" spans="2:9" x14ac:dyDescent="0.2">
      <c r="B598" s="47">
        <v>1182.6568513119601</v>
      </c>
      <c r="C598" s="47">
        <v>2888.308837890625</v>
      </c>
      <c r="D598" s="47">
        <f t="shared" si="18"/>
        <v>294.42495799088937</v>
      </c>
      <c r="G598" s="47">
        <v>1182.6568513119601</v>
      </c>
      <c r="H598" s="47">
        <v>2888.308837890625</v>
      </c>
      <c r="I598" s="47">
        <f t="shared" si="19"/>
        <v>294.42495799088937</v>
      </c>
    </row>
    <row r="599" spans="2:9" x14ac:dyDescent="0.2">
      <c r="B599" s="47">
        <v>1184.6562682215813</v>
      </c>
      <c r="C599" s="47">
        <v>2888.657958984375</v>
      </c>
      <c r="D599" s="47">
        <f t="shared" si="18"/>
        <v>294.46054627771406</v>
      </c>
      <c r="G599" s="47">
        <v>1184.6562682215813</v>
      </c>
      <c r="H599" s="47">
        <v>2888.657958984375</v>
      </c>
      <c r="I599" s="47">
        <f t="shared" si="19"/>
        <v>294.46054627771406</v>
      </c>
    </row>
    <row r="600" spans="2:9" x14ac:dyDescent="0.2">
      <c r="B600" s="47">
        <v>1186.6556851312021</v>
      </c>
      <c r="C600" s="47">
        <v>2889.007080078125</v>
      </c>
      <c r="D600" s="47">
        <f t="shared" si="18"/>
        <v>294.49613456453869</v>
      </c>
      <c r="G600" s="47">
        <v>1186.6556851312021</v>
      </c>
      <c r="H600" s="47">
        <v>2889.007080078125</v>
      </c>
      <c r="I600" s="47">
        <f t="shared" si="19"/>
        <v>294.49613456453869</v>
      </c>
    </row>
    <row r="601" spans="2:9" x14ac:dyDescent="0.2">
      <c r="B601" s="47">
        <v>1188.6551020408233</v>
      </c>
      <c r="C601" s="47">
        <v>2889.356201171875</v>
      </c>
      <c r="D601" s="47">
        <f t="shared" si="18"/>
        <v>294.53172285136338</v>
      </c>
      <c r="G601" s="47">
        <v>1188.6551020408233</v>
      </c>
      <c r="H601" s="47">
        <v>2889.356201171875</v>
      </c>
      <c r="I601" s="47">
        <f t="shared" si="19"/>
        <v>294.53172285136338</v>
      </c>
    </row>
    <row r="602" spans="2:9" x14ac:dyDescent="0.2">
      <c r="B602" s="47">
        <v>1190.6545189504441</v>
      </c>
      <c r="C602" s="47">
        <v>2889.705322265625</v>
      </c>
      <c r="D602" s="47">
        <f t="shared" si="18"/>
        <v>294.56731113818807</v>
      </c>
      <c r="G602" s="47">
        <v>1190.6545189504441</v>
      </c>
      <c r="H602" s="47">
        <v>2889.705322265625</v>
      </c>
      <c r="I602" s="47">
        <f t="shared" si="19"/>
        <v>294.56731113818807</v>
      </c>
    </row>
    <row r="603" spans="2:9" x14ac:dyDescent="0.2">
      <c r="B603" s="47">
        <v>1192.6539358600653</v>
      </c>
      <c r="C603" s="47">
        <v>2890.054443359375</v>
      </c>
      <c r="D603" s="47">
        <f t="shared" si="18"/>
        <v>294.60289942501271</v>
      </c>
      <c r="G603" s="47">
        <v>1192.6539358600653</v>
      </c>
      <c r="H603" s="47">
        <v>2890.054443359375</v>
      </c>
      <c r="I603" s="47">
        <f t="shared" si="19"/>
        <v>294.60289942501271</v>
      </c>
    </row>
    <row r="604" spans="2:9" x14ac:dyDescent="0.2">
      <c r="B604" s="47">
        <v>1194.6533527696861</v>
      </c>
      <c r="C604" s="47">
        <v>2890.4033203125</v>
      </c>
      <c r="D604" s="47">
        <f t="shared" si="18"/>
        <v>294.63846282492352</v>
      </c>
      <c r="G604" s="47">
        <v>1194.6533527696861</v>
      </c>
      <c r="H604" s="47">
        <v>2890.4033203125</v>
      </c>
      <c r="I604" s="47">
        <f t="shared" si="19"/>
        <v>294.63846282492352</v>
      </c>
    </row>
    <row r="605" spans="2:9" x14ac:dyDescent="0.2">
      <c r="B605" s="47">
        <v>1196.6527696793073</v>
      </c>
      <c r="C605" s="47">
        <v>2890.75244140625</v>
      </c>
      <c r="D605" s="47">
        <f t="shared" si="18"/>
        <v>294.67405111174821</v>
      </c>
      <c r="G605" s="47">
        <v>1196.6527696793073</v>
      </c>
      <c r="H605" s="47">
        <v>2890.75244140625</v>
      </c>
      <c r="I605" s="47">
        <f t="shared" si="19"/>
        <v>294.67405111174821</v>
      </c>
    </row>
    <row r="606" spans="2:9" x14ac:dyDescent="0.2">
      <c r="B606" s="47">
        <v>1198.6521865889281</v>
      </c>
      <c r="C606" s="47">
        <v>2891.1015625</v>
      </c>
      <c r="D606" s="47">
        <f t="shared" si="18"/>
        <v>294.70963939857285</v>
      </c>
      <c r="G606" s="47">
        <v>1198.6521865889281</v>
      </c>
      <c r="H606" s="47">
        <v>2891.1015625</v>
      </c>
      <c r="I606" s="47">
        <f t="shared" si="19"/>
        <v>294.70963939857285</v>
      </c>
    </row>
    <row r="607" spans="2:9" x14ac:dyDescent="0.2">
      <c r="B607" s="47">
        <v>1200.6516034985493</v>
      </c>
      <c r="C607" s="47">
        <v>2891.450439453125</v>
      </c>
      <c r="D607" s="47">
        <f t="shared" si="18"/>
        <v>294.74520279848366</v>
      </c>
      <c r="G607" s="47">
        <v>1200.6516034985493</v>
      </c>
      <c r="H607" s="47">
        <v>2891.450439453125</v>
      </c>
      <c r="I607" s="47">
        <f t="shared" si="19"/>
        <v>294.74520279848366</v>
      </c>
    </row>
    <row r="608" spans="2:9" x14ac:dyDescent="0.2">
      <c r="B608" s="47">
        <v>1202.6510204081701</v>
      </c>
      <c r="C608" s="47">
        <v>2891.799560546875</v>
      </c>
      <c r="D608" s="47">
        <f t="shared" si="18"/>
        <v>294.78079108530835</v>
      </c>
      <c r="G608" s="47">
        <v>1202.6510204081701</v>
      </c>
      <c r="H608" s="47">
        <v>2891.79931640625</v>
      </c>
      <c r="I608" s="47">
        <f t="shared" si="19"/>
        <v>294.78076619839447</v>
      </c>
    </row>
    <row r="609" spans="2:9" x14ac:dyDescent="0.2">
      <c r="B609" s="47">
        <v>1204.6504373177913</v>
      </c>
      <c r="C609" s="47">
        <v>2892.1484375</v>
      </c>
      <c r="D609" s="47">
        <f t="shared" si="18"/>
        <v>294.81635448521916</v>
      </c>
      <c r="G609" s="47">
        <v>1204.6504373177913</v>
      </c>
      <c r="H609" s="47">
        <v>2892.1484375</v>
      </c>
      <c r="I609" s="47">
        <f t="shared" si="19"/>
        <v>294.81635448521916</v>
      </c>
    </row>
    <row r="610" spans="2:9" x14ac:dyDescent="0.2">
      <c r="B610" s="47">
        <v>1206.6498542274121</v>
      </c>
      <c r="C610" s="47">
        <v>2892.497314453125</v>
      </c>
      <c r="D610" s="47">
        <f t="shared" si="18"/>
        <v>294.85191788512998</v>
      </c>
      <c r="G610" s="47">
        <v>1206.6498542274121</v>
      </c>
      <c r="H610" s="47">
        <v>2892.497314453125</v>
      </c>
      <c r="I610" s="47">
        <f t="shared" si="19"/>
        <v>294.85191788512998</v>
      </c>
    </row>
    <row r="611" spans="2:9" x14ac:dyDescent="0.2">
      <c r="B611" s="47">
        <v>1208.6492711370333</v>
      </c>
      <c r="C611" s="47">
        <v>2892.84619140625</v>
      </c>
      <c r="D611" s="47">
        <f t="shared" si="18"/>
        <v>294.88748128504074</v>
      </c>
      <c r="G611" s="47">
        <v>1208.6492711370333</v>
      </c>
      <c r="H611" s="47">
        <v>2892.84619140625</v>
      </c>
      <c r="I611" s="47">
        <f t="shared" si="19"/>
        <v>294.88748128504074</v>
      </c>
    </row>
    <row r="612" spans="2:9" x14ac:dyDescent="0.2">
      <c r="B612" s="47">
        <v>1210.6486880466541</v>
      </c>
      <c r="C612" s="47">
        <v>2893.1953125</v>
      </c>
      <c r="D612" s="47">
        <f t="shared" si="18"/>
        <v>294.92306957186543</v>
      </c>
      <c r="G612" s="47">
        <v>1210.6486880466541</v>
      </c>
      <c r="H612" s="47">
        <v>2893.1953125</v>
      </c>
      <c r="I612" s="47">
        <f t="shared" si="19"/>
        <v>294.92306957186543</v>
      </c>
    </row>
    <row r="613" spans="2:9" x14ac:dyDescent="0.2">
      <c r="B613" s="47">
        <v>1212.6481049562753</v>
      </c>
      <c r="C613" s="47">
        <v>2893.544189453125</v>
      </c>
      <c r="D613" s="47">
        <f t="shared" si="18"/>
        <v>294.95863297177624</v>
      </c>
      <c r="G613" s="47">
        <v>1212.6481049562753</v>
      </c>
      <c r="H613" s="47">
        <v>2893.544189453125</v>
      </c>
      <c r="I613" s="47">
        <f t="shared" si="19"/>
        <v>294.95863297177624</v>
      </c>
    </row>
    <row r="614" spans="2:9" x14ac:dyDescent="0.2">
      <c r="B614" s="47">
        <v>1214.6475218658961</v>
      </c>
      <c r="C614" s="47">
        <v>2893.89306640625</v>
      </c>
      <c r="D614" s="47">
        <f t="shared" si="18"/>
        <v>294.99419637168705</v>
      </c>
      <c r="G614" s="47">
        <v>1214.6475218658961</v>
      </c>
      <c r="H614" s="47">
        <v>2893.89306640625</v>
      </c>
      <c r="I614" s="47">
        <f t="shared" si="19"/>
        <v>294.99419637168705</v>
      </c>
    </row>
    <row r="615" spans="2:9" x14ac:dyDescent="0.2">
      <c r="B615" s="47">
        <v>1216.6469387755174</v>
      </c>
      <c r="C615" s="47">
        <v>2894.241943359375</v>
      </c>
      <c r="D615" s="47">
        <f t="shared" si="18"/>
        <v>295.02975977159787</v>
      </c>
      <c r="G615" s="47">
        <v>1216.6469387755174</v>
      </c>
      <c r="H615" s="47">
        <v>2894.241943359375</v>
      </c>
      <c r="I615" s="47">
        <f t="shared" si="19"/>
        <v>295.02975977159787</v>
      </c>
    </row>
    <row r="616" spans="2:9" x14ac:dyDescent="0.2">
      <c r="B616" s="47">
        <v>1218.6463556851381</v>
      </c>
      <c r="C616" s="47">
        <v>2894.5908203125</v>
      </c>
      <c r="D616" s="47">
        <f t="shared" si="18"/>
        <v>295.06532317150862</v>
      </c>
      <c r="G616" s="47">
        <v>1218.6463556851381</v>
      </c>
      <c r="H616" s="47">
        <v>2894.5908203125</v>
      </c>
      <c r="I616" s="47">
        <f t="shared" si="19"/>
        <v>295.06532317150862</v>
      </c>
    </row>
    <row r="617" spans="2:9" x14ac:dyDescent="0.2">
      <c r="B617" s="47">
        <v>1220.6457725947594</v>
      </c>
      <c r="C617" s="47">
        <v>2894.939453125</v>
      </c>
      <c r="D617" s="47">
        <f t="shared" si="18"/>
        <v>295.10086168450562</v>
      </c>
      <c r="G617" s="47">
        <v>1220.6457725947594</v>
      </c>
      <c r="H617" s="47">
        <v>2894.939453125</v>
      </c>
      <c r="I617" s="47">
        <f t="shared" si="19"/>
        <v>295.10086168450562</v>
      </c>
    </row>
    <row r="618" spans="2:9" x14ac:dyDescent="0.2">
      <c r="B618" s="47">
        <v>1222.6451895043801</v>
      </c>
      <c r="C618" s="47">
        <v>2895.288330078125</v>
      </c>
      <c r="D618" s="47">
        <f t="shared" si="18"/>
        <v>295.13642508441637</v>
      </c>
      <c r="G618" s="47">
        <v>1222.6451895043801</v>
      </c>
      <c r="H618" s="47">
        <v>2895.288330078125</v>
      </c>
      <c r="I618" s="47">
        <f t="shared" si="19"/>
        <v>295.13642508441637</v>
      </c>
    </row>
    <row r="619" spans="2:9" x14ac:dyDescent="0.2">
      <c r="B619" s="47">
        <v>1224.6446064140014</v>
      </c>
      <c r="C619" s="47">
        <v>2895.63720703125</v>
      </c>
      <c r="D619" s="47">
        <f t="shared" si="18"/>
        <v>295.17198848432719</v>
      </c>
      <c r="G619" s="47">
        <v>1224.6446064140014</v>
      </c>
      <c r="H619" s="47">
        <v>2895.63720703125</v>
      </c>
      <c r="I619" s="47">
        <f t="shared" si="19"/>
        <v>295.17198848432719</v>
      </c>
    </row>
    <row r="620" spans="2:9" x14ac:dyDescent="0.2">
      <c r="B620" s="47">
        <v>1226.6440233236222</v>
      </c>
      <c r="C620" s="47">
        <v>2895.986083984375</v>
      </c>
      <c r="D620" s="47">
        <f t="shared" si="18"/>
        <v>295.207551884238</v>
      </c>
      <c r="G620" s="47">
        <v>1226.6440233236222</v>
      </c>
      <c r="H620" s="47">
        <v>2895.98583984375</v>
      </c>
      <c r="I620" s="47">
        <f t="shared" si="19"/>
        <v>295.20752699732412</v>
      </c>
    </row>
    <row r="621" spans="2:9" x14ac:dyDescent="0.2">
      <c r="B621" s="47">
        <v>1228.6434402332434</v>
      </c>
      <c r="C621" s="47">
        <v>2896.334716796875</v>
      </c>
      <c r="D621" s="47">
        <f t="shared" si="18"/>
        <v>295.24309039723494</v>
      </c>
      <c r="G621" s="47">
        <v>1228.6434402332434</v>
      </c>
      <c r="H621" s="47">
        <v>2896.334716796875</v>
      </c>
      <c r="I621" s="47">
        <f t="shared" si="19"/>
        <v>295.24309039723494</v>
      </c>
    </row>
    <row r="622" spans="2:9" x14ac:dyDescent="0.2">
      <c r="B622" s="47">
        <v>1230.6428571428642</v>
      </c>
      <c r="C622" s="47">
        <v>2896.68359375</v>
      </c>
      <c r="D622" s="47">
        <f t="shared" si="18"/>
        <v>295.27865379714575</v>
      </c>
      <c r="G622" s="47">
        <v>1230.6428571428642</v>
      </c>
      <c r="H622" s="47">
        <v>2896.68359375</v>
      </c>
      <c r="I622" s="47">
        <f t="shared" si="19"/>
        <v>295.27865379714575</v>
      </c>
    </row>
    <row r="623" spans="2:9" x14ac:dyDescent="0.2">
      <c r="B623" s="47">
        <v>1232.6422740524854</v>
      </c>
      <c r="C623" s="47">
        <v>2897.0322265625</v>
      </c>
      <c r="D623" s="47">
        <f t="shared" si="18"/>
        <v>295.31419231014269</v>
      </c>
      <c r="G623" s="47">
        <v>1232.6422740524854</v>
      </c>
      <c r="H623" s="47">
        <v>2897.0322265625</v>
      </c>
      <c r="I623" s="47">
        <f t="shared" si="19"/>
        <v>295.31419231014269</v>
      </c>
    </row>
    <row r="624" spans="2:9" x14ac:dyDescent="0.2">
      <c r="B624" s="47">
        <v>1234.6416909621062</v>
      </c>
      <c r="C624" s="47">
        <v>2897.380859375</v>
      </c>
      <c r="D624" s="47">
        <f t="shared" si="18"/>
        <v>295.34973082313962</v>
      </c>
      <c r="G624" s="47">
        <v>1234.6416909621062</v>
      </c>
      <c r="H624" s="47">
        <v>2897.380859375</v>
      </c>
      <c r="I624" s="47">
        <f t="shared" si="19"/>
        <v>295.34973082313962</v>
      </c>
    </row>
    <row r="625" spans="2:9" x14ac:dyDescent="0.2">
      <c r="B625" s="47">
        <v>1236.6411078717274</v>
      </c>
      <c r="C625" s="47">
        <v>2897.729736328125</v>
      </c>
      <c r="D625" s="47">
        <f t="shared" si="18"/>
        <v>295.38529422305044</v>
      </c>
      <c r="G625" s="47">
        <v>1236.6411078717274</v>
      </c>
      <c r="H625" s="47">
        <v>2897.729736328125</v>
      </c>
      <c r="I625" s="47">
        <f t="shared" si="19"/>
        <v>295.38529422305044</v>
      </c>
    </row>
    <row r="626" spans="2:9" x14ac:dyDescent="0.2">
      <c r="B626" s="47">
        <v>1238.6405247813482</v>
      </c>
      <c r="C626" s="47">
        <v>2898.078369140625</v>
      </c>
      <c r="D626" s="47">
        <f t="shared" si="18"/>
        <v>295.42083273604737</v>
      </c>
      <c r="G626" s="47">
        <v>1238.6405247813482</v>
      </c>
      <c r="H626" s="47">
        <v>2898.078369140625</v>
      </c>
      <c r="I626" s="47">
        <f t="shared" si="19"/>
        <v>295.42083273604737</v>
      </c>
    </row>
    <row r="627" spans="2:9" x14ac:dyDescent="0.2">
      <c r="B627" s="47">
        <v>1240.6399416909694</v>
      </c>
      <c r="C627" s="47">
        <v>2898.427001953125</v>
      </c>
      <c r="D627" s="47">
        <f t="shared" si="18"/>
        <v>295.45637124904431</v>
      </c>
      <c r="G627" s="47">
        <v>1240.6399416909694</v>
      </c>
      <c r="H627" s="47">
        <v>2898.427001953125</v>
      </c>
      <c r="I627" s="47">
        <f t="shared" si="19"/>
        <v>295.45637124904431</v>
      </c>
    </row>
    <row r="628" spans="2:9" x14ac:dyDescent="0.2">
      <c r="B628" s="47">
        <v>1242.6393586005902</v>
      </c>
      <c r="C628" s="47">
        <v>2898.775634765625</v>
      </c>
      <c r="D628" s="47">
        <f t="shared" si="18"/>
        <v>295.49190976204125</v>
      </c>
      <c r="G628" s="47">
        <v>1242.6393586005902</v>
      </c>
      <c r="H628" s="47">
        <v>2898.775634765625</v>
      </c>
      <c r="I628" s="47">
        <f t="shared" si="19"/>
        <v>295.49190976204125</v>
      </c>
    </row>
    <row r="629" spans="2:9" x14ac:dyDescent="0.2">
      <c r="B629" s="47">
        <v>1244.6387755102114</v>
      </c>
      <c r="C629" s="47">
        <v>2899.12451171875</v>
      </c>
      <c r="D629" s="47">
        <f t="shared" si="18"/>
        <v>295.52747316195206</v>
      </c>
      <c r="G629" s="47">
        <v>1244.6387755102114</v>
      </c>
      <c r="H629" s="47">
        <v>2899.12451171875</v>
      </c>
      <c r="I629" s="47">
        <f t="shared" si="19"/>
        <v>295.52747316195206</v>
      </c>
    </row>
    <row r="630" spans="2:9" x14ac:dyDescent="0.2">
      <c r="B630" s="47">
        <v>1246.6381924198322</v>
      </c>
      <c r="C630" s="47">
        <v>2899.47314453125</v>
      </c>
      <c r="D630" s="47">
        <f t="shared" si="18"/>
        <v>295.563011674949</v>
      </c>
      <c r="G630" s="47">
        <v>1246.6381924198322</v>
      </c>
      <c r="H630" s="47">
        <v>2899.47314453125</v>
      </c>
      <c r="I630" s="47">
        <f t="shared" si="19"/>
        <v>295.563011674949</v>
      </c>
    </row>
    <row r="631" spans="2:9" x14ac:dyDescent="0.2">
      <c r="B631" s="47">
        <v>1248.6376093294534</v>
      </c>
      <c r="C631" s="47">
        <v>2899.82177734375</v>
      </c>
      <c r="D631" s="47">
        <f t="shared" si="18"/>
        <v>295.59855018794593</v>
      </c>
      <c r="G631" s="47">
        <v>1248.6376093294534</v>
      </c>
      <c r="H631" s="47">
        <v>2899.82177734375</v>
      </c>
      <c r="I631" s="47">
        <f t="shared" si="19"/>
        <v>295.59855018794593</v>
      </c>
    </row>
    <row r="632" spans="2:9" x14ac:dyDescent="0.2">
      <c r="B632" s="47">
        <v>1250.6370262390742</v>
      </c>
      <c r="C632" s="47">
        <v>2900.17041015625</v>
      </c>
      <c r="D632" s="47">
        <f t="shared" si="18"/>
        <v>295.63408870094293</v>
      </c>
      <c r="G632" s="47">
        <v>1250.6370262390742</v>
      </c>
      <c r="H632" s="47">
        <v>2900.170166015625</v>
      </c>
      <c r="I632" s="47">
        <f t="shared" si="19"/>
        <v>295.63406381402905</v>
      </c>
    </row>
    <row r="633" spans="2:9" x14ac:dyDescent="0.2">
      <c r="B633" s="47">
        <v>1252.6364431486954</v>
      </c>
      <c r="C633" s="47">
        <v>2900.518798828125</v>
      </c>
      <c r="D633" s="47">
        <f t="shared" si="18"/>
        <v>295.66960232702598</v>
      </c>
      <c r="G633" s="47">
        <v>1252.6364431486954</v>
      </c>
      <c r="H633" s="47">
        <v>2900.518798828125</v>
      </c>
      <c r="I633" s="47">
        <f t="shared" si="19"/>
        <v>295.66960232702598</v>
      </c>
    </row>
    <row r="634" spans="2:9" x14ac:dyDescent="0.2">
      <c r="B634" s="47">
        <v>1254.6358600583162</v>
      </c>
      <c r="C634" s="47">
        <v>2900.867431640625</v>
      </c>
      <c r="D634" s="47">
        <f t="shared" si="18"/>
        <v>295.70514084002292</v>
      </c>
      <c r="G634" s="47">
        <v>1254.6358600583162</v>
      </c>
      <c r="H634" s="47">
        <v>2900.867431640625</v>
      </c>
      <c r="I634" s="47">
        <f t="shared" si="19"/>
        <v>295.70514084002292</v>
      </c>
    </row>
    <row r="635" spans="2:9" x14ac:dyDescent="0.2">
      <c r="B635" s="47">
        <v>1256.6352769679374</v>
      </c>
      <c r="C635" s="47">
        <v>2901.216064453125</v>
      </c>
      <c r="D635" s="47">
        <f t="shared" si="18"/>
        <v>295.74067935301986</v>
      </c>
      <c r="G635" s="47">
        <v>1256.6352769679374</v>
      </c>
      <c r="H635" s="47">
        <v>2901.216064453125</v>
      </c>
      <c r="I635" s="47">
        <f t="shared" si="19"/>
        <v>295.74067935301986</v>
      </c>
    </row>
    <row r="636" spans="2:9" x14ac:dyDescent="0.2">
      <c r="B636" s="47">
        <v>1258.6346938775582</v>
      </c>
      <c r="C636" s="47">
        <v>2901.564697265625</v>
      </c>
      <c r="D636" s="47">
        <f t="shared" si="18"/>
        <v>295.77621786601679</v>
      </c>
      <c r="G636" s="47">
        <v>1258.6346938775582</v>
      </c>
      <c r="H636" s="47">
        <v>2901.564697265625</v>
      </c>
      <c r="I636" s="47">
        <f t="shared" si="19"/>
        <v>295.77621786601679</v>
      </c>
    </row>
    <row r="637" spans="2:9" x14ac:dyDescent="0.2">
      <c r="B637" s="47">
        <v>1260.6341107871795</v>
      </c>
      <c r="C637" s="47">
        <v>2901.9130859375</v>
      </c>
      <c r="D637" s="47">
        <f t="shared" si="18"/>
        <v>295.81173149209991</v>
      </c>
      <c r="G637" s="47">
        <v>1260.6341107871795</v>
      </c>
      <c r="H637" s="47">
        <v>2901.9130859375</v>
      </c>
      <c r="I637" s="47">
        <f t="shared" si="19"/>
        <v>295.81173149209991</v>
      </c>
    </row>
    <row r="638" spans="2:9" x14ac:dyDescent="0.2">
      <c r="B638" s="47">
        <v>1262.6335276968002</v>
      </c>
      <c r="C638" s="47">
        <v>2902.26171875</v>
      </c>
      <c r="D638" s="47">
        <f t="shared" si="18"/>
        <v>295.84727000509685</v>
      </c>
      <c r="G638" s="47">
        <v>1262.6335276968002</v>
      </c>
      <c r="H638" s="47">
        <v>2902.26171875</v>
      </c>
      <c r="I638" s="47">
        <f t="shared" si="19"/>
        <v>295.84727000509685</v>
      </c>
    </row>
    <row r="639" spans="2:9" x14ac:dyDescent="0.2">
      <c r="B639" s="47">
        <v>1264.6329446064215</v>
      </c>
      <c r="C639" s="47">
        <v>2902.610107421875</v>
      </c>
      <c r="D639" s="47">
        <f t="shared" si="18"/>
        <v>295.8827836311799</v>
      </c>
      <c r="G639" s="47">
        <v>1264.6329446064215</v>
      </c>
      <c r="H639" s="47">
        <v>2902.610107421875</v>
      </c>
      <c r="I639" s="47">
        <f t="shared" si="19"/>
        <v>295.8827836311799</v>
      </c>
    </row>
    <row r="640" spans="2:9" x14ac:dyDescent="0.2">
      <c r="B640" s="47">
        <v>1266.6323615160422</v>
      </c>
      <c r="C640" s="47">
        <v>2902.958740234375</v>
      </c>
      <c r="D640" s="47">
        <f t="shared" si="18"/>
        <v>295.91832214417684</v>
      </c>
      <c r="G640" s="47">
        <v>1266.6323615160422</v>
      </c>
      <c r="H640" s="47">
        <v>2902.958740234375</v>
      </c>
      <c r="I640" s="47">
        <f t="shared" si="19"/>
        <v>295.91832214417684</v>
      </c>
    </row>
    <row r="641" spans="2:9" x14ac:dyDescent="0.2">
      <c r="B641" s="47">
        <v>1268.6317784256635</v>
      </c>
      <c r="C641" s="47">
        <v>2903.30712890625</v>
      </c>
      <c r="D641" s="47">
        <f t="shared" si="18"/>
        <v>295.9538357702599</v>
      </c>
      <c r="G641" s="47">
        <v>1268.6317784256635</v>
      </c>
      <c r="H641" s="47">
        <v>2903.30712890625</v>
      </c>
      <c r="I641" s="47">
        <f t="shared" si="19"/>
        <v>295.9538357702599</v>
      </c>
    </row>
    <row r="642" spans="2:9" x14ac:dyDescent="0.2">
      <c r="B642" s="47">
        <v>1270.6311953352842</v>
      </c>
      <c r="C642" s="47">
        <v>2903.65576171875</v>
      </c>
      <c r="D642" s="47">
        <f t="shared" si="18"/>
        <v>295.98937428325689</v>
      </c>
      <c r="G642" s="47">
        <v>1270.6311953352842</v>
      </c>
      <c r="H642" s="47">
        <v>2903.65576171875</v>
      </c>
      <c r="I642" s="47">
        <f t="shared" si="19"/>
        <v>295.98937428325689</v>
      </c>
    </row>
    <row r="643" spans="2:9" x14ac:dyDescent="0.2">
      <c r="B643" s="47">
        <v>1272.6306122449055</v>
      </c>
      <c r="C643" s="47">
        <v>2904.004150390625</v>
      </c>
      <c r="D643" s="47">
        <f t="shared" si="18"/>
        <v>296.02488790933995</v>
      </c>
      <c r="G643" s="47">
        <v>1272.6306122449055</v>
      </c>
      <c r="H643" s="47">
        <v>2904.004150390625</v>
      </c>
      <c r="I643" s="47">
        <f t="shared" si="19"/>
        <v>296.02488790933995</v>
      </c>
    </row>
    <row r="644" spans="2:9" x14ac:dyDescent="0.2">
      <c r="B644" s="47">
        <v>1274.6300291545263</v>
      </c>
      <c r="C644" s="47">
        <v>2904.3525390625</v>
      </c>
      <c r="D644" s="47">
        <f t="shared" si="18"/>
        <v>296.06040153542301</v>
      </c>
      <c r="G644" s="47">
        <v>1274.6300291545263</v>
      </c>
      <c r="H644" s="47">
        <v>2904.3525390625</v>
      </c>
      <c r="I644" s="47">
        <f t="shared" si="19"/>
        <v>296.06040153542301</v>
      </c>
    </row>
    <row r="645" spans="2:9" x14ac:dyDescent="0.2">
      <c r="B645" s="47">
        <v>1276.6294460641475</v>
      </c>
      <c r="C645" s="47">
        <v>2904.701171875</v>
      </c>
      <c r="D645" s="47">
        <f t="shared" si="18"/>
        <v>296.09594004841995</v>
      </c>
      <c r="G645" s="47">
        <v>1276.6294460641475</v>
      </c>
      <c r="H645" s="47">
        <v>2904.700927734375</v>
      </c>
      <c r="I645" s="47">
        <f t="shared" si="19"/>
        <v>296.09591516150613</v>
      </c>
    </row>
    <row r="646" spans="2:9" x14ac:dyDescent="0.2">
      <c r="B646" s="47">
        <v>1278.6288629737683</v>
      </c>
      <c r="C646" s="47">
        <v>2905.049560546875</v>
      </c>
      <c r="D646" s="47">
        <f t="shared" si="18"/>
        <v>296.13145367450306</v>
      </c>
      <c r="G646" s="47">
        <v>1278.6288629737683</v>
      </c>
      <c r="H646" s="47">
        <v>2905.049560546875</v>
      </c>
      <c r="I646" s="47">
        <f t="shared" si="19"/>
        <v>296.13145367450306</v>
      </c>
    </row>
    <row r="647" spans="2:9" x14ac:dyDescent="0.2">
      <c r="B647" s="47">
        <v>1280.6282798833895</v>
      </c>
      <c r="C647" s="47">
        <v>2905.39794921875</v>
      </c>
      <c r="D647" s="47">
        <f t="shared" ref="D647:D710" si="20">C647/9.81</f>
        <v>296.16696730058612</v>
      </c>
      <c r="G647" s="47">
        <v>1280.6282798833895</v>
      </c>
      <c r="H647" s="47">
        <v>2905.39794921875</v>
      </c>
      <c r="I647" s="47">
        <f t="shared" ref="I647:I710" si="21">H647/9.81</f>
        <v>296.16696730058612</v>
      </c>
    </row>
    <row r="648" spans="2:9" x14ac:dyDescent="0.2">
      <c r="B648" s="47">
        <v>1282.6276967930103</v>
      </c>
      <c r="C648" s="47">
        <v>2905.746337890625</v>
      </c>
      <c r="D648" s="47">
        <f t="shared" si="20"/>
        <v>296.20248092666918</v>
      </c>
      <c r="G648" s="47">
        <v>1282.6276967930103</v>
      </c>
      <c r="H648" s="47">
        <v>2905.746337890625</v>
      </c>
      <c r="I648" s="47">
        <f t="shared" si="21"/>
        <v>296.20248092666918</v>
      </c>
    </row>
    <row r="649" spans="2:9" x14ac:dyDescent="0.2">
      <c r="B649" s="47">
        <v>1284.6271137026315</v>
      </c>
      <c r="C649" s="47">
        <v>2906.0947265625</v>
      </c>
      <c r="D649" s="47">
        <f t="shared" si="20"/>
        <v>296.2379945527523</v>
      </c>
      <c r="G649" s="47">
        <v>1284.6271137026315</v>
      </c>
      <c r="H649" s="47">
        <v>2906.0947265625</v>
      </c>
      <c r="I649" s="47">
        <f t="shared" si="21"/>
        <v>296.2379945527523</v>
      </c>
    </row>
    <row r="650" spans="2:9" x14ac:dyDescent="0.2">
      <c r="B650" s="47">
        <v>1286.6265306122523</v>
      </c>
      <c r="C650" s="47">
        <v>2906.443115234375</v>
      </c>
      <c r="D650" s="47">
        <f t="shared" si="20"/>
        <v>296.27350817883536</v>
      </c>
      <c r="G650" s="47">
        <v>1286.6265306122523</v>
      </c>
      <c r="H650" s="47">
        <v>2906.443115234375</v>
      </c>
      <c r="I650" s="47">
        <f t="shared" si="21"/>
        <v>296.27350817883536</v>
      </c>
    </row>
    <row r="651" spans="2:9" x14ac:dyDescent="0.2">
      <c r="B651" s="47">
        <v>1288.6259475218735</v>
      </c>
      <c r="C651" s="47">
        <v>2906.79150390625</v>
      </c>
      <c r="D651" s="47">
        <f t="shared" si="20"/>
        <v>296.30902180491842</v>
      </c>
      <c r="G651" s="47">
        <v>1288.6259475218735</v>
      </c>
      <c r="H651" s="47">
        <v>2906.79150390625</v>
      </c>
      <c r="I651" s="47">
        <f t="shared" si="21"/>
        <v>296.30902180491842</v>
      </c>
    </row>
    <row r="652" spans="2:9" x14ac:dyDescent="0.2">
      <c r="B652" s="47">
        <v>1290.6253644314943</v>
      </c>
      <c r="C652" s="47">
        <v>2907.139892578125</v>
      </c>
      <c r="D652" s="47">
        <f t="shared" si="20"/>
        <v>296.34453543100153</v>
      </c>
      <c r="G652" s="47">
        <v>1290.6253644314943</v>
      </c>
      <c r="H652" s="47">
        <v>2907.139892578125</v>
      </c>
      <c r="I652" s="47">
        <f t="shared" si="21"/>
        <v>296.34453543100153</v>
      </c>
    </row>
    <row r="653" spans="2:9" x14ac:dyDescent="0.2">
      <c r="B653" s="47">
        <v>1292.6247813411155</v>
      </c>
      <c r="C653" s="47">
        <v>2907.488037109375</v>
      </c>
      <c r="D653" s="47">
        <f t="shared" si="20"/>
        <v>296.38002417017071</v>
      </c>
      <c r="G653" s="47">
        <v>1292.6247813411155</v>
      </c>
      <c r="H653" s="47">
        <v>2907.488037109375</v>
      </c>
      <c r="I653" s="47">
        <f t="shared" si="21"/>
        <v>296.38002417017071</v>
      </c>
    </row>
    <row r="654" spans="2:9" x14ac:dyDescent="0.2">
      <c r="B654" s="47">
        <v>1294.6241982507363</v>
      </c>
      <c r="C654" s="47">
        <v>2907.83642578125</v>
      </c>
      <c r="D654" s="47">
        <f t="shared" si="20"/>
        <v>296.41553779625383</v>
      </c>
      <c r="G654" s="47">
        <v>1294.6241982507363</v>
      </c>
      <c r="H654" s="47">
        <v>2907.83642578125</v>
      </c>
      <c r="I654" s="47">
        <f t="shared" si="21"/>
        <v>296.41553779625383</v>
      </c>
    </row>
    <row r="655" spans="2:9" x14ac:dyDescent="0.2">
      <c r="B655" s="47">
        <v>1296.6236151603575</v>
      </c>
      <c r="C655" s="47">
        <v>2908.184814453125</v>
      </c>
      <c r="D655" s="47">
        <f t="shared" si="20"/>
        <v>296.45105142233689</v>
      </c>
      <c r="G655" s="47">
        <v>1296.6236151603575</v>
      </c>
      <c r="H655" s="47">
        <v>2908.184814453125</v>
      </c>
      <c r="I655" s="47">
        <f t="shared" si="21"/>
        <v>296.45105142233689</v>
      </c>
    </row>
    <row r="656" spans="2:9" x14ac:dyDescent="0.2">
      <c r="B656" s="47">
        <v>1298.6230320699783</v>
      </c>
      <c r="C656" s="47">
        <v>2908.533203125</v>
      </c>
      <c r="D656" s="47">
        <f t="shared" si="20"/>
        <v>296.48656504841995</v>
      </c>
      <c r="G656" s="47">
        <v>1298.6230320699783</v>
      </c>
      <c r="H656" s="47">
        <v>2908.533203125</v>
      </c>
      <c r="I656" s="47">
        <f t="shared" si="21"/>
        <v>296.48656504841995</v>
      </c>
    </row>
    <row r="657" spans="2:9" x14ac:dyDescent="0.2">
      <c r="B657" s="47">
        <v>1300.6224489795995</v>
      </c>
      <c r="C657" s="47">
        <v>2908.88134765625</v>
      </c>
      <c r="D657" s="47">
        <f t="shared" si="20"/>
        <v>296.52205378758919</v>
      </c>
      <c r="G657" s="47">
        <v>1300.6224489795995</v>
      </c>
      <c r="H657" s="47">
        <v>2908.88134765625</v>
      </c>
      <c r="I657" s="47">
        <f t="shared" si="21"/>
        <v>296.52205378758919</v>
      </c>
    </row>
    <row r="658" spans="2:9" x14ac:dyDescent="0.2">
      <c r="B658" s="47">
        <v>1302.6218658892203</v>
      </c>
      <c r="C658" s="47">
        <v>2909.229736328125</v>
      </c>
      <c r="D658" s="47">
        <f t="shared" si="20"/>
        <v>296.55756741367225</v>
      </c>
      <c r="G658" s="47">
        <v>1302.6218658892203</v>
      </c>
      <c r="H658" s="47">
        <v>2909.229736328125</v>
      </c>
      <c r="I658" s="47">
        <f t="shared" si="21"/>
        <v>296.55756741367225</v>
      </c>
    </row>
    <row r="659" spans="2:9" x14ac:dyDescent="0.2">
      <c r="B659" s="47">
        <v>1304.6212827988415</v>
      </c>
      <c r="C659" s="47">
        <v>2909.577880859375</v>
      </c>
      <c r="D659" s="47">
        <f t="shared" si="20"/>
        <v>296.59305615284148</v>
      </c>
      <c r="G659" s="47">
        <v>1304.6212827988415</v>
      </c>
      <c r="H659" s="47">
        <v>2909.577880859375</v>
      </c>
      <c r="I659" s="47">
        <f t="shared" si="21"/>
        <v>296.59305615284148</v>
      </c>
    </row>
    <row r="660" spans="2:9" x14ac:dyDescent="0.2">
      <c r="B660" s="47">
        <v>1306.6206997084623</v>
      </c>
      <c r="C660" s="47">
        <v>2909.92626953125</v>
      </c>
      <c r="D660" s="47">
        <f t="shared" si="20"/>
        <v>296.62856977892454</v>
      </c>
      <c r="G660" s="47">
        <v>1306.6206997084623</v>
      </c>
      <c r="H660" s="47">
        <v>2909.92626953125</v>
      </c>
      <c r="I660" s="47">
        <f t="shared" si="21"/>
        <v>296.62856977892454</v>
      </c>
    </row>
    <row r="661" spans="2:9" x14ac:dyDescent="0.2">
      <c r="B661" s="47">
        <v>1308.6201166180836</v>
      </c>
      <c r="C661" s="47">
        <v>2910.2744140625</v>
      </c>
      <c r="D661" s="47">
        <f t="shared" si="20"/>
        <v>296.66405851809378</v>
      </c>
      <c r="G661" s="47">
        <v>1308.6201166180836</v>
      </c>
      <c r="H661" s="47">
        <v>2910.2744140625</v>
      </c>
      <c r="I661" s="47">
        <f t="shared" si="21"/>
        <v>296.66405851809378</v>
      </c>
    </row>
    <row r="662" spans="2:9" x14ac:dyDescent="0.2">
      <c r="B662" s="47">
        <v>1310.6195335277043</v>
      </c>
      <c r="C662" s="47">
        <v>2910.622802734375</v>
      </c>
      <c r="D662" s="47">
        <f t="shared" si="20"/>
        <v>296.69957214417684</v>
      </c>
      <c r="G662" s="47">
        <v>1310.6195335277043</v>
      </c>
      <c r="H662" s="47">
        <v>2910.622802734375</v>
      </c>
      <c r="I662" s="47">
        <f t="shared" si="21"/>
        <v>296.69957214417684</v>
      </c>
    </row>
    <row r="663" spans="2:9" x14ac:dyDescent="0.2">
      <c r="B663" s="47">
        <v>1312.6189504373256</v>
      </c>
      <c r="C663" s="47">
        <v>2910.970947265625</v>
      </c>
      <c r="D663" s="47">
        <f t="shared" si="20"/>
        <v>296.73506088334608</v>
      </c>
      <c r="G663" s="47">
        <v>1312.6189504373256</v>
      </c>
      <c r="H663" s="47">
        <v>2910.970947265625</v>
      </c>
      <c r="I663" s="47">
        <f t="shared" si="21"/>
        <v>296.73506088334608</v>
      </c>
    </row>
    <row r="664" spans="2:9" x14ac:dyDescent="0.2">
      <c r="B664" s="47">
        <v>1314.6183673469463</v>
      </c>
      <c r="C664" s="47">
        <v>2911.319091796875</v>
      </c>
      <c r="D664" s="47">
        <f t="shared" si="20"/>
        <v>296.77054962251526</v>
      </c>
      <c r="G664" s="47">
        <v>1314.6183673469463</v>
      </c>
      <c r="H664" s="47">
        <v>2911.319091796875</v>
      </c>
      <c r="I664" s="47">
        <f t="shared" si="21"/>
        <v>296.77054962251526</v>
      </c>
    </row>
    <row r="665" spans="2:9" x14ac:dyDescent="0.2">
      <c r="B665" s="47">
        <v>1316.6177842565676</v>
      </c>
      <c r="C665" s="47">
        <v>2911.66748046875</v>
      </c>
      <c r="D665" s="47">
        <f t="shared" si="20"/>
        <v>296.80606324859838</v>
      </c>
      <c r="G665" s="47">
        <v>1316.6177842565676</v>
      </c>
      <c r="H665" s="47">
        <v>2911.66748046875</v>
      </c>
      <c r="I665" s="47">
        <f t="shared" si="21"/>
        <v>296.80606324859838</v>
      </c>
    </row>
    <row r="666" spans="2:9" x14ac:dyDescent="0.2">
      <c r="B666" s="47">
        <v>1318.6172011661884</v>
      </c>
      <c r="C666" s="47">
        <v>2912.015625</v>
      </c>
      <c r="D666" s="47">
        <f t="shared" si="20"/>
        <v>296.84155198776756</v>
      </c>
      <c r="G666" s="47">
        <v>1318.6172011661884</v>
      </c>
      <c r="H666" s="47">
        <v>2912.015625</v>
      </c>
      <c r="I666" s="47">
        <f t="shared" si="21"/>
        <v>296.84155198776756</v>
      </c>
    </row>
    <row r="667" spans="2:9" x14ac:dyDescent="0.2">
      <c r="B667" s="47">
        <v>1320.6166180758096</v>
      </c>
      <c r="C667" s="47">
        <v>2912.36376953125</v>
      </c>
      <c r="D667" s="47">
        <f t="shared" si="20"/>
        <v>296.8770407269368</v>
      </c>
      <c r="G667" s="47">
        <v>1320.6166180758096</v>
      </c>
      <c r="H667" s="47">
        <v>2912.36376953125</v>
      </c>
      <c r="I667" s="47">
        <f t="shared" si="21"/>
        <v>296.8770407269368</v>
      </c>
    </row>
    <row r="668" spans="2:9" x14ac:dyDescent="0.2">
      <c r="B668" s="47">
        <v>1322.6160349854304</v>
      </c>
      <c r="C668" s="47">
        <v>2912.7119140625</v>
      </c>
      <c r="D668" s="47">
        <f t="shared" si="20"/>
        <v>296.91252946610598</v>
      </c>
      <c r="G668" s="47">
        <v>1322.6160349854304</v>
      </c>
      <c r="H668" s="47">
        <v>2912.7119140625</v>
      </c>
      <c r="I668" s="47">
        <f t="shared" si="21"/>
        <v>296.91252946610598</v>
      </c>
    </row>
    <row r="669" spans="2:9" x14ac:dyDescent="0.2">
      <c r="B669" s="47">
        <v>1324.6154518950516</v>
      </c>
      <c r="C669" s="47">
        <v>2913.06005859375</v>
      </c>
      <c r="D669" s="47">
        <f t="shared" si="20"/>
        <v>296.94801820527522</v>
      </c>
      <c r="G669" s="47">
        <v>1324.6154518950516</v>
      </c>
      <c r="H669" s="47">
        <v>2913.06005859375</v>
      </c>
      <c r="I669" s="47">
        <f t="shared" si="21"/>
        <v>296.94801820527522</v>
      </c>
    </row>
    <row r="670" spans="2:9" x14ac:dyDescent="0.2">
      <c r="B670" s="47">
        <v>1326.6148688046724</v>
      </c>
      <c r="C670" s="47">
        <v>2913.408203125</v>
      </c>
      <c r="D670" s="47">
        <f t="shared" si="20"/>
        <v>296.98350694444446</v>
      </c>
      <c r="G670" s="47">
        <v>1326.6148688046724</v>
      </c>
      <c r="H670" s="47">
        <v>2913.408203125</v>
      </c>
      <c r="I670" s="47">
        <f t="shared" si="21"/>
        <v>296.98350694444446</v>
      </c>
    </row>
    <row r="671" spans="2:9" x14ac:dyDescent="0.2">
      <c r="B671" s="47">
        <v>1328.6142857142936</v>
      </c>
      <c r="C671" s="47">
        <v>2913.75634765625</v>
      </c>
      <c r="D671" s="47">
        <f t="shared" si="20"/>
        <v>297.01899568361364</v>
      </c>
      <c r="G671" s="47">
        <v>1328.6142857142936</v>
      </c>
      <c r="H671" s="47">
        <v>2913.75634765625</v>
      </c>
      <c r="I671" s="47">
        <f t="shared" si="21"/>
        <v>297.01899568361364</v>
      </c>
    </row>
    <row r="672" spans="2:9" x14ac:dyDescent="0.2">
      <c r="B672" s="47">
        <v>1330.6137026239144</v>
      </c>
      <c r="C672" s="47">
        <v>2914.1044921875</v>
      </c>
      <c r="D672" s="47">
        <f t="shared" si="20"/>
        <v>297.05448442278288</v>
      </c>
      <c r="G672" s="47">
        <v>1330.6137026239144</v>
      </c>
      <c r="H672" s="47">
        <v>2914.1044921875</v>
      </c>
      <c r="I672" s="47">
        <f t="shared" si="21"/>
        <v>297.05448442278288</v>
      </c>
    </row>
    <row r="673" spans="2:9" x14ac:dyDescent="0.2">
      <c r="B673" s="47">
        <v>1332.6131195335356</v>
      </c>
      <c r="C673" s="47">
        <v>2914.45263671875</v>
      </c>
      <c r="D673" s="47">
        <f t="shared" si="20"/>
        <v>297.08997316195206</v>
      </c>
      <c r="G673" s="47">
        <v>1332.6131195335356</v>
      </c>
      <c r="H673" s="47">
        <v>2914.45263671875</v>
      </c>
      <c r="I673" s="47">
        <f t="shared" si="21"/>
        <v>297.08997316195206</v>
      </c>
    </row>
    <row r="674" spans="2:9" x14ac:dyDescent="0.2">
      <c r="B674" s="47">
        <v>1334.6125364431564</v>
      </c>
      <c r="C674" s="47">
        <v>2914.80078125</v>
      </c>
      <c r="D674" s="47">
        <f t="shared" si="20"/>
        <v>297.1254619011213</v>
      </c>
      <c r="G674" s="47">
        <v>1334.6125364431564</v>
      </c>
      <c r="H674" s="47">
        <v>2914.80078125</v>
      </c>
      <c r="I674" s="47">
        <f t="shared" si="21"/>
        <v>297.1254619011213</v>
      </c>
    </row>
    <row r="675" spans="2:9" x14ac:dyDescent="0.2">
      <c r="B675" s="47">
        <v>1336.6119533527776</v>
      </c>
      <c r="C675" s="47">
        <v>2915.14892578125</v>
      </c>
      <c r="D675" s="47">
        <f t="shared" si="20"/>
        <v>297.16095064029048</v>
      </c>
      <c r="G675" s="47">
        <v>1336.6119533527776</v>
      </c>
      <c r="H675" s="47">
        <v>2915.14892578125</v>
      </c>
      <c r="I675" s="47">
        <f t="shared" si="21"/>
        <v>297.16095064029048</v>
      </c>
    </row>
    <row r="676" spans="2:9" x14ac:dyDescent="0.2">
      <c r="B676" s="47">
        <v>1338.6113702623984</v>
      </c>
      <c r="C676" s="47">
        <v>2915.4970703125</v>
      </c>
      <c r="D676" s="47">
        <f t="shared" si="20"/>
        <v>297.19643937945972</v>
      </c>
      <c r="G676" s="47">
        <v>1338.6113702623984</v>
      </c>
      <c r="H676" s="47">
        <v>2915.4970703125</v>
      </c>
      <c r="I676" s="47">
        <f t="shared" si="21"/>
        <v>297.19643937945972</v>
      </c>
    </row>
    <row r="677" spans="2:9" x14ac:dyDescent="0.2">
      <c r="B677" s="47">
        <v>1340.6107871720196</v>
      </c>
      <c r="C677" s="47">
        <v>2915.84521484375</v>
      </c>
      <c r="D677" s="47">
        <f t="shared" si="20"/>
        <v>297.23192811862896</v>
      </c>
      <c r="G677" s="47">
        <v>1340.6107871720196</v>
      </c>
      <c r="H677" s="47">
        <v>2915.84521484375</v>
      </c>
      <c r="I677" s="47">
        <f t="shared" si="21"/>
        <v>297.23192811862896</v>
      </c>
    </row>
    <row r="678" spans="2:9" x14ac:dyDescent="0.2">
      <c r="B678" s="47">
        <v>1342.6102040816404</v>
      </c>
      <c r="C678" s="47">
        <v>2916.193115234375</v>
      </c>
      <c r="D678" s="47">
        <f t="shared" si="20"/>
        <v>297.26739197088426</v>
      </c>
      <c r="G678" s="47">
        <v>1342.6102040816404</v>
      </c>
      <c r="H678" s="47">
        <v>2916.193115234375</v>
      </c>
      <c r="I678" s="47">
        <f t="shared" si="21"/>
        <v>297.26739197088426</v>
      </c>
    </row>
    <row r="679" spans="2:9" x14ac:dyDescent="0.2">
      <c r="B679" s="47">
        <v>1344.6096209912616</v>
      </c>
      <c r="C679" s="47">
        <v>2916.541259765625</v>
      </c>
      <c r="D679" s="47">
        <f t="shared" si="20"/>
        <v>297.3028807100535</v>
      </c>
      <c r="G679" s="47">
        <v>1344.6096209912616</v>
      </c>
      <c r="H679" s="47">
        <v>2916.541259765625</v>
      </c>
      <c r="I679" s="47">
        <f t="shared" si="21"/>
        <v>297.3028807100535</v>
      </c>
    </row>
    <row r="680" spans="2:9" x14ac:dyDescent="0.2">
      <c r="B680" s="47">
        <v>1346.6090379008824</v>
      </c>
      <c r="C680" s="47">
        <v>2916.889404296875</v>
      </c>
      <c r="D680" s="47">
        <f t="shared" si="20"/>
        <v>297.33836944922274</v>
      </c>
      <c r="G680" s="47">
        <v>1346.6090379008824</v>
      </c>
      <c r="H680" s="47">
        <v>2916.889404296875</v>
      </c>
      <c r="I680" s="47">
        <f t="shared" si="21"/>
        <v>297.33836944922274</v>
      </c>
    </row>
    <row r="681" spans="2:9" x14ac:dyDescent="0.2">
      <c r="B681" s="47">
        <v>1348.6084548105036</v>
      </c>
      <c r="C681" s="47">
        <v>2917.2373046875</v>
      </c>
      <c r="D681" s="47">
        <f t="shared" si="20"/>
        <v>297.37383330147804</v>
      </c>
      <c r="G681" s="47">
        <v>1348.6084548105036</v>
      </c>
      <c r="H681" s="47">
        <v>2917.2373046875</v>
      </c>
      <c r="I681" s="47">
        <f t="shared" si="21"/>
        <v>297.37383330147804</v>
      </c>
    </row>
    <row r="682" spans="2:9" x14ac:dyDescent="0.2">
      <c r="B682" s="47">
        <v>1350.6078717201244</v>
      </c>
      <c r="C682" s="47">
        <v>2917.58544921875</v>
      </c>
      <c r="D682" s="47">
        <f t="shared" si="20"/>
        <v>297.40932204064728</v>
      </c>
      <c r="G682" s="47">
        <v>1350.6078717201244</v>
      </c>
      <c r="H682" s="47">
        <v>2917.58544921875</v>
      </c>
      <c r="I682" s="47">
        <f t="shared" si="21"/>
        <v>297.40932204064728</v>
      </c>
    </row>
    <row r="683" spans="2:9" x14ac:dyDescent="0.2">
      <c r="B683" s="47">
        <v>1352.6072886297457</v>
      </c>
      <c r="C683" s="47">
        <v>2917.933349609375</v>
      </c>
      <c r="D683" s="47">
        <f t="shared" si="20"/>
        <v>297.44478589290264</v>
      </c>
      <c r="G683" s="47">
        <v>1352.6072886297457</v>
      </c>
      <c r="H683" s="47">
        <v>2917.933349609375</v>
      </c>
      <c r="I683" s="47">
        <f t="shared" si="21"/>
        <v>297.44478589290264</v>
      </c>
    </row>
    <row r="684" spans="2:9" x14ac:dyDescent="0.2">
      <c r="B684" s="47">
        <v>1354.6067055393664</v>
      </c>
      <c r="C684" s="47">
        <v>2918.281494140625</v>
      </c>
      <c r="D684" s="47">
        <f t="shared" si="20"/>
        <v>297.48027463207183</v>
      </c>
      <c r="G684" s="47">
        <v>1354.6067055393664</v>
      </c>
      <c r="H684" s="47">
        <v>2918.281494140625</v>
      </c>
      <c r="I684" s="47">
        <f t="shared" si="21"/>
        <v>297.48027463207183</v>
      </c>
    </row>
    <row r="685" spans="2:9" x14ac:dyDescent="0.2">
      <c r="B685" s="47">
        <v>1356.6061224489877</v>
      </c>
      <c r="C685" s="47">
        <v>2918.62939453125</v>
      </c>
      <c r="D685" s="47">
        <f t="shared" si="20"/>
        <v>297.51573848432719</v>
      </c>
      <c r="G685" s="47">
        <v>1356.6061224489877</v>
      </c>
      <c r="H685" s="47">
        <v>2918.62939453125</v>
      </c>
      <c r="I685" s="47">
        <f t="shared" si="21"/>
        <v>297.51573848432719</v>
      </c>
    </row>
    <row r="686" spans="2:9" x14ac:dyDescent="0.2">
      <c r="B686" s="47">
        <v>1358.6055393586084</v>
      </c>
      <c r="C686" s="47">
        <v>2918.9775390625</v>
      </c>
      <c r="D686" s="47">
        <f t="shared" si="20"/>
        <v>297.55122722349643</v>
      </c>
      <c r="G686" s="47">
        <v>1358.6055393586084</v>
      </c>
      <c r="H686" s="47">
        <v>2918.9775390625</v>
      </c>
      <c r="I686" s="47">
        <f t="shared" si="21"/>
        <v>297.55122722349643</v>
      </c>
    </row>
    <row r="687" spans="2:9" x14ac:dyDescent="0.2">
      <c r="B687" s="47">
        <v>1360.6049562682297</v>
      </c>
      <c r="C687" s="47">
        <v>2919.325439453125</v>
      </c>
      <c r="D687" s="47">
        <f t="shared" si="20"/>
        <v>297.58669107575179</v>
      </c>
      <c r="G687" s="47">
        <v>1360.6049562682297</v>
      </c>
      <c r="H687" s="47">
        <v>2919.325439453125</v>
      </c>
      <c r="I687" s="47">
        <f t="shared" si="21"/>
        <v>297.58669107575179</v>
      </c>
    </row>
    <row r="688" spans="2:9" x14ac:dyDescent="0.2">
      <c r="B688" s="47">
        <v>1362.6043731778504</v>
      </c>
      <c r="C688" s="47">
        <v>2919.673583984375</v>
      </c>
      <c r="D688" s="47">
        <f t="shared" si="20"/>
        <v>297.62217981492097</v>
      </c>
      <c r="G688" s="47">
        <v>1362.6043731778504</v>
      </c>
      <c r="H688" s="47">
        <v>2919.673583984375</v>
      </c>
      <c r="I688" s="47">
        <f t="shared" si="21"/>
        <v>297.62217981492097</v>
      </c>
    </row>
    <row r="689" spans="2:9" x14ac:dyDescent="0.2">
      <c r="B689" s="47">
        <v>1364.6037900874717</v>
      </c>
      <c r="C689" s="47">
        <v>2920.021484375</v>
      </c>
      <c r="D689" s="47">
        <f t="shared" si="20"/>
        <v>297.65764366717633</v>
      </c>
      <c r="G689" s="47">
        <v>1364.6037900874717</v>
      </c>
      <c r="H689" s="47">
        <v>2920.021484375</v>
      </c>
      <c r="I689" s="47">
        <f t="shared" si="21"/>
        <v>297.65764366717633</v>
      </c>
    </row>
    <row r="690" spans="2:9" x14ac:dyDescent="0.2">
      <c r="B690" s="47">
        <v>1366.6032069970925</v>
      </c>
      <c r="C690" s="47">
        <v>2920.369384765625</v>
      </c>
      <c r="D690" s="47">
        <f t="shared" si="20"/>
        <v>297.69310751943169</v>
      </c>
      <c r="G690" s="47">
        <v>1366.6032069970925</v>
      </c>
      <c r="H690" s="47">
        <v>2920.369384765625</v>
      </c>
      <c r="I690" s="47">
        <f t="shared" si="21"/>
        <v>297.69310751943169</v>
      </c>
    </row>
    <row r="691" spans="2:9" x14ac:dyDescent="0.2">
      <c r="B691" s="47">
        <v>1368.6026239067137</v>
      </c>
      <c r="C691" s="47">
        <v>2920.717529296875</v>
      </c>
      <c r="D691" s="47">
        <f t="shared" si="20"/>
        <v>297.72859625860093</v>
      </c>
      <c r="G691" s="47">
        <v>1368.6026239067137</v>
      </c>
      <c r="H691" s="47">
        <v>2920.71728515625</v>
      </c>
      <c r="I691" s="47">
        <f t="shared" si="21"/>
        <v>297.72857137168705</v>
      </c>
    </row>
    <row r="692" spans="2:9" x14ac:dyDescent="0.2">
      <c r="B692" s="47">
        <v>1370.6020408163345</v>
      </c>
      <c r="C692" s="47">
        <v>2921.0654296875</v>
      </c>
      <c r="D692" s="47">
        <f t="shared" si="20"/>
        <v>297.76406011085624</v>
      </c>
      <c r="G692" s="47">
        <v>1370.6020408163345</v>
      </c>
      <c r="H692" s="47">
        <v>2921.0654296875</v>
      </c>
      <c r="I692" s="47">
        <f t="shared" si="21"/>
        <v>297.76406011085624</v>
      </c>
    </row>
    <row r="693" spans="2:9" x14ac:dyDescent="0.2">
      <c r="B693" s="47">
        <v>1372.6014577259557</v>
      </c>
      <c r="C693" s="47">
        <v>2921.413330078125</v>
      </c>
      <c r="D693" s="47">
        <f t="shared" si="20"/>
        <v>297.7995239631116</v>
      </c>
      <c r="G693" s="47">
        <v>1372.6014577259557</v>
      </c>
      <c r="H693" s="47">
        <v>2921.413330078125</v>
      </c>
      <c r="I693" s="47">
        <f t="shared" si="21"/>
        <v>297.7995239631116</v>
      </c>
    </row>
    <row r="694" spans="2:9" x14ac:dyDescent="0.2">
      <c r="B694" s="47">
        <v>1374.6008746355765</v>
      </c>
      <c r="C694" s="47">
        <v>2921.76123046875</v>
      </c>
      <c r="D694" s="47">
        <f t="shared" si="20"/>
        <v>297.83498781536696</v>
      </c>
      <c r="G694" s="47">
        <v>1374.6008746355765</v>
      </c>
      <c r="H694" s="47">
        <v>2921.76123046875</v>
      </c>
      <c r="I694" s="47">
        <f t="shared" si="21"/>
        <v>297.83498781536696</v>
      </c>
    </row>
    <row r="695" spans="2:9" x14ac:dyDescent="0.2">
      <c r="B695" s="47">
        <v>1376.6002915451977</v>
      </c>
      <c r="C695" s="47">
        <v>2922.109130859375</v>
      </c>
      <c r="D695" s="47">
        <f t="shared" si="20"/>
        <v>297.87045166762232</v>
      </c>
      <c r="G695" s="47">
        <v>1376.6002915451977</v>
      </c>
      <c r="H695" s="47">
        <v>2922.109130859375</v>
      </c>
      <c r="I695" s="47">
        <f t="shared" si="21"/>
        <v>297.87045166762232</v>
      </c>
    </row>
    <row r="696" spans="2:9" x14ac:dyDescent="0.2">
      <c r="B696" s="47">
        <v>1378.6004292113385</v>
      </c>
      <c r="C696" s="47">
        <v>2918.958984375</v>
      </c>
      <c r="D696" s="47">
        <f t="shared" si="20"/>
        <v>297.54933581804278</v>
      </c>
      <c r="G696" s="47">
        <v>1378.6004292113385</v>
      </c>
      <c r="H696" s="47">
        <v>2918.958984375</v>
      </c>
      <c r="I696" s="47">
        <f t="shared" si="21"/>
        <v>297.54933581804278</v>
      </c>
    </row>
    <row r="697" spans="2:9" x14ac:dyDescent="0.2">
      <c r="B697" s="47">
        <v>1380.6012876339996</v>
      </c>
      <c r="C697" s="47">
        <v>2912.310546875</v>
      </c>
      <c r="D697" s="47">
        <f t="shared" si="20"/>
        <v>296.87161537971457</v>
      </c>
      <c r="G697" s="47">
        <v>1380.6012876339996</v>
      </c>
      <c r="H697" s="47">
        <v>2912.310546875</v>
      </c>
      <c r="I697" s="47">
        <f t="shared" si="21"/>
        <v>296.87161537971457</v>
      </c>
    </row>
    <row r="698" spans="2:9" x14ac:dyDescent="0.2">
      <c r="B698" s="47">
        <v>1382.6021460566603</v>
      </c>
      <c r="C698" s="47">
        <v>2905.662109375</v>
      </c>
      <c r="D698" s="47">
        <f t="shared" si="20"/>
        <v>296.1938949413863</v>
      </c>
      <c r="G698" s="47">
        <v>1382.6021460566603</v>
      </c>
      <c r="H698" s="47">
        <v>2905.662109375</v>
      </c>
      <c r="I698" s="47">
        <f t="shared" si="21"/>
        <v>296.1938949413863</v>
      </c>
    </row>
    <row r="699" spans="2:9" x14ac:dyDescent="0.2">
      <c r="B699" s="47">
        <v>1384.6030044793215</v>
      </c>
      <c r="C699" s="47">
        <v>2899.013916015625</v>
      </c>
      <c r="D699" s="47">
        <f t="shared" si="20"/>
        <v>295.51619938997197</v>
      </c>
      <c r="G699" s="47">
        <v>1384.6030044793215</v>
      </c>
      <c r="H699" s="47">
        <v>2899.013916015625</v>
      </c>
      <c r="I699" s="47">
        <f t="shared" si="21"/>
        <v>295.51619938997197</v>
      </c>
    </row>
    <row r="700" spans="2:9" x14ac:dyDescent="0.2">
      <c r="B700" s="47">
        <v>1386.6038629019822</v>
      </c>
      <c r="C700" s="47">
        <v>2892.365478515625</v>
      </c>
      <c r="D700" s="47">
        <f t="shared" si="20"/>
        <v>294.83847895164371</v>
      </c>
      <c r="G700" s="47">
        <v>1386.6038629019822</v>
      </c>
      <c r="H700" s="47">
        <v>2892.365478515625</v>
      </c>
      <c r="I700" s="47">
        <f t="shared" si="21"/>
        <v>294.83847895164371</v>
      </c>
    </row>
    <row r="701" spans="2:9" x14ac:dyDescent="0.2">
      <c r="B701" s="47">
        <v>1388.6047213246434</v>
      </c>
      <c r="C701" s="47">
        <v>2885.71728515625</v>
      </c>
      <c r="D701" s="47">
        <f t="shared" si="20"/>
        <v>294.16078340022932</v>
      </c>
      <c r="G701" s="47">
        <v>1388.6047213246434</v>
      </c>
      <c r="H701" s="47">
        <v>2885.717041015625</v>
      </c>
      <c r="I701" s="47">
        <f t="shared" si="21"/>
        <v>294.1607585133155</v>
      </c>
    </row>
    <row r="702" spans="2:9" x14ac:dyDescent="0.2">
      <c r="B702" s="47">
        <v>1390.6055797473041</v>
      </c>
      <c r="C702" s="47">
        <v>2879.06884765625</v>
      </c>
      <c r="D702" s="47">
        <f t="shared" si="20"/>
        <v>293.48306296190111</v>
      </c>
      <c r="G702" s="47">
        <v>1390.6055797473041</v>
      </c>
      <c r="H702" s="47">
        <v>2879.06884765625</v>
      </c>
      <c r="I702" s="47">
        <f t="shared" si="21"/>
        <v>293.48306296190111</v>
      </c>
    </row>
    <row r="703" spans="2:9" x14ac:dyDescent="0.2">
      <c r="B703" s="47">
        <v>1392.6064381699653</v>
      </c>
      <c r="C703" s="47">
        <v>2872.420654296875</v>
      </c>
      <c r="D703" s="47">
        <f t="shared" si="20"/>
        <v>292.80536741048672</v>
      </c>
      <c r="G703" s="47">
        <v>1392.6064381699653</v>
      </c>
      <c r="H703" s="47">
        <v>2872.420654296875</v>
      </c>
      <c r="I703" s="47">
        <f t="shared" si="21"/>
        <v>292.80536741048672</v>
      </c>
    </row>
    <row r="704" spans="2:9" x14ac:dyDescent="0.2">
      <c r="B704" s="47">
        <v>1394.607296592626</v>
      </c>
      <c r="C704" s="47">
        <v>2865.7724609375</v>
      </c>
      <c r="D704" s="47">
        <f t="shared" si="20"/>
        <v>292.12767185907234</v>
      </c>
      <c r="G704" s="47">
        <v>1394.607296592626</v>
      </c>
      <c r="H704" s="47">
        <v>2865.772216796875</v>
      </c>
      <c r="I704" s="47">
        <f t="shared" si="21"/>
        <v>292.12764697215852</v>
      </c>
    </row>
    <row r="705" spans="2:9" x14ac:dyDescent="0.2">
      <c r="B705" s="47">
        <v>1396.6081550152871</v>
      </c>
      <c r="C705" s="47">
        <v>2859.1240234375</v>
      </c>
      <c r="D705" s="47">
        <f t="shared" si="20"/>
        <v>291.44995142074413</v>
      </c>
      <c r="G705" s="47">
        <v>1396.6081550152871</v>
      </c>
      <c r="H705" s="47">
        <v>2859.1240234375</v>
      </c>
      <c r="I705" s="47">
        <f t="shared" si="21"/>
        <v>291.44995142074413</v>
      </c>
    </row>
    <row r="706" spans="2:9" x14ac:dyDescent="0.2">
      <c r="B706" s="47">
        <v>1398.6090134379479</v>
      </c>
      <c r="C706" s="47">
        <v>2852.475830078125</v>
      </c>
      <c r="D706" s="47">
        <f t="shared" si="20"/>
        <v>290.77225586932974</v>
      </c>
      <c r="G706" s="47">
        <v>1398.6090134379479</v>
      </c>
      <c r="H706" s="47">
        <v>2852.475830078125</v>
      </c>
      <c r="I706" s="47">
        <f t="shared" si="21"/>
        <v>290.77225586932974</v>
      </c>
    </row>
    <row r="707" spans="2:9" x14ac:dyDescent="0.2">
      <c r="B707" s="47">
        <v>1400.609871860609</v>
      </c>
      <c r="C707" s="47">
        <v>2845.82763671875</v>
      </c>
      <c r="D707" s="47">
        <f t="shared" si="20"/>
        <v>290.09456031791535</v>
      </c>
      <c r="G707" s="47">
        <v>1400.609871860609</v>
      </c>
      <c r="H707" s="47">
        <v>2845.82763671875</v>
      </c>
      <c r="I707" s="47">
        <f t="shared" si="21"/>
        <v>290.09456031791535</v>
      </c>
    </row>
    <row r="708" spans="2:9" x14ac:dyDescent="0.2">
      <c r="B708" s="47">
        <v>1402.6107302832697</v>
      </c>
      <c r="C708" s="47">
        <v>2839.1796875</v>
      </c>
      <c r="D708" s="47">
        <f t="shared" si="20"/>
        <v>289.41688965341484</v>
      </c>
      <c r="G708" s="47">
        <v>1402.6107302832697</v>
      </c>
      <c r="H708" s="47">
        <v>2839.179443359375</v>
      </c>
      <c r="I708" s="47">
        <f t="shared" si="21"/>
        <v>289.41686476650102</v>
      </c>
    </row>
    <row r="709" spans="2:9" x14ac:dyDescent="0.2">
      <c r="B709" s="47">
        <v>1404.6115887059309</v>
      </c>
      <c r="C709" s="47">
        <v>2832.531494140625</v>
      </c>
      <c r="D709" s="47">
        <f t="shared" si="20"/>
        <v>288.73919410200051</v>
      </c>
      <c r="G709" s="47">
        <v>1404.6115887059309</v>
      </c>
      <c r="H709" s="47">
        <v>2832.531494140625</v>
      </c>
      <c r="I709" s="47">
        <f t="shared" si="21"/>
        <v>288.73919410200051</v>
      </c>
    </row>
    <row r="710" spans="2:9" x14ac:dyDescent="0.2">
      <c r="B710" s="47">
        <v>1406.6124471285916</v>
      </c>
      <c r="C710" s="47">
        <v>2825.88330078125</v>
      </c>
      <c r="D710" s="47">
        <f t="shared" si="20"/>
        <v>288.06149855058612</v>
      </c>
      <c r="G710" s="47">
        <v>1406.6124471285916</v>
      </c>
      <c r="H710" s="47">
        <v>2825.88330078125</v>
      </c>
      <c r="I710" s="47">
        <f t="shared" si="21"/>
        <v>288.06149855058612</v>
      </c>
    </row>
    <row r="711" spans="2:9" x14ac:dyDescent="0.2">
      <c r="B711" s="47">
        <v>1408.6133055512528</v>
      </c>
      <c r="C711" s="47">
        <v>2819.2353515625</v>
      </c>
      <c r="D711" s="47">
        <f t="shared" ref="D711:D774" si="22">C711/9.81</f>
        <v>287.38382788608561</v>
      </c>
      <c r="G711" s="47">
        <v>1408.6133055512528</v>
      </c>
      <c r="H711" s="47">
        <v>2819.2353515625</v>
      </c>
      <c r="I711" s="47">
        <f t="shared" ref="I711:I774" si="23">H711/9.81</f>
        <v>287.38382788608561</v>
      </c>
    </row>
    <row r="712" spans="2:9" x14ac:dyDescent="0.2">
      <c r="B712" s="47">
        <v>1410.6141639739135</v>
      </c>
      <c r="C712" s="47">
        <v>2812.587158203125</v>
      </c>
      <c r="D712" s="47">
        <f t="shared" si="22"/>
        <v>286.70613233467122</v>
      </c>
      <c r="G712" s="47">
        <v>1410.6141639739135</v>
      </c>
      <c r="H712" s="47">
        <v>2812.587158203125</v>
      </c>
      <c r="I712" s="47">
        <f t="shared" si="23"/>
        <v>286.70613233467122</v>
      </c>
    </row>
    <row r="713" spans="2:9" x14ac:dyDescent="0.2">
      <c r="B713" s="47">
        <v>1412.6150223965747</v>
      </c>
      <c r="C713" s="47">
        <v>2805.939208984375</v>
      </c>
      <c r="D713" s="47">
        <f t="shared" si="22"/>
        <v>286.02846167017071</v>
      </c>
      <c r="G713" s="47">
        <v>1412.6150223965747</v>
      </c>
      <c r="H713" s="47">
        <v>2805.939208984375</v>
      </c>
      <c r="I713" s="47">
        <f t="shared" si="23"/>
        <v>286.02846167017071</v>
      </c>
    </row>
    <row r="714" spans="2:9" x14ac:dyDescent="0.2">
      <c r="B714" s="47">
        <v>1414.6158808192354</v>
      </c>
      <c r="C714" s="47">
        <v>2799.291259765625</v>
      </c>
      <c r="D714" s="47">
        <f t="shared" si="22"/>
        <v>285.3507910056702</v>
      </c>
      <c r="G714" s="47">
        <v>1414.6158808192354</v>
      </c>
      <c r="H714" s="47">
        <v>2799.291015625</v>
      </c>
      <c r="I714" s="47">
        <f t="shared" si="23"/>
        <v>285.35076611875638</v>
      </c>
    </row>
    <row r="715" spans="2:9" x14ac:dyDescent="0.2">
      <c r="B715" s="47">
        <v>1416.6167392418965</v>
      </c>
      <c r="C715" s="47">
        <v>2792.64306640625</v>
      </c>
      <c r="D715" s="47">
        <f t="shared" si="22"/>
        <v>284.67309545425587</v>
      </c>
      <c r="G715" s="47">
        <v>1416.6167392418965</v>
      </c>
      <c r="H715" s="47">
        <v>2792.64306640625</v>
      </c>
      <c r="I715" s="47">
        <f t="shared" si="23"/>
        <v>284.67309545425587</v>
      </c>
    </row>
    <row r="716" spans="2:9" x14ac:dyDescent="0.2">
      <c r="B716" s="47">
        <v>1418.6175976645573</v>
      </c>
      <c r="C716" s="47">
        <v>2785.9951171875</v>
      </c>
      <c r="D716" s="47">
        <f t="shared" si="22"/>
        <v>283.99542478975536</v>
      </c>
      <c r="G716" s="47">
        <v>1418.6175976645573</v>
      </c>
      <c r="H716" s="47">
        <v>2785.9951171875</v>
      </c>
      <c r="I716" s="47">
        <f t="shared" si="23"/>
        <v>283.99542478975536</v>
      </c>
    </row>
    <row r="717" spans="2:9" x14ac:dyDescent="0.2">
      <c r="B717" s="47">
        <v>1420.6184560872184</v>
      </c>
      <c r="C717" s="47">
        <v>2779.34716796875</v>
      </c>
      <c r="D717" s="47">
        <f t="shared" si="22"/>
        <v>283.31775412525485</v>
      </c>
      <c r="G717" s="47">
        <v>1420.6184560872184</v>
      </c>
      <c r="H717" s="47">
        <v>2779.34716796875</v>
      </c>
      <c r="I717" s="47">
        <f t="shared" si="23"/>
        <v>283.31775412525485</v>
      </c>
    </row>
    <row r="718" spans="2:9" x14ac:dyDescent="0.2">
      <c r="B718" s="47">
        <v>1422.6193145098791</v>
      </c>
      <c r="C718" s="47">
        <v>2772.699462890625</v>
      </c>
      <c r="D718" s="47">
        <f t="shared" si="22"/>
        <v>282.64010834766816</v>
      </c>
      <c r="G718" s="47">
        <v>1422.6193145098791</v>
      </c>
      <c r="H718" s="47">
        <v>2772.699462890625</v>
      </c>
      <c r="I718" s="47">
        <f t="shared" si="23"/>
        <v>282.64010834766816</v>
      </c>
    </row>
    <row r="719" spans="2:9" x14ac:dyDescent="0.2">
      <c r="B719" s="47">
        <v>1424.6201729325403</v>
      </c>
      <c r="C719" s="47">
        <v>2766.051513671875</v>
      </c>
      <c r="D719" s="47">
        <f t="shared" si="22"/>
        <v>281.96243768316765</v>
      </c>
      <c r="G719" s="47">
        <v>1424.6201729325403</v>
      </c>
      <c r="H719" s="47">
        <v>2766.051513671875</v>
      </c>
      <c r="I719" s="47">
        <f t="shared" si="23"/>
        <v>281.96243768316765</v>
      </c>
    </row>
    <row r="720" spans="2:9" x14ac:dyDescent="0.2">
      <c r="B720" s="47">
        <v>1426.621031355201</v>
      </c>
      <c r="C720" s="47">
        <v>2759.403564453125</v>
      </c>
      <c r="D720" s="47">
        <f t="shared" si="22"/>
        <v>281.28476701866714</v>
      </c>
      <c r="G720" s="47">
        <v>1426.621031355201</v>
      </c>
      <c r="H720" s="47">
        <v>2759.403564453125</v>
      </c>
      <c r="I720" s="47">
        <f t="shared" si="23"/>
        <v>281.28476701866714</v>
      </c>
    </row>
    <row r="721" spans="2:9" x14ac:dyDescent="0.2">
      <c r="B721" s="47">
        <v>1428.6218897778622</v>
      </c>
      <c r="C721" s="47">
        <v>2752.755859375</v>
      </c>
      <c r="D721" s="47">
        <f t="shared" si="22"/>
        <v>280.60712124108051</v>
      </c>
      <c r="G721" s="47">
        <v>1428.6218897778622</v>
      </c>
      <c r="H721" s="47">
        <v>2752.755859375</v>
      </c>
      <c r="I721" s="47">
        <f t="shared" si="23"/>
        <v>280.60712124108051</v>
      </c>
    </row>
    <row r="722" spans="2:9" x14ac:dyDescent="0.2">
      <c r="B722" s="47">
        <v>1430.6227482005229</v>
      </c>
      <c r="C722" s="47">
        <v>2746.10791015625</v>
      </c>
      <c r="D722" s="47">
        <f t="shared" si="22"/>
        <v>279.92945057658</v>
      </c>
      <c r="G722" s="47">
        <v>1430.6227482005229</v>
      </c>
      <c r="H722" s="47">
        <v>2746.10791015625</v>
      </c>
      <c r="I722" s="47">
        <f t="shared" si="23"/>
        <v>279.92945057658</v>
      </c>
    </row>
    <row r="723" spans="2:9" x14ac:dyDescent="0.2">
      <c r="B723" s="47">
        <v>1432.6236066231841</v>
      </c>
      <c r="C723" s="47">
        <v>2739.460205078125</v>
      </c>
      <c r="D723" s="47">
        <f t="shared" si="22"/>
        <v>279.25180479899336</v>
      </c>
      <c r="G723" s="47">
        <v>1432.6236066231841</v>
      </c>
      <c r="H723" s="47">
        <v>2739.460205078125</v>
      </c>
      <c r="I723" s="47">
        <f t="shared" si="23"/>
        <v>279.25180479899336</v>
      </c>
    </row>
    <row r="724" spans="2:9" x14ac:dyDescent="0.2">
      <c r="B724" s="47">
        <v>1434.6244650458448</v>
      </c>
      <c r="C724" s="47">
        <v>2732.8125</v>
      </c>
      <c r="D724" s="47">
        <f t="shared" si="22"/>
        <v>278.57415902140673</v>
      </c>
      <c r="G724" s="47">
        <v>1434.6244650458448</v>
      </c>
      <c r="H724" s="47">
        <v>2732.8125</v>
      </c>
      <c r="I724" s="47">
        <f t="shared" si="23"/>
        <v>278.57415902140673</v>
      </c>
    </row>
    <row r="725" spans="2:9" x14ac:dyDescent="0.2">
      <c r="B725" s="47">
        <v>1436.6253234685059</v>
      </c>
      <c r="C725" s="47">
        <v>2726.164794921875</v>
      </c>
      <c r="D725" s="47">
        <f t="shared" si="22"/>
        <v>277.8965132438201</v>
      </c>
      <c r="G725" s="47">
        <v>1436.6253234685059</v>
      </c>
      <c r="H725" s="47">
        <v>2726.164794921875</v>
      </c>
      <c r="I725" s="47">
        <f t="shared" si="23"/>
        <v>277.8965132438201</v>
      </c>
    </row>
    <row r="726" spans="2:9" x14ac:dyDescent="0.2">
      <c r="B726" s="47">
        <v>1438.6261818911667</v>
      </c>
      <c r="C726" s="47">
        <v>2719.51708984375</v>
      </c>
      <c r="D726" s="47">
        <f t="shared" si="22"/>
        <v>277.21886746623341</v>
      </c>
      <c r="G726" s="47">
        <v>1438.6261818911667</v>
      </c>
      <c r="H726" s="47">
        <v>2719.51708984375</v>
      </c>
      <c r="I726" s="47">
        <f t="shared" si="23"/>
        <v>277.21886746623341</v>
      </c>
    </row>
    <row r="727" spans="2:9" x14ac:dyDescent="0.2">
      <c r="B727" s="47">
        <v>1440.6270403138278</v>
      </c>
      <c r="C727" s="47">
        <v>2712.869384765625</v>
      </c>
      <c r="D727" s="47">
        <f t="shared" si="22"/>
        <v>276.54122168864677</v>
      </c>
      <c r="G727" s="47">
        <v>1440.6270403138278</v>
      </c>
      <c r="H727" s="47">
        <v>2712.869384765625</v>
      </c>
      <c r="I727" s="47">
        <f t="shared" si="23"/>
        <v>276.54122168864677</v>
      </c>
    </row>
    <row r="728" spans="2:9" x14ac:dyDescent="0.2">
      <c r="B728" s="47">
        <v>1442.6278987364885</v>
      </c>
      <c r="C728" s="47">
        <v>2706.221923828125</v>
      </c>
      <c r="D728" s="47">
        <f t="shared" si="22"/>
        <v>275.86360079797402</v>
      </c>
      <c r="G728" s="47">
        <v>1442.6278987364885</v>
      </c>
      <c r="H728" s="47">
        <v>2706.221923828125</v>
      </c>
      <c r="I728" s="47">
        <f t="shared" si="23"/>
        <v>275.86360079797402</v>
      </c>
    </row>
    <row r="729" spans="2:9" x14ac:dyDescent="0.2">
      <c r="B729" s="47">
        <v>1444.6287571591497</v>
      </c>
      <c r="C729" s="47">
        <v>2699.57421875</v>
      </c>
      <c r="D729" s="47">
        <f t="shared" si="22"/>
        <v>275.18595502038733</v>
      </c>
      <c r="G729" s="47">
        <v>1444.6287571591497</v>
      </c>
      <c r="H729" s="47">
        <v>2699.57421875</v>
      </c>
      <c r="I729" s="47">
        <f t="shared" si="23"/>
        <v>275.18595502038733</v>
      </c>
    </row>
    <row r="730" spans="2:9" x14ac:dyDescent="0.2">
      <c r="B730" s="47">
        <v>1446.6296155818104</v>
      </c>
      <c r="C730" s="47">
        <v>2692.9267578125</v>
      </c>
      <c r="D730" s="47">
        <f t="shared" si="22"/>
        <v>274.50833412971457</v>
      </c>
      <c r="G730" s="47">
        <v>1446.6296155818104</v>
      </c>
      <c r="H730" s="47">
        <v>2692.9267578125</v>
      </c>
      <c r="I730" s="47">
        <f t="shared" si="23"/>
        <v>274.50833412971457</v>
      </c>
    </row>
    <row r="731" spans="2:9" x14ac:dyDescent="0.2">
      <c r="B731" s="47">
        <v>1448.6304740044716</v>
      </c>
      <c r="C731" s="47">
        <v>2686.279052734375</v>
      </c>
      <c r="D731" s="47">
        <f t="shared" si="22"/>
        <v>273.83068835212794</v>
      </c>
      <c r="G731" s="47">
        <v>1448.6304740044716</v>
      </c>
      <c r="H731" s="47">
        <v>2686.279052734375</v>
      </c>
      <c r="I731" s="47">
        <f t="shared" si="23"/>
        <v>273.83068835212794</v>
      </c>
    </row>
    <row r="732" spans="2:9" x14ac:dyDescent="0.2">
      <c r="B732" s="47">
        <v>1450.6313324271323</v>
      </c>
      <c r="C732" s="47">
        <v>2679.631591796875</v>
      </c>
      <c r="D732" s="47">
        <f t="shared" si="22"/>
        <v>273.15306746145512</v>
      </c>
      <c r="G732" s="47">
        <v>1450.6313324271323</v>
      </c>
      <c r="H732" s="47">
        <v>2679.631591796875</v>
      </c>
      <c r="I732" s="47">
        <f t="shared" si="23"/>
        <v>273.15306746145512</v>
      </c>
    </row>
    <row r="733" spans="2:9" x14ac:dyDescent="0.2">
      <c r="B733" s="47">
        <v>1452.6321908497935</v>
      </c>
      <c r="C733" s="47">
        <v>2672.984130859375</v>
      </c>
      <c r="D733" s="47">
        <f t="shared" si="22"/>
        <v>272.47544657078237</v>
      </c>
      <c r="G733" s="47">
        <v>1452.6321908497935</v>
      </c>
      <c r="H733" s="47">
        <v>2672.984130859375</v>
      </c>
      <c r="I733" s="47">
        <f t="shared" si="23"/>
        <v>272.47544657078237</v>
      </c>
    </row>
    <row r="734" spans="2:9" x14ac:dyDescent="0.2">
      <c r="B734" s="47">
        <v>1454.6330492724542</v>
      </c>
      <c r="C734" s="47">
        <v>2666.336669921875</v>
      </c>
      <c r="D734" s="47">
        <f t="shared" si="22"/>
        <v>271.79782568010955</v>
      </c>
      <c r="G734" s="47">
        <v>1454.6330492724542</v>
      </c>
      <c r="H734" s="47">
        <v>2666.336669921875</v>
      </c>
      <c r="I734" s="47">
        <f t="shared" si="23"/>
        <v>271.79782568010955</v>
      </c>
    </row>
    <row r="735" spans="2:9" x14ac:dyDescent="0.2">
      <c r="B735" s="47">
        <v>1456.6339076951153</v>
      </c>
      <c r="C735" s="47">
        <v>2659.689208984375</v>
      </c>
      <c r="D735" s="47">
        <f t="shared" si="22"/>
        <v>271.1202047894368</v>
      </c>
      <c r="G735" s="47">
        <v>1456.6339076951153</v>
      </c>
      <c r="H735" s="47">
        <v>2659.689208984375</v>
      </c>
      <c r="I735" s="47">
        <f t="shared" si="23"/>
        <v>271.1202047894368</v>
      </c>
    </row>
    <row r="736" spans="2:9" x14ac:dyDescent="0.2">
      <c r="B736" s="47">
        <v>1458.6347661177761</v>
      </c>
      <c r="C736" s="47">
        <v>2653.0419921875</v>
      </c>
      <c r="D736" s="47">
        <f t="shared" si="22"/>
        <v>270.44260878567786</v>
      </c>
      <c r="G736" s="47">
        <v>1458.6347661177761</v>
      </c>
      <c r="H736" s="47">
        <v>2653.0419921875</v>
      </c>
      <c r="I736" s="47">
        <f t="shared" si="23"/>
        <v>270.44260878567786</v>
      </c>
    </row>
    <row r="737" spans="2:9" x14ac:dyDescent="0.2">
      <c r="B737" s="47">
        <v>1460.6356245404372</v>
      </c>
      <c r="C737" s="47">
        <v>2646.39453125</v>
      </c>
      <c r="D737" s="47">
        <f t="shared" si="22"/>
        <v>269.76498789500511</v>
      </c>
      <c r="G737" s="47">
        <v>1460.6356245404372</v>
      </c>
      <c r="H737" s="47">
        <v>2646.39453125</v>
      </c>
      <c r="I737" s="47">
        <f t="shared" si="23"/>
        <v>269.76498789500511</v>
      </c>
    </row>
    <row r="738" spans="2:9" x14ac:dyDescent="0.2">
      <c r="B738" s="47">
        <v>1462.6364829630979</v>
      </c>
      <c r="C738" s="47">
        <v>2639.747314453125</v>
      </c>
      <c r="D738" s="47">
        <f t="shared" si="22"/>
        <v>269.08739189124617</v>
      </c>
      <c r="G738" s="47">
        <v>1462.6364829630979</v>
      </c>
      <c r="H738" s="47">
        <v>2639.747314453125</v>
      </c>
      <c r="I738" s="47">
        <f t="shared" si="23"/>
        <v>269.08739189124617</v>
      </c>
    </row>
    <row r="739" spans="2:9" x14ac:dyDescent="0.2">
      <c r="B739" s="47">
        <v>1464.6373413857591</v>
      </c>
      <c r="C739" s="47">
        <v>2633.10009765625</v>
      </c>
      <c r="D739" s="47">
        <f t="shared" si="22"/>
        <v>268.40979588748723</v>
      </c>
      <c r="G739" s="47">
        <v>1464.6373413857591</v>
      </c>
      <c r="H739" s="47">
        <v>2633.10009765625</v>
      </c>
      <c r="I739" s="47">
        <f t="shared" si="23"/>
        <v>268.40979588748723</v>
      </c>
    </row>
    <row r="740" spans="2:9" x14ac:dyDescent="0.2">
      <c r="B740" s="47">
        <v>1466.6381998084198</v>
      </c>
      <c r="C740" s="47">
        <v>2626.452880859375</v>
      </c>
      <c r="D740" s="47">
        <f t="shared" si="22"/>
        <v>267.7321998837283</v>
      </c>
      <c r="G740" s="47">
        <v>1466.6381998084198</v>
      </c>
      <c r="H740" s="47">
        <v>2626.45263671875</v>
      </c>
      <c r="I740" s="47">
        <f t="shared" si="23"/>
        <v>267.73217499681448</v>
      </c>
    </row>
    <row r="741" spans="2:9" x14ac:dyDescent="0.2">
      <c r="B741" s="47">
        <v>1468.639058231081</v>
      </c>
      <c r="C741" s="47">
        <v>2619.8056640625</v>
      </c>
      <c r="D741" s="47">
        <f t="shared" si="22"/>
        <v>267.05460387996942</v>
      </c>
      <c r="G741" s="47">
        <v>1468.639058231081</v>
      </c>
      <c r="H741" s="47">
        <v>2619.805419921875</v>
      </c>
      <c r="I741" s="47">
        <f t="shared" si="23"/>
        <v>267.05457899305554</v>
      </c>
    </row>
    <row r="742" spans="2:9" x14ac:dyDescent="0.2">
      <c r="B742" s="47">
        <v>1470.6399166537417</v>
      </c>
      <c r="C742" s="47">
        <v>2613.158447265625</v>
      </c>
      <c r="D742" s="47">
        <f t="shared" si="22"/>
        <v>266.37700787621048</v>
      </c>
      <c r="G742" s="47">
        <v>1470.6399166537417</v>
      </c>
      <c r="H742" s="47">
        <v>2613.158447265625</v>
      </c>
      <c r="I742" s="47">
        <f t="shared" si="23"/>
        <v>266.37700787621048</v>
      </c>
    </row>
    <row r="743" spans="2:9" x14ac:dyDescent="0.2">
      <c r="B743" s="47">
        <v>1472.6407750764029</v>
      </c>
      <c r="C743" s="47">
        <v>2606.51123046875</v>
      </c>
      <c r="D743" s="47">
        <f t="shared" si="22"/>
        <v>265.69941187245155</v>
      </c>
      <c r="G743" s="47">
        <v>1472.6407750764029</v>
      </c>
      <c r="H743" s="47">
        <v>2606.51123046875</v>
      </c>
      <c r="I743" s="47">
        <f t="shared" si="23"/>
        <v>265.69941187245155</v>
      </c>
    </row>
    <row r="744" spans="2:9" x14ac:dyDescent="0.2">
      <c r="B744" s="47">
        <v>1474.6416334990636</v>
      </c>
      <c r="C744" s="47">
        <v>2599.864013671875</v>
      </c>
      <c r="D744" s="47">
        <f t="shared" si="22"/>
        <v>265.02181586869267</v>
      </c>
      <c r="G744" s="47">
        <v>1474.6416334990636</v>
      </c>
      <c r="H744" s="47">
        <v>2599.864013671875</v>
      </c>
      <c r="I744" s="47">
        <f t="shared" si="23"/>
        <v>265.02181586869267</v>
      </c>
    </row>
    <row r="745" spans="2:9" x14ac:dyDescent="0.2">
      <c r="B745" s="47">
        <v>1476.6424919217247</v>
      </c>
      <c r="C745" s="47">
        <v>2593.217041015625</v>
      </c>
      <c r="D745" s="47">
        <f t="shared" si="22"/>
        <v>264.34424475184761</v>
      </c>
      <c r="G745" s="47">
        <v>1476.6424919217247</v>
      </c>
      <c r="H745" s="47">
        <v>2593.217041015625</v>
      </c>
      <c r="I745" s="47">
        <f t="shared" si="23"/>
        <v>264.34424475184761</v>
      </c>
    </row>
    <row r="746" spans="2:9" x14ac:dyDescent="0.2">
      <c r="B746" s="47">
        <v>1478.6433503443855</v>
      </c>
      <c r="C746" s="47">
        <v>2586.570068359375</v>
      </c>
      <c r="D746" s="47">
        <f t="shared" si="22"/>
        <v>263.66667363500255</v>
      </c>
      <c r="G746" s="47">
        <v>1478.6433503443855</v>
      </c>
      <c r="H746" s="47">
        <v>2586.570068359375</v>
      </c>
      <c r="I746" s="47">
        <f t="shared" si="23"/>
        <v>263.66667363500255</v>
      </c>
    </row>
    <row r="747" spans="2:9" x14ac:dyDescent="0.2">
      <c r="B747" s="47">
        <v>1480.6442087670466</v>
      </c>
      <c r="C747" s="47">
        <v>2579.923095703125</v>
      </c>
      <c r="D747" s="47">
        <f t="shared" si="22"/>
        <v>262.98910251815749</v>
      </c>
      <c r="G747" s="47">
        <v>1480.6442087670466</v>
      </c>
      <c r="H747" s="47">
        <v>2579.9228515625</v>
      </c>
      <c r="I747" s="47">
        <f t="shared" si="23"/>
        <v>262.98907763124362</v>
      </c>
    </row>
    <row r="748" spans="2:9" x14ac:dyDescent="0.2">
      <c r="B748" s="47">
        <v>1482.6450671897073</v>
      </c>
      <c r="C748" s="47">
        <v>2573.276123046875</v>
      </c>
      <c r="D748" s="47">
        <f t="shared" si="22"/>
        <v>262.31153140131244</v>
      </c>
      <c r="G748" s="47">
        <v>1482.6450671897073</v>
      </c>
      <c r="H748" s="47">
        <v>2573.27587890625</v>
      </c>
      <c r="I748" s="47">
        <f t="shared" si="23"/>
        <v>262.31150651439856</v>
      </c>
    </row>
    <row r="749" spans="2:9" x14ac:dyDescent="0.2">
      <c r="B749" s="47">
        <v>1484.6459256123685</v>
      </c>
      <c r="C749" s="47">
        <v>2566.629150390625</v>
      </c>
      <c r="D749" s="47">
        <f t="shared" si="22"/>
        <v>261.63396028446738</v>
      </c>
      <c r="G749" s="47">
        <v>1484.6459256123685</v>
      </c>
      <c r="H749" s="47">
        <v>2566.629150390625</v>
      </c>
      <c r="I749" s="47">
        <f t="shared" si="23"/>
        <v>261.63396028446738</v>
      </c>
    </row>
    <row r="750" spans="2:9" x14ac:dyDescent="0.2">
      <c r="B750" s="47">
        <v>1486.6467840350292</v>
      </c>
      <c r="C750" s="47">
        <v>2559.982177734375</v>
      </c>
      <c r="D750" s="47">
        <f t="shared" si="22"/>
        <v>260.95638916762232</v>
      </c>
      <c r="G750" s="47">
        <v>1486.6467840350292</v>
      </c>
      <c r="H750" s="47">
        <v>2559.982177734375</v>
      </c>
      <c r="I750" s="47">
        <f t="shared" si="23"/>
        <v>260.95638916762232</v>
      </c>
    </row>
    <row r="751" spans="2:9" x14ac:dyDescent="0.2">
      <c r="B751" s="47">
        <v>1488.6476424576904</v>
      </c>
      <c r="C751" s="47">
        <v>2553.335205078125</v>
      </c>
      <c r="D751" s="47">
        <f t="shared" si="22"/>
        <v>260.27881805077726</v>
      </c>
      <c r="G751" s="47">
        <v>1488.6476424576904</v>
      </c>
      <c r="H751" s="47">
        <v>2553.335205078125</v>
      </c>
      <c r="I751" s="47">
        <f t="shared" si="23"/>
        <v>260.27881805077726</v>
      </c>
    </row>
    <row r="752" spans="2:9" x14ac:dyDescent="0.2">
      <c r="B752" s="47">
        <v>1490.6485008803511</v>
      </c>
      <c r="C752" s="47">
        <v>2546.6884765625</v>
      </c>
      <c r="D752" s="47">
        <f t="shared" si="22"/>
        <v>259.60127182084608</v>
      </c>
      <c r="G752" s="47">
        <v>1490.6485008803511</v>
      </c>
      <c r="H752" s="47">
        <v>2546.6884765625</v>
      </c>
      <c r="I752" s="47">
        <f t="shared" si="23"/>
        <v>259.60127182084608</v>
      </c>
    </row>
    <row r="753" spans="2:9" x14ac:dyDescent="0.2">
      <c r="B753" s="47">
        <v>1492.6493593030123</v>
      </c>
      <c r="C753" s="47">
        <v>2540.041748046875</v>
      </c>
      <c r="D753" s="47">
        <f t="shared" si="22"/>
        <v>258.92372559091484</v>
      </c>
      <c r="G753" s="47">
        <v>1492.6493593030123</v>
      </c>
      <c r="H753" s="47">
        <v>2540.041748046875</v>
      </c>
      <c r="I753" s="47">
        <f t="shared" si="23"/>
        <v>258.92372559091484</v>
      </c>
    </row>
    <row r="754" spans="2:9" x14ac:dyDescent="0.2">
      <c r="B754" s="47">
        <v>1494.650217725673</v>
      </c>
      <c r="C754" s="47">
        <v>2533.39501953125</v>
      </c>
      <c r="D754" s="47">
        <f t="shared" si="22"/>
        <v>258.24617936098366</v>
      </c>
      <c r="G754" s="47">
        <v>1494.650217725673</v>
      </c>
      <c r="H754" s="47">
        <v>2533.39501953125</v>
      </c>
      <c r="I754" s="47">
        <f t="shared" si="23"/>
        <v>258.24617936098366</v>
      </c>
    </row>
    <row r="755" spans="2:9" x14ac:dyDescent="0.2">
      <c r="B755" s="47">
        <v>1496.6510761483341</v>
      </c>
      <c r="C755" s="47">
        <v>2526.748291015625</v>
      </c>
      <c r="D755" s="47">
        <f t="shared" si="22"/>
        <v>257.56863313105248</v>
      </c>
      <c r="G755" s="47">
        <v>1496.6510761483341</v>
      </c>
      <c r="H755" s="47">
        <v>2526.748291015625</v>
      </c>
      <c r="I755" s="47">
        <f t="shared" si="23"/>
        <v>257.56863313105248</v>
      </c>
    </row>
    <row r="756" spans="2:9" x14ac:dyDescent="0.2">
      <c r="B756" s="47">
        <v>1498.6519345709949</v>
      </c>
      <c r="C756" s="47">
        <v>2520.1015625</v>
      </c>
      <c r="D756" s="47">
        <f t="shared" si="22"/>
        <v>256.8910869011213</v>
      </c>
      <c r="G756" s="47">
        <v>1498.6519345709949</v>
      </c>
      <c r="H756" s="47">
        <v>2520.1015625</v>
      </c>
      <c r="I756" s="47">
        <f t="shared" si="23"/>
        <v>256.8910869011213</v>
      </c>
    </row>
    <row r="757" spans="2:9" x14ac:dyDescent="0.2">
      <c r="B757" s="47">
        <v>1500.652792993656</v>
      </c>
      <c r="C757" s="47">
        <v>2513.454833984375</v>
      </c>
      <c r="D757" s="47">
        <f t="shared" si="22"/>
        <v>256.21354067119012</v>
      </c>
      <c r="G757" s="47">
        <v>1500.652792993656</v>
      </c>
      <c r="H757" s="47">
        <v>2513.454833984375</v>
      </c>
      <c r="I757" s="47">
        <f t="shared" si="23"/>
        <v>256.21354067119012</v>
      </c>
    </row>
    <row r="758" spans="2:9" x14ac:dyDescent="0.2">
      <c r="B758" s="47">
        <v>1502.6536514163167</v>
      </c>
      <c r="C758" s="47">
        <v>2506.808349609375</v>
      </c>
      <c r="D758" s="47">
        <f t="shared" si="22"/>
        <v>255.53601932817276</v>
      </c>
      <c r="G758" s="47">
        <v>1502.6536514163167</v>
      </c>
      <c r="H758" s="47">
        <v>2506.808349609375</v>
      </c>
      <c r="I758" s="47">
        <f t="shared" si="23"/>
        <v>255.53601932817276</v>
      </c>
    </row>
    <row r="759" spans="2:9" x14ac:dyDescent="0.2">
      <c r="B759" s="47">
        <v>1504.6545098389779</v>
      </c>
      <c r="C759" s="47">
        <v>2500.161865234375</v>
      </c>
      <c r="D759" s="47">
        <f t="shared" si="22"/>
        <v>254.85849798515545</v>
      </c>
      <c r="G759" s="47">
        <v>1504.6545098389779</v>
      </c>
      <c r="H759" s="47">
        <v>2500.161865234375</v>
      </c>
      <c r="I759" s="47">
        <f t="shared" si="23"/>
        <v>254.85849798515545</v>
      </c>
    </row>
    <row r="760" spans="2:9" x14ac:dyDescent="0.2">
      <c r="B760" s="47">
        <v>1506.6553682616386</v>
      </c>
      <c r="C760" s="47">
        <v>2493.515380859375</v>
      </c>
      <c r="D760" s="47">
        <f t="shared" si="22"/>
        <v>254.18097664213812</v>
      </c>
      <c r="G760" s="47">
        <v>1506.6553682616386</v>
      </c>
      <c r="H760" s="47">
        <v>2493.515380859375</v>
      </c>
      <c r="I760" s="47">
        <f t="shared" si="23"/>
        <v>254.18097664213812</v>
      </c>
    </row>
    <row r="761" spans="2:9" x14ac:dyDescent="0.2">
      <c r="B761" s="47">
        <v>1508.6562266842998</v>
      </c>
      <c r="C761" s="47">
        <v>2486.868896484375</v>
      </c>
      <c r="D761" s="47">
        <f t="shared" si="22"/>
        <v>253.50345529912079</v>
      </c>
      <c r="G761" s="47">
        <v>1508.6562266842998</v>
      </c>
      <c r="H761" s="47">
        <v>2486.868896484375</v>
      </c>
      <c r="I761" s="47">
        <f t="shared" si="23"/>
        <v>253.50345529912079</v>
      </c>
    </row>
    <row r="762" spans="2:9" x14ac:dyDescent="0.2">
      <c r="B762" s="47">
        <v>1510.6570851069605</v>
      </c>
      <c r="C762" s="47">
        <v>2480.222412109375</v>
      </c>
      <c r="D762" s="47">
        <f t="shared" si="22"/>
        <v>252.82593395610346</v>
      </c>
      <c r="G762" s="47">
        <v>1510.6570851069605</v>
      </c>
      <c r="H762" s="47">
        <v>2480.222412109375</v>
      </c>
      <c r="I762" s="47">
        <f t="shared" si="23"/>
        <v>252.82593395610346</v>
      </c>
    </row>
    <row r="763" spans="2:9" x14ac:dyDescent="0.2">
      <c r="B763" s="47">
        <v>1512.6579435296217</v>
      </c>
      <c r="C763" s="47">
        <v>2473.575927734375</v>
      </c>
      <c r="D763" s="47">
        <f t="shared" si="22"/>
        <v>252.14841261308612</v>
      </c>
      <c r="G763" s="47">
        <v>1512.6579435296217</v>
      </c>
      <c r="H763" s="47">
        <v>2473.575927734375</v>
      </c>
      <c r="I763" s="47">
        <f t="shared" si="23"/>
        <v>252.14841261308612</v>
      </c>
    </row>
    <row r="764" spans="2:9" x14ac:dyDescent="0.2">
      <c r="B764" s="47">
        <v>1514.6588019522824</v>
      </c>
      <c r="C764" s="47">
        <v>2466.9296875</v>
      </c>
      <c r="D764" s="47">
        <f t="shared" si="22"/>
        <v>251.47091615698267</v>
      </c>
      <c r="G764" s="47">
        <v>1514.6588019522824</v>
      </c>
      <c r="H764" s="47">
        <v>2466.9296875</v>
      </c>
      <c r="I764" s="47">
        <f t="shared" si="23"/>
        <v>251.47091615698267</v>
      </c>
    </row>
    <row r="765" spans="2:9" x14ac:dyDescent="0.2">
      <c r="B765" s="47">
        <v>1516.6596603749435</v>
      </c>
      <c r="C765" s="47">
        <v>2460.283203125</v>
      </c>
      <c r="D765" s="47">
        <f t="shared" si="22"/>
        <v>250.79339481396534</v>
      </c>
      <c r="G765" s="47">
        <v>1516.6596603749435</v>
      </c>
      <c r="H765" s="47">
        <v>2460.283203125</v>
      </c>
      <c r="I765" s="47">
        <f t="shared" si="23"/>
        <v>250.79339481396534</v>
      </c>
    </row>
    <row r="766" spans="2:9" x14ac:dyDescent="0.2">
      <c r="B766" s="47">
        <v>1518.6605187976043</v>
      </c>
      <c r="C766" s="47">
        <v>2453.636962890625</v>
      </c>
      <c r="D766" s="47">
        <f t="shared" si="22"/>
        <v>250.11589835786185</v>
      </c>
      <c r="G766" s="47">
        <v>1518.6605187976043</v>
      </c>
      <c r="H766" s="47">
        <v>2453.636962890625</v>
      </c>
      <c r="I766" s="47">
        <f t="shared" si="23"/>
        <v>250.11589835786185</v>
      </c>
    </row>
    <row r="767" spans="2:9" x14ac:dyDescent="0.2">
      <c r="B767" s="47">
        <v>1520.6613772202654</v>
      </c>
      <c r="C767" s="47">
        <v>2446.99072265625</v>
      </c>
      <c r="D767" s="47">
        <f t="shared" si="22"/>
        <v>249.4384019017584</v>
      </c>
      <c r="G767" s="47">
        <v>1520.6613772202654</v>
      </c>
      <c r="H767" s="47">
        <v>2446.99072265625</v>
      </c>
      <c r="I767" s="47">
        <f t="shared" si="23"/>
        <v>249.4384019017584</v>
      </c>
    </row>
    <row r="768" spans="2:9" x14ac:dyDescent="0.2">
      <c r="B768" s="47">
        <v>1522.6622356429261</v>
      </c>
      <c r="C768" s="47">
        <v>2440.3447265625</v>
      </c>
      <c r="D768" s="47">
        <f t="shared" si="22"/>
        <v>248.76093033256879</v>
      </c>
      <c r="G768" s="47">
        <v>1522.6622356429261</v>
      </c>
      <c r="H768" s="47">
        <v>2440.3447265625</v>
      </c>
      <c r="I768" s="47">
        <f t="shared" si="23"/>
        <v>248.76093033256879</v>
      </c>
    </row>
    <row r="769" spans="2:9" x14ac:dyDescent="0.2">
      <c r="B769" s="47">
        <v>1524.6630940655873</v>
      </c>
      <c r="C769" s="47">
        <v>2433.698486328125</v>
      </c>
      <c r="D769" s="47">
        <f t="shared" si="22"/>
        <v>248.08343387646534</v>
      </c>
      <c r="G769" s="47">
        <v>1524.6630940655873</v>
      </c>
      <c r="H769" s="47">
        <v>2433.698486328125</v>
      </c>
      <c r="I769" s="47">
        <f t="shared" si="23"/>
        <v>248.08343387646534</v>
      </c>
    </row>
    <row r="770" spans="2:9" x14ac:dyDescent="0.2">
      <c r="B770" s="47">
        <v>1526.663952488248</v>
      </c>
      <c r="C770" s="47">
        <v>2427.052490234375</v>
      </c>
      <c r="D770" s="47">
        <f t="shared" si="22"/>
        <v>247.40596230727573</v>
      </c>
      <c r="G770" s="47">
        <v>1526.663952488248</v>
      </c>
      <c r="H770" s="47">
        <v>2427.052490234375</v>
      </c>
      <c r="I770" s="47">
        <f t="shared" si="23"/>
        <v>247.40596230727573</v>
      </c>
    </row>
    <row r="771" spans="2:9" x14ac:dyDescent="0.2">
      <c r="B771" s="47">
        <v>1528.6648109109092</v>
      </c>
      <c r="C771" s="47">
        <v>2420.407958984375</v>
      </c>
      <c r="D771" s="47">
        <f t="shared" si="22"/>
        <v>246.7286400595693</v>
      </c>
      <c r="G771" s="47">
        <v>1528.6648109109092</v>
      </c>
      <c r="H771" s="47">
        <v>2420.407958984375</v>
      </c>
      <c r="I771" s="47">
        <f t="shared" si="23"/>
        <v>246.7286400595693</v>
      </c>
    </row>
    <row r="772" spans="2:9" x14ac:dyDescent="0.2">
      <c r="B772" s="47">
        <v>1530.6656693335699</v>
      </c>
      <c r="C772" s="47">
        <v>2413.763916015625</v>
      </c>
      <c r="D772" s="47">
        <f t="shared" si="22"/>
        <v>246.0513675856906</v>
      </c>
      <c r="G772" s="47">
        <v>1530.6656693335699</v>
      </c>
      <c r="H772" s="47">
        <v>2413.763916015625</v>
      </c>
      <c r="I772" s="47">
        <f t="shared" si="23"/>
        <v>246.0513675856906</v>
      </c>
    </row>
    <row r="773" spans="2:9" x14ac:dyDescent="0.2">
      <c r="B773" s="47">
        <v>1532.6665277562311</v>
      </c>
      <c r="C773" s="47">
        <v>2407.119873046875</v>
      </c>
      <c r="D773" s="47">
        <f t="shared" si="22"/>
        <v>245.37409511181193</v>
      </c>
      <c r="G773" s="47">
        <v>1532.6665277562311</v>
      </c>
      <c r="H773" s="47">
        <v>2407.119873046875</v>
      </c>
      <c r="I773" s="47">
        <f t="shared" si="23"/>
        <v>245.37409511181193</v>
      </c>
    </row>
    <row r="774" spans="2:9" x14ac:dyDescent="0.2">
      <c r="B774" s="47">
        <v>1534.6673861788918</v>
      </c>
      <c r="C774" s="47">
        <v>2400.475830078125</v>
      </c>
      <c r="D774" s="47">
        <f t="shared" si="22"/>
        <v>244.69682263793322</v>
      </c>
      <c r="G774" s="47">
        <v>1534.6673861788918</v>
      </c>
      <c r="H774" s="47">
        <v>2400.475830078125</v>
      </c>
      <c r="I774" s="47">
        <f t="shared" si="23"/>
        <v>244.69682263793322</v>
      </c>
    </row>
    <row r="775" spans="2:9" x14ac:dyDescent="0.2">
      <c r="B775" s="47">
        <v>1536.6682446015529</v>
      </c>
      <c r="C775" s="47">
        <v>2393.831787109375</v>
      </c>
      <c r="D775" s="47">
        <f t="shared" ref="D775:D838" si="24">C775/9.81</f>
        <v>244.01955016405452</v>
      </c>
      <c r="G775" s="47">
        <v>1536.6682446015529</v>
      </c>
      <c r="H775" s="47">
        <v>2393.831787109375</v>
      </c>
      <c r="I775" s="47">
        <f t="shared" ref="I775:I838" si="25">H775/9.81</f>
        <v>244.01955016405452</v>
      </c>
    </row>
    <row r="776" spans="2:9" x14ac:dyDescent="0.2">
      <c r="B776" s="47">
        <v>1538.6691030242137</v>
      </c>
      <c r="C776" s="47">
        <v>2387.187744140625</v>
      </c>
      <c r="D776" s="47">
        <f t="shared" si="24"/>
        <v>243.34227769017582</v>
      </c>
      <c r="G776" s="47">
        <v>1538.6691030242137</v>
      </c>
      <c r="H776" s="47">
        <v>2387.187744140625</v>
      </c>
      <c r="I776" s="47">
        <f t="shared" si="25"/>
        <v>243.34227769017582</v>
      </c>
    </row>
    <row r="777" spans="2:9" x14ac:dyDescent="0.2">
      <c r="B777" s="47">
        <v>1540.6699614468748</v>
      </c>
      <c r="C777" s="47">
        <v>2380.5439453125</v>
      </c>
      <c r="D777" s="47">
        <f t="shared" si="24"/>
        <v>242.665030103211</v>
      </c>
      <c r="G777" s="47">
        <v>1540.6699614468748</v>
      </c>
      <c r="H777" s="47">
        <v>2380.5439453125</v>
      </c>
      <c r="I777" s="47">
        <f t="shared" si="25"/>
        <v>242.665030103211</v>
      </c>
    </row>
    <row r="778" spans="2:9" x14ac:dyDescent="0.2">
      <c r="B778" s="47">
        <v>1542.6708198695355</v>
      </c>
      <c r="C778" s="47">
        <v>2373.89990234375</v>
      </c>
      <c r="D778" s="47">
        <f t="shared" si="24"/>
        <v>241.98775762933229</v>
      </c>
      <c r="G778" s="47">
        <v>1542.6708198695355</v>
      </c>
      <c r="H778" s="47">
        <v>2373.89990234375</v>
      </c>
      <c r="I778" s="47">
        <f t="shared" si="25"/>
        <v>241.98775762933229</v>
      </c>
    </row>
    <row r="779" spans="2:9" x14ac:dyDescent="0.2">
      <c r="B779" s="47">
        <v>1544.6716782921967</v>
      </c>
      <c r="C779" s="47">
        <v>2367.256103515625</v>
      </c>
      <c r="D779" s="47">
        <f t="shared" si="24"/>
        <v>241.31051004236747</v>
      </c>
      <c r="G779" s="47">
        <v>1544.6716782921967</v>
      </c>
      <c r="H779" s="47">
        <v>2367.256103515625</v>
      </c>
      <c r="I779" s="47">
        <f t="shared" si="25"/>
        <v>241.31051004236747</v>
      </c>
    </row>
    <row r="780" spans="2:9" x14ac:dyDescent="0.2">
      <c r="B780" s="47">
        <v>1546.6725367148574</v>
      </c>
      <c r="C780" s="47">
        <v>2360.6123046875</v>
      </c>
      <c r="D780" s="47">
        <f t="shared" si="24"/>
        <v>240.63326245540264</v>
      </c>
      <c r="G780" s="47">
        <v>1546.6725367148574</v>
      </c>
      <c r="H780" s="47">
        <v>2360.6123046875</v>
      </c>
      <c r="I780" s="47">
        <f t="shared" si="25"/>
        <v>240.63326245540264</v>
      </c>
    </row>
    <row r="781" spans="2:9" x14ac:dyDescent="0.2">
      <c r="B781" s="47">
        <v>1548.6733951375186</v>
      </c>
      <c r="C781" s="47">
        <v>2353.968505859375</v>
      </c>
      <c r="D781" s="47">
        <f t="shared" si="24"/>
        <v>239.95601486843782</v>
      </c>
      <c r="G781" s="47">
        <v>1548.6733951375186</v>
      </c>
      <c r="H781" s="47">
        <v>2353.968505859375</v>
      </c>
      <c r="I781" s="47">
        <f t="shared" si="25"/>
        <v>239.95601486843782</v>
      </c>
    </row>
    <row r="782" spans="2:9" x14ac:dyDescent="0.2">
      <c r="B782" s="47">
        <v>1550.6742535601793</v>
      </c>
      <c r="C782" s="47">
        <v>2347.32470703125</v>
      </c>
      <c r="D782" s="47">
        <f t="shared" si="24"/>
        <v>239.27876728147297</v>
      </c>
      <c r="G782" s="47">
        <v>1550.6742535601793</v>
      </c>
      <c r="H782" s="47">
        <v>2347.32470703125</v>
      </c>
      <c r="I782" s="47">
        <f t="shared" si="25"/>
        <v>239.27876728147297</v>
      </c>
    </row>
    <row r="783" spans="2:9" x14ac:dyDescent="0.2">
      <c r="B783" s="47">
        <v>1552.6751119828405</v>
      </c>
      <c r="C783" s="47">
        <v>2340.680908203125</v>
      </c>
      <c r="D783" s="47">
        <f t="shared" si="24"/>
        <v>238.60151969450814</v>
      </c>
      <c r="G783" s="47">
        <v>1552.6751119828405</v>
      </c>
      <c r="H783" s="47">
        <v>2340.680908203125</v>
      </c>
      <c r="I783" s="47">
        <f t="shared" si="25"/>
        <v>238.60151969450814</v>
      </c>
    </row>
    <row r="784" spans="2:9" x14ac:dyDescent="0.2">
      <c r="B784" s="47">
        <v>1554.6759704055012</v>
      </c>
      <c r="C784" s="47">
        <v>2334.037353515625</v>
      </c>
      <c r="D784" s="47">
        <f t="shared" si="24"/>
        <v>237.92429699445717</v>
      </c>
      <c r="G784" s="47">
        <v>1554.6759704055012</v>
      </c>
      <c r="H784" s="47">
        <v>2334.037353515625</v>
      </c>
      <c r="I784" s="47">
        <f t="shared" si="25"/>
        <v>237.92429699445717</v>
      </c>
    </row>
    <row r="785" spans="2:9" x14ac:dyDescent="0.2">
      <c r="B785" s="47">
        <v>1556.6768288281623</v>
      </c>
      <c r="C785" s="47">
        <v>2327.3935546875</v>
      </c>
      <c r="D785" s="47">
        <f t="shared" si="24"/>
        <v>237.24704940749234</v>
      </c>
      <c r="G785" s="47">
        <v>1556.6768288281623</v>
      </c>
      <c r="H785" s="47">
        <v>2327.3935546875</v>
      </c>
      <c r="I785" s="47">
        <f t="shared" si="25"/>
        <v>237.24704940749234</v>
      </c>
    </row>
    <row r="786" spans="2:9" x14ac:dyDescent="0.2">
      <c r="B786" s="47">
        <v>1558.6776872508231</v>
      </c>
      <c r="C786" s="47">
        <v>2320.75</v>
      </c>
      <c r="D786" s="47">
        <f t="shared" si="24"/>
        <v>236.56982670744136</v>
      </c>
      <c r="G786" s="47">
        <v>1558.6776872508231</v>
      </c>
      <c r="H786" s="47">
        <v>2320.75</v>
      </c>
      <c r="I786" s="47">
        <f t="shared" si="25"/>
        <v>236.56982670744136</v>
      </c>
    </row>
    <row r="787" spans="2:9" x14ac:dyDescent="0.2">
      <c r="B787" s="47">
        <v>1560.6785456734842</v>
      </c>
      <c r="C787" s="47">
        <v>2314.1064453125</v>
      </c>
      <c r="D787" s="47">
        <f t="shared" si="24"/>
        <v>235.89260400739042</v>
      </c>
      <c r="G787" s="47">
        <v>1560.6785456734842</v>
      </c>
      <c r="H787" s="47">
        <v>2314.1064453125</v>
      </c>
      <c r="I787" s="47">
        <f t="shared" si="25"/>
        <v>235.89260400739042</v>
      </c>
    </row>
    <row r="788" spans="2:9" x14ac:dyDescent="0.2">
      <c r="B788" s="47">
        <v>1562.6794040961449</v>
      </c>
      <c r="C788" s="47">
        <v>2307.462890625</v>
      </c>
      <c r="D788" s="47">
        <f t="shared" si="24"/>
        <v>235.21538130733944</v>
      </c>
      <c r="G788" s="47">
        <v>1562.6794040961449</v>
      </c>
      <c r="H788" s="47">
        <v>2307.462890625</v>
      </c>
      <c r="I788" s="47">
        <f t="shared" si="25"/>
        <v>235.21538130733944</v>
      </c>
    </row>
    <row r="789" spans="2:9" x14ac:dyDescent="0.2">
      <c r="B789" s="47">
        <v>1564.6802625188061</v>
      </c>
      <c r="C789" s="47">
        <v>2300.8193359375</v>
      </c>
      <c r="D789" s="47">
        <f t="shared" si="24"/>
        <v>234.53815860728847</v>
      </c>
      <c r="G789" s="47">
        <v>1564.6802625188061</v>
      </c>
      <c r="H789" s="47">
        <v>2300.8193359375</v>
      </c>
      <c r="I789" s="47">
        <f t="shared" si="25"/>
        <v>234.53815860728847</v>
      </c>
    </row>
    <row r="790" spans="2:9" x14ac:dyDescent="0.2">
      <c r="B790" s="47">
        <v>1566.6811209414668</v>
      </c>
      <c r="C790" s="47">
        <v>2294.176025390625</v>
      </c>
      <c r="D790" s="47">
        <f t="shared" si="24"/>
        <v>233.86096079415137</v>
      </c>
      <c r="G790" s="47">
        <v>1566.6811209414668</v>
      </c>
      <c r="H790" s="47">
        <v>2294.176025390625</v>
      </c>
      <c r="I790" s="47">
        <f t="shared" si="25"/>
        <v>233.86096079415137</v>
      </c>
    </row>
    <row r="791" spans="2:9" x14ac:dyDescent="0.2">
      <c r="B791" s="47">
        <v>1568.681979364128</v>
      </c>
      <c r="C791" s="47">
        <v>2287.532470703125</v>
      </c>
      <c r="D791" s="47">
        <f t="shared" si="24"/>
        <v>233.18373809410039</v>
      </c>
      <c r="G791" s="47">
        <v>1568.681979364128</v>
      </c>
      <c r="H791" s="47">
        <v>2287.532470703125</v>
      </c>
      <c r="I791" s="47">
        <f t="shared" si="25"/>
        <v>233.18373809410039</v>
      </c>
    </row>
    <row r="792" spans="2:9" x14ac:dyDescent="0.2">
      <c r="B792" s="47">
        <v>1570.6828377867887</v>
      </c>
      <c r="C792" s="47">
        <v>2280.88916015625</v>
      </c>
      <c r="D792" s="47">
        <f t="shared" si="24"/>
        <v>232.50654028096329</v>
      </c>
      <c r="G792" s="47">
        <v>1570.6828377867887</v>
      </c>
      <c r="H792" s="47">
        <v>2280.88916015625</v>
      </c>
      <c r="I792" s="47">
        <f t="shared" si="25"/>
        <v>232.50654028096329</v>
      </c>
    </row>
    <row r="793" spans="2:9" x14ac:dyDescent="0.2">
      <c r="B793" s="47">
        <v>1572.6836962094499</v>
      </c>
      <c r="C793" s="47">
        <v>2274.245849609375</v>
      </c>
      <c r="D793" s="47">
        <f t="shared" si="24"/>
        <v>231.82934246782619</v>
      </c>
      <c r="G793" s="47">
        <v>1572.6836962094499</v>
      </c>
      <c r="H793" s="47">
        <v>2274.245849609375</v>
      </c>
      <c r="I793" s="47">
        <f t="shared" si="25"/>
        <v>231.82934246782619</v>
      </c>
    </row>
    <row r="794" spans="2:9" x14ac:dyDescent="0.2">
      <c r="B794" s="47">
        <v>1574.6845546321106</v>
      </c>
      <c r="C794" s="47">
        <v>2267.6025390625</v>
      </c>
      <c r="D794" s="47">
        <f t="shared" si="24"/>
        <v>231.15214465468907</v>
      </c>
      <c r="G794" s="47">
        <v>1574.6845546321106</v>
      </c>
      <c r="H794" s="47">
        <v>2267.6025390625</v>
      </c>
      <c r="I794" s="47">
        <f t="shared" si="25"/>
        <v>231.15214465468907</v>
      </c>
    </row>
    <row r="795" spans="2:9" x14ac:dyDescent="0.2">
      <c r="B795" s="47">
        <v>1576.6854130547717</v>
      </c>
      <c r="C795" s="47">
        <v>2260.959228515625</v>
      </c>
      <c r="D795" s="47">
        <f t="shared" si="24"/>
        <v>230.47494684155197</v>
      </c>
      <c r="G795" s="47">
        <v>1576.6854130547717</v>
      </c>
      <c r="H795" s="47">
        <v>2260.959228515625</v>
      </c>
      <c r="I795" s="47">
        <f t="shared" si="25"/>
        <v>230.47494684155197</v>
      </c>
    </row>
    <row r="796" spans="2:9" x14ac:dyDescent="0.2">
      <c r="B796" s="47">
        <v>1578.6862714774325</v>
      </c>
      <c r="C796" s="47">
        <v>2254.316162109375</v>
      </c>
      <c r="D796" s="47">
        <f t="shared" si="24"/>
        <v>229.79777391532875</v>
      </c>
      <c r="G796" s="47">
        <v>1578.6862714774325</v>
      </c>
      <c r="H796" s="47">
        <v>2254.316162109375</v>
      </c>
      <c r="I796" s="47">
        <f t="shared" si="25"/>
        <v>229.79777391532875</v>
      </c>
    </row>
    <row r="797" spans="2:9" x14ac:dyDescent="0.2">
      <c r="B797" s="47">
        <v>1580.6871299000936</v>
      </c>
      <c r="C797" s="47">
        <v>2247.6728515625</v>
      </c>
      <c r="D797" s="47">
        <f t="shared" si="24"/>
        <v>229.12057610219162</v>
      </c>
      <c r="G797" s="47">
        <v>1580.6871299000936</v>
      </c>
      <c r="H797" s="47">
        <v>2247.6728515625</v>
      </c>
      <c r="I797" s="47">
        <f t="shared" si="25"/>
        <v>229.12057610219162</v>
      </c>
    </row>
    <row r="798" spans="2:9" x14ac:dyDescent="0.2">
      <c r="B798" s="47">
        <v>1582.6879883227543</v>
      </c>
      <c r="C798" s="47">
        <v>2241.02978515625</v>
      </c>
      <c r="D798" s="47">
        <f t="shared" si="24"/>
        <v>228.4434031759684</v>
      </c>
      <c r="G798" s="47">
        <v>1582.6879883227543</v>
      </c>
      <c r="H798" s="47">
        <v>2241.02978515625</v>
      </c>
      <c r="I798" s="47">
        <f t="shared" si="25"/>
        <v>228.4434031759684</v>
      </c>
    </row>
    <row r="799" spans="2:9" x14ac:dyDescent="0.2">
      <c r="B799" s="47">
        <v>1584.6888467454155</v>
      </c>
      <c r="C799" s="47">
        <v>2234.38671875</v>
      </c>
      <c r="D799" s="47">
        <f t="shared" si="24"/>
        <v>227.76623024974515</v>
      </c>
      <c r="G799" s="47">
        <v>1584.6888467454155</v>
      </c>
      <c r="H799" s="47">
        <v>2234.38671875</v>
      </c>
      <c r="I799" s="47">
        <f t="shared" si="25"/>
        <v>227.76623024974515</v>
      </c>
    </row>
    <row r="800" spans="2:9" x14ac:dyDescent="0.2">
      <c r="B800" s="47">
        <v>1586.6897051680762</v>
      </c>
      <c r="C800" s="47">
        <v>2227.74365234375</v>
      </c>
      <c r="D800" s="47">
        <f t="shared" si="24"/>
        <v>227.0890573235219</v>
      </c>
      <c r="G800" s="47">
        <v>1586.6897051680762</v>
      </c>
      <c r="H800" s="47">
        <v>2227.74365234375</v>
      </c>
      <c r="I800" s="47">
        <f t="shared" si="25"/>
        <v>227.0890573235219</v>
      </c>
    </row>
    <row r="801" spans="2:9" x14ac:dyDescent="0.2">
      <c r="B801" s="47">
        <v>1588.6905635907374</v>
      </c>
      <c r="C801" s="47">
        <v>2221.100830078125</v>
      </c>
      <c r="D801" s="47">
        <f t="shared" si="24"/>
        <v>226.41190928421253</v>
      </c>
      <c r="G801" s="47">
        <v>1588.6905635907374</v>
      </c>
      <c r="H801" s="47">
        <v>2221.100830078125</v>
      </c>
      <c r="I801" s="47">
        <f t="shared" si="25"/>
        <v>226.41190928421253</v>
      </c>
    </row>
    <row r="802" spans="2:9" x14ac:dyDescent="0.2">
      <c r="B802" s="47">
        <v>1590.6914220133981</v>
      </c>
      <c r="C802" s="47">
        <v>2214.457763671875</v>
      </c>
      <c r="D802" s="47">
        <f t="shared" si="24"/>
        <v>225.73473635798928</v>
      </c>
      <c r="G802" s="47">
        <v>1590.6914220133981</v>
      </c>
      <c r="H802" s="47">
        <v>2214.457763671875</v>
      </c>
      <c r="I802" s="47">
        <f t="shared" si="25"/>
        <v>225.73473635798928</v>
      </c>
    </row>
    <row r="803" spans="2:9" x14ac:dyDescent="0.2">
      <c r="B803" s="47">
        <v>1592.6922804360593</v>
      </c>
      <c r="C803" s="47">
        <v>2207.81494140625</v>
      </c>
      <c r="D803" s="47">
        <f t="shared" si="24"/>
        <v>225.0575883186799</v>
      </c>
      <c r="G803" s="47">
        <v>1592.6922804360593</v>
      </c>
      <c r="H803" s="47">
        <v>2207.81494140625</v>
      </c>
      <c r="I803" s="47">
        <f t="shared" si="25"/>
        <v>225.0575883186799</v>
      </c>
    </row>
    <row r="804" spans="2:9" x14ac:dyDescent="0.2">
      <c r="B804" s="47">
        <v>1594.69313885872</v>
      </c>
      <c r="C804" s="47">
        <v>2201.172119140625</v>
      </c>
      <c r="D804" s="47">
        <f t="shared" si="24"/>
        <v>224.38044027937053</v>
      </c>
      <c r="G804" s="47">
        <v>1594.69313885872</v>
      </c>
      <c r="H804" s="47">
        <v>2201.172119140625</v>
      </c>
      <c r="I804" s="47">
        <f t="shared" si="25"/>
        <v>224.38044027937053</v>
      </c>
    </row>
    <row r="805" spans="2:9" x14ac:dyDescent="0.2">
      <c r="B805" s="47">
        <v>1596.6939972813811</v>
      </c>
      <c r="C805" s="47">
        <v>2194.529541015625</v>
      </c>
      <c r="D805" s="47">
        <f t="shared" si="24"/>
        <v>223.70331712697501</v>
      </c>
      <c r="G805" s="47">
        <v>1596.6939972813811</v>
      </c>
      <c r="H805" s="47">
        <v>2194.529296875</v>
      </c>
      <c r="I805" s="47">
        <f t="shared" si="25"/>
        <v>223.70329224006116</v>
      </c>
    </row>
    <row r="806" spans="2:9" x14ac:dyDescent="0.2">
      <c r="B806" s="47">
        <v>1598.6948557040419</v>
      </c>
      <c r="C806" s="47">
        <v>2187.88671875</v>
      </c>
      <c r="D806" s="47">
        <f t="shared" si="24"/>
        <v>223.02616908766564</v>
      </c>
      <c r="G806" s="47">
        <v>1598.6948557040419</v>
      </c>
      <c r="H806" s="47">
        <v>2187.88671875</v>
      </c>
      <c r="I806" s="47">
        <f t="shared" si="25"/>
        <v>223.02616908766564</v>
      </c>
    </row>
    <row r="807" spans="2:9" x14ac:dyDescent="0.2">
      <c r="B807" s="47">
        <v>1600.695714126703</v>
      </c>
      <c r="C807" s="47">
        <v>2181.244140625</v>
      </c>
      <c r="D807" s="47">
        <f t="shared" si="24"/>
        <v>222.34904593527011</v>
      </c>
      <c r="G807" s="47">
        <v>1600.695714126703</v>
      </c>
      <c r="H807" s="47">
        <v>2181.243896484375</v>
      </c>
      <c r="I807" s="47">
        <f t="shared" si="25"/>
        <v>222.34902104835626</v>
      </c>
    </row>
    <row r="808" spans="2:9" x14ac:dyDescent="0.2">
      <c r="B808" s="47">
        <v>1602.6965725493637</v>
      </c>
      <c r="C808" s="47">
        <v>2174.601318359375</v>
      </c>
      <c r="D808" s="47">
        <f t="shared" si="24"/>
        <v>221.67189789596074</v>
      </c>
      <c r="G808" s="47">
        <v>1602.6965725493637</v>
      </c>
      <c r="H808" s="47">
        <v>2174.601318359375</v>
      </c>
      <c r="I808" s="47">
        <f t="shared" si="25"/>
        <v>221.67189789596074</v>
      </c>
    </row>
    <row r="809" spans="2:9" x14ac:dyDescent="0.2">
      <c r="B809" s="47">
        <v>1604.6974309720249</v>
      </c>
      <c r="C809" s="47">
        <v>2167.958740234375</v>
      </c>
      <c r="D809" s="47">
        <f t="shared" si="24"/>
        <v>220.99477474356522</v>
      </c>
      <c r="G809" s="47">
        <v>1604.6974309720249</v>
      </c>
      <c r="H809" s="47">
        <v>2167.958740234375</v>
      </c>
      <c r="I809" s="47">
        <f t="shared" si="25"/>
        <v>220.99477474356522</v>
      </c>
    </row>
    <row r="810" spans="2:9" x14ac:dyDescent="0.2">
      <c r="B810" s="47">
        <v>1606.6982893946856</v>
      </c>
      <c r="C810" s="47">
        <v>2161.31640625</v>
      </c>
      <c r="D810" s="47">
        <f t="shared" si="24"/>
        <v>220.31767647808357</v>
      </c>
      <c r="G810" s="47">
        <v>1606.6982893946856</v>
      </c>
      <c r="H810" s="47">
        <v>2161.31640625</v>
      </c>
      <c r="I810" s="47">
        <f t="shared" si="25"/>
        <v>220.31767647808357</v>
      </c>
    </row>
    <row r="811" spans="2:9" x14ac:dyDescent="0.2">
      <c r="B811" s="47">
        <v>1608.6991478173468</v>
      </c>
      <c r="C811" s="47">
        <v>2154.673828125</v>
      </c>
      <c r="D811" s="47">
        <f t="shared" si="24"/>
        <v>219.64055332568807</v>
      </c>
      <c r="G811" s="47">
        <v>1608.6991478173468</v>
      </c>
      <c r="H811" s="47">
        <v>2154.673828125</v>
      </c>
      <c r="I811" s="47">
        <f t="shared" si="25"/>
        <v>219.64055332568807</v>
      </c>
    </row>
    <row r="812" spans="2:9" x14ac:dyDescent="0.2">
      <c r="B812" s="47">
        <v>1610.7000062400075</v>
      </c>
      <c r="C812" s="47">
        <v>2148.031494140625</v>
      </c>
      <c r="D812" s="47">
        <f t="shared" si="24"/>
        <v>218.9634550602064</v>
      </c>
      <c r="G812" s="47">
        <v>1610.7000062400075</v>
      </c>
      <c r="H812" s="47">
        <v>2148.031494140625</v>
      </c>
      <c r="I812" s="47">
        <f t="shared" si="25"/>
        <v>218.9634550602064</v>
      </c>
    </row>
    <row r="813" spans="2:9" x14ac:dyDescent="0.2">
      <c r="B813" s="47">
        <v>1612.7008646626687</v>
      </c>
      <c r="C813" s="47">
        <v>2141.38916015625</v>
      </c>
      <c r="D813" s="47">
        <f t="shared" si="24"/>
        <v>218.28635679472475</v>
      </c>
      <c r="G813" s="47">
        <v>1612.7008646626687</v>
      </c>
      <c r="H813" s="47">
        <v>2141.38916015625</v>
      </c>
      <c r="I813" s="47">
        <f t="shared" si="25"/>
        <v>218.28635679472475</v>
      </c>
    </row>
    <row r="814" spans="2:9" x14ac:dyDescent="0.2">
      <c r="B814" s="47">
        <v>1614.7017230853294</v>
      </c>
      <c r="C814" s="47">
        <v>2134.746826171875</v>
      </c>
      <c r="D814" s="47">
        <f t="shared" si="24"/>
        <v>217.60925852924311</v>
      </c>
      <c r="G814" s="47">
        <v>1614.7017230853294</v>
      </c>
      <c r="H814" s="47">
        <v>2134.746826171875</v>
      </c>
      <c r="I814" s="47">
        <f t="shared" si="25"/>
        <v>217.60925852924311</v>
      </c>
    </row>
    <row r="815" spans="2:9" x14ac:dyDescent="0.2">
      <c r="B815" s="47">
        <v>1616.7025815079905</v>
      </c>
      <c r="C815" s="47">
        <v>2128.104736328125</v>
      </c>
      <c r="D815" s="47">
        <f t="shared" si="24"/>
        <v>216.93218515067531</v>
      </c>
      <c r="G815" s="47">
        <v>1616.7025815079905</v>
      </c>
      <c r="H815" s="47">
        <v>2128.104736328125</v>
      </c>
      <c r="I815" s="47">
        <f t="shared" si="25"/>
        <v>216.93218515067531</v>
      </c>
    </row>
    <row r="816" spans="2:9" x14ac:dyDescent="0.2">
      <c r="B816" s="47">
        <v>1618.7034399306513</v>
      </c>
      <c r="C816" s="47">
        <v>2121.46240234375</v>
      </c>
      <c r="D816" s="47">
        <f t="shared" si="24"/>
        <v>216.25508688519366</v>
      </c>
      <c r="G816" s="47">
        <v>1618.7034399306513</v>
      </c>
      <c r="H816" s="47">
        <v>2121.46240234375</v>
      </c>
      <c r="I816" s="47">
        <f t="shared" si="25"/>
        <v>216.25508688519366</v>
      </c>
    </row>
    <row r="817" spans="2:9" x14ac:dyDescent="0.2">
      <c r="B817" s="47">
        <v>1620.7042983533124</v>
      </c>
      <c r="C817" s="47">
        <v>2114.8203125</v>
      </c>
      <c r="D817" s="47">
        <f t="shared" si="24"/>
        <v>215.57801350662589</v>
      </c>
      <c r="G817" s="47">
        <v>1620.7042983533124</v>
      </c>
      <c r="H817" s="47">
        <v>2114.8203125</v>
      </c>
      <c r="I817" s="47">
        <f t="shared" si="25"/>
        <v>215.57801350662589</v>
      </c>
    </row>
    <row r="818" spans="2:9" x14ac:dyDescent="0.2">
      <c r="B818" s="47">
        <v>1622.7051567759731</v>
      </c>
      <c r="C818" s="47">
        <v>2108.17822265625</v>
      </c>
      <c r="D818" s="47">
        <f t="shared" si="24"/>
        <v>214.9009401280581</v>
      </c>
      <c r="G818" s="47">
        <v>1622.7051567759731</v>
      </c>
      <c r="H818" s="47">
        <v>2108.17822265625</v>
      </c>
      <c r="I818" s="47">
        <f t="shared" si="25"/>
        <v>214.9009401280581</v>
      </c>
    </row>
    <row r="819" spans="2:9" x14ac:dyDescent="0.2">
      <c r="B819" s="47">
        <v>1624.7060151986343</v>
      </c>
      <c r="C819" s="47">
        <v>2101.536376953125</v>
      </c>
      <c r="D819" s="47">
        <f t="shared" si="24"/>
        <v>214.22389163640418</v>
      </c>
      <c r="G819" s="47">
        <v>1624.7060151986343</v>
      </c>
      <c r="H819" s="47">
        <v>2101.536376953125</v>
      </c>
      <c r="I819" s="47">
        <f t="shared" si="25"/>
        <v>214.22389163640418</v>
      </c>
    </row>
    <row r="820" spans="2:9" x14ac:dyDescent="0.2">
      <c r="B820" s="47">
        <v>1626.706873621295</v>
      </c>
      <c r="C820" s="47">
        <v>2094.894287109375</v>
      </c>
      <c r="D820" s="47">
        <f t="shared" si="24"/>
        <v>213.54681825783638</v>
      </c>
      <c r="G820" s="47">
        <v>1626.706873621295</v>
      </c>
      <c r="H820" s="47">
        <v>2094.894287109375</v>
      </c>
      <c r="I820" s="47">
        <f t="shared" si="25"/>
        <v>213.54681825783638</v>
      </c>
    </row>
    <row r="821" spans="2:9" x14ac:dyDescent="0.2">
      <c r="B821" s="47">
        <v>1628.7077320439562</v>
      </c>
      <c r="C821" s="47">
        <v>2088.25244140625</v>
      </c>
      <c r="D821" s="47">
        <f t="shared" si="24"/>
        <v>212.86976976618246</v>
      </c>
      <c r="G821" s="47">
        <v>1628.7077320439562</v>
      </c>
      <c r="H821" s="47">
        <v>2088.25244140625</v>
      </c>
      <c r="I821" s="47">
        <f t="shared" si="25"/>
        <v>212.86976976618246</v>
      </c>
    </row>
    <row r="822" spans="2:9" x14ac:dyDescent="0.2">
      <c r="B822" s="47">
        <v>1630.7085904666169</v>
      </c>
      <c r="C822" s="47">
        <v>2081.610595703125</v>
      </c>
      <c r="D822" s="47">
        <f t="shared" si="24"/>
        <v>212.19272127452854</v>
      </c>
      <c r="G822" s="47">
        <v>1630.7085904666169</v>
      </c>
      <c r="H822" s="47">
        <v>2081.610595703125</v>
      </c>
      <c r="I822" s="47">
        <f t="shared" si="25"/>
        <v>212.19272127452854</v>
      </c>
    </row>
    <row r="823" spans="2:9" x14ac:dyDescent="0.2">
      <c r="B823" s="47">
        <v>1632.7094488892781</v>
      </c>
      <c r="C823" s="47">
        <v>2074.968994140625</v>
      </c>
      <c r="D823" s="47">
        <f t="shared" si="24"/>
        <v>211.51569766978847</v>
      </c>
      <c r="G823" s="47">
        <v>1632.7094488892781</v>
      </c>
      <c r="H823" s="47">
        <v>2074.968994140625</v>
      </c>
      <c r="I823" s="47">
        <f t="shared" si="25"/>
        <v>211.51569766978847</v>
      </c>
    </row>
    <row r="824" spans="2:9" x14ac:dyDescent="0.2">
      <c r="B824" s="47">
        <v>1634.7103073119388</v>
      </c>
      <c r="C824" s="47">
        <v>2068.327392578125</v>
      </c>
      <c r="D824" s="47">
        <f t="shared" si="24"/>
        <v>210.83867406504842</v>
      </c>
      <c r="G824" s="47">
        <v>1634.7103073119388</v>
      </c>
      <c r="H824" s="47">
        <v>2068.3271484375</v>
      </c>
      <c r="I824" s="47">
        <f t="shared" si="25"/>
        <v>210.83864917813455</v>
      </c>
    </row>
    <row r="825" spans="2:9" x14ac:dyDescent="0.2">
      <c r="B825" s="47">
        <v>1636.7111657345999</v>
      </c>
      <c r="C825" s="47">
        <v>2061.685791015625</v>
      </c>
      <c r="D825" s="47">
        <f t="shared" si="24"/>
        <v>210.16165046030835</v>
      </c>
      <c r="G825" s="47">
        <v>1636.7111657345999</v>
      </c>
      <c r="H825" s="47">
        <v>2061.685546875</v>
      </c>
      <c r="I825" s="47">
        <f t="shared" si="25"/>
        <v>210.16162557339447</v>
      </c>
    </row>
    <row r="826" spans="2:9" x14ac:dyDescent="0.2">
      <c r="B826" s="47">
        <v>1638.7120241572607</v>
      </c>
      <c r="C826" s="47">
        <v>2055.044189453125</v>
      </c>
      <c r="D826" s="47">
        <f t="shared" si="24"/>
        <v>209.48462685556828</v>
      </c>
      <c r="G826" s="47">
        <v>1638.7120241572607</v>
      </c>
      <c r="H826" s="47">
        <v>2055.044189453125</v>
      </c>
      <c r="I826" s="47">
        <f t="shared" si="25"/>
        <v>209.48462685556828</v>
      </c>
    </row>
    <row r="827" spans="2:9" x14ac:dyDescent="0.2">
      <c r="B827" s="47">
        <v>1640.7128825799218</v>
      </c>
      <c r="C827" s="47">
        <v>2048.402587890625</v>
      </c>
      <c r="D827" s="47">
        <f t="shared" si="24"/>
        <v>208.80760325082824</v>
      </c>
      <c r="G827" s="47">
        <v>1640.7128825799218</v>
      </c>
      <c r="H827" s="47">
        <v>2048.402587890625</v>
      </c>
      <c r="I827" s="47">
        <f t="shared" si="25"/>
        <v>208.80760325082824</v>
      </c>
    </row>
    <row r="828" spans="2:9" x14ac:dyDescent="0.2">
      <c r="B828" s="47">
        <v>1642.7137410025825</v>
      </c>
      <c r="C828" s="47">
        <v>2041.76123046875</v>
      </c>
      <c r="D828" s="47">
        <f t="shared" si="24"/>
        <v>208.13060453300201</v>
      </c>
      <c r="G828" s="47">
        <v>1642.7137410025825</v>
      </c>
      <c r="H828" s="47">
        <v>2041.76123046875</v>
      </c>
      <c r="I828" s="47">
        <f t="shared" si="25"/>
        <v>208.13060453300201</v>
      </c>
    </row>
    <row r="829" spans="2:9" x14ac:dyDescent="0.2">
      <c r="B829" s="47">
        <v>1644.7145994252437</v>
      </c>
      <c r="C829" s="47">
        <v>2035.119873046875</v>
      </c>
      <c r="D829" s="47">
        <f t="shared" si="24"/>
        <v>207.45360581517582</v>
      </c>
      <c r="G829" s="47">
        <v>1644.7145994252437</v>
      </c>
      <c r="H829" s="47">
        <v>2035.119873046875</v>
      </c>
      <c r="I829" s="47">
        <f t="shared" si="25"/>
        <v>207.45360581517582</v>
      </c>
    </row>
    <row r="830" spans="2:9" x14ac:dyDescent="0.2">
      <c r="B830" s="47">
        <v>1646.7154578479044</v>
      </c>
      <c r="C830" s="47">
        <v>2028.4786376953125</v>
      </c>
      <c r="D830" s="47">
        <f t="shared" si="24"/>
        <v>206.77661954080656</v>
      </c>
      <c r="G830" s="47">
        <v>1646.7154578479044</v>
      </c>
      <c r="H830" s="47">
        <v>2028.4786376953125</v>
      </c>
      <c r="I830" s="47">
        <f t="shared" si="25"/>
        <v>206.77661954080656</v>
      </c>
    </row>
    <row r="831" spans="2:9" x14ac:dyDescent="0.2">
      <c r="B831" s="47">
        <v>1648.7163162705656</v>
      </c>
      <c r="C831" s="47">
        <v>2021.83740234375</v>
      </c>
      <c r="D831" s="47">
        <f t="shared" si="24"/>
        <v>206.09963326643731</v>
      </c>
      <c r="G831" s="47">
        <v>1648.7163162705656</v>
      </c>
      <c r="H831" s="47">
        <v>2021.83740234375</v>
      </c>
      <c r="I831" s="47">
        <f t="shared" si="25"/>
        <v>206.09963326643731</v>
      </c>
    </row>
    <row r="832" spans="2:9" x14ac:dyDescent="0.2">
      <c r="B832" s="47">
        <v>1650.7171746932263</v>
      </c>
      <c r="C832" s="47">
        <v>2015.1962890625</v>
      </c>
      <c r="D832" s="47">
        <f t="shared" si="24"/>
        <v>205.42265943552496</v>
      </c>
      <c r="G832" s="47">
        <v>1650.7171746932263</v>
      </c>
      <c r="H832" s="47">
        <v>2015.1962890625</v>
      </c>
      <c r="I832" s="47">
        <f t="shared" si="25"/>
        <v>205.42265943552496</v>
      </c>
    </row>
    <row r="833" spans="2:9" x14ac:dyDescent="0.2">
      <c r="B833" s="47">
        <v>1652.7180331158875</v>
      </c>
      <c r="C833" s="47">
        <v>2008.55517578125</v>
      </c>
      <c r="D833" s="47">
        <f t="shared" si="24"/>
        <v>204.74568560461262</v>
      </c>
      <c r="G833" s="47">
        <v>1652.7180331158875</v>
      </c>
      <c r="H833" s="47">
        <v>2008.55517578125</v>
      </c>
      <c r="I833" s="47">
        <f t="shared" si="25"/>
        <v>204.74568560461262</v>
      </c>
    </row>
    <row r="834" spans="2:9" x14ac:dyDescent="0.2">
      <c r="B834" s="47">
        <v>1654.7188915385482</v>
      </c>
      <c r="C834" s="47">
        <v>2001.9141845703125</v>
      </c>
      <c r="D834" s="47">
        <f t="shared" si="24"/>
        <v>204.06872421715724</v>
      </c>
      <c r="G834" s="47">
        <v>1654.7188915385482</v>
      </c>
      <c r="H834" s="47">
        <v>2001.9141845703125</v>
      </c>
      <c r="I834" s="47">
        <f t="shared" si="25"/>
        <v>204.06872421715724</v>
      </c>
    </row>
    <row r="835" spans="2:9" x14ac:dyDescent="0.2">
      <c r="B835" s="47">
        <v>1656.7197499612093</v>
      </c>
      <c r="C835" s="47">
        <v>1995.2733154296875</v>
      </c>
      <c r="D835" s="47">
        <f t="shared" si="24"/>
        <v>203.39177527315874</v>
      </c>
      <c r="G835" s="47">
        <v>1656.7197499612093</v>
      </c>
      <c r="H835" s="47">
        <v>1995.2733154296875</v>
      </c>
      <c r="I835" s="47">
        <f t="shared" si="25"/>
        <v>203.39177527315874</v>
      </c>
    </row>
    <row r="836" spans="2:9" x14ac:dyDescent="0.2">
      <c r="B836" s="47">
        <v>1658.7206083838701</v>
      </c>
      <c r="C836" s="47">
        <v>1988.6324462890625</v>
      </c>
      <c r="D836" s="47">
        <f t="shared" si="24"/>
        <v>202.71482632916027</v>
      </c>
      <c r="G836" s="47">
        <v>1658.7206083838701</v>
      </c>
      <c r="H836" s="47">
        <v>1988.6324462890625</v>
      </c>
      <c r="I836" s="47">
        <f t="shared" si="25"/>
        <v>202.71482632916027</v>
      </c>
    </row>
    <row r="837" spans="2:9" x14ac:dyDescent="0.2">
      <c r="B837" s="47">
        <v>1660.7214668065312</v>
      </c>
      <c r="C837" s="47">
        <v>1981.99169921875</v>
      </c>
      <c r="D837" s="47">
        <f t="shared" si="24"/>
        <v>202.03788982861875</v>
      </c>
      <c r="G837" s="47">
        <v>1660.7214668065312</v>
      </c>
      <c r="H837" s="47">
        <v>1981.99169921875</v>
      </c>
      <c r="I837" s="47">
        <f t="shared" si="25"/>
        <v>202.03788982861875</v>
      </c>
    </row>
    <row r="838" spans="2:9" x14ac:dyDescent="0.2">
      <c r="B838" s="47">
        <v>1662.7223252291919</v>
      </c>
      <c r="C838" s="47">
        <v>1975.3509521484375</v>
      </c>
      <c r="D838" s="47">
        <f t="shared" si="24"/>
        <v>201.36095332807722</v>
      </c>
      <c r="G838" s="47">
        <v>1662.7223252291919</v>
      </c>
      <c r="H838" s="47">
        <v>1975.3509521484375</v>
      </c>
      <c r="I838" s="47">
        <f t="shared" si="25"/>
        <v>201.36095332807722</v>
      </c>
    </row>
    <row r="839" spans="2:9" x14ac:dyDescent="0.2">
      <c r="B839" s="47">
        <v>1664.7231836518531</v>
      </c>
      <c r="C839" s="47">
        <v>1968.71044921875</v>
      </c>
      <c r="D839" s="47">
        <f t="shared" ref="D839:D902" si="26">C839/9.81</f>
        <v>200.68404171444953</v>
      </c>
      <c r="G839" s="47">
        <v>1664.7231836518531</v>
      </c>
      <c r="H839" s="47">
        <v>1968.7103271484375</v>
      </c>
      <c r="I839" s="47">
        <f t="shared" ref="I839:I902" si="27">H839/9.81</f>
        <v>200.6840292709926</v>
      </c>
    </row>
    <row r="840" spans="2:9" x14ac:dyDescent="0.2">
      <c r="B840" s="47">
        <v>1666.7240420745138</v>
      </c>
      <c r="C840" s="47">
        <v>1962.06982421875</v>
      </c>
      <c r="D840" s="47">
        <f t="shared" si="26"/>
        <v>200.00711765736492</v>
      </c>
      <c r="G840" s="47">
        <v>1666.7240420745138</v>
      </c>
      <c r="H840" s="47">
        <v>1962.06982421875</v>
      </c>
      <c r="I840" s="47">
        <f t="shared" si="27"/>
        <v>200.00711765736492</v>
      </c>
    </row>
    <row r="841" spans="2:9" x14ac:dyDescent="0.2">
      <c r="B841" s="47">
        <v>1668.724900497175</v>
      </c>
      <c r="C841" s="47">
        <v>1955.429443359375</v>
      </c>
      <c r="D841" s="47">
        <f t="shared" si="26"/>
        <v>199.33021848719417</v>
      </c>
      <c r="G841" s="47">
        <v>1668.724900497175</v>
      </c>
      <c r="H841" s="47">
        <v>1955.429443359375</v>
      </c>
      <c r="I841" s="47">
        <f t="shared" si="27"/>
        <v>199.33021848719417</v>
      </c>
    </row>
    <row r="842" spans="2:9" x14ac:dyDescent="0.2">
      <c r="B842" s="47">
        <v>1670.7257589198357</v>
      </c>
      <c r="C842" s="47">
        <v>1948.7890625</v>
      </c>
      <c r="D842" s="47">
        <f t="shared" si="26"/>
        <v>198.65331931702343</v>
      </c>
      <c r="G842" s="47">
        <v>1670.7257589198357</v>
      </c>
      <c r="H842" s="47">
        <v>1948.7890625</v>
      </c>
      <c r="I842" s="47">
        <f t="shared" si="27"/>
        <v>198.65331931702343</v>
      </c>
    </row>
    <row r="843" spans="2:9" x14ac:dyDescent="0.2">
      <c r="B843" s="47">
        <v>1672.7266173424969</v>
      </c>
      <c r="C843" s="47">
        <v>1942.1488037109375</v>
      </c>
      <c r="D843" s="47">
        <f t="shared" si="26"/>
        <v>197.97643259030963</v>
      </c>
      <c r="G843" s="47">
        <v>1672.7266173424969</v>
      </c>
      <c r="H843" s="47">
        <v>1942.148681640625</v>
      </c>
      <c r="I843" s="47">
        <f t="shared" si="27"/>
        <v>197.97642014685269</v>
      </c>
    </row>
    <row r="844" spans="2:9" x14ac:dyDescent="0.2">
      <c r="B844" s="47">
        <v>1674.7274757651576</v>
      </c>
      <c r="C844" s="47">
        <v>1935.508544921875</v>
      </c>
      <c r="D844" s="47">
        <f t="shared" si="26"/>
        <v>197.29954586359582</v>
      </c>
      <c r="G844" s="47">
        <v>1674.7274757651576</v>
      </c>
      <c r="H844" s="47">
        <v>1935.508544921875</v>
      </c>
      <c r="I844" s="47">
        <f t="shared" si="27"/>
        <v>197.29954586359582</v>
      </c>
    </row>
    <row r="845" spans="2:9" x14ac:dyDescent="0.2">
      <c r="B845" s="47">
        <v>1676.7283341878187</v>
      </c>
      <c r="C845" s="47">
        <v>1928.868408203125</v>
      </c>
      <c r="D845" s="47">
        <f t="shared" si="26"/>
        <v>196.62267158033893</v>
      </c>
      <c r="G845" s="47">
        <v>1676.7283341878187</v>
      </c>
      <c r="H845" s="47">
        <v>1928.868408203125</v>
      </c>
      <c r="I845" s="47">
        <f t="shared" si="27"/>
        <v>196.62267158033893</v>
      </c>
    </row>
    <row r="846" spans="2:9" x14ac:dyDescent="0.2">
      <c r="B846" s="47">
        <v>1678.7291926104795</v>
      </c>
      <c r="C846" s="47">
        <v>1922.2283935546875</v>
      </c>
      <c r="D846" s="47">
        <f t="shared" si="26"/>
        <v>195.94580974053898</v>
      </c>
      <c r="G846" s="47">
        <v>1678.7291926104795</v>
      </c>
      <c r="H846" s="47">
        <v>1922.2283935546875</v>
      </c>
      <c r="I846" s="47">
        <f t="shared" si="27"/>
        <v>195.94580974053898</v>
      </c>
    </row>
    <row r="847" spans="2:9" x14ac:dyDescent="0.2">
      <c r="B847" s="47">
        <v>1680.7300510331406</v>
      </c>
      <c r="C847" s="47">
        <v>1915.5885009765625</v>
      </c>
      <c r="D847" s="47">
        <f t="shared" si="26"/>
        <v>195.26896034419596</v>
      </c>
      <c r="G847" s="47">
        <v>1680.7300510331406</v>
      </c>
      <c r="H847" s="47">
        <v>1915.58837890625</v>
      </c>
      <c r="I847" s="47">
        <f t="shared" si="27"/>
        <v>195.26894790073902</v>
      </c>
    </row>
    <row r="848" spans="2:9" x14ac:dyDescent="0.2">
      <c r="B848" s="47">
        <v>1682.7309094558013</v>
      </c>
      <c r="C848" s="47">
        <v>1908.9486083984375</v>
      </c>
      <c r="D848" s="47">
        <f t="shared" si="26"/>
        <v>194.59211094785294</v>
      </c>
      <c r="G848" s="47">
        <v>1682.7309094558013</v>
      </c>
      <c r="H848" s="47">
        <v>1908.9486083984375</v>
      </c>
      <c r="I848" s="47">
        <f t="shared" si="27"/>
        <v>194.59211094785294</v>
      </c>
    </row>
    <row r="849" spans="2:9" x14ac:dyDescent="0.2">
      <c r="B849" s="47">
        <v>1684.7317678784625</v>
      </c>
      <c r="C849" s="47">
        <v>1902.308837890625</v>
      </c>
      <c r="D849" s="47">
        <f t="shared" si="26"/>
        <v>193.91527399496687</v>
      </c>
      <c r="G849" s="47">
        <v>1684.7317678784625</v>
      </c>
      <c r="H849" s="47">
        <v>1902.308837890625</v>
      </c>
      <c r="I849" s="47">
        <f t="shared" si="27"/>
        <v>193.91527399496687</v>
      </c>
    </row>
    <row r="850" spans="2:9" x14ac:dyDescent="0.2">
      <c r="B850" s="47">
        <v>1686.7326263011232</v>
      </c>
      <c r="C850" s="47">
        <v>1895.6690673828125</v>
      </c>
      <c r="D850" s="47">
        <f t="shared" si="26"/>
        <v>193.23843704208076</v>
      </c>
      <c r="G850" s="47">
        <v>1686.7326263011232</v>
      </c>
      <c r="H850" s="47">
        <v>1895.6690673828125</v>
      </c>
      <c r="I850" s="47">
        <f t="shared" si="27"/>
        <v>193.23843704208076</v>
      </c>
    </row>
    <row r="851" spans="2:9" x14ac:dyDescent="0.2">
      <c r="B851" s="47">
        <v>1688.7334847237844</v>
      </c>
      <c r="C851" s="47">
        <v>1889.029541015625</v>
      </c>
      <c r="D851" s="47">
        <f t="shared" si="26"/>
        <v>192.56162497610856</v>
      </c>
      <c r="G851" s="47">
        <v>1688.7334847237844</v>
      </c>
      <c r="H851" s="47">
        <v>1889.029541015625</v>
      </c>
      <c r="I851" s="47">
        <f t="shared" si="27"/>
        <v>192.56162497610856</v>
      </c>
    </row>
    <row r="852" spans="2:9" x14ac:dyDescent="0.2">
      <c r="B852" s="47">
        <v>1690.7343431464451</v>
      </c>
      <c r="C852" s="47">
        <v>1882.3900146484375</v>
      </c>
      <c r="D852" s="47">
        <f t="shared" si="26"/>
        <v>191.88481291013633</v>
      </c>
      <c r="G852" s="47">
        <v>1690.7343431464451</v>
      </c>
      <c r="H852" s="47">
        <v>1882.3900146484375</v>
      </c>
      <c r="I852" s="47">
        <f t="shared" si="27"/>
        <v>191.88481291013633</v>
      </c>
    </row>
    <row r="853" spans="2:9" x14ac:dyDescent="0.2">
      <c r="B853" s="47">
        <v>1692.7352015691063</v>
      </c>
      <c r="C853" s="47">
        <v>1875.7506103515625</v>
      </c>
      <c r="D853" s="47">
        <f t="shared" si="26"/>
        <v>191.20801328762104</v>
      </c>
      <c r="G853" s="47">
        <v>1692.7352015691063</v>
      </c>
      <c r="H853" s="47">
        <v>1875.7506103515625</v>
      </c>
      <c r="I853" s="47">
        <f t="shared" si="27"/>
        <v>191.20801328762104</v>
      </c>
    </row>
    <row r="854" spans="2:9" x14ac:dyDescent="0.2">
      <c r="B854" s="47">
        <v>1694.736059991767</v>
      </c>
      <c r="C854" s="47">
        <v>1869.111328125</v>
      </c>
      <c r="D854" s="47">
        <f t="shared" si="26"/>
        <v>190.53122610856269</v>
      </c>
      <c r="G854" s="47">
        <v>1694.736059991767</v>
      </c>
      <c r="H854" s="47">
        <v>1869.111328125</v>
      </c>
      <c r="I854" s="47">
        <f t="shared" si="27"/>
        <v>190.53122610856269</v>
      </c>
    </row>
    <row r="855" spans="2:9" x14ac:dyDescent="0.2">
      <c r="B855" s="47">
        <v>1696.7369184144281</v>
      </c>
      <c r="C855" s="47">
        <v>1862.4720458984375</v>
      </c>
      <c r="D855" s="47">
        <f t="shared" si="26"/>
        <v>189.85443892950431</v>
      </c>
      <c r="G855" s="47">
        <v>1696.7369184144281</v>
      </c>
      <c r="H855" s="47">
        <v>1862.4720458984375</v>
      </c>
      <c r="I855" s="47">
        <f t="shared" si="27"/>
        <v>189.85443892950431</v>
      </c>
    </row>
    <row r="856" spans="2:9" x14ac:dyDescent="0.2">
      <c r="B856" s="47">
        <v>1698.7377768370889</v>
      </c>
      <c r="C856" s="47">
        <v>1855.8330078125</v>
      </c>
      <c r="D856" s="47">
        <f t="shared" si="26"/>
        <v>189.17767663735984</v>
      </c>
      <c r="G856" s="47">
        <v>1698.7377768370889</v>
      </c>
      <c r="H856" s="47">
        <v>1855.8328857421875</v>
      </c>
      <c r="I856" s="47">
        <f t="shared" si="27"/>
        <v>189.1776641939029</v>
      </c>
    </row>
    <row r="857" spans="2:9" x14ac:dyDescent="0.2">
      <c r="B857" s="47">
        <v>1700.73863525975</v>
      </c>
      <c r="C857" s="47">
        <v>1849.1939697265625</v>
      </c>
      <c r="D857" s="47">
        <f t="shared" si="26"/>
        <v>188.50091434521534</v>
      </c>
      <c r="G857" s="47">
        <v>1700.73863525975</v>
      </c>
      <c r="H857" s="47">
        <v>1849.19384765625</v>
      </c>
      <c r="I857" s="47">
        <f t="shared" si="27"/>
        <v>188.5009019017584</v>
      </c>
    </row>
    <row r="858" spans="2:9" x14ac:dyDescent="0.2">
      <c r="B858" s="47">
        <v>1702.7394936824107</v>
      </c>
      <c r="C858" s="47">
        <v>1842.5550537109375</v>
      </c>
      <c r="D858" s="47">
        <f t="shared" si="26"/>
        <v>187.82416449652777</v>
      </c>
      <c r="G858" s="47">
        <v>1702.7394936824107</v>
      </c>
      <c r="H858" s="47">
        <v>1842.554931640625</v>
      </c>
      <c r="I858" s="47">
        <f t="shared" si="27"/>
        <v>187.82415205307083</v>
      </c>
    </row>
    <row r="859" spans="2:9" x14ac:dyDescent="0.2">
      <c r="B859" s="47">
        <v>1704.7403521050719</v>
      </c>
      <c r="C859" s="47">
        <v>1835.9161376953125</v>
      </c>
      <c r="D859" s="47">
        <f t="shared" si="26"/>
        <v>187.14741464784021</v>
      </c>
      <c r="G859" s="47">
        <v>1704.7403521050719</v>
      </c>
      <c r="H859" s="47">
        <v>1835.9161376953125</v>
      </c>
      <c r="I859" s="47">
        <f t="shared" si="27"/>
        <v>187.14741464784021</v>
      </c>
    </row>
    <row r="860" spans="2:9" x14ac:dyDescent="0.2">
      <c r="B860" s="47">
        <v>1706.7412105277326</v>
      </c>
      <c r="C860" s="47">
        <v>1829.2774658203125</v>
      </c>
      <c r="D860" s="47">
        <f t="shared" si="26"/>
        <v>186.47068968606649</v>
      </c>
      <c r="G860" s="47">
        <v>1706.7412105277326</v>
      </c>
      <c r="H860" s="47">
        <v>1829.2774658203125</v>
      </c>
      <c r="I860" s="47">
        <f t="shared" si="27"/>
        <v>186.47068968606649</v>
      </c>
    </row>
    <row r="861" spans="2:9" x14ac:dyDescent="0.2">
      <c r="B861" s="47">
        <v>1708.7420689503938</v>
      </c>
      <c r="C861" s="47">
        <v>1822.6387939453125</v>
      </c>
      <c r="D861" s="47">
        <f t="shared" si="26"/>
        <v>185.79396472429281</v>
      </c>
      <c r="G861" s="47">
        <v>1708.7420689503938</v>
      </c>
      <c r="H861" s="47">
        <v>1822.6387939453125</v>
      </c>
      <c r="I861" s="47">
        <f t="shared" si="27"/>
        <v>185.79396472429281</v>
      </c>
    </row>
    <row r="862" spans="2:9" x14ac:dyDescent="0.2">
      <c r="B862" s="47">
        <v>1710.7429273730545</v>
      </c>
      <c r="C862" s="47">
        <v>1816.0003662109375</v>
      </c>
      <c r="D862" s="47">
        <f t="shared" si="26"/>
        <v>185.11726464943297</v>
      </c>
      <c r="G862" s="47">
        <v>1710.7429273730545</v>
      </c>
      <c r="H862" s="47">
        <v>1816.000244140625</v>
      </c>
      <c r="I862" s="47">
        <f t="shared" si="27"/>
        <v>185.11725220597603</v>
      </c>
    </row>
    <row r="863" spans="2:9" x14ac:dyDescent="0.2">
      <c r="B863" s="47">
        <v>1712.7437857957157</v>
      </c>
      <c r="C863" s="47">
        <v>1809.3619384765625</v>
      </c>
      <c r="D863" s="47">
        <f t="shared" si="26"/>
        <v>184.44056457457313</v>
      </c>
      <c r="G863" s="47">
        <v>1712.7437857957157</v>
      </c>
      <c r="H863" s="47">
        <v>1809.36181640625</v>
      </c>
      <c r="I863" s="47">
        <f t="shared" si="27"/>
        <v>184.44055213111619</v>
      </c>
    </row>
    <row r="864" spans="2:9" x14ac:dyDescent="0.2">
      <c r="B864" s="47">
        <v>1714.7446442183764</v>
      </c>
      <c r="C864" s="47">
        <v>1802.7236328125</v>
      </c>
      <c r="D864" s="47">
        <f t="shared" si="26"/>
        <v>183.76387694317023</v>
      </c>
      <c r="G864" s="47">
        <v>1714.7446442183764</v>
      </c>
      <c r="H864" s="47">
        <v>1802.7236328125</v>
      </c>
      <c r="I864" s="47">
        <f t="shared" si="27"/>
        <v>183.76387694317023</v>
      </c>
    </row>
    <row r="865" spans="2:9" x14ac:dyDescent="0.2">
      <c r="B865" s="47">
        <v>1716.7455026410375</v>
      </c>
      <c r="C865" s="47">
        <v>1796.08544921875</v>
      </c>
      <c r="D865" s="47">
        <f t="shared" si="26"/>
        <v>183.08720175522424</v>
      </c>
      <c r="G865" s="47">
        <v>1716.7455026410375</v>
      </c>
      <c r="H865" s="47">
        <v>1796.0853271484375</v>
      </c>
      <c r="I865" s="47">
        <f t="shared" si="27"/>
        <v>183.08718931176733</v>
      </c>
    </row>
    <row r="866" spans="2:9" x14ac:dyDescent="0.2">
      <c r="B866" s="47">
        <v>1718.7463610636983</v>
      </c>
      <c r="C866" s="47">
        <v>1789.447265625</v>
      </c>
      <c r="D866" s="47">
        <f t="shared" si="26"/>
        <v>182.41052656727828</v>
      </c>
      <c r="G866" s="47">
        <v>1718.7463610636983</v>
      </c>
      <c r="H866" s="47">
        <v>1789.447265625</v>
      </c>
      <c r="I866" s="47">
        <f t="shared" si="27"/>
        <v>182.41052656727828</v>
      </c>
    </row>
    <row r="867" spans="2:9" x14ac:dyDescent="0.2">
      <c r="B867" s="47">
        <v>1720.7472194863594</v>
      </c>
      <c r="C867" s="47">
        <v>1782.809326171875</v>
      </c>
      <c r="D867" s="47">
        <f t="shared" si="26"/>
        <v>181.73387626624617</v>
      </c>
      <c r="G867" s="47">
        <v>1720.7472194863594</v>
      </c>
      <c r="H867" s="47">
        <v>1782.809326171875</v>
      </c>
      <c r="I867" s="47">
        <f t="shared" si="27"/>
        <v>181.73387626624617</v>
      </c>
    </row>
    <row r="868" spans="2:9" x14ac:dyDescent="0.2">
      <c r="B868" s="47">
        <v>1722.7480779090201</v>
      </c>
      <c r="C868" s="47">
        <v>1776.1715087890625</v>
      </c>
      <c r="D868" s="47">
        <f t="shared" si="26"/>
        <v>181.057238408671</v>
      </c>
      <c r="G868" s="47">
        <v>1722.7480779090201</v>
      </c>
      <c r="H868" s="47">
        <v>1776.1715087890625</v>
      </c>
      <c r="I868" s="47">
        <f t="shared" si="27"/>
        <v>181.057238408671</v>
      </c>
    </row>
    <row r="869" spans="2:9" x14ac:dyDescent="0.2">
      <c r="B869" s="47">
        <v>1724.7489363316813</v>
      </c>
      <c r="C869" s="47">
        <v>1769.53369140625</v>
      </c>
      <c r="D869" s="47">
        <f t="shared" si="26"/>
        <v>180.38060055109582</v>
      </c>
      <c r="G869" s="47">
        <v>1724.7489363316813</v>
      </c>
      <c r="H869" s="47">
        <v>1769.53369140625</v>
      </c>
      <c r="I869" s="47">
        <f t="shared" si="27"/>
        <v>180.38060055109582</v>
      </c>
    </row>
    <row r="870" spans="2:9" x14ac:dyDescent="0.2">
      <c r="B870" s="47">
        <v>1726.749794754342</v>
      </c>
      <c r="C870" s="47">
        <v>1762.8961181640625</v>
      </c>
      <c r="D870" s="47">
        <f t="shared" si="26"/>
        <v>179.7039875804345</v>
      </c>
      <c r="G870" s="47">
        <v>1726.749794754342</v>
      </c>
      <c r="H870" s="47">
        <v>1762.8961181640625</v>
      </c>
      <c r="I870" s="47">
        <f t="shared" si="27"/>
        <v>179.7039875804345</v>
      </c>
    </row>
    <row r="871" spans="2:9" x14ac:dyDescent="0.2">
      <c r="B871" s="47">
        <v>1728.7506531770032</v>
      </c>
      <c r="C871" s="47">
        <v>1756.258544921875</v>
      </c>
      <c r="D871" s="47">
        <f t="shared" si="26"/>
        <v>179.02737460977318</v>
      </c>
      <c r="G871" s="47">
        <v>1728.7506531770032</v>
      </c>
      <c r="H871" s="47">
        <v>1756.258544921875</v>
      </c>
      <c r="I871" s="47">
        <f t="shared" si="27"/>
        <v>179.02737460977318</v>
      </c>
    </row>
    <row r="872" spans="2:9" x14ac:dyDescent="0.2">
      <c r="B872" s="47">
        <v>1730.7515115996639</v>
      </c>
      <c r="C872" s="47">
        <v>1749.6212158203125</v>
      </c>
      <c r="D872" s="47">
        <f t="shared" si="26"/>
        <v>178.35078652602573</v>
      </c>
      <c r="G872" s="47">
        <v>1730.7515115996639</v>
      </c>
      <c r="H872" s="47">
        <v>1749.6212158203125</v>
      </c>
      <c r="I872" s="47">
        <f t="shared" si="27"/>
        <v>178.35078652602573</v>
      </c>
    </row>
    <row r="873" spans="2:9" x14ac:dyDescent="0.2">
      <c r="B873" s="47">
        <v>1732.7523700223251</v>
      </c>
      <c r="C873" s="47">
        <v>1742.98388671875</v>
      </c>
      <c r="D873" s="47">
        <f t="shared" si="26"/>
        <v>177.67419844227828</v>
      </c>
      <c r="G873" s="47">
        <v>1732.7523700223251</v>
      </c>
      <c r="H873" s="47">
        <v>1742.98388671875</v>
      </c>
      <c r="I873" s="47">
        <f t="shared" si="27"/>
        <v>177.67419844227828</v>
      </c>
    </row>
    <row r="874" spans="2:9" x14ac:dyDescent="0.2">
      <c r="B874" s="47">
        <v>1734.7532284449858</v>
      </c>
      <c r="C874" s="47">
        <v>1736.3468017578125</v>
      </c>
      <c r="D874" s="47">
        <f t="shared" si="26"/>
        <v>176.99763524544468</v>
      </c>
      <c r="G874" s="47">
        <v>1734.7532284449858</v>
      </c>
      <c r="H874" s="47">
        <v>1736.3466796875</v>
      </c>
      <c r="I874" s="47">
        <f t="shared" si="27"/>
        <v>176.99762280198775</v>
      </c>
    </row>
    <row r="875" spans="2:9" x14ac:dyDescent="0.2">
      <c r="B875" s="47">
        <v>1736.7540868676469</v>
      </c>
      <c r="C875" s="47">
        <v>1729.709716796875</v>
      </c>
      <c r="D875" s="47">
        <f t="shared" si="26"/>
        <v>176.32107204861111</v>
      </c>
      <c r="G875" s="47">
        <v>1736.7540868676469</v>
      </c>
      <c r="H875" s="47">
        <v>1729.709716796875</v>
      </c>
      <c r="I875" s="47">
        <f t="shared" si="27"/>
        <v>176.32107204861111</v>
      </c>
    </row>
    <row r="876" spans="2:9" x14ac:dyDescent="0.2">
      <c r="B876" s="47">
        <v>1738.7549452903077</v>
      </c>
      <c r="C876" s="47">
        <v>1723.07275390625</v>
      </c>
      <c r="D876" s="47">
        <f t="shared" si="26"/>
        <v>175.64452129523445</v>
      </c>
      <c r="G876" s="47">
        <v>1738.7549452903077</v>
      </c>
      <c r="H876" s="47">
        <v>1723.07275390625</v>
      </c>
      <c r="I876" s="47">
        <f t="shared" si="27"/>
        <v>175.64452129523445</v>
      </c>
    </row>
    <row r="877" spans="2:9" x14ac:dyDescent="0.2">
      <c r="B877" s="47">
        <v>1740.7558037129688</v>
      </c>
      <c r="C877" s="47">
        <v>1716.43603515625</v>
      </c>
      <c r="D877" s="47">
        <f t="shared" si="26"/>
        <v>174.96799542877164</v>
      </c>
      <c r="G877" s="47">
        <v>1740.7558037129688</v>
      </c>
      <c r="H877" s="47">
        <v>1716.43603515625</v>
      </c>
      <c r="I877" s="47">
        <f t="shared" si="27"/>
        <v>174.96799542877164</v>
      </c>
    </row>
    <row r="878" spans="2:9" x14ac:dyDescent="0.2">
      <c r="B878" s="47">
        <v>1742.7566621356295</v>
      </c>
      <c r="C878" s="47">
        <v>1709.7994384765625</v>
      </c>
      <c r="D878" s="47">
        <f t="shared" si="26"/>
        <v>174.2914820057658</v>
      </c>
      <c r="G878" s="47">
        <v>1742.7566621356295</v>
      </c>
      <c r="H878" s="47">
        <v>1709.79931640625</v>
      </c>
      <c r="I878" s="47">
        <f t="shared" si="27"/>
        <v>174.29146956230886</v>
      </c>
    </row>
    <row r="879" spans="2:9" x14ac:dyDescent="0.2">
      <c r="B879" s="47">
        <v>1744.7575205582907</v>
      </c>
      <c r="C879" s="47">
        <v>1703.162841796875</v>
      </c>
      <c r="D879" s="47">
        <f t="shared" si="26"/>
        <v>173.61496858275993</v>
      </c>
      <c r="G879" s="47">
        <v>1744.7575205582907</v>
      </c>
      <c r="H879" s="47">
        <v>1703.162841796875</v>
      </c>
      <c r="I879" s="47">
        <f t="shared" si="27"/>
        <v>173.61496858275993</v>
      </c>
    </row>
    <row r="880" spans="2:9" x14ac:dyDescent="0.2">
      <c r="B880" s="47">
        <v>1746.7583789809514</v>
      </c>
      <c r="C880" s="47">
        <v>1696.5264892578125</v>
      </c>
      <c r="D880" s="47">
        <f t="shared" si="26"/>
        <v>172.93848004666793</v>
      </c>
      <c r="G880" s="47">
        <v>1746.7583789809514</v>
      </c>
      <c r="H880" s="47">
        <v>1696.5264892578125</v>
      </c>
      <c r="I880" s="47">
        <f t="shared" si="27"/>
        <v>172.93848004666793</v>
      </c>
    </row>
    <row r="881" spans="2:9" x14ac:dyDescent="0.2">
      <c r="B881" s="47">
        <v>1748.7592374036126</v>
      </c>
      <c r="C881" s="47">
        <v>1689.8902587890625</v>
      </c>
      <c r="D881" s="47">
        <f t="shared" si="26"/>
        <v>172.26200395403288</v>
      </c>
      <c r="G881" s="47">
        <v>1748.7592374036126</v>
      </c>
      <c r="H881" s="47">
        <v>1689.8902587890625</v>
      </c>
      <c r="I881" s="47">
        <f t="shared" si="27"/>
        <v>172.26200395403288</v>
      </c>
    </row>
    <row r="882" spans="2:9" x14ac:dyDescent="0.2">
      <c r="B882" s="47">
        <v>1750.7600958262733</v>
      </c>
      <c r="C882" s="47">
        <v>1683.254150390625</v>
      </c>
      <c r="D882" s="47">
        <f t="shared" si="26"/>
        <v>171.58554030485473</v>
      </c>
      <c r="G882" s="47">
        <v>1750.7600958262733</v>
      </c>
      <c r="H882" s="47">
        <v>1683.2540283203125</v>
      </c>
      <c r="I882" s="47">
        <f t="shared" si="27"/>
        <v>171.58552786139779</v>
      </c>
    </row>
    <row r="883" spans="2:9" x14ac:dyDescent="0.2">
      <c r="B883" s="47">
        <v>1752.7609542489345</v>
      </c>
      <c r="C883" s="47">
        <v>1676.6181640625</v>
      </c>
      <c r="D883" s="47">
        <f t="shared" si="26"/>
        <v>170.90908909913352</v>
      </c>
      <c r="G883" s="47">
        <v>1752.7609542489345</v>
      </c>
      <c r="H883" s="47">
        <v>1676.6180419921875</v>
      </c>
      <c r="I883" s="47">
        <f t="shared" si="27"/>
        <v>170.90907665567659</v>
      </c>
    </row>
    <row r="884" spans="2:9" x14ac:dyDescent="0.2">
      <c r="B884" s="47">
        <v>1754.7618126715952</v>
      </c>
      <c r="C884" s="47">
        <v>1669.9822998046875</v>
      </c>
      <c r="D884" s="47">
        <f t="shared" si="26"/>
        <v>170.23265033686926</v>
      </c>
      <c r="G884" s="47">
        <v>1754.7618126715952</v>
      </c>
      <c r="H884" s="47">
        <v>1669.9822998046875</v>
      </c>
      <c r="I884" s="47">
        <f t="shared" si="27"/>
        <v>170.23265033686926</v>
      </c>
    </row>
    <row r="885" spans="2:9" x14ac:dyDescent="0.2">
      <c r="B885" s="47">
        <v>1756.7626710942563</v>
      </c>
      <c r="C885" s="47">
        <v>1663.3465576171875</v>
      </c>
      <c r="D885" s="47">
        <f t="shared" si="26"/>
        <v>169.55622401806193</v>
      </c>
      <c r="G885" s="47">
        <v>1756.7626710942563</v>
      </c>
      <c r="H885" s="47">
        <v>1663.3465576171875</v>
      </c>
      <c r="I885" s="47">
        <f t="shared" si="27"/>
        <v>169.55622401806193</v>
      </c>
    </row>
    <row r="886" spans="2:9" x14ac:dyDescent="0.2">
      <c r="B886" s="47">
        <v>1758.7635295169171</v>
      </c>
      <c r="C886" s="47">
        <v>1656.7110595703125</v>
      </c>
      <c r="D886" s="47">
        <f t="shared" si="26"/>
        <v>168.87982258616844</v>
      </c>
      <c r="G886" s="47">
        <v>1758.7635295169171</v>
      </c>
      <c r="H886" s="47">
        <v>1656.7109375</v>
      </c>
      <c r="I886" s="47">
        <f t="shared" si="27"/>
        <v>168.87981014271151</v>
      </c>
    </row>
    <row r="887" spans="2:9" x14ac:dyDescent="0.2">
      <c r="B887" s="47">
        <v>1760.7643879395782</v>
      </c>
      <c r="C887" s="47">
        <v>1650.0755615234375</v>
      </c>
      <c r="D887" s="47">
        <f t="shared" si="26"/>
        <v>168.20342115427496</v>
      </c>
      <c r="G887" s="47">
        <v>1760.7643879395782</v>
      </c>
      <c r="H887" s="47">
        <v>1650.0755615234375</v>
      </c>
      <c r="I887" s="47">
        <f t="shared" si="27"/>
        <v>168.20342115427496</v>
      </c>
    </row>
    <row r="888" spans="2:9" x14ac:dyDescent="0.2">
      <c r="B888" s="47">
        <v>1762.7652463622389</v>
      </c>
      <c r="C888" s="47">
        <v>1643.4403076171875</v>
      </c>
      <c r="D888" s="47">
        <f t="shared" si="26"/>
        <v>167.52704460929536</v>
      </c>
      <c r="G888" s="47">
        <v>1762.7652463622389</v>
      </c>
      <c r="H888" s="47">
        <v>1643.4403076171875</v>
      </c>
      <c r="I888" s="47">
        <f t="shared" si="27"/>
        <v>167.52704460929536</v>
      </c>
    </row>
    <row r="889" spans="2:9" x14ac:dyDescent="0.2">
      <c r="B889" s="47">
        <v>1764.7661047849001</v>
      </c>
      <c r="C889" s="47">
        <v>1636.80517578125</v>
      </c>
      <c r="D889" s="47">
        <f t="shared" si="26"/>
        <v>166.85068050777267</v>
      </c>
      <c r="G889" s="47">
        <v>1764.7661047849001</v>
      </c>
      <c r="H889" s="47">
        <v>1636.80517578125</v>
      </c>
      <c r="I889" s="47">
        <f t="shared" si="27"/>
        <v>166.85068050777267</v>
      </c>
    </row>
    <row r="890" spans="2:9" x14ac:dyDescent="0.2">
      <c r="B890" s="47">
        <v>1766.7669632075608</v>
      </c>
      <c r="C890" s="47">
        <v>1630.1702880859375</v>
      </c>
      <c r="D890" s="47">
        <f t="shared" si="26"/>
        <v>166.17434129316385</v>
      </c>
      <c r="G890" s="47">
        <v>1766.7669632075608</v>
      </c>
      <c r="H890" s="47">
        <v>1630.170166015625</v>
      </c>
      <c r="I890" s="47">
        <f t="shared" si="27"/>
        <v>166.17432884970691</v>
      </c>
    </row>
    <row r="891" spans="2:9" x14ac:dyDescent="0.2">
      <c r="B891" s="47">
        <v>1768.767821630222</v>
      </c>
      <c r="C891" s="47">
        <v>1623.535400390625</v>
      </c>
      <c r="D891" s="47">
        <f t="shared" si="26"/>
        <v>165.49800207855503</v>
      </c>
      <c r="G891" s="47">
        <v>1768.767821630222</v>
      </c>
      <c r="H891" s="47">
        <v>1623.535400390625</v>
      </c>
      <c r="I891" s="47">
        <f t="shared" si="27"/>
        <v>165.49800207855503</v>
      </c>
    </row>
    <row r="892" spans="2:9" x14ac:dyDescent="0.2">
      <c r="B892" s="47">
        <v>1770.7686800528827</v>
      </c>
      <c r="C892" s="47">
        <v>1616.9007568359375</v>
      </c>
      <c r="D892" s="47">
        <f t="shared" si="26"/>
        <v>164.82168775086009</v>
      </c>
      <c r="G892" s="47">
        <v>1770.7686800528827</v>
      </c>
      <c r="H892" s="47">
        <v>1616.9007568359375</v>
      </c>
      <c r="I892" s="47">
        <f t="shared" si="27"/>
        <v>164.82168775086009</v>
      </c>
    </row>
    <row r="893" spans="2:9" x14ac:dyDescent="0.2">
      <c r="B893" s="47">
        <v>1772.7695384755439</v>
      </c>
      <c r="C893" s="47">
        <v>1610.2662353515625</v>
      </c>
      <c r="D893" s="47">
        <f t="shared" si="26"/>
        <v>164.14538586662206</v>
      </c>
      <c r="G893" s="47">
        <v>1772.7695384755439</v>
      </c>
      <c r="H893" s="47">
        <v>1610.2662353515625</v>
      </c>
      <c r="I893" s="47">
        <f t="shared" si="27"/>
        <v>164.14538586662206</v>
      </c>
    </row>
    <row r="894" spans="2:9" x14ac:dyDescent="0.2">
      <c r="B894" s="47">
        <v>1774.7703968982046</v>
      </c>
      <c r="C894" s="47">
        <v>1603.6319580078125</v>
      </c>
      <c r="D894" s="47">
        <f t="shared" si="26"/>
        <v>163.46910886929791</v>
      </c>
      <c r="G894" s="47">
        <v>1774.7703968982046</v>
      </c>
      <c r="H894" s="47">
        <v>1603.6318359375</v>
      </c>
      <c r="I894" s="47">
        <f t="shared" si="27"/>
        <v>163.46909642584097</v>
      </c>
    </row>
    <row r="895" spans="2:9" x14ac:dyDescent="0.2">
      <c r="B895" s="47">
        <v>1776.7712553208657</v>
      </c>
      <c r="C895" s="47">
        <v>1596.9976806640625</v>
      </c>
      <c r="D895" s="47">
        <f t="shared" si="26"/>
        <v>162.79283187197373</v>
      </c>
      <c r="G895" s="47">
        <v>1776.7712553208657</v>
      </c>
      <c r="H895" s="47">
        <v>1596.9976806640625</v>
      </c>
      <c r="I895" s="47">
        <f t="shared" si="27"/>
        <v>162.79283187197373</v>
      </c>
    </row>
    <row r="896" spans="2:9" x14ac:dyDescent="0.2">
      <c r="B896" s="47">
        <v>1778.7721137435265</v>
      </c>
      <c r="C896" s="47">
        <v>1590.3636474609375</v>
      </c>
      <c r="D896" s="47">
        <f t="shared" si="26"/>
        <v>162.11657976156346</v>
      </c>
      <c r="G896" s="47">
        <v>1778.7721137435265</v>
      </c>
      <c r="H896" s="47">
        <v>1590.3636474609375</v>
      </c>
      <c r="I896" s="47">
        <f t="shared" si="27"/>
        <v>162.11657976156346</v>
      </c>
    </row>
    <row r="897" spans="2:9" x14ac:dyDescent="0.2">
      <c r="B897" s="47">
        <v>1780.7729721661876</v>
      </c>
      <c r="C897" s="47">
        <v>1583.7298583984375</v>
      </c>
      <c r="D897" s="47">
        <f t="shared" si="26"/>
        <v>161.440352538067</v>
      </c>
      <c r="G897" s="47">
        <v>1780.7729721661876</v>
      </c>
      <c r="H897" s="47">
        <v>1583.7298583984375</v>
      </c>
      <c r="I897" s="47">
        <f t="shared" si="27"/>
        <v>161.440352538067</v>
      </c>
    </row>
    <row r="898" spans="2:9" x14ac:dyDescent="0.2">
      <c r="B898" s="47">
        <v>1782.7738305888483</v>
      </c>
      <c r="C898" s="47">
        <v>1577.09619140625</v>
      </c>
      <c r="D898" s="47">
        <f t="shared" si="26"/>
        <v>160.76413775802752</v>
      </c>
      <c r="G898" s="47">
        <v>1782.7738305888483</v>
      </c>
      <c r="H898" s="47">
        <v>1577.0960693359375</v>
      </c>
      <c r="I898" s="47">
        <f t="shared" si="27"/>
        <v>160.76412531457058</v>
      </c>
    </row>
    <row r="899" spans="2:9" x14ac:dyDescent="0.2">
      <c r="B899" s="47">
        <v>1784.7746890115095</v>
      </c>
      <c r="C899" s="47">
        <v>1570.462646484375</v>
      </c>
      <c r="D899" s="47">
        <f t="shared" si="26"/>
        <v>160.08793542144494</v>
      </c>
      <c r="G899" s="47">
        <v>1784.7746890115095</v>
      </c>
      <c r="H899" s="47">
        <v>1570.462646484375</v>
      </c>
      <c r="I899" s="47">
        <f t="shared" si="27"/>
        <v>160.08793542144494</v>
      </c>
    </row>
    <row r="900" spans="2:9" x14ac:dyDescent="0.2">
      <c r="B900" s="47">
        <v>1786.7755474341702</v>
      </c>
      <c r="C900" s="47">
        <v>1563.8292236328125</v>
      </c>
      <c r="D900" s="47">
        <f t="shared" si="26"/>
        <v>159.4117455283193</v>
      </c>
      <c r="G900" s="47">
        <v>1786.7755474341702</v>
      </c>
      <c r="H900" s="47">
        <v>1563.8292236328125</v>
      </c>
      <c r="I900" s="47">
        <f t="shared" si="27"/>
        <v>159.4117455283193</v>
      </c>
    </row>
    <row r="901" spans="2:9" x14ac:dyDescent="0.2">
      <c r="B901" s="47">
        <v>1788.7764058568314</v>
      </c>
      <c r="C901" s="47">
        <v>1557.196044921875</v>
      </c>
      <c r="D901" s="47">
        <f t="shared" si="26"/>
        <v>158.73558052210754</v>
      </c>
      <c r="G901" s="47">
        <v>1788.7764058568314</v>
      </c>
      <c r="H901" s="47">
        <v>1557.196044921875</v>
      </c>
      <c r="I901" s="47">
        <f t="shared" si="27"/>
        <v>158.73558052210754</v>
      </c>
    </row>
    <row r="902" spans="2:9" x14ac:dyDescent="0.2">
      <c r="B902" s="47">
        <v>1790.7772642794921</v>
      </c>
      <c r="C902" s="47">
        <v>1550.56298828125</v>
      </c>
      <c r="D902" s="47">
        <f t="shared" si="26"/>
        <v>158.05942795935269</v>
      </c>
      <c r="G902" s="47">
        <v>1790.7772642794921</v>
      </c>
      <c r="H902" s="47">
        <v>1550.56298828125</v>
      </c>
      <c r="I902" s="47">
        <f t="shared" si="27"/>
        <v>158.05942795935269</v>
      </c>
    </row>
    <row r="903" spans="2:9" x14ac:dyDescent="0.2">
      <c r="B903" s="47">
        <v>1792.7781227021533</v>
      </c>
      <c r="C903" s="47">
        <v>1543.93017578125</v>
      </c>
      <c r="D903" s="47">
        <f t="shared" ref="D903:D929" si="28">C903/9.81</f>
        <v>157.38330028351172</v>
      </c>
      <c r="G903" s="47">
        <v>1792.7781227021533</v>
      </c>
      <c r="H903" s="47">
        <v>1543.93017578125</v>
      </c>
      <c r="I903" s="47">
        <f t="shared" ref="I903:I929" si="29">H903/9.81</f>
        <v>157.38330028351172</v>
      </c>
    </row>
    <row r="904" spans="2:9" x14ac:dyDescent="0.2">
      <c r="B904" s="47">
        <v>1794.778981124814</v>
      </c>
      <c r="C904" s="47">
        <v>1537.2974853515625</v>
      </c>
      <c r="D904" s="47">
        <f t="shared" si="28"/>
        <v>156.70718505112768</v>
      </c>
      <c r="G904" s="47">
        <v>1794.778981124814</v>
      </c>
      <c r="H904" s="47">
        <v>1537.29736328125</v>
      </c>
      <c r="I904" s="47">
        <f t="shared" si="29"/>
        <v>156.70717260767074</v>
      </c>
    </row>
    <row r="905" spans="2:9" x14ac:dyDescent="0.2">
      <c r="B905" s="47">
        <v>1796.7798395474751</v>
      </c>
      <c r="C905" s="47">
        <v>1530.664794921875</v>
      </c>
      <c r="D905" s="47">
        <f t="shared" si="28"/>
        <v>156.03106981874362</v>
      </c>
      <c r="G905" s="47">
        <v>1796.7798395474751</v>
      </c>
      <c r="H905" s="47">
        <v>1530.664794921875</v>
      </c>
      <c r="I905" s="47">
        <f t="shared" si="29"/>
        <v>156.03106981874362</v>
      </c>
    </row>
    <row r="906" spans="2:9" x14ac:dyDescent="0.2">
      <c r="B906" s="47">
        <v>1798.7806979701359</v>
      </c>
      <c r="C906" s="47">
        <v>1524.0323486328125</v>
      </c>
      <c r="D906" s="47">
        <f t="shared" si="28"/>
        <v>155.35497947327343</v>
      </c>
      <c r="G906" s="47">
        <v>1798.7806979701359</v>
      </c>
      <c r="H906" s="47">
        <v>1524.0323486328125</v>
      </c>
      <c r="I906" s="47">
        <f t="shared" si="29"/>
        <v>155.35497947327343</v>
      </c>
    </row>
    <row r="907" spans="2:9" x14ac:dyDescent="0.2">
      <c r="B907" s="47">
        <v>1800.781556392797</v>
      </c>
      <c r="C907" s="47">
        <v>1517.39990234375</v>
      </c>
      <c r="D907" s="47">
        <f t="shared" si="28"/>
        <v>154.67888912780325</v>
      </c>
      <c r="G907" s="47">
        <v>1800.781556392797</v>
      </c>
      <c r="H907" s="47">
        <v>1517.39990234375</v>
      </c>
      <c r="I907" s="47">
        <f t="shared" si="29"/>
        <v>154.67888912780325</v>
      </c>
    </row>
    <row r="908" spans="2:9" x14ac:dyDescent="0.2">
      <c r="B908" s="47">
        <v>1802.7824148154577</v>
      </c>
      <c r="C908" s="47">
        <v>1510.767578125</v>
      </c>
      <c r="D908" s="47">
        <f t="shared" si="28"/>
        <v>154.00281122579</v>
      </c>
      <c r="G908" s="47">
        <v>1802.7824148154577</v>
      </c>
      <c r="H908" s="47">
        <v>1510.767578125</v>
      </c>
      <c r="I908" s="47">
        <f t="shared" si="29"/>
        <v>154.00281122579</v>
      </c>
    </row>
    <row r="909" spans="2:9" x14ac:dyDescent="0.2">
      <c r="B909" s="47">
        <v>1804.7832732381189</v>
      </c>
      <c r="C909" s="47">
        <v>1504.1351318359375</v>
      </c>
      <c r="D909" s="47">
        <f t="shared" si="28"/>
        <v>153.32672088031981</v>
      </c>
      <c r="G909" s="47">
        <v>1804.7832732381189</v>
      </c>
      <c r="H909" s="47">
        <v>1504.135009765625</v>
      </c>
      <c r="I909" s="47">
        <f t="shared" si="29"/>
        <v>153.3267084368629</v>
      </c>
    </row>
    <row r="910" spans="2:9" x14ac:dyDescent="0.2">
      <c r="B910" s="47">
        <v>1806.7841316607796</v>
      </c>
      <c r="C910" s="47">
        <v>1497.50244140625</v>
      </c>
      <c r="D910" s="47">
        <f t="shared" si="28"/>
        <v>152.65060564793578</v>
      </c>
      <c r="G910" s="47">
        <v>1806.7841316607796</v>
      </c>
      <c r="H910" s="47">
        <v>1497.5023193359375</v>
      </c>
      <c r="I910" s="47">
        <f t="shared" si="29"/>
        <v>152.65059320447884</v>
      </c>
    </row>
    <row r="911" spans="2:9" x14ac:dyDescent="0.2">
      <c r="B911" s="47">
        <v>1808.7849900834408</v>
      </c>
      <c r="C911" s="47">
        <v>1490.8692626953125</v>
      </c>
      <c r="D911" s="47">
        <f t="shared" si="28"/>
        <v>151.97444064172399</v>
      </c>
      <c r="G911" s="47">
        <v>1808.7849900834408</v>
      </c>
      <c r="H911" s="47">
        <v>1490.8692626953125</v>
      </c>
      <c r="I911" s="47">
        <f t="shared" si="29"/>
        <v>151.97444064172399</v>
      </c>
    </row>
    <row r="912" spans="2:9" x14ac:dyDescent="0.2">
      <c r="B912" s="47">
        <v>1810.7858485061015</v>
      </c>
      <c r="C912" s="47">
        <v>1484.2354736328125</v>
      </c>
      <c r="D912" s="47">
        <f t="shared" si="28"/>
        <v>151.29821341822756</v>
      </c>
      <c r="G912" s="47">
        <v>1810.7858485061015</v>
      </c>
      <c r="H912" s="47">
        <v>1484.2354736328125</v>
      </c>
      <c r="I912" s="47">
        <f t="shared" si="29"/>
        <v>151.29821341822756</v>
      </c>
    </row>
    <row r="913" spans="2:9" x14ac:dyDescent="0.2">
      <c r="B913" s="47">
        <v>1812.7867069287627</v>
      </c>
      <c r="C913" s="47">
        <v>1477.6004638671875</v>
      </c>
      <c r="D913" s="47">
        <f t="shared" si="28"/>
        <v>150.62186176016181</v>
      </c>
      <c r="G913" s="47">
        <v>1812.7867069287627</v>
      </c>
      <c r="H913" s="47">
        <v>1477.6004638671875</v>
      </c>
      <c r="I913" s="47">
        <f t="shared" si="29"/>
        <v>150.62186176016181</v>
      </c>
    </row>
    <row r="914" spans="2:9" x14ac:dyDescent="0.2">
      <c r="B914" s="47">
        <v>1814.7875653514234</v>
      </c>
      <c r="C914" s="47">
        <v>1470.963623046875</v>
      </c>
      <c r="D914" s="47">
        <f t="shared" si="28"/>
        <v>149.94532345024209</v>
      </c>
      <c r="G914" s="47">
        <v>1814.7875653514234</v>
      </c>
      <c r="H914" s="47">
        <v>1470.963623046875</v>
      </c>
      <c r="I914" s="47">
        <f t="shared" si="29"/>
        <v>149.94532345024209</v>
      </c>
    </row>
    <row r="915" spans="2:9" x14ac:dyDescent="0.2">
      <c r="B915" s="47">
        <v>1816.7884237740845</v>
      </c>
      <c r="C915" s="47">
        <v>1464.3238525390625</v>
      </c>
      <c r="D915" s="47">
        <f t="shared" si="28"/>
        <v>149.26848649735601</v>
      </c>
      <c r="G915" s="47">
        <v>1816.7884237740845</v>
      </c>
      <c r="H915" s="47">
        <v>1464.3238525390625</v>
      </c>
      <c r="I915" s="47">
        <f t="shared" si="29"/>
        <v>149.26848649735601</v>
      </c>
    </row>
    <row r="916" spans="2:9" x14ac:dyDescent="0.2">
      <c r="B916" s="47">
        <v>1818.7892821967453</v>
      </c>
      <c r="C916" s="47">
        <v>1457.6798095703125</v>
      </c>
      <c r="D916" s="47">
        <f t="shared" si="28"/>
        <v>148.59121402347731</v>
      </c>
      <c r="G916" s="47">
        <v>1818.7892821967453</v>
      </c>
      <c r="H916" s="47">
        <v>1457.6798095703125</v>
      </c>
      <c r="I916" s="47">
        <f t="shared" si="29"/>
        <v>148.59121402347731</v>
      </c>
    </row>
    <row r="917" spans="2:9" x14ac:dyDescent="0.2">
      <c r="B917" s="47">
        <v>1820.7901406194064</v>
      </c>
      <c r="C917" s="47">
        <v>1451.029052734375</v>
      </c>
      <c r="D917" s="47">
        <f t="shared" si="28"/>
        <v>147.91325715946738</v>
      </c>
      <c r="G917" s="47">
        <v>1820.7901406194064</v>
      </c>
      <c r="H917" s="47">
        <v>1451.029052734375</v>
      </c>
      <c r="I917" s="47">
        <f t="shared" si="29"/>
        <v>147.91325715946738</v>
      </c>
    </row>
    <row r="918" spans="2:9" x14ac:dyDescent="0.2">
      <c r="B918" s="47">
        <v>1822.7909990420671</v>
      </c>
      <c r="C918" s="47">
        <v>1444.368408203125</v>
      </c>
      <c r="D918" s="47">
        <f t="shared" si="28"/>
        <v>147.23429237544596</v>
      </c>
      <c r="G918" s="47">
        <v>1822.7909990420671</v>
      </c>
      <c r="H918" s="47">
        <v>1444.368408203125</v>
      </c>
      <c r="I918" s="47">
        <f t="shared" si="29"/>
        <v>147.23429237544596</v>
      </c>
    </row>
    <row r="919" spans="2:9" x14ac:dyDescent="0.2">
      <c r="B919" s="47">
        <v>1824.7918574647283</v>
      </c>
      <c r="C919" s="47">
        <v>1437.6927490234375</v>
      </c>
      <c r="D919" s="47">
        <f t="shared" si="28"/>
        <v>146.55379704622197</v>
      </c>
      <c r="G919" s="47">
        <v>1824.7918574647283</v>
      </c>
      <c r="H919" s="47">
        <v>1437.6927490234375</v>
      </c>
      <c r="I919" s="47">
        <f t="shared" si="29"/>
        <v>146.55379704622197</v>
      </c>
    </row>
    <row r="920" spans="2:9" x14ac:dyDescent="0.2">
      <c r="B920" s="47">
        <v>1826.792715887389</v>
      </c>
      <c r="C920" s="47">
        <v>1430.9949951171875</v>
      </c>
      <c r="D920" s="47">
        <f t="shared" si="28"/>
        <v>145.87104945129332</v>
      </c>
      <c r="G920" s="47">
        <v>1826.792715887389</v>
      </c>
      <c r="H920" s="47">
        <v>1430.9949951171875</v>
      </c>
      <c r="I920" s="47">
        <f t="shared" si="29"/>
        <v>145.87104945129332</v>
      </c>
    </row>
    <row r="921" spans="2:9" x14ac:dyDescent="0.2">
      <c r="B921" s="47">
        <v>1828.7935743100502</v>
      </c>
      <c r="C921" s="47">
        <v>1424.26416015625</v>
      </c>
      <c r="D921" s="47">
        <f t="shared" si="28"/>
        <v>145.18492967953617</v>
      </c>
      <c r="G921" s="47">
        <v>1828.7935743100502</v>
      </c>
      <c r="H921" s="47">
        <v>1424.26416015625</v>
      </c>
      <c r="I921" s="47">
        <f t="shared" si="29"/>
        <v>145.18492967953617</v>
      </c>
    </row>
    <row r="922" spans="2:9" x14ac:dyDescent="0.2">
      <c r="B922" s="47">
        <v>1830.7944327327109</v>
      </c>
      <c r="C922" s="47">
        <v>1417.484375</v>
      </c>
      <c r="D922" s="47">
        <f t="shared" si="28"/>
        <v>144.49382008154944</v>
      </c>
      <c r="G922" s="47">
        <v>1830.7944327327109</v>
      </c>
      <c r="H922" s="47">
        <v>1417.484375</v>
      </c>
      <c r="I922" s="47">
        <f t="shared" si="29"/>
        <v>144.49382008154944</v>
      </c>
    </row>
    <row r="923" spans="2:9" x14ac:dyDescent="0.2">
      <c r="B923" s="47">
        <v>1832.7952911553721</v>
      </c>
      <c r="C923" s="47">
        <v>1410.632080078125</v>
      </c>
      <c r="D923" s="47">
        <f t="shared" si="28"/>
        <v>143.79531907014524</v>
      </c>
      <c r="G923" s="47">
        <v>1832.7952911553721</v>
      </c>
      <c r="H923" s="47">
        <v>1410.632080078125</v>
      </c>
      <c r="I923" s="47">
        <f t="shared" si="29"/>
        <v>143.79531907014524</v>
      </c>
    </row>
    <row r="924" spans="2:9" x14ac:dyDescent="0.2">
      <c r="B924" s="47">
        <v>1834.7961495780328</v>
      </c>
      <c r="C924" s="47">
        <v>1403.6724853515625</v>
      </c>
      <c r="D924" s="47">
        <f t="shared" si="28"/>
        <v>143.08588026009809</v>
      </c>
      <c r="G924" s="47">
        <v>1834.7961495780328</v>
      </c>
      <c r="H924" s="47">
        <v>1403.6724853515625</v>
      </c>
      <c r="I924" s="47">
        <f t="shared" si="29"/>
        <v>143.08588026009809</v>
      </c>
    </row>
    <row r="925" spans="2:9" x14ac:dyDescent="0.2">
      <c r="B925" s="47">
        <v>1836.7970080006939</v>
      </c>
      <c r="C925" s="47">
        <v>1396.5545654296875</v>
      </c>
      <c r="D925" s="47">
        <f t="shared" si="28"/>
        <v>142.36030228641053</v>
      </c>
      <c r="G925" s="47">
        <v>1836.7970080006939</v>
      </c>
      <c r="H925" s="47">
        <v>1396.5545654296875</v>
      </c>
      <c r="I925" s="47">
        <f t="shared" si="29"/>
        <v>142.36030228641053</v>
      </c>
    </row>
    <row r="926" spans="2:9" x14ac:dyDescent="0.2">
      <c r="B926" s="47">
        <v>1838.7978664233547</v>
      </c>
      <c r="C926" s="47">
        <v>1389.203125</v>
      </c>
      <c r="D926" s="47">
        <f t="shared" si="28"/>
        <v>141.61091997961265</v>
      </c>
      <c r="G926" s="47">
        <v>1838.7978664233547</v>
      </c>
      <c r="H926" s="47">
        <v>1389.203125</v>
      </c>
      <c r="I926" s="47">
        <f t="shared" si="29"/>
        <v>141.61091997961265</v>
      </c>
    </row>
    <row r="927" spans="2:9" x14ac:dyDescent="0.2">
      <c r="B927" s="47">
        <v>1840.7987248460158</v>
      </c>
      <c r="C927" s="47">
        <v>1381.5079345703125</v>
      </c>
      <c r="D927" s="47">
        <f t="shared" si="28"/>
        <v>140.82649689809506</v>
      </c>
      <c r="G927" s="47">
        <v>1840.7987248460158</v>
      </c>
      <c r="H927" s="47">
        <v>1381.5079345703125</v>
      </c>
      <c r="I927" s="47">
        <f t="shared" si="29"/>
        <v>140.82649689809506</v>
      </c>
    </row>
    <row r="928" spans="2:9" x14ac:dyDescent="0.2">
      <c r="B928" s="47">
        <v>1842.7995832686765</v>
      </c>
      <c r="C928" s="47">
        <v>1373.30712890625</v>
      </c>
      <c r="D928" s="47">
        <f t="shared" si="28"/>
        <v>139.99053301796636</v>
      </c>
      <c r="G928" s="47">
        <v>1842.7995832686765</v>
      </c>
      <c r="H928" s="47">
        <v>1373.30712890625</v>
      </c>
      <c r="I928" s="47">
        <f t="shared" si="29"/>
        <v>139.99053301796636</v>
      </c>
    </row>
    <row r="929" spans="2:9" x14ac:dyDescent="0.2">
      <c r="B929" s="47">
        <v>1843.8000124800071</v>
      </c>
      <c r="C929" s="47">
        <v>1368.8902587890625</v>
      </c>
      <c r="D929" s="47">
        <f t="shared" si="28"/>
        <v>139.54029141580656</v>
      </c>
      <c r="G929" s="47">
        <v>1843.8000124800071</v>
      </c>
      <c r="H929" s="47">
        <v>1368.8902587890625</v>
      </c>
      <c r="I929" s="47">
        <f t="shared" si="29"/>
        <v>139.54029141580656</v>
      </c>
    </row>
  </sheetData>
  <mergeCells count="2">
    <mergeCell ref="B3:D3"/>
    <mergeCell ref="G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29"/>
  <sheetViews>
    <sheetView topLeftCell="A846" workbookViewId="0">
      <selection activeCell="I929" sqref="I929"/>
    </sheetView>
  </sheetViews>
  <sheetFormatPr defaultRowHeight="12.75" x14ac:dyDescent="0.2"/>
  <cols>
    <col min="1" max="16384" width="9.140625" style="37"/>
  </cols>
  <sheetData>
    <row r="3" spans="1:9" x14ac:dyDescent="0.2">
      <c r="B3" s="77" t="s">
        <v>269</v>
      </c>
      <c r="C3" s="77"/>
      <c r="D3" s="77"/>
      <c r="G3" s="77" t="s">
        <v>271</v>
      </c>
      <c r="H3" s="77"/>
      <c r="I3" s="77"/>
    </row>
    <row r="4" spans="1:9" x14ac:dyDescent="0.2">
      <c r="B4" s="14"/>
      <c r="C4" s="45" t="s">
        <v>230</v>
      </c>
      <c r="D4" s="45" t="s">
        <v>231</v>
      </c>
      <c r="G4" s="14"/>
      <c r="H4" s="45" t="s">
        <v>230</v>
      </c>
      <c r="I4" s="45" t="s">
        <v>231</v>
      </c>
    </row>
    <row r="5" spans="1:9" x14ac:dyDescent="0.2">
      <c r="A5" s="35" t="s">
        <v>250</v>
      </c>
      <c r="B5" s="45" t="s">
        <v>230</v>
      </c>
      <c r="C5" s="74" t="s">
        <v>231</v>
      </c>
      <c r="D5" s="49" t="s">
        <v>270</v>
      </c>
      <c r="F5" s="35" t="s">
        <v>250</v>
      </c>
      <c r="G5" s="45" t="s">
        <v>230</v>
      </c>
      <c r="H5" s="74" t="s">
        <v>231</v>
      </c>
      <c r="I5" s="49" t="s">
        <v>270</v>
      </c>
    </row>
    <row r="6" spans="1:9" x14ac:dyDescent="0.2">
      <c r="B6" s="47">
        <v>0</v>
      </c>
      <c r="C6" s="47">
        <v>38.318694419089852</v>
      </c>
      <c r="D6" s="47">
        <f>C6/1000</f>
        <v>3.8318694419089853E-2</v>
      </c>
      <c r="G6" s="47">
        <v>0</v>
      </c>
      <c r="H6" s="47">
        <v>38.318694419089852</v>
      </c>
      <c r="I6" s="47">
        <f>H6/1000</f>
        <v>3.8318694419089853E-2</v>
      </c>
    </row>
    <row r="7" spans="1:9" x14ac:dyDescent="0.2">
      <c r="B7" s="47">
        <v>1.2</v>
      </c>
      <c r="C7" s="47">
        <v>3182.5117752279739</v>
      </c>
      <c r="D7" s="47">
        <f t="shared" ref="D7:D70" si="0">C7/1000</f>
        <v>3.1825117752279737</v>
      </c>
      <c r="G7" s="47">
        <v>1.2</v>
      </c>
      <c r="H7" s="47">
        <v>2341.4681278742182</v>
      </c>
      <c r="I7" s="47">
        <f t="shared" ref="I7:I70" si="1">H7/1000</f>
        <v>2.3414681278742182</v>
      </c>
    </row>
    <row r="8" spans="1:9" x14ac:dyDescent="0.2">
      <c r="B8" s="47">
        <v>3.3</v>
      </c>
      <c r="C8" s="47">
        <v>7066.7339104452631</v>
      </c>
      <c r="D8" s="47">
        <f t="shared" si="0"/>
        <v>7.0667339104452633</v>
      </c>
      <c r="G8" s="47">
        <v>3.3</v>
      </c>
      <c r="H8" s="47">
        <v>4823.4592050338961</v>
      </c>
      <c r="I8" s="47">
        <f t="shared" si="1"/>
        <v>4.8234592050338962</v>
      </c>
    </row>
    <row r="9" spans="1:9" x14ac:dyDescent="0.2">
      <c r="B9" s="47">
        <v>5.0999999999999996</v>
      </c>
      <c r="C9" s="47">
        <v>14309.033720382897</v>
      </c>
      <c r="D9" s="47">
        <f t="shared" si="0"/>
        <v>14.309033720382896</v>
      </c>
      <c r="G9" s="47">
        <v>5.0999999999999996</v>
      </c>
      <c r="H9" s="47">
        <v>8944.3794210511878</v>
      </c>
      <c r="I9" s="47">
        <f t="shared" si="1"/>
        <v>8.9443794210511882</v>
      </c>
    </row>
    <row r="10" spans="1:9" x14ac:dyDescent="0.2">
      <c r="B10" s="47">
        <v>6.9997084548104951</v>
      </c>
      <c r="C10" s="47">
        <v>1717043.2938783043</v>
      </c>
      <c r="D10" s="47">
        <f t="shared" si="0"/>
        <v>1717.0432938783042</v>
      </c>
      <c r="G10" s="47">
        <v>6.9997084548104951</v>
      </c>
      <c r="H10" s="47">
        <v>931784.10472727229</v>
      </c>
      <c r="I10" s="47">
        <f t="shared" si="1"/>
        <v>931.78410472727228</v>
      </c>
    </row>
    <row r="11" spans="1:9" x14ac:dyDescent="0.2">
      <c r="B11" s="47">
        <v>8.999125364431487</v>
      </c>
      <c r="C11" s="47">
        <v>1972103.2256086096</v>
      </c>
      <c r="D11" s="47">
        <f t="shared" si="0"/>
        <v>1972.1032256086096</v>
      </c>
      <c r="G11" s="47">
        <v>8.999125364431487</v>
      </c>
      <c r="H11" s="47">
        <v>1012862.0160638082</v>
      </c>
      <c r="I11" s="47">
        <f t="shared" si="1"/>
        <v>1012.8620160638083</v>
      </c>
    </row>
    <row r="12" spans="1:9" x14ac:dyDescent="0.2">
      <c r="B12" s="47">
        <v>10.998542274052479</v>
      </c>
      <c r="C12" s="47">
        <v>1725363.3011335914</v>
      </c>
      <c r="D12" s="47">
        <f t="shared" si="0"/>
        <v>1725.3633011335914</v>
      </c>
      <c r="G12" s="47">
        <v>10.998542274052479</v>
      </c>
      <c r="H12" s="47">
        <v>906434.97157090553</v>
      </c>
      <c r="I12" s="47">
        <f t="shared" si="1"/>
        <v>906.43497157090553</v>
      </c>
    </row>
    <row r="13" spans="1:9" x14ac:dyDescent="0.2">
      <c r="B13" s="47">
        <v>12.997959183673469</v>
      </c>
      <c r="C13" s="47">
        <v>1511345.4410297873</v>
      </c>
      <c r="D13" s="47">
        <f t="shared" si="0"/>
        <v>1511.3454410297873</v>
      </c>
      <c r="G13" s="47">
        <v>12.997959183673469</v>
      </c>
      <c r="H13" s="47">
        <v>836068.70152047055</v>
      </c>
      <c r="I13" s="47">
        <f t="shared" si="1"/>
        <v>836.06870152047054</v>
      </c>
    </row>
    <row r="14" spans="1:9" x14ac:dyDescent="0.2">
      <c r="B14" s="47">
        <v>14.997376093294459</v>
      </c>
      <c r="C14" s="47">
        <v>1326713.5839867746</v>
      </c>
      <c r="D14" s="47">
        <f t="shared" si="0"/>
        <v>1326.7135839867747</v>
      </c>
      <c r="G14" s="47">
        <v>14.997376093294459</v>
      </c>
      <c r="H14" s="47">
        <v>785540.84167341201</v>
      </c>
      <c r="I14" s="47">
        <f t="shared" si="1"/>
        <v>785.54084167341205</v>
      </c>
    </row>
    <row r="15" spans="1:9" x14ac:dyDescent="0.2">
      <c r="B15" s="47">
        <v>16.996793002915449</v>
      </c>
      <c r="C15" s="47">
        <v>1168054.2106836447</v>
      </c>
      <c r="D15" s="47">
        <f t="shared" si="0"/>
        <v>1168.0542106836447</v>
      </c>
      <c r="G15" s="47">
        <v>16.996793002915449</v>
      </c>
      <c r="H15" s="47">
        <v>756656.71520961903</v>
      </c>
      <c r="I15" s="47">
        <f t="shared" si="1"/>
        <v>756.65671520961905</v>
      </c>
    </row>
    <row r="16" spans="1:9" x14ac:dyDescent="0.2">
      <c r="B16" s="47">
        <v>18.99620991253644</v>
      </c>
      <c r="C16" s="47">
        <v>1032031.5264490464</v>
      </c>
      <c r="D16" s="47">
        <f t="shared" si="0"/>
        <v>1032.0315264490464</v>
      </c>
      <c r="G16" s="47">
        <v>18.99620991253644</v>
      </c>
      <c r="H16" s="47">
        <v>729594.01515178208</v>
      </c>
      <c r="I16" s="47">
        <f t="shared" si="1"/>
        <v>729.59401515178206</v>
      </c>
    </row>
    <row r="17" spans="2:9" x14ac:dyDescent="0.2">
      <c r="B17" s="47">
        <v>20.99562682215743</v>
      </c>
      <c r="C17" s="47">
        <v>915473.74928887689</v>
      </c>
      <c r="D17" s="47">
        <f t="shared" si="0"/>
        <v>915.47374928887689</v>
      </c>
      <c r="G17" s="47">
        <v>20.99562682215743</v>
      </c>
      <c r="H17" s="47">
        <v>704294.60602646752</v>
      </c>
      <c r="I17" s="47">
        <f t="shared" si="1"/>
        <v>704.29460602646748</v>
      </c>
    </row>
    <row r="18" spans="2:9" x14ac:dyDescent="0.2">
      <c r="B18" s="47">
        <v>22.99504373177842</v>
      </c>
      <c r="C18" s="47">
        <v>815570.05605413974</v>
      </c>
      <c r="D18" s="47">
        <f t="shared" si="0"/>
        <v>815.57005605413974</v>
      </c>
      <c r="G18" s="47">
        <v>22.99504373177842</v>
      </c>
      <c r="H18" s="47">
        <v>681678.32832497021</v>
      </c>
      <c r="I18" s="47">
        <f t="shared" si="1"/>
        <v>681.67832832497015</v>
      </c>
    </row>
    <row r="19" spans="2:9" x14ac:dyDescent="0.2">
      <c r="B19" s="47">
        <v>24.99446064139941</v>
      </c>
      <c r="C19" s="47">
        <v>741520.28396250005</v>
      </c>
      <c r="D19" s="47">
        <f t="shared" si="0"/>
        <v>741.5202839625</v>
      </c>
      <c r="G19" s="47">
        <v>24.99446064139941</v>
      </c>
      <c r="H19" s="47">
        <v>656287.45660644048</v>
      </c>
      <c r="I19" s="47">
        <f t="shared" si="1"/>
        <v>656.28745660644051</v>
      </c>
    </row>
    <row r="20" spans="2:9" x14ac:dyDescent="0.2">
      <c r="B20" s="47">
        <v>26.9938775510204</v>
      </c>
      <c r="C20" s="47">
        <v>691590.49798136717</v>
      </c>
      <c r="D20" s="47">
        <f t="shared" si="0"/>
        <v>691.59049798136721</v>
      </c>
      <c r="G20" s="47">
        <v>26.9938775510204</v>
      </c>
      <c r="H20" s="47">
        <v>631753.89614522574</v>
      </c>
      <c r="I20" s="47">
        <f t="shared" si="1"/>
        <v>631.75389614522578</v>
      </c>
    </row>
    <row r="21" spans="2:9" x14ac:dyDescent="0.2">
      <c r="B21" s="47">
        <v>28.99329446064139</v>
      </c>
      <c r="C21" s="47">
        <v>646389.61706929479</v>
      </c>
      <c r="D21" s="47">
        <f t="shared" si="0"/>
        <v>646.38961706929479</v>
      </c>
      <c r="G21" s="47">
        <v>28.99329446064139</v>
      </c>
      <c r="H21" s="47">
        <v>604935.76973990328</v>
      </c>
      <c r="I21" s="47">
        <f t="shared" si="1"/>
        <v>604.93576973990332</v>
      </c>
    </row>
    <row r="22" spans="2:9" x14ac:dyDescent="0.2">
      <c r="B22" s="47">
        <v>30.992711370262381</v>
      </c>
      <c r="C22" s="47">
        <v>604640.19766621443</v>
      </c>
      <c r="D22" s="47">
        <f t="shared" si="0"/>
        <v>604.64019766621448</v>
      </c>
      <c r="G22" s="47">
        <v>30.992711370262381</v>
      </c>
      <c r="H22" s="47">
        <v>580370.97531377885</v>
      </c>
      <c r="I22" s="47">
        <f t="shared" si="1"/>
        <v>580.3709753137789</v>
      </c>
    </row>
    <row r="23" spans="2:9" x14ac:dyDescent="0.2">
      <c r="B23" s="47">
        <v>32.992128279883367</v>
      </c>
      <c r="C23" s="47">
        <v>565876.08616056445</v>
      </c>
      <c r="D23" s="47">
        <f t="shared" si="0"/>
        <v>565.87608616056445</v>
      </c>
      <c r="G23" s="47">
        <v>32.992128279883367</v>
      </c>
      <c r="H23" s="47">
        <v>554505.11972169776</v>
      </c>
      <c r="I23" s="47">
        <f t="shared" si="1"/>
        <v>554.50511972169772</v>
      </c>
    </row>
    <row r="24" spans="2:9" x14ac:dyDescent="0.2">
      <c r="B24" s="47">
        <v>34.991545189504357</v>
      </c>
      <c r="C24" s="47">
        <v>532504.70926653279</v>
      </c>
      <c r="D24" s="47">
        <f t="shared" si="0"/>
        <v>532.50470926653281</v>
      </c>
      <c r="G24" s="47">
        <v>34.991545189504357</v>
      </c>
      <c r="H24" s="47">
        <v>529269.78913744935</v>
      </c>
      <c r="I24" s="47">
        <f t="shared" si="1"/>
        <v>529.26978913744938</v>
      </c>
    </row>
    <row r="25" spans="2:9" x14ac:dyDescent="0.2">
      <c r="B25" s="47">
        <v>36.990962099125348</v>
      </c>
      <c r="C25" s="47">
        <v>505896.49583976809</v>
      </c>
      <c r="D25" s="47">
        <f t="shared" si="0"/>
        <v>505.89649583976808</v>
      </c>
      <c r="G25" s="47">
        <v>36.990962099125348</v>
      </c>
      <c r="H25" s="47">
        <v>503551.52535574348</v>
      </c>
      <c r="I25" s="47">
        <f t="shared" si="1"/>
        <v>503.55152535574348</v>
      </c>
    </row>
    <row r="26" spans="2:9" x14ac:dyDescent="0.2">
      <c r="B26" s="47">
        <v>38.990379008746338</v>
      </c>
      <c r="C26" s="47">
        <v>478391.97586152091</v>
      </c>
      <c r="D26" s="47">
        <f t="shared" si="0"/>
        <v>478.3919758615209</v>
      </c>
      <c r="G26" s="47">
        <v>38.990379008746338</v>
      </c>
      <c r="H26" s="47">
        <v>476255.62121466204</v>
      </c>
      <c r="I26" s="47">
        <f t="shared" si="1"/>
        <v>476.25562121466203</v>
      </c>
    </row>
    <row r="27" spans="2:9" x14ac:dyDescent="0.2">
      <c r="B27" s="47">
        <v>40.989795918367328</v>
      </c>
      <c r="C27" s="47">
        <v>449280.62425741542</v>
      </c>
      <c r="D27" s="47">
        <f t="shared" si="0"/>
        <v>449.28062425741541</v>
      </c>
      <c r="G27" s="47">
        <v>40.989795918367328</v>
      </c>
      <c r="H27" s="47">
        <v>449186.43306992028</v>
      </c>
      <c r="I27" s="47">
        <f t="shared" si="1"/>
        <v>449.18643306992027</v>
      </c>
    </row>
    <row r="28" spans="2:9" x14ac:dyDescent="0.2">
      <c r="B28" s="47">
        <v>42.989212827988318</v>
      </c>
      <c r="C28" s="47">
        <v>419136.46562524396</v>
      </c>
      <c r="D28" s="47">
        <f t="shared" si="0"/>
        <v>419.13646562524394</v>
      </c>
      <c r="G28" s="47">
        <v>42.989212827988318</v>
      </c>
      <c r="H28" s="47">
        <v>423746.28916640679</v>
      </c>
      <c r="I28" s="47">
        <f t="shared" si="1"/>
        <v>423.74628916640677</v>
      </c>
    </row>
    <row r="29" spans="2:9" x14ac:dyDescent="0.2">
      <c r="B29" s="47">
        <v>44.988629737609308</v>
      </c>
      <c r="C29" s="47">
        <v>388945.6092648675</v>
      </c>
      <c r="D29" s="47">
        <f t="shared" si="0"/>
        <v>388.94560926486747</v>
      </c>
      <c r="G29" s="47">
        <v>44.988629737609308</v>
      </c>
      <c r="H29" s="47">
        <v>399481.91295041447</v>
      </c>
      <c r="I29" s="47">
        <f t="shared" si="1"/>
        <v>399.48191295041448</v>
      </c>
    </row>
    <row r="30" spans="2:9" x14ac:dyDescent="0.2">
      <c r="B30" s="47">
        <v>46.988046647230298</v>
      </c>
      <c r="C30" s="47">
        <v>358887.57831499359</v>
      </c>
      <c r="D30" s="47">
        <f t="shared" si="0"/>
        <v>358.88757831499356</v>
      </c>
      <c r="G30" s="47">
        <v>46.988046647230298</v>
      </c>
      <c r="H30" s="47">
        <v>375022.45748112811</v>
      </c>
      <c r="I30" s="47">
        <f t="shared" si="1"/>
        <v>375.02245748112813</v>
      </c>
    </row>
    <row r="31" spans="2:9" x14ac:dyDescent="0.2">
      <c r="B31" s="47">
        <v>48.987463556851289</v>
      </c>
      <c r="C31" s="47">
        <v>329796.10782365367</v>
      </c>
      <c r="D31" s="47">
        <f t="shared" si="0"/>
        <v>329.79610782365364</v>
      </c>
      <c r="G31" s="47">
        <v>48.987463556851289</v>
      </c>
      <c r="H31" s="47">
        <v>352225.79888272402</v>
      </c>
      <c r="I31" s="47">
        <f t="shared" si="1"/>
        <v>352.22579888272401</v>
      </c>
    </row>
    <row r="32" spans="2:9" x14ac:dyDescent="0.2">
      <c r="B32" s="47">
        <v>50.986880466472279</v>
      </c>
      <c r="C32" s="47">
        <v>304554.29195642076</v>
      </c>
      <c r="D32" s="47">
        <f t="shared" si="0"/>
        <v>304.55429195642074</v>
      </c>
      <c r="G32" s="47">
        <v>50.986880466472279</v>
      </c>
      <c r="H32" s="47">
        <v>329421.93265739089</v>
      </c>
      <c r="I32" s="47">
        <f t="shared" si="1"/>
        <v>329.42193265739087</v>
      </c>
    </row>
    <row r="33" spans="2:9" x14ac:dyDescent="0.2">
      <c r="B33" s="47">
        <v>52.986297376093269</v>
      </c>
      <c r="C33" s="47">
        <v>281870.46136639058</v>
      </c>
      <c r="D33" s="47">
        <f t="shared" si="0"/>
        <v>281.8704613663906</v>
      </c>
      <c r="G33" s="47">
        <v>52.986297376093269</v>
      </c>
      <c r="H33" s="47">
        <v>308525.29823658528</v>
      </c>
      <c r="I33" s="47">
        <f t="shared" si="1"/>
        <v>308.52529823658529</v>
      </c>
    </row>
    <row r="34" spans="2:9" x14ac:dyDescent="0.2">
      <c r="B34" s="47">
        <v>54.985714285714259</v>
      </c>
      <c r="C34" s="47">
        <v>263254.87223171431</v>
      </c>
      <c r="D34" s="47">
        <f t="shared" si="0"/>
        <v>263.25487223171433</v>
      </c>
      <c r="G34" s="47">
        <v>54.985714285714259</v>
      </c>
      <c r="H34" s="47">
        <v>288603.88678008394</v>
      </c>
      <c r="I34" s="47">
        <f t="shared" si="1"/>
        <v>288.60388678008394</v>
      </c>
    </row>
    <row r="35" spans="2:9" x14ac:dyDescent="0.2">
      <c r="B35" s="47">
        <v>56.985131195335249</v>
      </c>
      <c r="C35" s="47">
        <v>247142.83780530418</v>
      </c>
      <c r="D35" s="47">
        <f t="shared" si="0"/>
        <v>247.14283780530417</v>
      </c>
      <c r="G35" s="47">
        <v>56.985131195335249</v>
      </c>
      <c r="H35" s="47">
        <v>270389.52723750001</v>
      </c>
      <c r="I35" s="47">
        <f t="shared" si="1"/>
        <v>270.38952723750003</v>
      </c>
    </row>
    <row r="36" spans="2:9" x14ac:dyDescent="0.2">
      <c r="B36" s="47">
        <v>58.984548104956239</v>
      </c>
      <c r="C36" s="47">
        <v>231402.91846934339</v>
      </c>
      <c r="D36" s="47">
        <f t="shared" si="0"/>
        <v>231.4029184693434</v>
      </c>
      <c r="G36" s="47">
        <v>58.984548104956239</v>
      </c>
      <c r="H36" s="47">
        <v>255255.98380125032</v>
      </c>
      <c r="I36" s="47">
        <f t="shared" si="1"/>
        <v>255.25598380125032</v>
      </c>
    </row>
    <row r="37" spans="2:9" x14ac:dyDescent="0.2">
      <c r="B37" s="47">
        <v>60.98396501457723</v>
      </c>
      <c r="C37" s="47">
        <v>218421.18613566633</v>
      </c>
      <c r="D37" s="47">
        <f t="shared" si="0"/>
        <v>218.42118613566632</v>
      </c>
      <c r="G37" s="47">
        <v>60.98396501457723</v>
      </c>
      <c r="H37" s="47">
        <v>241698.74210785449</v>
      </c>
      <c r="I37" s="47">
        <f t="shared" si="1"/>
        <v>241.69874210785449</v>
      </c>
    </row>
    <row r="38" spans="2:9" x14ac:dyDescent="0.2">
      <c r="B38" s="47">
        <v>62.98338192419822</v>
      </c>
      <c r="C38" s="47">
        <v>205401.86479228362</v>
      </c>
      <c r="D38" s="47">
        <f t="shared" si="0"/>
        <v>205.40186479228362</v>
      </c>
      <c r="G38" s="47">
        <v>62.98338192419822</v>
      </c>
      <c r="H38" s="47">
        <v>229506.41785928805</v>
      </c>
      <c r="I38" s="47">
        <f t="shared" si="1"/>
        <v>229.50641785928804</v>
      </c>
    </row>
    <row r="39" spans="2:9" x14ac:dyDescent="0.2">
      <c r="B39" s="47">
        <v>64.982798833819203</v>
      </c>
      <c r="C39" s="47">
        <v>194950.47994726372</v>
      </c>
      <c r="D39" s="47">
        <f t="shared" si="0"/>
        <v>194.95047994726372</v>
      </c>
      <c r="G39" s="47">
        <v>64.982798833819203</v>
      </c>
      <c r="H39" s="47">
        <v>218748.60972384465</v>
      </c>
      <c r="I39" s="47">
        <f t="shared" si="1"/>
        <v>218.74860972384465</v>
      </c>
    </row>
    <row r="40" spans="2:9" x14ac:dyDescent="0.2">
      <c r="B40" s="47">
        <v>66.982215743440207</v>
      </c>
      <c r="C40" s="47">
        <v>184205.8254931354</v>
      </c>
      <c r="D40" s="47">
        <f t="shared" si="0"/>
        <v>184.20582549313539</v>
      </c>
      <c r="G40" s="47">
        <v>66.982215743440207</v>
      </c>
      <c r="H40" s="47">
        <v>208138.97354370652</v>
      </c>
      <c r="I40" s="47">
        <f t="shared" si="1"/>
        <v>208.13897354370653</v>
      </c>
    </row>
    <row r="41" spans="2:9" x14ac:dyDescent="0.2">
      <c r="B41" s="47">
        <v>68.981632653061183</v>
      </c>
      <c r="C41" s="47">
        <v>176045.58876579709</v>
      </c>
      <c r="D41" s="47">
        <f t="shared" si="0"/>
        <v>176.04558876579708</v>
      </c>
      <c r="G41" s="47">
        <v>68.981632653061183</v>
      </c>
      <c r="H41" s="47">
        <v>199413.18255860195</v>
      </c>
      <c r="I41" s="47">
        <f t="shared" si="1"/>
        <v>199.41318255860196</v>
      </c>
    </row>
    <row r="42" spans="2:9" x14ac:dyDescent="0.2">
      <c r="B42" s="47">
        <v>70.981049562682188</v>
      </c>
      <c r="C42" s="47">
        <v>167188.18888774791</v>
      </c>
      <c r="D42" s="47">
        <f t="shared" si="0"/>
        <v>167.18818888774791</v>
      </c>
      <c r="G42" s="47">
        <v>70.981049562682188</v>
      </c>
      <c r="H42" s="47">
        <v>190378.78544324546</v>
      </c>
      <c r="I42" s="47">
        <f t="shared" si="1"/>
        <v>190.37878544324548</v>
      </c>
    </row>
    <row r="43" spans="2:9" x14ac:dyDescent="0.2">
      <c r="B43" s="47">
        <v>72.980466472303192</v>
      </c>
      <c r="C43" s="47">
        <v>160773.82820329056</v>
      </c>
      <c r="D43" s="47">
        <f t="shared" si="0"/>
        <v>160.77382820329055</v>
      </c>
      <c r="G43" s="47">
        <v>72.980466472303192</v>
      </c>
      <c r="H43" s="47">
        <v>183036.35311097882</v>
      </c>
      <c r="I43" s="47">
        <f t="shared" si="1"/>
        <v>183.03635311097881</v>
      </c>
    </row>
    <row r="44" spans="2:9" x14ac:dyDescent="0.2">
      <c r="B44" s="47">
        <v>74.979883381924168</v>
      </c>
      <c r="C44" s="47">
        <v>154086.80326692306</v>
      </c>
      <c r="D44" s="47">
        <f t="shared" si="0"/>
        <v>154.08680326692306</v>
      </c>
      <c r="G44" s="47">
        <v>74.979883381924168</v>
      </c>
      <c r="H44" s="47">
        <v>175349.62323545571</v>
      </c>
      <c r="I44" s="47">
        <f t="shared" si="1"/>
        <v>175.34962323545571</v>
      </c>
    </row>
    <row r="45" spans="2:9" x14ac:dyDescent="0.2">
      <c r="B45" s="47">
        <v>76.979300291545172</v>
      </c>
      <c r="C45" s="47">
        <v>150122.93744682678</v>
      </c>
      <c r="D45" s="47">
        <f t="shared" si="0"/>
        <v>150.12293744682677</v>
      </c>
      <c r="G45" s="47">
        <v>76.979300291545172</v>
      </c>
      <c r="H45" s="47">
        <v>169093.56888845997</v>
      </c>
      <c r="I45" s="47">
        <f t="shared" si="1"/>
        <v>169.09356888845997</v>
      </c>
    </row>
    <row r="46" spans="2:9" x14ac:dyDescent="0.2">
      <c r="B46" s="47">
        <v>78.978717201166148</v>
      </c>
      <c r="C46" s="47">
        <v>146930.58457713717</v>
      </c>
      <c r="D46" s="47">
        <f t="shared" si="0"/>
        <v>146.93058457713715</v>
      </c>
      <c r="G46" s="47">
        <v>78.978717201166148</v>
      </c>
      <c r="H46" s="47">
        <v>162417.73754267916</v>
      </c>
      <c r="I46" s="47">
        <f t="shared" si="1"/>
        <v>162.41773754267916</v>
      </c>
    </row>
    <row r="47" spans="2:9" x14ac:dyDescent="0.2">
      <c r="B47" s="47">
        <v>80.978134110787153</v>
      </c>
      <c r="C47" s="47">
        <v>144350.16325747533</v>
      </c>
      <c r="D47" s="47">
        <f t="shared" si="0"/>
        <v>144.35016325747534</v>
      </c>
      <c r="G47" s="47">
        <v>80.978134110787153</v>
      </c>
      <c r="H47" s="47">
        <v>156805.76853464686</v>
      </c>
      <c r="I47" s="47">
        <f t="shared" si="1"/>
        <v>156.80576853464686</v>
      </c>
    </row>
    <row r="48" spans="2:9" x14ac:dyDescent="0.2">
      <c r="B48" s="47">
        <v>82.977551020408129</v>
      </c>
      <c r="C48" s="47">
        <v>142293.8921501968</v>
      </c>
      <c r="D48" s="47">
        <f t="shared" si="0"/>
        <v>142.2938921501968</v>
      </c>
      <c r="G48" s="47">
        <v>82.977551020408129</v>
      </c>
      <c r="H48" s="47">
        <v>150891.63252914342</v>
      </c>
      <c r="I48" s="47">
        <f t="shared" si="1"/>
        <v>150.89163252914341</v>
      </c>
    </row>
    <row r="49" spans="2:9" x14ac:dyDescent="0.2">
      <c r="B49" s="47">
        <v>84.976967930029133</v>
      </c>
      <c r="C49" s="47">
        <v>140579.77631264148</v>
      </c>
      <c r="D49" s="47">
        <f t="shared" si="0"/>
        <v>140.57977631264148</v>
      </c>
      <c r="G49" s="47">
        <v>84.976967930029133</v>
      </c>
      <c r="H49" s="47">
        <v>145657.33367576872</v>
      </c>
      <c r="I49" s="47">
        <f t="shared" si="1"/>
        <v>145.65733367576871</v>
      </c>
    </row>
    <row r="50" spans="2:9" x14ac:dyDescent="0.2">
      <c r="B50" s="47">
        <v>86.976384839650109</v>
      </c>
      <c r="C50" s="47">
        <v>139206.42081752012</v>
      </c>
      <c r="D50" s="47">
        <f t="shared" si="0"/>
        <v>139.20642081752013</v>
      </c>
      <c r="G50" s="47">
        <v>86.976384839650109</v>
      </c>
      <c r="H50" s="47">
        <v>140166.73871464372</v>
      </c>
      <c r="I50" s="47">
        <f t="shared" si="1"/>
        <v>140.16673871464371</v>
      </c>
    </row>
    <row r="51" spans="2:9" x14ac:dyDescent="0.2">
      <c r="B51" s="47">
        <v>88.975801749271113</v>
      </c>
      <c r="C51" s="47">
        <v>138329.81945864175</v>
      </c>
      <c r="D51" s="47">
        <f t="shared" si="0"/>
        <v>138.32981945864177</v>
      </c>
      <c r="G51" s="47">
        <v>88.975801749271113</v>
      </c>
      <c r="H51" s="47">
        <v>134994.11745908478</v>
      </c>
      <c r="I51" s="47">
        <f t="shared" si="1"/>
        <v>134.99411745908478</v>
      </c>
    </row>
    <row r="52" spans="2:9" x14ac:dyDescent="0.2">
      <c r="B52" s="47">
        <v>90.975218658892089</v>
      </c>
      <c r="C52" s="47">
        <v>137490.29163987312</v>
      </c>
      <c r="D52" s="47">
        <f t="shared" si="0"/>
        <v>137.49029163987311</v>
      </c>
      <c r="G52" s="47">
        <v>90.975218658892089</v>
      </c>
      <c r="H52" s="47">
        <v>129727.63846046808</v>
      </c>
      <c r="I52" s="47">
        <f t="shared" si="1"/>
        <v>129.72763846046809</v>
      </c>
    </row>
    <row r="53" spans="2:9" x14ac:dyDescent="0.2">
      <c r="B53" s="47">
        <v>92.974635568513094</v>
      </c>
      <c r="C53" s="47">
        <v>136548.21843107726</v>
      </c>
      <c r="D53" s="47">
        <f t="shared" si="0"/>
        <v>136.54821843107726</v>
      </c>
      <c r="G53" s="47">
        <v>92.974635568513094</v>
      </c>
      <c r="H53" s="47">
        <v>124440.73774966694</v>
      </c>
      <c r="I53" s="47">
        <f t="shared" si="1"/>
        <v>124.44073774966694</v>
      </c>
    </row>
    <row r="54" spans="2:9" x14ac:dyDescent="0.2">
      <c r="B54" s="47">
        <v>94.97405247813407</v>
      </c>
      <c r="C54" s="47">
        <v>136101.22760684221</v>
      </c>
      <c r="D54" s="47">
        <f t="shared" si="0"/>
        <v>136.1012276068422</v>
      </c>
      <c r="G54" s="47">
        <v>94.97405247813407</v>
      </c>
      <c r="H54" s="47">
        <v>119577.02652496779</v>
      </c>
      <c r="I54" s="47">
        <f t="shared" si="1"/>
        <v>119.57702652496779</v>
      </c>
    </row>
    <row r="55" spans="2:9" x14ac:dyDescent="0.2">
      <c r="B55" s="47">
        <v>96.973469387755074</v>
      </c>
      <c r="C55" s="47">
        <v>135310.68433159482</v>
      </c>
      <c r="D55" s="47">
        <f t="shared" si="0"/>
        <v>135.31068433159481</v>
      </c>
      <c r="G55" s="47">
        <v>96.973469387755074</v>
      </c>
      <c r="H55" s="47">
        <v>114102.87588474355</v>
      </c>
      <c r="I55" s="47">
        <f t="shared" si="1"/>
        <v>114.10287588474355</v>
      </c>
    </row>
    <row r="56" spans="2:9" x14ac:dyDescent="0.2">
      <c r="B56" s="47">
        <v>98.97288629737605</v>
      </c>
      <c r="C56" s="47">
        <v>134669.32356072331</v>
      </c>
      <c r="D56" s="47">
        <f t="shared" si="0"/>
        <v>134.66932356072331</v>
      </c>
      <c r="G56" s="47">
        <v>98.97288629737605</v>
      </c>
      <c r="H56" s="47">
        <v>109605.88446274154</v>
      </c>
      <c r="I56" s="47">
        <f t="shared" si="1"/>
        <v>109.60588446274154</v>
      </c>
    </row>
    <row r="57" spans="2:9" x14ac:dyDescent="0.2">
      <c r="B57" s="47">
        <v>100.97230320699705</v>
      </c>
      <c r="C57" s="47">
        <v>133653.15262842446</v>
      </c>
      <c r="D57" s="47">
        <f t="shared" si="0"/>
        <v>133.65315262842446</v>
      </c>
      <c r="G57" s="47">
        <v>100.97230320699705</v>
      </c>
      <c r="H57" s="47">
        <v>105711.52498053634</v>
      </c>
      <c r="I57" s="47">
        <f t="shared" si="1"/>
        <v>105.71152498053634</v>
      </c>
    </row>
    <row r="58" spans="2:9" x14ac:dyDescent="0.2">
      <c r="B58" s="47">
        <v>102.97172011661803</v>
      </c>
      <c r="C58" s="47">
        <v>132672.54681511316</v>
      </c>
      <c r="D58" s="47">
        <f t="shared" si="0"/>
        <v>132.67254681511315</v>
      </c>
      <c r="G58" s="47">
        <v>102.97172011661803</v>
      </c>
      <c r="H58" s="47">
        <v>103569.41918769829</v>
      </c>
      <c r="I58" s="47">
        <f t="shared" si="1"/>
        <v>103.5694191876983</v>
      </c>
    </row>
    <row r="59" spans="2:9" x14ac:dyDescent="0.2">
      <c r="B59" s="47">
        <v>104.97113702623903</v>
      </c>
      <c r="C59" s="47">
        <v>131071.17512514278</v>
      </c>
      <c r="D59" s="47">
        <f t="shared" si="0"/>
        <v>131.07117512514279</v>
      </c>
      <c r="G59" s="47">
        <v>104.97113702623903</v>
      </c>
      <c r="H59" s="47">
        <v>101389.39558856309</v>
      </c>
      <c r="I59" s="47">
        <f t="shared" si="1"/>
        <v>101.38939558856309</v>
      </c>
    </row>
    <row r="60" spans="2:9" x14ac:dyDescent="0.2">
      <c r="B60" s="47">
        <v>106.97055393586001</v>
      </c>
      <c r="C60" s="47">
        <v>129611.6663685058</v>
      </c>
      <c r="D60" s="47">
        <f t="shared" si="0"/>
        <v>129.61166636850581</v>
      </c>
      <c r="G60" s="47">
        <v>106.97055393586001</v>
      </c>
      <c r="H60" s="47">
        <v>99175.879317843675</v>
      </c>
      <c r="I60" s="47">
        <f t="shared" si="1"/>
        <v>99.17587931784368</v>
      </c>
    </row>
    <row r="61" spans="2:9" x14ac:dyDescent="0.2">
      <c r="B61" s="47">
        <v>108.96997084548101</v>
      </c>
      <c r="C61" s="47">
        <v>127368.72392835947</v>
      </c>
      <c r="D61" s="47">
        <f t="shared" si="0"/>
        <v>127.36872392835947</v>
      </c>
      <c r="G61" s="47">
        <v>108.96997084548101</v>
      </c>
      <c r="H61" s="47">
        <v>97117.035174088276</v>
      </c>
      <c r="I61" s="47">
        <f t="shared" si="1"/>
        <v>97.117035174088272</v>
      </c>
    </row>
    <row r="62" spans="2:9" x14ac:dyDescent="0.2">
      <c r="B62" s="47">
        <v>110.96938775510199</v>
      </c>
      <c r="C62" s="47">
        <v>125095.14715707295</v>
      </c>
      <c r="D62" s="47">
        <f t="shared" si="0"/>
        <v>125.09514715707294</v>
      </c>
      <c r="G62" s="47">
        <v>110.96938775510199</v>
      </c>
      <c r="H62" s="47">
        <v>94922.873526046533</v>
      </c>
      <c r="I62" s="47">
        <f t="shared" si="1"/>
        <v>94.92287352604653</v>
      </c>
    </row>
    <row r="63" spans="2:9" x14ac:dyDescent="0.2">
      <c r="B63" s="47">
        <v>112.968804664723</v>
      </c>
      <c r="C63" s="47">
        <v>122310.37536707341</v>
      </c>
      <c r="D63" s="47">
        <f t="shared" si="0"/>
        <v>122.31037536707342</v>
      </c>
      <c r="G63" s="47">
        <v>112.968804664723</v>
      </c>
      <c r="H63" s="47">
        <v>93095.204105030993</v>
      </c>
      <c r="I63" s="47">
        <f t="shared" si="1"/>
        <v>93.095204105030987</v>
      </c>
    </row>
    <row r="64" spans="2:9" x14ac:dyDescent="0.2">
      <c r="B64" s="47">
        <v>114.96822157434397</v>
      </c>
      <c r="C64" s="47">
        <v>118928.90123415945</v>
      </c>
      <c r="D64" s="47">
        <f t="shared" si="0"/>
        <v>118.92890123415945</v>
      </c>
      <c r="G64" s="47">
        <v>114.96822157434397</v>
      </c>
      <c r="H64" s="47">
        <v>90898.639483075152</v>
      </c>
      <c r="I64" s="47">
        <f t="shared" si="1"/>
        <v>90.898639483075158</v>
      </c>
    </row>
    <row r="65" spans="2:9" x14ac:dyDescent="0.2">
      <c r="B65" s="47">
        <v>116.96763848396498</v>
      </c>
      <c r="C65" s="47">
        <v>115579.62240886294</v>
      </c>
      <c r="D65" s="47">
        <f t="shared" si="0"/>
        <v>115.57962240886295</v>
      </c>
      <c r="G65" s="47">
        <v>116.96763848396498</v>
      </c>
      <c r="H65" s="47">
        <v>89460.824794588858</v>
      </c>
      <c r="I65" s="47">
        <f t="shared" si="1"/>
        <v>89.460824794588859</v>
      </c>
    </row>
    <row r="66" spans="2:9" x14ac:dyDescent="0.2">
      <c r="B66" s="47">
        <v>118.96705539358595</v>
      </c>
      <c r="C66" s="47">
        <v>111495.19779845941</v>
      </c>
      <c r="D66" s="47">
        <f t="shared" si="0"/>
        <v>111.49519779845942</v>
      </c>
      <c r="G66" s="47">
        <v>118.96705539358595</v>
      </c>
      <c r="H66" s="47">
        <v>87578.585002162159</v>
      </c>
      <c r="I66" s="47">
        <f t="shared" si="1"/>
        <v>87.578585002162157</v>
      </c>
    </row>
    <row r="67" spans="2:9" x14ac:dyDescent="0.2">
      <c r="B67" s="47">
        <v>120.96647230320696</v>
      </c>
      <c r="C67" s="47">
        <v>107505.28184050843</v>
      </c>
      <c r="D67" s="47">
        <f t="shared" si="0"/>
        <v>107.50528184050843</v>
      </c>
      <c r="G67" s="47">
        <v>120.96647230320696</v>
      </c>
      <c r="H67" s="47">
        <v>86334.747940060057</v>
      </c>
      <c r="I67" s="47">
        <f t="shared" si="1"/>
        <v>86.334747940060055</v>
      </c>
    </row>
    <row r="68" spans="2:9" x14ac:dyDescent="0.2">
      <c r="B68" s="47">
        <v>122.96588921282793</v>
      </c>
      <c r="C68" s="47">
        <v>103107.9692548952</v>
      </c>
      <c r="D68" s="47">
        <f t="shared" si="0"/>
        <v>103.1079692548952</v>
      </c>
      <c r="G68" s="47">
        <v>122.96588921282793</v>
      </c>
      <c r="H68" s="47">
        <v>85055.984915060355</v>
      </c>
      <c r="I68" s="47">
        <f t="shared" si="1"/>
        <v>85.05598491506035</v>
      </c>
    </row>
    <row r="69" spans="2:9" x14ac:dyDescent="0.2">
      <c r="B69" s="47">
        <v>124.96530612244894</v>
      </c>
      <c r="C69" s="47">
        <v>98661.552286959282</v>
      </c>
      <c r="D69" s="47">
        <f t="shared" si="0"/>
        <v>98.661552286959278</v>
      </c>
      <c r="G69" s="47">
        <v>124.96530612244894</v>
      </c>
      <c r="H69" s="47">
        <v>83925.067140848405</v>
      </c>
      <c r="I69" s="47">
        <f t="shared" si="1"/>
        <v>83.925067140848398</v>
      </c>
    </row>
    <row r="70" spans="2:9" x14ac:dyDescent="0.2">
      <c r="B70" s="47">
        <v>126.96472303206991</v>
      </c>
      <c r="C70" s="47">
        <v>94128.25040419829</v>
      </c>
      <c r="D70" s="47">
        <f t="shared" si="0"/>
        <v>94.128250404198283</v>
      </c>
      <c r="G70" s="47">
        <v>126.96472303206991</v>
      </c>
      <c r="H70" s="47">
        <v>83091.879261160371</v>
      </c>
      <c r="I70" s="47">
        <f t="shared" si="1"/>
        <v>83.091879261160372</v>
      </c>
    </row>
    <row r="71" spans="2:9" x14ac:dyDescent="0.2">
      <c r="B71" s="47">
        <v>128.96413994169092</v>
      </c>
      <c r="C71" s="47">
        <v>89690.369691316533</v>
      </c>
      <c r="D71" s="47">
        <f t="shared" ref="D71:D134" si="2">C71/1000</f>
        <v>89.690369691316533</v>
      </c>
      <c r="G71" s="47">
        <v>128.96413994169092</v>
      </c>
      <c r="H71" s="47">
        <v>82140.946309052</v>
      </c>
      <c r="I71" s="47">
        <f t="shared" ref="I71:I134" si="3">H71/1000</f>
        <v>82.140946309051998</v>
      </c>
    </row>
    <row r="72" spans="2:9" x14ac:dyDescent="0.2">
      <c r="B72" s="47">
        <v>130.96355685131192</v>
      </c>
      <c r="C72" s="47">
        <v>85321.099251134801</v>
      </c>
      <c r="D72" s="47">
        <f t="shared" si="2"/>
        <v>85.321099251134797</v>
      </c>
      <c r="G72" s="47">
        <v>130.96355685131192</v>
      </c>
      <c r="H72" s="47">
        <v>81688.618008349004</v>
      </c>
      <c r="I72" s="47">
        <f t="shared" si="3"/>
        <v>81.68861800834901</v>
      </c>
    </row>
    <row r="73" spans="2:9" x14ac:dyDescent="0.2">
      <c r="B73" s="47">
        <v>132.96297376093293</v>
      </c>
      <c r="C73" s="47">
        <v>81388.476974058547</v>
      </c>
      <c r="D73" s="47">
        <f t="shared" si="2"/>
        <v>81.388476974058548</v>
      </c>
      <c r="G73" s="47">
        <v>132.96297376093293</v>
      </c>
      <c r="H73" s="47">
        <v>80912.458551643387</v>
      </c>
      <c r="I73" s="47">
        <f t="shared" si="3"/>
        <v>80.912458551643383</v>
      </c>
    </row>
    <row r="74" spans="2:9" x14ac:dyDescent="0.2">
      <c r="B74" s="47">
        <v>134.96239067055393</v>
      </c>
      <c r="C74" s="47">
        <v>77465.649953510656</v>
      </c>
      <c r="D74" s="47">
        <f t="shared" si="2"/>
        <v>77.465649953510649</v>
      </c>
      <c r="G74" s="47">
        <v>134.96239067055393</v>
      </c>
      <c r="H74" s="47">
        <v>80686.43178693291</v>
      </c>
      <c r="I74" s="47">
        <f t="shared" si="3"/>
        <v>80.686431786932914</v>
      </c>
    </row>
    <row r="75" spans="2:9" x14ac:dyDescent="0.2">
      <c r="B75" s="47">
        <v>136.96180758017493</v>
      </c>
      <c r="C75" s="47">
        <v>74341.407747484787</v>
      </c>
      <c r="D75" s="47">
        <f t="shared" si="2"/>
        <v>74.341407747484794</v>
      </c>
      <c r="G75" s="47">
        <v>136.96180758017493</v>
      </c>
      <c r="H75" s="47">
        <v>80085.286903275934</v>
      </c>
      <c r="I75" s="47">
        <f t="shared" si="3"/>
        <v>80.085286903275929</v>
      </c>
    </row>
    <row r="76" spans="2:9" x14ac:dyDescent="0.2">
      <c r="B76" s="47">
        <v>138.96122448979594</v>
      </c>
      <c r="C76" s="47">
        <v>71496.859526708446</v>
      </c>
      <c r="D76" s="47">
        <f t="shared" si="2"/>
        <v>71.496859526708448</v>
      </c>
      <c r="G76" s="47">
        <v>138.96122448979594</v>
      </c>
      <c r="H76" s="47">
        <v>79980.996950835266</v>
      </c>
      <c r="I76" s="47">
        <f t="shared" si="3"/>
        <v>79.980996950835262</v>
      </c>
    </row>
    <row r="77" spans="2:9" x14ac:dyDescent="0.2">
      <c r="B77" s="47">
        <v>140.96064139941694</v>
      </c>
      <c r="C77" s="47">
        <v>70906.504958944468</v>
      </c>
      <c r="D77" s="47">
        <f t="shared" si="2"/>
        <v>70.906504958944467</v>
      </c>
      <c r="G77" s="47">
        <v>140.96064139941694</v>
      </c>
      <c r="H77" s="47">
        <v>79522.39489769128</v>
      </c>
      <c r="I77" s="47">
        <f t="shared" si="3"/>
        <v>79.522394897691285</v>
      </c>
    </row>
    <row r="78" spans="2:9" x14ac:dyDescent="0.2">
      <c r="B78" s="47">
        <v>142.96005830903795</v>
      </c>
      <c r="C78" s="47">
        <v>70605.84778762632</v>
      </c>
      <c r="D78" s="47">
        <f t="shared" si="2"/>
        <v>70.605847787626317</v>
      </c>
      <c r="G78" s="47">
        <v>142.96005830903795</v>
      </c>
      <c r="H78" s="47">
        <v>79354.728218530625</v>
      </c>
      <c r="I78" s="47">
        <f t="shared" si="3"/>
        <v>79.354728218530624</v>
      </c>
    </row>
    <row r="79" spans="2:9" x14ac:dyDescent="0.2">
      <c r="B79" s="47">
        <v>144.95947521865895</v>
      </c>
      <c r="C79" s="47">
        <v>70323.255856315896</v>
      </c>
      <c r="D79" s="47">
        <f t="shared" si="2"/>
        <v>70.323255856315896</v>
      </c>
      <c r="G79" s="47">
        <v>144.95947521865895</v>
      </c>
      <c r="H79" s="47">
        <v>79007.605359302324</v>
      </c>
      <c r="I79" s="47">
        <f t="shared" si="3"/>
        <v>79.007605359302318</v>
      </c>
    </row>
    <row r="80" spans="2:9" x14ac:dyDescent="0.2">
      <c r="B80" s="47">
        <v>146.95889212827996</v>
      </c>
      <c r="C80" s="47">
        <v>70054.820085774962</v>
      </c>
      <c r="D80" s="47">
        <f t="shared" si="2"/>
        <v>70.054820085774963</v>
      </c>
      <c r="G80" s="47">
        <v>146.95889212827996</v>
      </c>
      <c r="H80" s="47">
        <v>78374.674251490113</v>
      </c>
      <c r="I80" s="47">
        <f t="shared" si="3"/>
        <v>78.374674251490106</v>
      </c>
    </row>
    <row r="81" spans="2:9" x14ac:dyDescent="0.2">
      <c r="B81" s="47">
        <v>148.95830903790096</v>
      </c>
      <c r="C81" s="47">
        <v>69797.545472863014</v>
      </c>
      <c r="D81" s="47">
        <f t="shared" si="2"/>
        <v>69.797545472863007</v>
      </c>
      <c r="G81" s="47">
        <v>148.95830903790096</v>
      </c>
      <c r="H81" s="47">
        <v>78318.519876078368</v>
      </c>
      <c r="I81" s="47">
        <f t="shared" si="3"/>
        <v>78.318519876078369</v>
      </c>
    </row>
    <row r="82" spans="2:9" x14ac:dyDescent="0.2">
      <c r="B82" s="47">
        <v>150.95772594752196</v>
      </c>
      <c r="C82" s="47">
        <v>69549.160532852809</v>
      </c>
      <c r="D82" s="47">
        <f t="shared" si="2"/>
        <v>69.54916053285281</v>
      </c>
      <c r="G82" s="47">
        <v>150.95772594752196</v>
      </c>
      <c r="H82" s="47">
        <v>77243.154028907607</v>
      </c>
      <c r="I82" s="47">
        <f t="shared" si="3"/>
        <v>77.243154028907611</v>
      </c>
    </row>
    <row r="83" spans="2:9" x14ac:dyDescent="0.2">
      <c r="B83" s="47">
        <v>152.95714285714297</v>
      </c>
      <c r="C83" s="47">
        <v>69307.924824670481</v>
      </c>
      <c r="D83" s="47">
        <f t="shared" si="2"/>
        <v>69.307924824670479</v>
      </c>
      <c r="G83" s="47">
        <v>152.95714285714297</v>
      </c>
      <c r="H83" s="47">
        <v>76644.898540937036</v>
      </c>
      <c r="I83" s="47">
        <f t="shared" si="3"/>
        <v>76.644898540937035</v>
      </c>
    </row>
    <row r="84" spans="2:9" x14ac:dyDescent="0.2">
      <c r="B84" s="47">
        <v>154.95655976676397</v>
      </c>
      <c r="C84" s="47">
        <v>69072.520461426495</v>
      </c>
      <c r="D84" s="47">
        <f t="shared" si="2"/>
        <v>69.072520461426492</v>
      </c>
      <c r="G84" s="47">
        <v>154.95655976676397</v>
      </c>
      <c r="H84" s="47">
        <v>75776.5213625662</v>
      </c>
      <c r="I84" s="47">
        <f t="shared" si="3"/>
        <v>75.7765213625662</v>
      </c>
    </row>
    <row r="85" spans="2:9" x14ac:dyDescent="0.2">
      <c r="B85" s="47">
        <v>156.95597667638498</v>
      </c>
      <c r="C85" s="47">
        <v>68841.934685712316</v>
      </c>
      <c r="D85" s="47">
        <f t="shared" si="2"/>
        <v>68.841934685712317</v>
      </c>
      <c r="G85" s="47">
        <v>156.95597667638498</v>
      </c>
      <c r="H85" s="47">
        <v>74211.153141758288</v>
      </c>
      <c r="I85" s="47">
        <f t="shared" si="3"/>
        <v>74.211153141758288</v>
      </c>
    </row>
    <row r="86" spans="2:9" x14ac:dyDescent="0.2">
      <c r="B86" s="47">
        <v>158.95539358600598</v>
      </c>
      <c r="C86" s="47">
        <v>68615.400002958675</v>
      </c>
      <c r="D86" s="47">
        <f t="shared" si="2"/>
        <v>68.61540000295868</v>
      </c>
      <c r="G86" s="47">
        <v>158.95539358600598</v>
      </c>
      <c r="H86" s="47">
        <v>73432.824819688802</v>
      </c>
      <c r="I86" s="47">
        <f t="shared" si="3"/>
        <v>73.432824819688804</v>
      </c>
    </row>
    <row r="87" spans="2:9" x14ac:dyDescent="0.2">
      <c r="B87" s="47">
        <v>160.95481049562699</v>
      </c>
      <c r="C87" s="47">
        <v>68392.33726890797</v>
      </c>
      <c r="D87" s="47">
        <f t="shared" si="2"/>
        <v>68.392337268907966</v>
      </c>
      <c r="G87" s="47">
        <v>160.95481049562699</v>
      </c>
      <c r="H87" s="47">
        <v>71740.358526221142</v>
      </c>
      <c r="I87" s="47">
        <f t="shared" si="3"/>
        <v>71.740358526221144</v>
      </c>
    </row>
    <row r="88" spans="2:9" x14ac:dyDescent="0.2">
      <c r="B88" s="47">
        <v>162.95422740524799</v>
      </c>
      <c r="C88" s="47">
        <v>68172.292635738137</v>
      </c>
      <c r="D88" s="47">
        <f t="shared" si="2"/>
        <v>68.172292635738131</v>
      </c>
      <c r="G88" s="47">
        <v>162.95422740524799</v>
      </c>
      <c r="H88" s="47">
        <v>70990.093635992889</v>
      </c>
      <c r="I88" s="47">
        <f t="shared" si="3"/>
        <v>70.990093635992892</v>
      </c>
    </row>
    <row r="89" spans="2:9" x14ac:dyDescent="0.2">
      <c r="B89" s="47">
        <v>164.953644314869</v>
      </c>
      <c r="C89" s="47">
        <v>67954.933934758446</v>
      </c>
      <c r="D89" s="47">
        <f t="shared" si="2"/>
        <v>67.954933934758444</v>
      </c>
      <c r="G89" s="47">
        <v>164.953644314869</v>
      </c>
      <c r="H89" s="47">
        <v>70554.88788280185</v>
      </c>
      <c r="I89" s="47">
        <f t="shared" si="3"/>
        <v>70.55488788280185</v>
      </c>
    </row>
    <row r="90" spans="2:9" x14ac:dyDescent="0.2">
      <c r="B90" s="47">
        <v>166.95306122449</v>
      </c>
      <c r="C90" s="47">
        <v>69007.391847100007</v>
      </c>
      <c r="D90" s="47">
        <f t="shared" si="2"/>
        <v>69.00739184710001</v>
      </c>
      <c r="G90" s="47">
        <v>166.95306122449</v>
      </c>
      <c r="H90" s="47">
        <v>69692.563525896592</v>
      </c>
      <c r="I90" s="47">
        <f t="shared" si="3"/>
        <v>69.692563525896588</v>
      </c>
    </row>
    <row r="91" spans="2:9" x14ac:dyDescent="0.2">
      <c r="B91" s="47">
        <v>168.952478134111</v>
      </c>
      <c r="C91" s="47">
        <v>71388.28949375925</v>
      </c>
      <c r="D91" s="47">
        <f t="shared" si="2"/>
        <v>71.388289493759245</v>
      </c>
      <c r="G91" s="47">
        <v>168.952478134111</v>
      </c>
      <c r="H91" s="47">
        <v>69182.804947797282</v>
      </c>
      <c r="I91" s="47">
        <f t="shared" si="3"/>
        <v>69.18280494779728</v>
      </c>
    </row>
    <row r="92" spans="2:9" x14ac:dyDescent="0.2">
      <c r="B92" s="47">
        <v>170.95189504373201</v>
      </c>
      <c r="C92" s="47">
        <v>74225.064025563726</v>
      </c>
      <c r="D92" s="47">
        <f t="shared" si="2"/>
        <v>74.225064025563725</v>
      </c>
      <c r="G92" s="47">
        <v>170.95189504373201</v>
      </c>
      <c r="H92" s="47">
        <v>67858.396368040601</v>
      </c>
      <c r="I92" s="47">
        <f t="shared" si="3"/>
        <v>67.858396368040601</v>
      </c>
    </row>
    <row r="93" spans="2:9" x14ac:dyDescent="0.2">
      <c r="B93" s="47">
        <v>172.95131195335301</v>
      </c>
      <c r="C93" s="47">
        <v>76719.45499332741</v>
      </c>
      <c r="D93" s="47">
        <f t="shared" si="2"/>
        <v>76.719454993327403</v>
      </c>
      <c r="G93" s="47">
        <v>172.95131195335301</v>
      </c>
      <c r="H93" s="47">
        <v>67108.085855716548</v>
      </c>
      <c r="I93" s="47">
        <f t="shared" si="3"/>
        <v>67.108085855716553</v>
      </c>
    </row>
    <row r="94" spans="2:9" x14ac:dyDescent="0.2">
      <c r="B94" s="47">
        <v>174.95072886297402</v>
      </c>
      <c r="C94" s="47">
        <v>78935.265405861181</v>
      </c>
      <c r="D94" s="47">
        <f t="shared" si="2"/>
        <v>78.935265405861188</v>
      </c>
      <c r="G94" s="47">
        <v>174.95072886297402</v>
      </c>
      <c r="H94" s="47">
        <v>66901.365061059885</v>
      </c>
      <c r="I94" s="47">
        <f t="shared" si="3"/>
        <v>66.901365061059892</v>
      </c>
    </row>
    <row r="95" spans="2:9" x14ac:dyDescent="0.2">
      <c r="B95" s="47">
        <v>176.95014577259502</v>
      </c>
      <c r="C95" s="47">
        <v>81321.431902450277</v>
      </c>
      <c r="D95" s="47">
        <f t="shared" si="2"/>
        <v>81.321431902450271</v>
      </c>
      <c r="G95" s="47">
        <v>176.95014577259502</v>
      </c>
      <c r="H95" s="47">
        <v>66696.488856909491</v>
      </c>
      <c r="I95" s="47">
        <f t="shared" si="3"/>
        <v>66.696488856909497</v>
      </c>
    </row>
    <row r="96" spans="2:9" x14ac:dyDescent="0.2">
      <c r="B96" s="47">
        <v>178.94956268221603</v>
      </c>
      <c r="C96" s="47">
        <v>83108.729695559858</v>
      </c>
      <c r="D96" s="47">
        <f t="shared" si="2"/>
        <v>83.108729695559859</v>
      </c>
      <c r="G96" s="47">
        <v>178.94956268221603</v>
      </c>
      <c r="H96" s="47">
        <v>66493.418749402626</v>
      </c>
      <c r="I96" s="47">
        <f t="shared" si="3"/>
        <v>66.493418749402622</v>
      </c>
    </row>
    <row r="97" spans="2:9" x14ac:dyDescent="0.2">
      <c r="B97" s="47">
        <v>180.94897959183703</v>
      </c>
      <c r="C97" s="47">
        <v>84701.071756939229</v>
      </c>
      <c r="D97" s="47">
        <f t="shared" si="2"/>
        <v>84.701071756939228</v>
      </c>
      <c r="G97" s="47">
        <v>180.94897959183703</v>
      </c>
      <c r="H97" s="47">
        <v>66292.131183860431</v>
      </c>
      <c r="I97" s="47">
        <f t="shared" si="3"/>
        <v>66.292131183860434</v>
      </c>
    </row>
    <row r="98" spans="2:9" x14ac:dyDescent="0.2">
      <c r="B98" s="47">
        <v>182.94839650145803</v>
      </c>
      <c r="C98" s="47">
        <v>86021.009878093217</v>
      </c>
      <c r="D98" s="47">
        <f t="shared" si="2"/>
        <v>86.02100987809321</v>
      </c>
      <c r="G98" s="47">
        <v>182.94839650145803</v>
      </c>
      <c r="H98" s="47">
        <v>66092.615525296482</v>
      </c>
      <c r="I98" s="47">
        <f t="shared" si="3"/>
        <v>66.09261552529648</v>
      </c>
    </row>
    <row r="99" spans="2:9" x14ac:dyDescent="0.2">
      <c r="B99" s="47">
        <v>184.94781341107904</v>
      </c>
      <c r="C99" s="47">
        <v>86500.606654815783</v>
      </c>
      <c r="D99" s="47">
        <f t="shared" si="2"/>
        <v>86.500606654815783</v>
      </c>
      <c r="G99" s="47">
        <v>184.94781341107904</v>
      </c>
      <c r="H99" s="47">
        <v>65894.873004459689</v>
      </c>
      <c r="I99" s="47">
        <f t="shared" si="3"/>
        <v>65.894873004459683</v>
      </c>
    </row>
    <row r="100" spans="2:9" x14ac:dyDescent="0.2">
      <c r="B100" s="47">
        <v>186.94723032070004</v>
      </c>
      <c r="C100" s="47">
        <v>87060.809236359317</v>
      </c>
      <c r="D100" s="47">
        <f t="shared" si="2"/>
        <v>87.060809236359319</v>
      </c>
      <c r="G100" s="47">
        <v>186.94723032070004</v>
      </c>
      <c r="H100" s="47">
        <v>65698.911639774698</v>
      </c>
      <c r="I100" s="47">
        <f t="shared" si="3"/>
        <v>65.698911639774693</v>
      </c>
    </row>
    <row r="101" spans="2:9" x14ac:dyDescent="0.2">
      <c r="B101" s="47">
        <v>188.94664723032105</v>
      </c>
      <c r="C101" s="47">
        <v>86672.093311419609</v>
      </c>
      <c r="D101" s="47">
        <f t="shared" si="2"/>
        <v>86.672093311419616</v>
      </c>
      <c r="G101" s="47">
        <v>188.94664723032105</v>
      </c>
      <c r="H101" s="47">
        <v>65504.761682581542</v>
      </c>
      <c r="I101" s="47">
        <f t="shared" si="3"/>
        <v>65.504761682581545</v>
      </c>
    </row>
    <row r="102" spans="2:9" x14ac:dyDescent="0.2">
      <c r="B102" s="47">
        <v>190.94606413994205</v>
      </c>
      <c r="C102" s="47">
        <v>85946.103243977996</v>
      </c>
      <c r="D102" s="47">
        <f t="shared" si="2"/>
        <v>85.946103243978001</v>
      </c>
      <c r="G102" s="47">
        <v>190.94606413994205</v>
      </c>
      <c r="H102" s="47">
        <v>65312.457605748539</v>
      </c>
      <c r="I102" s="47">
        <f t="shared" si="3"/>
        <v>65.312457605748534</v>
      </c>
    </row>
    <row r="103" spans="2:9" x14ac:dyDescent="0.2">
      <c r="B103" s="47">
        <v>192.94548104956306</v>
      </c>
      <c r="C103" s="47">
        <v>84613.407238473257</v>
      </c>
      <c r="D103" s="47">
        <f t="shared" si="2"/>
        <v>84.613407238473258</v>
      </c>
      <c r="G103" s="47">
        <v>192.94548104956306</v>
      </c>
      <c r="H103" s="47">
        <v>65122.060439083958</v>
      </c>
      <c r="I103" s="47">
        <f t="shared" si="3"/>
        <v>65.122060439083953</v>
      </c>
    </row>
    <row r="104" spans="2:9" x14ac:dyDescent="0.2">
      <c r="B104" s="47">
        <v>194.94489795918406</v>
      </c>
      <c r="C104" s="47">
        <v>82613.899108590762</v>
      </c>
      <c r="D104" s="47">
        <f t="shared" si="2"/>
        <v>82.613899108590758</v>
      </c>
      <c r="G104" s="47">
        <v>194.94489795918406</v>
      </c>
      <c r="H104" s="47">
        <v>64933.642055191362</v>
      </c>
      <c r="I104" s="47">
        <f t="shared" si="3"/>
        <v>64.933642055191356</v>
      </c>
    </row>
    <row r="105" spans="2:9" x14ac:dyDescent="0.2">
      <c r="B105" s="47">
        <v>196.94431486880507</v>
      </c>
      <c r="C105" s="47">
        <v>80345.167363238899</v>
      </c>
      <c r="D105" s="47">
        <f t="shared" si="2"/>
        <v>80.3451673632389</v>
      </c>
      <c r="G105" s="47">
        <v>196.94431486880507</v>
      </c>
      <c r="H105" s="47">
        <v>64747.310291051363</v>
      </c>
      <c r="I105" s="47">
        <f t="shared" si="3"/>
        <v>64.747310291051363</v>
      </c>
    </row>
    <row r="106" spans="2:9" x14ac:dyDescent="0.2">
      <c r="B106" s="47">
        <v>198.94373177842607</v>
      </c>
      <c r="C106" s="47">
        <v>77285.503480429441</v>
      </c>
      <c r="D106" s="47">
        <f t="shared" si="2"/>
        <v>77.285503480429441</v>
      </c>
      <c r="G106" s="47">
        <v>198.94373177842607</v>
      </c>
      <c r="H106" s="47">
        <v>64563.191805047885</v>
      </c>
      <c r="I106" s="47">
        <f t="shared" si="3"/>
        <v>64.563191805047879</v>
      </c>
    </row>
    <row r="107" spans="2:9" x14ac:dyDescent="0.2">
      <c r="B107" s="47">
        <v>200.94314868804707</v>
      </c>
      <c r="C107" s="47">
        <v>74038.259727695375</v>
      </c>
      <c r="D107" s="47">
        <f t="shared" si="2"/>
        <v>74.038259727695376</v>
      </c>
      <c r="G107" s="47">
        <v>200.94314868804707</v>
      </c>
      <c r="H107" s="47">
        <v>64381.476371383855</v>
      </c>
      <c r="I107" s="47">
        <f t="shared" si="3"/>
        <v>64.381476371383854</v>
      </c>
    </row>
    <row r="108" spans="2:9" x14ac:dyDescent="0.2">
      <c r="B108" s="47">
        <v>202.94256559766808</v>
      </c>
      <c r="C108" s="47">
        <v>70288.200746561633</v>
      </c>
      <c r="D108" s="47">
        <f t="shared" si="2"/>
        <v>70.288200746561628</v>
      </c>
      <c r="G108" s="47">
        <v>202.94256559766808</v>
      </c>
      <c r="H108" s="47">
        <v>64202.395631459753</v>
      </c>
      <c r="I108" s="47">
        <f t="shared" si="3"/>
        <v>64.202395631459751</v>
      </c>
    </row>
    <row r="109" spans="2:9" x14ac:dyDescent="0.2">
      <c r="B109" s="47">
        <v>204.94198250728908</v>
      </c>
      <c r="C109" s="47">
        <v>66110.979005367481</v>
      </c>
      <c r="D109" s="47">
        <f t="shared" si="2"/>
        <v>66.110979005367483</v>
      </c>
      <c r="G109" s="47">
        <v>204.94198250728908</v>
      </c>
      <c r="H109" s="47">
        <v>64026.260076817664</v>
      </c>
      <c r="I109" s="47">
        <f t="shared" si="3"/>
        <v>64.026260076817664</v>
      </c>
    </row>
    <row r="110" spans="2:9" x14ac:dyDescent="0.2">
      <c r="B110" s="47">
        <v>206.94139941691009</v>
      </c>
      <c r="C110" s="47">
        <v>63853.472457532313</v>
      </c>
      <c r="D110" s="47">
        <f t="shared" si="2"/>
        <v>63.853472457532312</v>
      </c>
      <c r="G110" s="47">
        <v>206.94139941691009</v>
      </c>
      <c r="H110" s="47">
        <v>63853.476953650134</v>
      </c>
      <c r="I110" s="47">
        <f t="shared" si="3"/>
        <v>63.85347695365013</v>
      </c>
    </row>
    <row r="111" spans="2:9" x14ac:dyDescent="0.2">
      <c r="B111" s="47">
        <v>208.94081632653109</v>
      </c>
      <c r="C111" s="47">
        <v>63684.575747511444</v>
      </c>
      <c r="D111" s="47">
        <f t="shared" si="2"/>
        <v>63.684575747511445</v>
      </c>
      <c r="G111" s="47">
        <v>208.94081632653109</v>
      </c>
      <c r="H111" s="47">
        <v>63684.580250261984</v>
      </c>
      <c r="I111" s="47">
        <f t="shared" si="3"/>
        <v>63.684580250261988</v>
      </c>
    </row>
    <row r="112" spans="2:9" x14ac:dyDescent="0.2">
      <c r="B112" s="47">
        <v>210.9402332361521</v>
      </c>
      <c r="C112" s="47">
        <v>63520.265568612267</v>
      </c>
      <c r="D112" s="47">
        <f t="shared" si="2"/>
        <v>63.520265568612267</v>
      </c>
      <c r="G112" s="47">
        <v>210.9402332361521</v>
      </c>
      <c r="H112" s="47">
        <v>63520.265165732271</v>
      </c>
      <c r="I112" s="47">
        <f t="shared" si="3"/>
        <v>63.520265165732269</v>
      </c>
    </row>
    <row r="113" spans="2:9" x14ac:dyDescent="0.2">
      <c r="B113" s="47">
        <v>212.9396501457731</v>
      </c>
      <c r="C113" s="47">
        <v>63361.454933047782</v>
      </c>
      <c r="D113" s="47">
        <f t="shared" si="2"/>
        <v>63.361454933047781</v>
      </c>
      <c r="G113" s="47">
        <v>212.9396501457731</v>
      </c>
      <c r="H113" s="47">
        <v>63361.459448547947</v>
      </c>
      <c r="I113" s="47">
        <f t="shared" si="3"/>
        <v>63.361459448547947</v>
      </c>
    </row>
    <row r="114" spans="2:9" x14ac:dyDescent="0.2">
      <c r="B114" s="47">
        <v>214.9390670553941</v>
      </c>
      <c r="C114" s="47">
        <v>63209.357231401416</v>
      </c>
      <c r="D114" s="47">
        <f t="shared" si="2"/>
        <v>63.20935723140142</v>
      </c>
      <c r="G114" s="47">
        <v>214.9390670553941</v>
      </c>
      <c r="H114" s="47">
        <v>63209.356840923087</v>
      </c>
      <c r="I114" s="47">
        <f t="shared" si="3"/>
        <v>63.209356840923085</v>
      </c>
    </row>
    <row r="115" spans="2:9" x14ac:dyDescent="0.2">
      <c r="B115" s="47">
        <v>216.93848396501511</v>
      </c>
      <c r="C115" s="47">
        <v>63065.540843398485</v>
      </c>
      <c r="D115" s="47">
        <f t="shared" si="2"/>
        <v>63.065540843398487</v>
      </c>
      <c r="G115" s="47">
        <v>216.93848396501511</v>
      </c>
      <c r="H115" s="47">
        <v>63065.540458779935</v>
      </c>
      <c r="I115" s="47">
        <f t="shared" si="3"/>
        <v>63.065540458779935</v>
      </c>
    </row>
    <row r="116" spans="2:9" x14ac:dyDescent="0.2">
      <c r="B116" s="47">
        <v>218.93790087463611</v>
      </c>
      <c r="C116" s="47">
        <v>62930.343378045778</v>
      </c>
      <c r="D116" s="47">
        <f t="shared" si="2"/>
        <v>62.930343378045777</v>
      </c>
      <c r="G116" s="47">
        <v>218.93790087463611</v>
      </c>
      <c r="H116" s="47">
        <v>62930.347909539545</v>
      </c>
      <c r="I116" s="47">
        <f t="shared" si="3"/>
        <v>62.930347909539542</v>
      </c>
    </row>
    <row r="117" spans="2:9" x14ac:dyDescent="0.2">
      <c r="B117" s="47">
        <v>220.93731778425712</v>
      </c>
      <c r="C117" s="47">
        <v>62802.341449783773</v>
      </c>
      <c r="D117" s="47">
        <f t="shared" si="2"/>
        <v>62.802341449783775</v>
      </c>
      <c r="G117" s="47">
        <v>220.93731778425712</v>
      </c>
      <c r="H117" s="47">
        <v>62802.341076280522</v>
      </c>
      <c r="I117" s="47">
        <f t="shared" si="3"/>
        <v>62.80234107628052</v>
      </c>
    </row>
    <row r="118" spans="2:9" x14ac:dyDescent="0.2">
      <c r="B118" s="47">
        <v>222.93673469387812</v>
      </c>
      <c r="C118" s="47">
        <v>62679.982286313658</v>
      </c>
      <c r="D118" s="47">
        <f t="shared" si="2"/>
        <v>62.67998228631366</v>
      </c>
      <c r="G118" s="47">
        <v>222.93673469387812</v>
      </c>
      <c r="H118" s="47">
        <v>62679.98191800389</v>
      </c>
      <c r="I118" s="47">
        <f t="shared" si="3"/>
        <v>62.67998191800389</v>
      </c>
    </row>
    <row r="119" spans="2:9" x14ac:dyDescent="0.2">
      <c r="B119" s="47">
        <v>224.93615160349913</v>
      </c>
      <c r="C119" s="47">
        <v>62562.089241286718</v>
      </c>
      <c r="D119" s="47">
        <f t="shared" si="2"/>
        <v>62.562089241286721</v>
      </c>
      <c r="G119" s="47">
        <v>224.93615160349913</v>
      </c>
      <c r="H119" s="47">
        <v>62562.088877927694</v>
      </c>
      <c r="I119" s="47">
        <f t="shared" si="3"/>
        <v>62.562088877927692</v>
      </c>
    </row>
    <row r="120" spans="2:9" x14ac:dyDescent="0.2">
      <c r="B120" s="47">
        <v>226.93556851312013</v>
      </c>
      <c r="C120" s="47">
        <v>62447.769969435671</v>
      </c>
      <c r="D120" s="47">
        <f t="shared" si="2"/>
        <v>62.447769969435669</v>
      </c>
      <c r="G120" s="47">
        <v>226.93556851312013</v>
      </c>
      <c r="H120" s="47">
        <v>62447.769610903917</v>
      </c>
      <c r="I120" s="47">
        <f t="shared" si="3"/>
        <v>62.447769610903919</v>
      </c>
    </row>
    <row r="121" spans="2:9" x14ac:dyDescent="0.2">
      <c r="B121" s="47">
        <v>228.93498542274114</v>
      </c>
      <c r="C121" s="47">
        <v>62336.335388371182</v>
      </c>
      <c r="D121" s="47">
        <f t="shared" si="2"/>
        <v>62.336335388371182</v>
      </c>
      <c r="G121" s="47">
        <v>228.93498542274114</v>
      </c>
      <c r="H121" s="47">
        <v>62336.339946551998</v>
      </c>
      <c r="I121" s="47">
        <f t="shared" si="3"/>
        <v>62.336339946551995</v>
      </c>
    </row>
    <row r="122" spans="2:9" x14ac:dyDescent="0.2">
      <c r="B122" s="47">
        <v>230.93440233236214</v>
      </c>
      <c r="C122" s="47">
        <v>62227.268756017009</v>
      </c>
      <c r="D122" s="47">
        <f t="shared" si="2"/>
        <v>62.227268756017011</v>
      </c>
      <c r="G122" s="47">
        <v>230.93440233236214</v>
      </c>
      <c r="H122" s="47">
        <v>62227.273318684369</v>
      </c>
      <c r="I122" s="47">
        <f t="shared" si="3"/>
        <v>62.227273318684368</v>
      </c>
    </row>
    <row r="123" spans="2:9" x14ac:dyDescent="0.2">
      <c r="B123" s="47">
        <v>232.93381924198314</v>
      </c>
      <c r="C123" s="47">
        <v>62120.172362281206</v>
      </c>
      <c r="D123" s="47">
        <f t="shared" si="2"/>
        <v>62.120172362281203</v>
      </c>
      <c r="G123" s="47">
        <v>232.93381924198314</v>
      </c>
      <c r="H123" s="47">
        <v>62120.172017326113</v>
      </c>
      <c r="I123" s="47">
        <f t="shared" si="3"/>
        <v>62.120172017326112</v>
      </c>
    </row>
    <row r="124" spans="2:9" x14ac:dyDescent="0.2">
      <c r="B124" s="47">
        <v>234.93323615160415</v>
      </c>
      <c r="C124" s="47">
        <v>62014.733198167734</v>
      </c>
      <c r="D124" s="47">
        <f t="shared" si="2"/>
        <v>62.014733198167733</v>
      </c>
      <c r="G124" s="47">
        <v>234.93323615160415</v>
      </c>
      <c r="H124" s="47">
        <v>62014.737768751766</v>
      </c>
      <c r="I124" s="47">
        <f t="shared" si="3"/>
        <v>62.014737768751765</v>
      </c>
    </row>
    <row r="125" spans="2:9" x14ac:dyDescent="0.2">
      <c r="B125" s="47">
        <v>236.93265306122515</v>
      </c>
      <c r="C125" s="47">
        <v>61910.734897294111</v>
      </c>
      <c r="D125" s="47">
        <f t="shared" si="2"/>
        <v>61.910734897294112</v>
      </c>
      <c r="G125" s="47">
        <v>236.93265306122515</v>
      </c>
      <c r="H125" s="47">
        <v>61910.734560897967</v>
      </c>
      <c r="I125" s="47">
        <f t="shared" si="3"/>
        <v>61.910734560897964</v>
      </c>
    </row>
    <row r="126" spans="2:9" x14ac:dyDescent="0.2">
      <c r="B126" s="47">
        <v>238.93206997084616</v>
      </c>
      <c r="C126" s="47">
        <v>61807.986599056654</v>
      </c>
      <c r="D126" s="47">
        <f t="shared" si="2"/>
        <v>61.807986599056655</v>
      </c>
      <c r="G126" s="47">
        <v>238.93206997084616</v>
      </c>
      <c r="H126" s="47">
        <v>61807.99117838504</v>
      </c>
      <c r="I126" s="47">
        <f t="shared" si="3"/>
        <v>61.807991178385038</v>
      </c>
    </row>
    <row r="127" spans="2:9" x14ac:dyDescent="0.2">
      <c r="B127" s="47">
        <v>240.93148688046716</v>
      </c>
      <c r="C127" s="47">
        <v>61706.368830801905</v>
      </c>
      <c r="D127" s="47">
        <f t="shared" si="2"/>
        <v>61.706368830801907</v>
      </c>
      <c r="G127" s="47">
        <v>240.93148688046716</v>
      </c>
      <c r="H127" s="47">
        <v>61706.368502817095</v>
      </c>
      <c r="I127" s="47">
        <f t="shared" si="3"/>
        <v>61.706368502817092</v>
      </c>
    </row>
    <row r="128" spans="2:9" x14ac:dyDescent="0.2">
      <c r="B128" s="47">
        <v>242.93090379008817</v>
      </c>
      <c r="C128" s="47">
        <v>61605.764619920599</v>
      </c>
      <c r="D128" s="47">
        <f t="shared" si="2"/>
        <v>61.605764619920599</v>
      </c>
      <c r="G128" s="47">
        <v>242.93090379008817</v>
      </c>
      <c r="H128" s="47">
        <v>61605.764296697358</v>
      </c>
      <c r="I128" s="47">
        <f t="shared" si="3"/>
        <v>61.605764296697359</v>
      </c>
    </row>
    <row r="129" spans="2:9" x14ac:dyDescent="0.2">
      <c r="B129" s="47">
        <v>244.93032069970917</v>
      </c>
      <c r="C129" s="47">
        <v>61506.105930535494</v>
      </c>
      <c r="D129" s="47">
        <f t="shared" si="2"/>
        <v>61.506105930535497</v>
      </c>
      <c r="G129" s="47">
        <v>244.93032069970917</v>
      </c>
      <c r="H129" s="47">
        <v>61506.105611326457</v>
      </c>
      <c r="I129" s="47">
        <f t="shared" si="3"/>
        <v>61.506105611326454</v>
      </c>
    </row>
    <row r="130" spans="2:9" x14ac:dyDescent="0.2">
      <c r="B130" s="47">
        <v>246.92973760933018</v>
      </c>
      <c r="C130" s="47">
        <v>61407.328583418232</v>
      </c>
      <c r="D130" s="47">
        <f t="shared" si="2"/>
        <v>61.407328583418234</v>
      </c>
      <c r="G130" s="47">
        <v>246.92973760933018</v>
      </c>
      <c r="H130" s="47">
        <v>61407.333179763278</v>
      </c>
      <c r="I130" s="47">
        <f t="shared" si="3"/>
        <v>61.407333179763278</v>
      </c>
    </row>
    <row r="131" spans="2:9" x14ac:dyDescent="0.2">
      <c r="B131" s="47">
        <v>248.92915451895118</v>
      </c>
      <c r="C131" s="47">
        <v>61309.392404947852</v>
      </c>
      <c r="D131" s="47">
        <f t="shared" si="2"/>
        <v>61.30939240494785</v>
      </c>
      <c r="G131" s="47">
        <v>248.92915451895118</v>
      </c>
      <c r="H131" s="47">
        <v>61309.392093262024</v>
      </c>
      <c r="I131" s="47">
        <f t="shared" si="3"/>
        <v>61.309392093262026</v>
      </c>
    </row>
    <row r="132" spans="2:9" x14ac:dyDescent="0.2">
      <c r="B132" s="47">
        <v>250.92857142857218</v>
      </c>
      <c r="C132" s="47">
        <v>61212.258218089053</v>
      </c>
      <c r="D132" s="47">
        <f t="shared" si="2"/>
        <v>61.212258218089055</v>
      </c>
      <c r="G132" s="47">
        <v>250.92857142857218</v>
      </c>
      <c r="H132" s="47">
        <v>61212.257910412285</v>
      </c>
      <c r="I132" s="47">
        <f t="shared" si="3"/>
        <v>61.212257910412283</v>
      </c>
    </row>
    <row r="133" spans="2:9" x14ac:dyDescent="0.2">
      <c r="B133" s="47">
        <v>252.92798833819319</v>
      </c>
      <c r="C133" s="47">
        <v>61115.900018888584</v>
      </c>
      <c r="D133" s="47">
        <f t="shared" si="2"/>
        <v>61.115900018888581</v>
      </c>
      <c r="G133" s="47">
        <v>252.92798833819319</v>
      </c>
      <c r="H133" s="47">
        <v>61115.899715226951</v>
      </c>
      <c r="I133" s="47">
        <f t="shared" si="3"/>
        <v>61.115899715226952</v>
      </c>
    </row>
    <row r="134" spans="2:9" x14ac:dyDescent="0.2">
      <c r="B134" s="47">
        <v>254.92740524781419</v>
      </c>
      <c r="C134" s="47">
        <v>61020.298118011779</v>
      </c>
      <c r="D134" s="47">
        <f t="shared" si="2"/>
        <v>61.02029811801178</v>
      </c>
      <c r="G134" s="47">
        <v>254.92740524781419</v>
      </c>
      <c r="H134" s="47">
        <v>61020.30272999216</v>
      </c>
      <c r="I134" s="47">
        <f t="shared" si="3"/>
        <v>61.02030272999216</v>
      </c>
    </row>
    <row r="135" spans="2:9" x14ac:dyDescent="0.2">
      <c r="B135" s="47">
        <v>256.9268221574352</v>
      </c>
      <c r="C135" s="47">
        <v>60925.442572562002</v>
      </c>
      <c r="D135" s="47">
        <f t="shared" ref="D135:D198" si="4">C135/1000</f>
        <v>60.925442572562005</v>
      </c>
      <c r="G135" s="47">
        <v>256.9268221574352</v>
      </c>
      <c r="H135" s="47">
        <v>60925.442277149559</v>
      </c>
      <c r="I135" s="47">
        <f t="shared" ref="I135:I198" si="5">H135/1000</f>
        <v>60.925442277149557</v>
      </c>
    </row>
    <row r="136" spans="2:9" x14ac:dyDescent="0.2">
      <c r="B136" s="47">
        <v>258.9262390670562</v>
      </c>
      <c r="C136" s="47">
        <v>60831.317333958992</v>
      </c>
      <c r="D136" s="47">
        <f t="shared" si="4"/>
        <v>60.831317333958992</v>
      </c>
      <c r="G136" s="47">
        <v>258.9262390670562</v>
      </c>
      <c r="H136" s="47">
        <v>60831.317042408962</v>
      </c>
      <c r="I136" s="47">
        <f t="shared" si="5"/>
        <v>60.831317042408962</v>
      </c>
    </row>
    <row r="137" spans="2:9" x14ac:dyDescent="0.2">
      <c r="B137" s="47">
        <v>260.92565597667721</v>
      </c>
      <c r="C137" s="47">
        <v>60737.91413824659</v>
      </c>
      <c r="D137" s="47">
        <f t="shared" si="4"/>
        <v>60.737914138246587</v>
      </c>
      <c r="G137" s="47">
        <v>260.92565597667721</v>
      </c>
      <c r="H137" s="47">
        <v>60737.918761893678</v>
      </c>
      <c r="I137" s="47">
        <f t="shared" si="5"/>
        <v>60.737918761893681</v>
      </c>
    </row>
    <row r="138" spans="2:9" x14ac:dyDescent="0.2">
      <c r="B138" s="47">
        <v>262.92507288629821</v>
      </c>
      <c r="C138" s="47">
        <v>60645.23187736317</v>
      </c>
      <c r="D138" s="47">
        <f t="shared" si="4"/>
        <v>60.645231877363173</v>
      </c>
      <c r="G138" s="47">
        <v>262.92507288629821</v>
      </c>
      <c r="H138" s="47">
        <v>60645.231593241304</v>
      </c>
      <c r="I138" s="47">
        <f t="shared" si="5"/>
        <v>60.645231593241306</v>
      </c>
    </row>
    <row r="139" spans="2:9" x14ac:dyDescent="0.2">
      <c r="B139" s="47">
        <v>264.92448979591921</v>
      </c>
      <c r="C139" s="47">
        <v>60553.256493536435</v>
      </c>
      <c r="D139" s="47">
        <f t="shared" si="4"/>
        <v>60.553256493536438</v>
      </c>
      <c r="G139" s="47">
        <v>264.92448979591921</v>
      </c>
      <c r="H139" s="47">
        <v>60553.261124924553</v>
      </c>
      <c r="I139" s="47">
        <f t="shared" si="5"/>
        <v>60.553261124924553</v>
      </c>
    </row>
    <row r="140" spans="2:9" x14ac:dyDescent="0.2">
      <c r="B140" s="47">
        <v>266.92390670554022</v>
      </c>
      <c r="C140" s="47">
        <v>60461.995030819875</v>
      </c>
      <c r="D140" s="47">
        <f t="shared" si="4"/>
        <v>60.461995030819878</v>
      </c>
      <c r="G140" s="47">
        <v>266.92390670554022</v>
      </c>
      <c r="H140" s="47">
        <v>60461.999665979412</v>
      </c>
      <c r="I140" s="47">
        <f t="shared" si="5"/>
        <v>60.461999665979413</v>
      </c>
    </row>
    <row r="141" spans="2:9" x14ac:dyDescent="0.2">
      <c r="B141" s="47">
        <v>268.92332361516122</v>
      </c>
      <c r="C141" s="47">
        <v>60371.445948148525</v>
      </c>
      <c r="D141" s="47">
        <f t="shared" si="4"/>
        <v>60.371445948148526</v>
      </c>
      <c r="G141" s="47">
        <v>268.92332361516122</v>
      </c>
      <c r="H141" s="47">
        <v>60371.445675433213</v>
      </c>
      <c r="I141" s="47">
        <f t="shared" si="5"/>
        <v>60.371445675433215</v>
      </c>
    </row>
    <row r="142" spans="2:9" x14ac:dyDescent="0.2">
      <c r="B142" s="47">
        <v>270.92274052478223</v>
      </c>
      <c r="C142" s="47">
        <v>60281.598993870932</v>
      </c>
      <c r="D142" s="47">
        <f t="shared" si="4"/>
        <v>60.281598993870929</v>
      </c>
      <c r="G142" s="47">
        <v>270.92274052478223</v>
      </c>
      <c r="H142" s="47">
        <v>60281.598725236807</v>
      </c>
      <c r="I142" s="47">
        <f t="shared" si="5"/>
        <v>60.281598725236805</v>
      </c>
    </row>
    <row r="143" spans="2:9" x14ac:dyDescent="0.2">
      <c r="B143" s="47">
        <v>272.92215743440323</v>
      </c>
      <c r="C143" s="47">
        <v>60192.459723140062</v>
      </c>
      <c r="D143" s="47">
        <f t="shared" si="4"/>
        <v>60.192459723140061</v>
      </c>
      <c r="G143" s="47">
        <v>272.92215743440323</v>
      </c>
      <c r="H143" s="47">
        <v>60192.464369466346</v>
      </c>
      <c r="I143" s="47">
        <f t="shared" si="5"/>
        <v>60.192464369466343</v>
      </c>
    </row>
    <row r="144" spans="2:9" x14ac:dyDescent="0.2">
      <c r="B144" s="47">
        <v>274.92157434402424</v>
      </c>
      <c r="C144" s="47">
        <v>60104.034800765374</v>
      </c>
      <c r="D144" s="47">
        <f t="shared" si="4"/>
        <v>60.104034800765376</v>
      </c>
      <c r="G144" s="47">
        <v>274.92157434402424</v>
      </c>
      <c r="H144" s="47">
        <v>60104.034539495282</v>
      </c>
      <c r="I144" s="47">
        <f t="shared" si="5"/>
        <v>60.104034539495281</v>
      </c>
    </row>
    <row r="145" spans="2:9" x14ac:dyDescent="0.2">
      <c r="B145" s="47">
        <v>276.92099125364524</v>
      </c>
      <c r="C145" s="47">
        <v>60016.32230360758</v>
      </c>
      <c r="D145" s="47">
        <f t="shared" si="4"/>
        <v>60.016322303607581</v>
      </c>
      <c r="G145" s="47">
        <v>276.92099125364524</v>
      </c>
      <c r="H145" s="47">
        <v>60016.322046039997</v>
      </c>
      <c r="I145" s="47">
        <f t="shared" si="5"/>
        <v>60.016322046039996</v>
      </c>
    </row>
    <row r="146" spans="2:9" x14ac:dyDescent="0.2">
      <c r="B146" s="47">
        <v>278.92040816326625</v>
      </c>
      <c r="C146" s="47">
        <v>59929.326669303278</v>
      </c>
      <c r="D146" s="47">
        <f t="shared" si="4"/>
        <v>59.929326669303279</v>
      </c>
      <c r="G146" s="47">
        <v>278.92040816326625</v>
      </c>
      <c r="H146" s="47">
        <v>59929.326415399482</v>
      </c>
      <c r="I146" s="47">
        <f t="shared" si="5"/>
        <v>59.92932641539948</v>
      </c>
    </row>
    <row r="147" spans="2:9" x14ac:dyDescent="0.2">
      <c r="B147" s="47">
        <v>280.91982507288725</v>
      </c>
      <c r="C147" s="47">
        <v>59843.054111469144</v>
      </c>
      <c r="D147" s="47">
        <f t="shared" si="4"/>
        <v>59.843054111469144</v>
      </c>
      <c r="G147" s="47">
        <v>280.91982507288725</v>
      </c>
      <c r="H147" s="47">
        <v>59843.053860736421</v>
      </c>
      <c r="I147" s="47">
        <f t="shared" si="5"/>
        <v>59.843053860736418</v>
      </c>
    </row>
    <row r="148" spans="2:9" x14ac:dyDescent="0.2">
      <c r="B148" s="47">
        <v>282.91924198250825</v>
      </c>
      <c r="C148" s="47">
        <v>59757.513075832998</v>
      </c>
      <c r="D148" s="47">
        <f t="shared" si="4"/>
        <v>59.757513075832996</v>
      </c>
      <c r="G148" s="47">
        <v>282.91924198250825</v>
      </c>
      <c r="H148" s="47">
        <v>59757.517740302297</v>
      </c>
      <c r="I148" s="47">
        <f t="shared" si="5"/>
        <v>59.757517740302298</v>
      </c>
    </row>
    <row r="149" spans="2:9" x14ac:dyDescent="0.2">
      <c r="B149" s="47">
        <v>284.91865889212926</v>
      </c>
      <c r="C149" s="47">
        <v>59672.719780278901</v>
      </c>
      <c r="D149" s="47">
        <f t="shared" si="4"/>
        <v>59.672719780278904</v>
      </c>
      <c r="G149" s="47">
        <v>284.91865889212926</v>
      </c>
      <c r="H149" s="47">
        <v>59672.71953712673</v>
      </c>
      <c r="I149" s="47">
        <f t="shared" si="5"/>
        <v>59.672719537126731</v>
      </c>
    </row>
    <row r="150" spans="2:9" x14ac:dyDescent="0.2">
      <c r="B150" s="47">
        <v>286.91807580175026</v>
      </c>
      <c r="C150" s="47">
        <v>59588.679406027397</v>
      </c>
      <c r="D150" s="47">
        <f t="shared" si="4"/>
        <v>59.588679406027396</v>
      </c>
      <c r="G150" s="47">
        <v>286.91807580175026</v>
      </c>
      <c r="H150" s="47">
        <v>59588.684077481208</v>
      </c>
      <c r="I150" s="47">
        <f t="shared" si="5"/>
        <v>59.588684077481211</v>
      </c>
    </row>
    <row r="151" spans="2:9" x14ac:dyDescent="0.2">
      <c r="B151" s="47">
        <v>288.91749271137127</v>
      </c>
      <c r="C151" s="47">
        <v>59505.421593738596</v>
      </c>
      <c r="D151" s="47">
        <f t="shared" si="4"/>
        <v>59.505421593738596</v>
      </c>
      <c r="G151" s="47">
        <v>288.91749271137127</v>
      </c>
      <c r="H151" s="47">
        <v>59505.421357655381</v>
      </c>
      <c r="I151" s="47">
        <f t="shared" si="5"/>
        <v>59.505421357655379</v>
      </c>
    </row>
    <row r="152" spans="2:9" x14ac:dyDescent="0.2">
      <c r="B152" s="47">
        <v>290.91690962099227</v>
      </c>
      <c r="C152" s="47">
        <v>59422.96754014412</v>
      </c>
      <c r="D152" s="47">
        <f t="shared" si="4"/>
        <v>59.422967540144121</v>
      </c>
      <c r="G152" s="47">
        <v>290.91690962099227</v>
      </c>
      <c r="H152" s="47">
        <v>59422.967307564279</v>
      </c>
      <c r="I152" s="47">
        <f t="shared" si="5"/>
        <v>59.422967307564278</v>
      </c>
    </row>
    <row r="153" spans="2:9" x14ac:dyDescent="0.2">
      <c r="B153" s="47">
        <v>292.91632653061328</v>
      </c>
      <c r="C153" s="47">
        <v>59341.351585516626</v>
      </c>
      <c r="D153" s="47">
        <f t="shared" si="4"/>
        <v>59.341351585516627</v>
      </c>
      <c r="G153" s="47">
        <v>292.91632653061328</v>
      </c>
      <c r="H153" s="47">
        <v>59341.351356499166</v>
      </c>
      <c r="I153" s="47">
        <f t="shared" si="5"/>
        <v>59.341351356499167</v>
      </c>
    </row>
    <row r="154" spans="2:9" x14ac:dyDescent="0.2">
      <c r="B154" s="47">
        <v>294.91574344023428</v>
      </c>
      <c r="C154" s="47">
        <v>59260.618862375821</v>
      </c>
      <c r="D154" s="47">
        <f t="shared" si="4"/>
        <v>59.260618862375821</v>
      </c>
      <c r="G154" s="47">
        <v>294.91574344023428</v>
      </c>
      <c r="H154" s="47">
        <v>59260.618636772226</v>
      </c>
      <c r="I154" s="47">
        <f t="shared" si="5"/>
        <v>59.260618636772229</v>
      </c>
    </row>
    <row r="155" spans="2:9" x14ac:dyDescent="0.2">
      <c r="B155" s="47">
        <v>296.91516034985528</v>
      </c>
      <c r="C155" s="47">
        <v>59180.828657131904</v>
      </c>
      <c r="D155" s="47">
        <f t="shared" si="4"/>
        <v>59.180828657131904</v>
      </c>
      <c r="G155" s="47">
        <v>296.91516034985528</v>
      </c>
      <c r="H155" s="47">
        <v>59180.828434959396</v>
      </c>
      <c r="I155" s="47">
        <f t="shared" si="5"/>
        <v>59.180828434959395</v>
      </c>
    </row>
    <row r="156" spans="2:9" x14ac:dyDescent="0.2">
      <c r="B156" s="47">
        <v>298.91457725947629</v>
      </c>
      <c r="C156" s="47">
        <v>59102.058828260291</v>
      </c>
      <c r="D156" s="47">
        <f t="shared" si="4"/>
        <v>59.10205882826029</v>
      </c>
      <c r="G156" s="47">
        <v>298.91457725947629</v>
      </c>
      <c r="H156" s="47">
        <v>59102.058609520871</v>
      </c>
      <c r="I156" s="47">
        <f t="shared" si="5"/>
        <v>59.102058609520874</v>
      </c>
    </row>
    <row r="157" spans="2:9" x14ac:dyDescent="0.2">
      <c r="B157" s="47">
        <v>300.91399416909729</v>
      </c>
      <c r="C157" s="47">
        <v>59024.411608811373</v>
      </c>
      <c r="D157" s="47">
        <f t="shared" si="4"/>
        <v>59.02441160881137</v>
      </c>
      <c r="G157" s="47">
        <v>300.91399416909729</v>
      </c>
      <c r="H157" s="47">
        <v>59024.416303635451</v>
      </c>
      <c r="I157" s="47">
        <f t="shared" si="5"/>
        <v>59.024416303635448</v>
      </c>
    </row>
    <row r="158" spans="2:9" x14ac:dyDescent="0.2">
      <c r="B158" s="47">
        <v>302.9134110787183</v>
      </c>
      <c r="C158" s="47">
        <v>58948.021221394789</v>
      </c>
      <c r="D158" s="47">
        <f t="shared" si="4"/>
        <v>58.948021221394789</v>
      </c>
      <c r="G158" s="47">
        <v>302.9134110787183</v>
      </c>
      <c r="H158" s="47">
        <v>58948.025919474669</v>
      </c>
      <c r="I158" s="47">
        <f t="shared" si="5"/>
        <v>58.948025919474667</v>
      </c>
    </row>
    <row r="159" spans="2:9" x14ac:dyDescent="0.2">
      <c r="B159" s="47">
        <v>304.9128279883393</v>
      </c>
      <c r="C159" s="47">
        <v>58873.06879714752</v>
      </c>
      <c r="D159" s="47">
        <f t="shared" si="4"/>
        <v>58.873068797147518</v>
      </c>
      <c r="G159" s="47">
        <v>304.9128279883393</v>
      </c>
      <c r="H159" s="47">
        <v>58873.068588225957</v>
      </c>
      <c r="I159" s="47">
        <f t="shared" si="5"/>
        <v>58.873068588225955</v>
      </c>
    </row>
    <row r="160" spans="2:9" x14ac:dyDescent="0.2">
      <c r="B160" s="47">
        <v>306.91224489796031</v>
      </c>
      <c r="C160" s="47">
        <v>58799.775860627313</v>
      </c>
      <c r="D160" s="47">
        <f t="shared" si="4"/>
        <v>58.799775860627314</v>
      </c>
      <c r="G160" s="47">
        <v>306.91224489796031</v>
      </c>
      <c r="H160" s="47">
        <v>58799.780564753448</v>
      </c>
      <c r="I160" s="47">
        <f t="shared" si="5"/>
        <v>58.799780564753448</v>
      </c>
    </row>
    <row r="161" spans="2:9" x14ac:dyDescent="0.2">
      <c r="B161" s="47">
        <v>308.91166180758131</v>
      </c>
      <c r="C161" s="47">
        <v>58728.45594701657</v>
      </c>
      <c r="D161" s="47">
        <f t="shared" si="4"/>
        <v>58.72845594701657</v>
      </c>
      <c r="G161" s="47">
        <v>308.91166180758131</v>
      </c>
      <c r="H161" s="47">
        <v>58728.455744450963</v>
      </c>
      <c r="I161" s="47">
        <f t="shared" si="5"/>
        <v>58.728455744450962</v>
      </c>
    </row>
    <row r="162" spans="2:9" x14ac:dyDescent="0.2">
      <c r="B162" s="47">
        <v>310.91107871720232</v>
      </c>
      <c r="C162" s="47">
        <v>58659.497955789018</v>
      </c>
      <c r="D162" s="47">
        <f t="shared" si="4"/>
        <v>58.659497955789021</v>
      </c>
      <c r="G162" s="47">
        <v>310.91107871720232</v>
      </c>
      <c r="H162" s="47">
        <v>58659.502665779197</v>
      </c>
      <c r="I162" s="47">
        <f t="shared" si="5"/>
        <v>58.659502665779193</v>
      </c>
    </row>
    <row r="163" spans="2:9" x14ac:dyDescent="0.2">
      <c r="B163" s="47">
        <v>312.91049562682332</v>
      </c>
      <c r="C163" s="47">
        <v>58593.435150008205</v>
      </c>
      <c r="D163" s="47">
        <f t="shared" si="4"/>
        <v>58.593435150008204</v>
      </c>
      <c r="G163" s="47">
        <v>312.91049562682332</v>
      </c>
      <c r="H163" s="47">
        <v>58593.434952013253</v>
      </c>
      <c r="I163" s="47">
        <f t="shared" si="5"/>
        <v>58.593434952013254</v>
      </c>
    </row>
    <row r="164" spans="2:9" x14ac:dyDescent="0.2">
      <c r="B164" s="47">
        <v>314.90991253644432</v>
      </c>
      <c r="C164" s="47">
        <v>58530.949799898619</v>
      </c>
      <c r="D164" s="47">
        <f t="shared" si="4"/>
        <v>58.530949799898622</v>
      </c>
      <c r="G164" s="47">
        <v>314.90991253644432</v>
      </c>
      <c r="H164" s="47">
        <v>58530.949605821334</v>
      </c>
      <c r="I164" s="47">
        <f t="shared" si="5"/>
        <v>58.530949605821334</v>
      </c>
    </row>
    <row r="165" spans="2:9" x14ac:dyDescent="0.2">
      <c r="B165" s="47">
        <v>316.90932944606533</v>
      </c>
      <c r="C165" s="47">
        <v>58472.939145561228</v>
      </c>
      <c r="D165" s="47">
        <f t="shared" si="4"/>
        <v>58.472939145561227</v>
      </c>
      <c r="G165" s="47">
        <v>316.90932944606533</v>
      </c>
      <c r="H165" s="47">
        <v>58472.943863682085</v>
      </c>
      <c r="I165" s="47">
        <f t="shared" si="5"/>
        <v>58.472943863682083</v>
      </c>
    </row>
    <row r="166" spans="2:9" x14ac:dyDescent="0.2">
      <c r="B166" s="47">
        <v>318.90874635568633</v>
      </c>
      <c r="C166" s="47">
        <v>58419.629866030264</v>
      </c>
      <c r="D166" s="47">
        <f t="shared" si="4"/>
        <v>58.419629866030263</v>
      </c>
      <c r="G166" s="47">
        <v>318.90874635568633</v>
      </c>
      <c r="H166" s="47">
        <v>58419.629675877295</v>
      </c>
      <c r="I166" s="47">
        <f t="shared" si="5"/>
        <v>58.419629675877296</v>
      </c>
    </row>
    <row r="167" spans="2:9" x14ac:dyDescent="0.2">
      <c r="B167" s="47">
        <v>320.90816326530734</v>
      </c>
      <c r="C167" s="47">
        <v>58370.223775567632</v>
      </c>
      <c r="D167" s="47">
        <f t="shared" si="4"/>
        <v>58.370223775567631</v>
      </c>
      <c r="G167" s="47">
        <v>320.90816326530734</v>
      </c>
      <c r="H167" s="47">
        <v>58370.223588789384</v>
      </c>
      <c r="I167" s="47">
        <f t="shared" si="5"/>
        <v>58.370223588789386</v>
      </c>
    </row>
    <row r="168" spans="2:9" x14ac:dyDescent="0.2">
      <c r="B168" s="47">
        <v>322.90758017492834</v>
      </c>
      <c r="C168" s="47">
        <v>58323.843311013879</v>
      </c>
      <c r="D168" s="47">
        <f t="shared" si="4"/>
        <v>58.323843311013881</v>
      </c>
      <c r="G168" s="47">
        <v>322.90758017492834</v>
      </c>
      <c r="H168" s="47">
        <v>58323.843126382366</v>
      </c>
      <c r="I168" s="47">
        <f t="shared" si="5"/>
        <v>58.323843126382364</v>
      </c>
    </row>
    <row r="169" spans="2:9" x14ac:dyDescent="0.2">
      <c r="B169" s="47">
        <v>324.90699708454935</v>
      </c>
      <c r="C169" s="47">
        <v>58279.814811914555</v>
      </c>
      <c r="D169" s="47">
        <f t="shared" si="4"/>
        <v>58.279814811914555</v>
      </c>
      <c r="G169" s="47">
        <v>324.90699708454935</v>
      </c>
      <c r="H169" s="47">
        <v>58279.8195394051</v>
      </c>
      <c r="I169" s="47">
        <f t="shared" si="5"/>
        <v>58.279819539405096</v>
      </c>
    </row>
    <row r="170" spans="2:9" x14ac:dyDescent="0.2">
      <c r="B170" s="47">
        <v>326.90641399417035</v>
      </c>
      <c r="C170" s="47">
        <v>58237.638487565026</v>
      </c>
      <c r="D170" s="47">
        <f t="shared" si="4"/>
        <v>58.237638487565029</v>
      </c>
      <c r="G170" s="47">
        <v>326.90641399417035</v>
      </c>
      <c r="H170" s="47">
        <v>58237.643217176847</v>
      </c>
      <c r="I170" s="47">
        <f t="shared" si="5"/>
        <v>58.237643217176846</v>
      </c>
    </row>
    <row r="171" spans="2:9" x14ac:dyDescent="0.2">
      <c r="B171" s="47">
        <v>328.90583090379135</v>
      </c>
      <c r="C171" s="47">
        <v>58196.921085630638</v>
      </c>
      <c r="D171" s="47">
        <f t="shared" si="4"/>
        <v>58.196921085630635</v>
      </c>
      <c r="G171" s="47">
        <v>328.90583090379135</v>
      </c>
      <c r="H171" s="47">
        <v>58196.925817232419</v>
      </c>
      <c r="I171" s="47">
        <f t="shared" si="5"/>
        <v>58.196925817232419</v>
      </c>
    </row>
    <row r="172" spans="2:9" x14ac:dyDescent="0.2">
      <c r="B172" s="47">
        <v>330.90524781341236</v>
      </c>
      <c r="C172" s="47">
        <v>58157.366680558167</v>
      </c>
      <c r="D172" s="47">
        <f t="shared" si="4"/>
        <v>58.157366680558169</v>
      </c>
      <c r="G172" s="47">
        <v>330.90524781341236</v>
      </c>
      <c r="H172" s="47">
        <v>58157.366502902129</v>
      </c>
      <c r="I172" s="47">
        <f t="shared" si="5"/>
        <v>58.157366502902129</v>
      </c>
    </row>
    <row r="173" spans="2:9" x14ac:dyDescent="0.2">
      <c r="B173" s="47">
        <v>332.90466472303336</v>
      </c>
      <c r="C173" s="47">
        <v>58118.749771189076</v>
      </c>
      <c r="D173" s="47">
        <f t="shared" si="4"/>
        <v>58.118749771189073</v>
      </c>
      <c r="G173" s="47">
        <v>332.90466472303336</v>
      </c>
      <c r="H173" s="47">
        <v>58118.74959535653</v>
      </c>
      <c r="I173" s="47">
        <f t="shared" si="5"/>
        <v>58.118749595356533</v>
      </c>
    </row>
    <row r="174" spans="2:9" x14ac:dyDescent="0.2">
      <c r="B174" s="47">
        <v>334.90408163265437</v>
      </c>
      <c r="C174" s="47">
        <v>58080.89852168729</v>
      </c>
      <c r="D174" s="47">
        <f t="shared" si="4"/>
        <v>58.080898521687288</v>
      </c>
      <c r="G174" s="47">
        <v>334.90408163265437</v>
      </c>
      <c r="H174" s="47">
        <v>58080.898347568553</v>
      </c>
      <c r="I174" s="47">
        <f t="shared" si="5"/>
        <v>58.080898347568549</v>
      </c>
    </row>
    <row r="175" spans="2:9" x14ac:dyDescent="0.2">
      <c r="B175" s="47">
        <v>336.90349854227537</v>
      </c>
      <c r="C175" s="47">
        <v>58043.681990164012</v>
      </c>
      <c r="D175" s="47">
        <f t="shared" si="4"/>
        <v>58.043681990164011</v>
      </c>
      <c r="G175" s="47">
        <v>336.90349854227537</v>
      </c>
      <c r="H175" s="47">
        <v>58043.68181778607</v>
      </c>
      <c r="I175" s="47">
        <f t="shared" si="5"/>
        <v>58.043681817786073</v>
      </c>
    </row>
    <row r="176" spans="2:9" x14ac:dyDescent="0.2">
      <c r="B176" s="47">
        <v>338.90291545189638</v>
      </c>
      <c r="C176" s="47">
        <v>58007.000396355004</v>
      </c>
      <c r="D176" s="47">
        <f t="shared" si="4"/>
        <v>58.007000396355004</v>
      </c>
      <c r="G176" s="47">
        <v>338.90291545189638</v>
      </c>
      <c r="H176" s="47">
        <v>58007.000225693504</v>
      </c>
      <c r="I176" s="47">
        <f t="shared" si="5"/>
        <v>58.007000225693503</v>
      </c>
    </row>
    <row r="177" spans="2:9" x14ac:dyDescent="0.2">
      <c r="B177" s="47">
        <v>340.90233236151738</v>
      </c>
      <c r="C177" s="47">
        <v>57970.777704898945</v>
      </c>
      <c r="D177" s="47">
        <f t="shared" si="4"/>
        <v>57.970777704898943</v>
      </c>
      <c r="G177" s="47">
        <v>340.90233236151738</v>
      </c>
      <c r="H177" s="47">
        <v>57970.777535791429</v>
      </c>
      <c r="I177" s="47">
        <f t="shared" si="5"/>
        <v>57.970777535791427</v>
      </c>
    </row>
    <row r="178" spans="2:9" x14ac:dyDescent="0.2">
      <c r="B178" s="47">
        <v>342.90174927113839</v>
      </c>
      <c r="C178" s="47">
        <v>57934.955974277145</v>
      </c>
      <c r="D178" s="47">
        <f t="shared" si="4"/>
        <v>57.934955974277145</v>
      </c>
      <c r="G178" s="47">
        <v>342.90174927113839</v>
      </c>
      <c r="H178" s="47">
        <v>57934.955806853068</v>
      </c>
      <c r="I178" s="47">
        <f t="shared" si="5"/>
        <v>57.934955806853068</v>
      </c>
    </row>
    <row r="179" spans="2:9" x14ac:dyDescent="0.2">
      <c r="B179" s="47">
        <v>344.90116618075939</v>
      </c>
      <c r="C179" s="47">
        <v>57899.491050809906</v>
      </c>
      <c r="D179" s="47">
        <f t="shared" si="4"/>
        <v>57.899491050809907</v>
      </c>
      <c r="G179" s="47">
        <v>344.90116618075939</v>
      </c>
      <c r="H179" s="47">
        <v>57899.495796752693</v>
      </c>
      <c r="I179" s="47">
        <f t="shared" si="5"/>
        <v>57.899495796752696</v>
      </c>
    </row>
    <row r="180" spans="2:9" x14ac:dyDescent="0.2">
      <c r="B180" s="47">
        <v>346.90058309038039</v>
      </c>
      <c r="C180" s="47">
        <v>57864.349287815785</v>
      </c>
      <c r="D180" s="47">
        <f t="shared" si="4"/>
        <v>57.864349287815784</v>
      </c>
      <c r="G180" s="47">
        <v>346.90058309038039</v>
      </c>
      <c r="H180" s="47">
        <v>57864.354035421209</v>
      </c>
      <c r="I180" s="47">
        <f t="shared" si="5"/>
        <v>57.864354035421208</v>
      </c>
    </row>
    <row r="181" spans="2:9" x14ac:dyDescent="0.2">
      <c r="B181" s="47">
        <v>348.9000000000014</v>
      </c>
      <c r="C181" s="47">
        <v>57829.505046344631</v>
      </c>
      <c r="D181" s="47">
        <f t="shared" si="4"/>
        <v>57.829505046344629</v>
      </c>
      <c r="G181" s="47">
        <v>348.9000000000014</v>
      </c>
      <c r="H181" s="47">
        <v>57829.509795561818</v>
      </c>
      <c r="I181" s="47">
        <f t="shared" si="5"/>
        <v>57.829509795561819</v>
      </c>
    </row>
    <row r="182" spans="2:9" x14ac:dyDescent="0.2">
      <c r="B182" s="47">
        <v>350.8994169096224</v>
      </c>
      <c r="C182" s="47">
        <v>57794.93879122362</v>
      </c>
      <c r="D182" s="47">
        <f t="shared" si="4"/>
        <v>57.794938791223622</v>
      </c>
      <c r="G182" s="47">
        <v>350.8994169096224</v>
      </c>
      <c r="H182" s="47">
        <v>57794.943542339388</v>
      </c>
      <c r="I182" s="47">
        <f t="shared" si="5"/>
        <v>57.794943542339389</v>
      </c>
    </row>
    <row r="183" spans="2:9" x14ac:dyDescent="0.2">
      <c r="B183" s="47">
        <v>352.89883381924341</v>
      </c>
      <c r="C183" s="47">
        <v>57760.640553656893</v>
      </c>
      <c r="D183" s="47">
        <f t="shared" si="4"/>
        <v>57.760640553656891</v>
      </c>
      <c r="G183" s="47">
        <v>352.89883381924341</v>
      </c>
      <c r="H183" s="47">
        <v>57760.640394546623</v>
      </c>
      <c r="I183" s="47">
        <f t="shared" si="5"/>
        <v>57.76064039454662</v>
      </c>
    </row>
    <row r="184" spans="2:9" x14ac:dyDescent="0.2">
      <c r="B184" s="47">
        <v>354.89825072886441</v>
      </c>
      <c r="C184" s="47">
        <v>57726.589180593146</v>
      </c>
      <c r="D184" s="47">
        <f t="shared" si="4"/>
        <v>57.726589180593145</v>
      </c>
      <c r="G184" s="47">
        <v>354.89825072886441</v>
      </c>
      <c r="H184" s="47">
        <v>57726.589022858796</v>
      </c>
      <c r="I184" s="47">
        <f t="shared" si="5"/>
        <v>57.726589022858796</v>
      </c>
    </row>
    <row r="185" spans="2:9" x14ac:dyDescent="0.2">
      <c r="B185" s="47">
        <v>356.89766763848542</v>
      </c>
      <c r="C185" s="47">
        <v>57692.78096614129</v>
      </c>
      <c r="D185" s="47">
        <f t="shared" si="4"/>
        <v>57.692780966141292</v>
      </c>
      <c r="G185" s="47">
        <v>356.89766763848542</v>
      </c>
      <c r="H185" s="47">
        <v>57692.78080997667</v>
      </c>
      <c r="I185" s="47">
        <f t="shared" si="5"/>
        <v>57.692780809976668</v>
      </c>
    </row>
    <row r="186" spans="2:9" x14ac:dyDescent="0.2">
      <c r="B186" s="47">
        <v>358.89708454810642</v>
      </c>
      <c r="C186" s="47">
        <v>57659.209368342381</v>
      </c>
      <c r="D186" s="47">
        <f t="shared" si="4"/>
        <v>57.659209368342381</v>
      </c>
      <c r="G186" s="47">
        <v>358.89708454810642</v>
      </c>
      <c r="H186" s="47">
        <v>57659.214125629798</v>
      </c>
      <c r="I186" s="47">
        <f t="shared" si="5"/>
        <v>57.659214125629795</v>
      </c>
    </row>
    <row r="187" spans="2:9" x14ac:dyDescent="0.2">
      <c r="B187" s="47">
        <v>360.89650145772742</v>
      </c>
      <c r="C187" s="47">
        <v>57625.869438033202</v>
      </c>
      <c r="D187" s="47">
        <f t="shared" si="4"/>
        <v>57.625869438033199</v>
      </c>
      <c r="G187" s="47">
        <v>360.89650145772742</v>
      </c>
      <c r="H187" s="47">
        <v>57625.874197107762</v>
      </c>
      <c r="I187" s="47">
        <f t="shared" si="5"/>
        <v>57.625874197107763</v>
      </c>
    </row>
    <row r="188" spans="2:9" x14ac:dyDescent="0.2">
      <c r="B188" s="47">
        <v>362.89591836734843</v>
      </c>
      <c r="C188" s="47">
        <v>57592.76236705183</v>
      </c>
      <c r="D188" s="47">
        <f t="shared" si="4"/>
        <v>57.592762367051833</v>
      </c>
      <c r="G188" s="47">
        <v>362.89591836734843</v>
      </c>
      <c r="H188" s="47">
        <v>57592.762215793504</v>
      </c>
      <c r="I188" s="47">
        <f t="shared" si="5"/>
        <v>57.592762215793506</v>
      </c>
    </row>
    <row r="189" spans="2:9" x14ac:dyDescent="0.2">
      <c r="B189" s="47">
        <v>364.89533527696943</v>
      </c>
      <c r="C189" s="47">
        <v>57559.875568496631</v>
      </c>
      <c r="D189" s="47">
        <f t="shared" si="4"/>
        <v>57.559875568496629</v>
      </c>
      <c r="G189" s="47">
        <v>364.89533527696943</v>
      </c>
      <c r="H189" s="47">
        <v>57559.875418638803</v>
      </c>
      <c r="I189" s="47">
        <f t="shared" si="5"/>
        <v>57.559875418638804</v>
      </c>
    </row>
    <row r="190" spans="2:9" x14ac:dyDescent="0.2">
      <c r="B190" s="47">
        <v>366.89475218659044</v>
      </c>
      <c r="C190" s="47">
        <v>57527.211947082265</v>
      </c>
      <c r="D190" s="47">
        <f t="shared" si="4"/>
        <v>57.527211947082264</v>
      </c>
      <c r="G190" s="47">
        <v>366.89475218659044</v>
      </c>
      <c r="H190" s="47">
        <v>57527.211798746612</v>
      </c>
      <c r="I190" s="47">
        <f t="shared" si="5"/>
        <v>57.527211798746613</v>
      </c>
    </row>
    <row r="191" spans="2:9" x14ac:dyDescent="0.2">
      <c r="B191" s="47">
        <v>368.89416909621144</v>
      </c>
      <c r="C191" s="47">
        <v>57494.770107875775</v>
      </c>
      <c r="D191" s="47">
        <f t="shared" si="4"/>
        <v>57.494770107875773</v>
      </c>
      <c r="G191" s="47">
        <v>368.89416909621144</v>
      </c>
      <c r="H191" s="47">
        <v>57494.77487292247</v>
      </c>
      <c r="I191" s="47">
        <f t="shared" si="5"/>
        <v>57.49477487292247</v>
      </c>
    </row>
    <row r="192" spans="2:9" x14ac:dyDescent="0.2">
      <c r="B192" s="47">
        <v>370.89358600583245</v>
      </c>
      <c r="C192" s="47">
        <v>57462.554080831702</v>
      </c>
      <c r="D192" s="47">
        <f t="shared" si="4"/>
        <v>57.462554080831701</v>
      </c>
      <c r="G192" s="47">
        <v>370.89358600583245</v>
      </c>
      <c r="H192" s="47">
        <v>57462.553935765703</v>
      </c>
      <c r="I192" s="47">
        <f t="shared" si="5"/>
        <v>57.462553935765705</v>
      </c>
    </row>
    <row r="193" spans="2:9" x14ac:dyDescent="0.2">
      <c r="B193" s="47">
        <v>372.89300291545345</v>
      </c>
      <c r="C193" s="47">
        <v>57430.55361358598</v>
      </c>
      <c r="D193" s="47">
        <f t="shared" si="4"/>
        <v>57.430553613585978</v>
      </c>
      <c r="G193" s="47">
        <v>372.89300291545345</v>
      </c>
      <c r="H193" s="47">
        <v>57430.553469892919</v>
      </c>
      <c r="I193" s="47">
        <f t="shared" si="5"/>
        <v>57.430553469892921</v>
      </c>
    </row>
    <row r="194" spans="2:9" x14ac:dyDescent="0.2">
      <c r="B194" s="47">
        <v>374.89241982507446</v>
      </c>
      <c r="C194" s="47">
        <v>57398.773615377359</v>
      </c>
      <c r="D194" s="47">
        <f t="shared" si="4"/>
        <v>57.398773615377358</v>
      </c>
      <c r="G194" s="47">
        <v>374.89241982507446</v>
      </c>
      <c r="H194" s="47">
        <v>57398.77838491062</v>
      </c>
      <c r="I194" s="47">
        <f t="shared" si="5"/>
        <v>57.398778384910621</v>
      </c>
    </row>
    <row r="195" spans="2:9" x14ac:dyDescent="0.2">
      <c r="B195" s="47">
        <v>376.89183673469546</v>
      </c>
      <c r="C195" s="47">
        <v>57367.214516025793</v>
      </c>
      <c r="D195" s="47">
        <f t="shared" si="4"/>
        <v>57.36721451602579</v>
      </c>
      <c r="G195" s="47">
        <v>376.89183673469546</v>
      </c>
      <c r="H195" s="47">
        <v>57367.219287366403</v>
      </c>
      <c r="I195" s="47">
        <f t="shared" si="5"/>
        <v>57.367219287366403</v>
      </c>
    </row>
    <row r="196" spans="2:9" x14ac:dyDescent="0.2">
      <c r="B196" s="47">
        <v>378.89125364431646</v>
      </c>
      <c r="C196" s="47">
        <v>57335.882127406665</v>
      </c>
      <c r="D196" s="47">
        <f t="shared" si="4"/>
        <v>57.335882127406663</v>
      </c>
      <c r="G196" s="47">
        <v>378.89125364431646</v>
      </c>
      <c r="H196" s="47">
        <v>57335.881988336216</v>
      </c>
      <c r="I196" s="47">
        <f t="shared" si="5"/>
        <v>57.335881988336219</v>
      </c>
    </row>
    <row r="197" spans="2:9" x14ac:dyDescent="0.2">
      <c r="B197" s="47">
        <v>380.89067055393747</v>
      </c>
      <c r="C197" s="47">
        <v>57304.768069062731</v>
      </c>
      <c r="D197" s="47">
        <f t="shared" si="4"/>
        <v>57.304768069062732</v>
      </c>
      <c r="G197" s="47">
        <v>380.89067055393747</v>
      </c>
      <c r="H197" s="47">
        <v>57304.767931297916</v>
      </c>
      <c r="I197" s="47">
        <f t="shared" si="5"/>
        <v>57.304767931297917</v>
      </c>
    </row>
    <row r="198" spans="2:9" x14ac:dyDescent="0.2">
      <c r="B198" s="47">
        <v>382.89008746355847</v>
      </c>
      <c r="C198" s="47">
        <v>57273.879352583383</v>
      </c>
      <c r="D198" s="47">
        <f t="shared" si="4"/>
        <v>57.273879352583386</v>
      </c>
      <c r="G198" s="47">
        <v>382.89008746355847</v>
      </c>
      <c r="H198" s="47">
        <v>57273.88412817382</v>
      </c>
      <c r="I198" s="47">
        <f t="shared" si="5"/>
        <v>57.273884128173819</v>
      </c>
    </row>
    <row r="199" spans="2:9" x14ac:dyDescent="0.2">
      <c r="B199" s="47">
        <v>384.88950437317948</v>
      </c>
      <c r="C199" s="47">
        <v>57243.218898742147</v>
      </c>
      <c r="D199" s="47">
        <f t="shared" ref="D199:D262" si="6">C199/1000</f>
        <v>57.24321889874215</v>
      </c>
      <c r="G199" s="47">
        <v>384.88950437317948</v>
      </c>
      <c r="H199" s="47">
        <v>57243.223675992755</v>
      </c>
      <c r="I199" s="47">
        <f t="shared" ref="I199:I262" si="7">H199/1000</f>
        <v>57.243223675992752</v>
      </c>
    </row>
    <row r="200" spans="2:9" x14ac:dyDescent="0.2">
      <c r="B200" s="47">
        <v>386.88892128280048</v>
      </c>
      <c r="C200" s="47">
        <v>57212.795584957443</v>
      </c>
      <c r="D200" s="47">
        <f t="shared" si="6"/>
        <v>57.212795584957441</v>
      </c>
      <c r="G200" s="47">
        <v>386.88892128280048</v>
      </c>
      <c r="H200" s="47">
        <v>57212.795451548962</v>
      </c>
      <c r="I200" s="47">
        <f t="shared" si="7"/>
        <v>57.212795451548963</v>
      </c>
    </row>
    <row r="201" spans="2:9" x14ac:dyDescent="0.2">
      <c r="B201" s="47">
        <v>388.88833819242149</v>
      </c>
      <c r="C201" s="47">
        <v>57182.604900398495</v>
      </c>
      <c r="D201" s="47">
        <f t="shared" si="6"/>
        <v>57.182604900398495</v>
      </c>
      <c r="G201" s="47">
        <v>388.88833819242149</v>
      </c>
      <c r="H201" s="47">
        <v>57182.604768525198</v>
      </c>
      <c r="I201" s="47">
        <f t="shared" si="7"/>
        <v>57.182604768525195</v>
      </c>
    </row>
    <row r="202" spans="2:9" x14ac:dyDescent="0.2">
      <c r="B202" s="47">
        <v>390.88775510204249</v>
      </c>
      <c r="C202" s="47">
        <v>57152.658822575919</v>
      </c>
      <c r="D202" s="47">
        <f t="shared" si="6"/>
        <v>57.152658822575916</v>
      </c>
      <c r="G202" s="47">
        <v>390.88775510204249</v>
      </c>
      <c r="H202" s="47">
        <v>57152.663604234505</v>
      </c>
      <c r="I202" s="47">
        <f t="shared" si="7"/>
        <v>57.152663604234505</v>
      </c>
    </row>
    <row r="203" spans="2:9" x14ac:dyDescent="0.2">
      <c r="B203" s="47">
        <v>392.88717201166349</v>
      </c>
      <c r="C203" s="47">
        <v>57122.971616081522</v>
      </c>
      <c r="D203" s="47">
        <f t="shared" si="6"/>
        <v>57.122971616081522</v>
      </c>
      <c r="G203" s="47">
        <v>392.88717201166349</v>
      </c>
      <c r="H203" s="47">
        <v>57122.971487248746</v>
      </c>
      <c r="I203" s="47">
        <f t="shared" si="7"/>
        <v>57.122971487248748</v>
      </c>
    </row>
    <row r="204" spans="2:9" x14ac:dyDescent="0.2">
      <c r="B204" s="47">
        <v>394.8865889212845</v>
      </c>
      <c r="C204" s="47">
        <v>57093.54580433364</v>
      </c>
      <c r="D204" s="47">
        <f t="shared" si="6"/>
        <v>57.093545804333637</v>
      </c>
      <c r="G204" s="47">
        <v>394.8865889212845</v>
      </c>
      <c r="H204" s="47">
        <v>57093.545676672875</v>
      </c>
      <c r="I204" s="47">
        <f t="shared" si="7"/>
        <v>57.093545676672875</v>
      </c>
    </row>
    <row r="205" spans="2:9" x14ac:dyDescent="0.2">
      <c r="B205" s="47">
        <v>396.8860058309055</v>
      </c>
      <c r="C205" s="47">
        <v>57064.402571382336</v>
      </c>
      <c r="D205" s="47">
        <f t="shared" si="6"/>
        <v>57.064402571382338</v>
      </c>
      <c r="G205" s="47">
        <v>396.8860058309055</v>
      </c>
      <c r="H205" s="47">
        <v>57064.40735695661</v>
      </c>
      <c r="I205" s="47">
        <f t="shared" si="7"/>
        <v>57.064407356956607</v>
      </c>
    </row>
    <row r="206" spans="2:9" x14ac:dyDescent="0.2">
      <c r="B206" s="47">
        <v>398.88542274052651</v>
      </c>
      <c r="C206" s="47">
        <v>57035.563341444766</v>
      </c>
      <c r="D206" s="47">
        <f t="shared" si="6"/>
        <v>57.035563341444764</v>
      </c>
      <c r="G206" s="47">
        <v>398.88542274052651</v>
      </c>
      <c r="H206" s="47">
        <v>57035.568128778221</v>
      </c>
      <c r="I206" s="47">
        <f t="shared" si="7"/>
        <v>57.035568128778223</v>
      </c>
    </row>
    <row r="207" spans="2:9" x14ac:dyDescent="0.2">
      <c r="B207" s="47">
        <v>400.88483965014751</v>
      </c>
      <c r="C207" s="47">
        <v>57007.06121368504</v>
      </c>
      <c r="D207" s="47">
        <f t="shared" si="6"/>
        <v>57.007061213685041</v>
      </c>
      <c r="G207" s="47">
        <v>400.88483965014751</v>
      </c>
      <c r="H207" s="47">
        <v>57007.061090252471</v>
      </c>
      <c r="I207" s="47">
        <f t="shared" si="7"/>
        <v>57.007061090252471</v>
      </c>
    </row>
    <row r="208" spans="2:9" x14ac:dyDescent="0.2">
      <c r="B208" s="47">
        <v>402.88425655976852</v>
      </c>
      <c r="C208" s="47">
        <v>56978.923433443895</v>
      </c>
      <c r="D208" s="47">
        <f t="shared" si="6"/>
        <v>56.978923433443896</v>
      </c>
      <c r="G208" s="47">
        <v>402.88425655976852</v>
      </c>
      <c r="H208" s="47">
        <v>56978.923311420156</v>
      </c>
      <c r="I208" s="47">
        <f t="shared" si="7"/>
        <v>56.978923311420154</v>
      </c>
    </row>
    <row r="209" spans="2:9" x14ac:dyDescent="0.2">
      <c r="B209" s="47">
        <v>404.88367346938952</v>
      </c>
      <c r="C209" s="47">
        <v>56951.203649723022</v>
      </c>
      <c r="D209" s="47">
        <f t="shared" si="6"/>
        <v>56.95120364972302</v>
      </c>
      <c r="G209" s="47">
        <v>404.88367346938952</v>
      </c>
      <c r="H209" s="47">
        <v>56951.208440725473</v>
      </c>
      <c r="I209" s="47">
        <f t="shared" si="7"/>
        <v>56.951208440725473</v>
      </c>
    </row>
    <row r="210" spans="2:9" x14ac:dyDescent="0.2">
      <c r="B210" s="47">
        <v>406.88309037901053</v>
      </c>
      <c r="C210" s="47">
        <v>56923.965927346006</v>
      </c>
      <c r="D210" s="47">
        <f t="shared" si="6"/>
        <v>56.923965927346003</v>
      </c>
      <c r="G210" s="47">
        <v>406.88309037901053</v>
      </c>
      <c r="H210" s="47">
        <v>56923.970720033649</v>
      </c>
      <c r="I210" s="47">
        <f t="shared" si="7"/>
        <v>56.923970720033651</v>
      </c>
    </row>
    <row r="211" spans="2:9" x14ac:dyDescent="0.2">
      <c r="B211" s="47">
        <v>408.88250728863153</v>
      </c>
      <c r="C211" s="47">
        <v>56897.299380937475</v>
      </c>
      <c r="D211" s="47">
        <f t="shared" si="6"/>
        <v>56.897299380937476</v>
      </c>
      <c r="G211" s="47">
        <v>408.88250728863153</v>
      </c>
      <c r="H211" s="47">
        <v>56897.299262875269</v>
      </c>
      <c r="I211" s="47">
        <f t="shared" si="7"/>
        <v>56.897299262875272</v>
      </c>
    </row>
    <row r="212" spans="2:9" x14ac:dyDescent="0.2">
      <c r="B212" s="47">
        <v>410.88192419825253</v>
      </c>
      <c r="C212" s="47">
        <v>56871.304847478808</v>
      </c>
      <c r="D212" s="47">
        <f t="shared" si="6"/>
        <v>56.871304847478811</v>
      </c>
      <c r="G212" s="47">
        <v>410.88192419825253</v>
      </c>
      <c r="H212" s="47">
        <v>56871.30473068251</v>
      </c>
      <c r="I212" s="47">
        <f t="shared" si="7"/>
        <v>56.87130473068251</v>
      </c>
    </row>
    <row r="213" spans="2:9" x14ac:dyDescent="0.2">
      <c r="B213" s="47">
        <v>412.88134110787354</v>
      </c>
      <c r="C213" s="47">
        <v>56846.132664643439</v>
      </c>
      <c r="D213" s="47">
        <f t="shared" si="6"/>
        <v>56.846132664643442</v>
      </c>
      <c r="G213" s="47">
        <v>412.88134110787354</v>
      </c>
      <c r="H213" s="47">
        <v>56846.137461201615</v>
      </c>
      <c r="I213" s="47">
        <f t="shared" si="7"/>
        <v>56.846137461201614</v>
      </c>
    </row>
    <row r="214" spans="2:9" x14ac:dyDescent="0.2">
      <c r="B214" s="47">
        <v>414.88075801749454</v>
      </c>
      <c r="C214" s="47">
        <v>56821.978849041683</v>
      </c>
      <c r="D214" s="47">
        <f t="shared" si="6"/>
        <v>56.821978849041685</v>
      </c>
      <c r="G214" s="47">
        <v>414.88075801749454</v>
      </c>
      <c r="H214" s="47">
        <v>56821.978734743039</v>
      </c>
      <c r="I214" s="47">
        <f t="shared" si="7"/>
        <v>56.821978734743041</v>
      </c>
    </row>
    <row r="215" spans="2:9" x14ac:dyDescent="0.2">
      <c r="B215" s="47">
        <v>416.88017492711555</v>
      </c>
      <c r="C215" s="47">
        <v>56799.084702224107</v>
      </c>
      <c r="D215" s="47">
        <f t="shared" si="6"/>
        <v>56.799084702224107</v>
      </c>
      <c r="G215" s="47">
        <v>416.88017492711555</v>
      </c>
      <c r="H215" s="47">
        <v>56799.084589084145</v>
      </c>
      <c r="I215" s="47">
        <f t="shared" si="7"/>
        <v>56.799084589084146</v>
      </c>
    </row>
    <row r="216" spans="2:9" x14ac:dyDescent="0.2">
      <c r="B216" s="47">
        <v>418.87959183673655</v>
      </c>
      <c r="C216" s="47">
        <v>56777.518945170501</v>
      </c>
      <c r="D216" s="47">
        <f t="shared" si="6"/>
        <v>56.777518945170499</v>
      </c>
      <c r="G216" s="47">
        <v>418.87959183673655</v>
      </c>
      <c r="H216" s="47">
        <v>56777.523744882346</v>
      </c>
      <c r="I216" s="47">
        <f t="shared" si="7"/>
        <v>56.777523744882345</v>
      </c>
    </row>
    <row r="217" spans="2:9" x14ac:dyDescent="0.2">
      <c r="B217" s="47">
        <v>420.87900874635756</v>
      </c>
      <c r="C217" s="47">
        <v>56757.066671373206</v>
      </c>
      <c r="D217" s="47">
        <f t="shared" si="6"/>
        <v>56.757066671373209</v>
      </c>
      <c r="G217" s="47">
        <v>420.87900874635756</v>
      </c>
      <c r="H217" s="47">
        <v>56757.071472567892</v>
      </c>
      <c r="I217" s="47">
        <f t="shared" si="7"/>
        <v>56.757071472567894</v>
      </c>
    </row>
    <row r="218" spans="2:9" x14ac:dyDescent="0.2">
      <c r="B218" s="47">
        <v>422.87842565597856</v>
      </c>
      <c r="C218" s="47">
        <v>56737.493046295145</v>
      </c>
      <c r="D218" s="47">
        <f t="shared" si="6"/>
        <v>56.737493046295143</v>
      </c>
      <c r="G218" s="47">
        <v>422.87842565597856</v>
      </c>
      <c r="H218" s="47">
        <v>56737.492936489361</v>
      </c>
      <c r="I218" s="47">
        <f t="shared" si="7"/>
        <v>56.73749293648936</v>
      </c>
    </row>
    <row r="219" spans="2:9" x14ac:dyDescent="0.2">
      <c r="B219" s="47">
        <v>424.87784256559956</v>
      </c>
      <c r="C219" s="47">
        <v>56718.605698033833</v>
      </c>
      <c r="D219" s="47">
        <f t="shared" si="6"/>
        <v>56.718605698033834</v>
      </c>
      <c r="G219" s="47">
        <v>424.87784256559956</v>
      </c>
      <c r="H219" s="47">
        <v>56718.605589334751</v>
      </c>
      <c r="I219" s="47">
        <f t="shared" si="7"/>
        <v>56.71860558933475</v>
      </c>
    </row>
    <row r="220" spans="2:9" x14ac:dyDescent="0.2">
      <c r="B220" s="47">
        <v>426.87725947522057</v>
      </c>
      <c r="C220" s="47">
        <v>56700.270542704107</v>
      </c>
      <c r="D220" s="47">
        <f t="shared" si="6"/>
        <v>56.700270542704111</v>
      </c>
      <c r="G220" s="47">
        <v>426.87725947522057</v>
      </c>
      <c r="H220" s="47">
        <v>56700.275346698312</v>
      </c>
      <c r="I220" s="47">
        <f t="shared" si="7"/>
        <v>56.700275346698312</v>
      </c>
    </row>
    <row r="221" spans="2:9" x14ac:dyDescent="0.2">
      <c r="B221" s="47">
        <v>428.87667638484157</v>
      </c>
      <c r="C221" s="47">
        <v>56682.381745073224</v>
      </c>
      <c r="D221" s="47">
        <f t="shared" si="6"/>
        <v>56.682381745073222</v>
      </c>
      <c r="G221" s="47">
        <v>428.87667638484157</v>
      </c>
      <c r="H221" s="47">
        <v>56682.386550406387</v>
      </c>
      <c r="I221" s="47">
        <f t="shared" si="7"/>
        <v>56.682386550406385</v>
      </c>
    </row>
    <row r="222" spans="2:9" x14ac:dyDescent="0.2">
      <c r="B222" s="47">
        <v>430.87609329446258</v>
      </c>
      <c r="C222" s="47">
        <v>56664.863630180436</v>
      </c>
      <c r="D222" s="47">
        <f t="shared" si="6"/>
        <v>56.664863630180434</v>
      </c>
      <c r="G222" s="47">
        <v>430.87609329446258</v>
      </c>
      <c r="H222" s="47">
        <v>56664.863524407192</v>
      </c>
      <c r="I222" s="47">
        <f t="shared" si="7"/>
        <v>56.664863524407195</v>
      </c>
    </row>
    <row r="223" spans="2:9" x14ac:dyDescent="0.2">
      <c r="B223" s="47">
        <v>432.87551020408358</v>
      </c>
      <c r="C223" s="47">
        <v>56647.64501021021</v>
      </c>
      <c r="D223" s="47">
        <f t="shared" si="6"/>
        <v>56.647645010210212</v>
      </c>
      <c r="G223" s="47">
        <v>432.87551020408358</v>
      </c>
      <c r="H223" s="47">
        <v>56647.644905413617</v>
      </c>
      <c r="I223" s="47">
        <f t="shared" si="7"/>
        <v>56.647644905413614</v>
      </c>
    </row>
    <row r="224" spans="2:9" x14ac:dyDescent="0.2">
      <c r="B224" s="47">
        <v>434.87492711370459</v>
      </c>
      <c r="C224" s="47">
        <v>56630.684069987503</v>
      </c>
      <c r="D224" s="47">
        <f t="shared" si="6"/>
        <v>56.630684069987502</v>
      </c>
      <c r="G224" s="47">
        <v>434.87492711370459</v>
      </c>
      <c r="H224" s="47">
        <v>56630.688878207184</v>
      </c>
      <c r="I224" s="47">
        <f t="shared" si="7"/>
        <v>56.630688878207181</v>
      </c>
    </row>
    <row r="225" spans="2:9" x14ac:dyDescent="0.2">
      <c r="B225" s="47">
        <v>436.87434402332559</v>
      </c>
      <c r="C225" s="47">
        <v>56613.945225574134</v>
      </c>
      <c r="D225" s="47">
        <f t="shared" si="6"/>
        <v>56.613945225574135</v>
      </c>
      <c r="G225" s="47">
        <v>436.87434402332559</v>
      </c>
      <c r="H225" s="47">
        <v>56613.950034637222</v>
      </c>
      <c r="I225" s="47">
        <f t="shared" si="7"/>
        <v>56.61395003463722</v>
      </c>
    </row>
    <row r="226" spans="2:9" x14ac:dyDescent="0.2">
      <c r="B226" s="47">
        <v>438.8737609329466</v>
      </c>
      <c r="C226" s="47">
        <v>56597.406289076331</v>
      </c>
      <c r="D226" s="47">
        <f t="shared" si="6"/>
        <v>56.597406289076332</v>
      </c>
      <c r="G226" s="47">
        <v>438.8737609329466</v>
      </c>
      <c r="H226" s="47">
        <v>56597.406187026536</v>
      </c>
      <c r="I226" s="47">
        <f t="shared" si="7"/>
        <v>56.597406187026536</v>
      </c>
    </row>
    <row r="227" spans="2:9" x14ac:dyDescent="0.2">
      <c r="B227" s="47">
        <v>440.8731778425676</v>
      </c>
      <c r="C227" s="47">
        <v>56581.036796178916</v>
      </c>
      <c r="D227" s="47">
        <f t="shared" si="6"/>
        <v>56.581036796178914</v>
      </c>
      <c r="G227" s="47">
        <v>440.8731778425676</v>
      </c>
      <c r="H227" s="47">
        <v>56581.036695058559</v>
      </c>
      <c r="I227" s="47">
        <f t="shared" si="7"/>
        <v>56.581036695058557</v>
      </c>
    </row>
    <row r="228" spans="2:9" x14ac:dyDescent="0.2">
      <c r="B228" s="47">
        <v>442.8725947521886</v>
      </c>
      <c r="C228" s="47">
        <v>56564.825936751033</v>
      </c>
      <c r="D228" s="47">
        <f t="shared" si="6"/>
        <v>56.564825936751035</v>
      </c>
      <c r="G228" s="47">
        <v>442.8725947521886</v>
      </c>
      <c r="H228" s="47">
        <v>56564.830748578839</v>
      </c>
      <c r="I228" s="47">
        <f t="shared" si="7"/>
        <v>56.564830748578842</v>
      </c>
    </row>
    <row r="229" spans="2:9" x14ac:dyDescent="0.2">
      <c r="B229" s="47">
        <v>444.87201166180961</v>
      </c>
      <c r="C229" s="47">
        <v>56548.766645423952</v>
      </c>
      <c r="D229" s="47">
        <f t="shared" si="6"/>
        <v>56.548766645423953</v>
      </c>
      <c r="G229" s="47">
        <v>444.87201166180961</v>
      </c>
      <c r="H229" s="47">
        <v>56548.766546083985</v>
      </c>
      <c r="I229" s="47">
        <f t="shared" si="7"/>
        <v>56.548766546083982</v>
      </c>
    </row>
    <row r="230" spans="2:9" x14ac:dyDescent="0.2">
      <c r="B230" s="47">
        <v>446.87142857143061</v>
      </c>
      <c r="C230" s="47">
        <v>56532.839972283575</v>
      </c>
      <c r="D230" s="47">
        <f t="shared" si="6"/>
        <v>56.532839972283575</v>
      </c>
      <c r="G230" s="47">
        <v>446.87142857143061</v>
      </c>
      <c r="H230" s="47">
        <v>56532.839873837584</v>
      </c>
      <c r="I230" s="47">
        <f t="shared" si="7"/>
        <v>56.532839873837581</v>
      </c>
    </row>
    <row r="231" spans="2:9" x14ac:dyDescent="0.2">
      <c r="B231" s="47">
        <v>448.87084548105162</v>
      </c>
      <c r="C231" s="47">
        <v>56517.043875642383</v>
      </c>
      <c r="D231" s="47">
        <f t="shared" si="6"/>
        <v>56.517043875642386</v>
      </c>
      <c r="G231" s="47">
        <v>448.87084548105162</v>
      </c>
      <c r="H231" s="47">
        <v>56517.048690003176</v>
      </c>
      <c r="I231" s="47">
        <f t="shared" si="7"/>
        <v>56.517048690003179</v>
      </c>
    </row>
    <row r="232" spans="2:9" x14ac:dyDescent="0.2">
      <c r="B232" s="47">
        <v>450.87026239067262</v>
      </c>
      <c r="C232" s="47">
        <v>56501.373056559794</v>
      </c>
      <c r="D232" s="47">
        <f t="shared" si="6"/>
        <v>56.501373056559792</v>
      </c>
      <c r="G232" s="47">
        <v>450.87026239067262</v>
      </c>
      <c r="H232" s="47">
        <v>56501.377871930461</v>
      </c>
      <c r="I232" s="47">
        <f t="shared" si="7"/>
        <v>56.501377871930458</v>
      </c>
    </row>
    <row r="233" spans="2:9" x14ac:dyDescent="0.2">
      <c r="B233" s="47">
        <v>452.86967930029363</v>
      </c>
      <c r="C233" s="47">
        <v>56485.8283897808</v>
      </c>
      <c r="D233" s="47">
        <f t="shared" si="6"/>
        <v>56.485828389780799</v>
      </c>
      <c r="G233" s="47">
        <v>452.86967930029363</v>
      </c>
      <c r="H233" s="47">
        <v>56485.828293976163</v>
      </c>
      <c r="I233" s="47">
        <f t="shared" si="7"/>
        <v>56.485828293976162</v>
      </c>
    </row>
    <row r="234" spans="2:9" x14ac:dyDescent="0.2">
      <c r="B234" s="47">
        <v>454.86909620991463</v>
      </c>
      <c r="C234" s="47">
        <v>56470.396976867058</v>
      </c>
      <c r="D234" s="47">
        <f t="shared" si="6"/>
        <v>56.470396976867058</v>
      </c>
      <c r="G234" s="47">
        <v>454.86909620991463</v>
      </c>
      <c r="H234" s="47">
        <v>56470.396881969587</v>
      </c>
      <c r="I234" s="47">
        <f t="shared" si="7"/>
        <v>56.470396881969585</v>
      </c>
    </row>
    <row r="235" spans="2:9" x14ac:dyDescent="0.2">
      <c r="B235" s="47">
        <v>456.86851311953563</v>
      </c>
      <c r="C235" s="47">
        <v>56455.081392046472</v>
      </c>
      <c r="D235" s="47">
        <f t="shared" si="6"/>
        <v>56.455081392046473</v>
      </c>
      <c r="G235" s="47">
        <v>456.86851311953563</v>
      </c>
      <c r="H235" s="47">
        <v>56455.086210058304</v>
      </c>
      <c r="I235" s="47">
        <f t="shared" si="7"/>
        <v>56.455086210058305</v>
      </c>
    </row>
    <row r="236" spans="2:9" x14ac:dyDescent="0.2">
      <c r="B236" s="47">
        <v>458.86793002915664</v>
      </c>
      <c r="C236" s="47">
        <v>56439.884774396887</v>
      </c>
      <c r="D236" s="47">
        <f t="shared" si="6"/>
        <v>56.439884774396887</v>
      </c>
      <c r="G236" s="47">
        <v>458.86793002915664</v>
      </c>
      <c r="H236" s="47">
        <v>56439.884681159216</v>
      </c>
      <c r="I236" s="47">
        <f t="shared" si="7"/>
        <v>56.439884681159214</v>
      </c>
    </row>
    <row r="237" spans="2:9" x14ac:dyDescent="0.2">
      <c r="B237" s="47">
        <v>460.86734693877764</v>
      </c>
      <c r="C237" s="47">
        <v>56424.79596263446</v>
      </c>
      <c r="D237" s="47">
        <f t="shared" si="6"/>
        <v>56.424795962634462</v>
      </c>
      <c r="G237" s="47">
        <v>460.86734693877764</v>
      </c>
      <c r="H237" s="47">
        <v>56424.795870283626</v>
      </c>
      <c r="I237" s="47">
        <f t="shared" si="7"/>
        <v>56.424795870283624</v>
      </c>
    </row>
    <row r="238" spans="2:9" x14ac:dyDescent="0.2">
      <c r="B238" s="47">
        <v>462.86676384839865</v>
      </c>
      <c r="C238" s="47">
        <v>56409.818871221672</v>
      </c>
      <c r="D238" s="47">
        <f t="shared" si="6"/>
        <v>56.409818871221674</v>
      </c>
      <c r="G238" s="47">
        <v>462.86676384839865</v>
      </c>
      <c r="H238" s="47">
        <v>56409.823691816244</v>
      </c>
      <c r="I238" s="47">
        <f t="shared" si="7"/>
        <v>56.409823691816243</v>
      </c>
    </row>
    <row r="239" spans="2:9" x14ac:dyDescent="0.2">
      <c r="B239" s="47">
        <v>464.86618075801965</v>
      </c>
      <c r="C239" s="47">
        <v>56394.952771017321</v>
      </c>
      <c r="D239" s="47">
        <f t="shared" si="6"/>
        <v>56.394952771017323</v>
      </c>
      <c r="G239" s="47">
        <v>464.86618075801965</v>
      </c>
      <c r="H239" s="47">
        <v>56394.957592469291</v>
      </c>
      <c r="I239" s="47">
        <f t="shared" si="7"/>
        <v>56.394957592469289</v>
      </c>
    </row>
    <row r="240" spans="2:9" x14ac:dyDescent="0.2">
      <c r="B240" s="47">
        <v>466.86559766764066</v>
      </c>
      <c r="C240" s="47">
        <v>56380.2020626417</v>
      </c>
      <c r="D240" s="47">
        <f t="shared" si="6"/>
        <v>56.3802020626417</v>
      </c>
      <c r="G240" s="47">
        <v>466.86559766764066</v>
      </c>
      <c r="H240" s="47">
        <v>56380.201972860203</v>
      </c>
      <c r="I240" s="47">
        <f t="shared" si="7"/>
        <v>56.380201972860206</v>
      </c>
    </row>
    <row r="241" spans="2:9" x14ac:dyDescent="0.2">
      <c r="B241" s="47">
        <v>468.86501457726166</v>
      </c>
      <c r="C241" s="47">
        <v>56365.556593623623</v>
      </c>
      <c r="D241" s="47">
        <f t="shared" si="6"/>
        <v>56.365556593623623</v>
      </c>
      <c r="G241" s="47">
        <v>468.86501457726166</v>
      </c>
      <c r="H241" s="47">
        <v>56365.556504679182</v>
      </c>
      <c r="I241" s="47">
        <f t="shared" si="7"/>
        <v>56.365556504679184</v>
      </c>
    </row>
    <row r="242" spans="2:9" x14ac:dyDescent="0.2">
      <c r="B242" s="47">
        <v>470.86443148688267</v>
      </c>
      <c r="C242" s="47">
        <v>56351.021110168229</v>
      </c>
      <c r="D242" s="47">
        <f t="shared" si="6"/>
        <v>56.351021110168226</v>
      </c>
      <c r="G242" s="47">
        <v>470.86443148688267</v>
      </c>
      <c r="H242" s="47">
        <v>56351.025934153033</v>
      </c>
      <c r="I242" s="47">
        <f t="shared" si="7"/>
        <v>56.351025934153036</v>
      </c>
    </row>
    <row r="243" spans="2:9" x14ac:dyDescent="0.2">
      <c r="B243" s="47">
        <v>472.86384839650367</v>
      </c>
      <c r="C243" s="47">
        <v>56336.600512477686</v>
      </c>
      <c r="D243" s="47">
        <f t="shared" si="6"/>
        <v>56.336600512477688</v>
      </c>
      <c r="G243" s="47">
        <v>472.86384839650367</v>
      </c>
      <c r="H243" s="47">
        <v>56336.600425212491</v>
      </c>
      <c r="I243" s="47">
        <f t="shared" si="7"/>
        <v>56.336600425212488</v>
      </c>
    </row>
    <row r="244" spans="2:9" x14ac:dyDescent="0.2">
      <c r="B244" s="47">
        <v>474.86326530612467</v>
      </c>
      <c r="C244" s="47">
        <v>56322.285121451161</v>
      </c>
      <c r="D244" s="47">
        <f t="shared" si="6"/>
        <v>56.322285121451159</v>
      </c>
      <c r="G244" s="47">
        <v>474.86326530612467</v>
      </c>
      <c r="H244" s="47">
        <v>56322.285034999404</v>
      </c>
      <c r="I244" s="47">
        <f t="shared" si="7"/>
        <v>56.322285034999403</v>
      </c>
    </row>
    <row r="245" spans="2:9" x14ac:dyDescent="0.2">
      <c r="B245" s="47">
        <v>476.86268221574568</v>
      </c>
      <c r="C245" s="47">
        <v>56308.080166147825</v>
      </c>
      <c r="D245" s="47">
        <f t="shared" si="6"/>
        <v>56.308080166147825</v>
      </c>
      <c r="G245" s="47">
        <v>476.86268221574568</v>
      </c>
      <c r="H245" s="47">
        <v>56308.084992591648</v>
      </c>
      <c r="I245" s="47">
        <f t="shared" si="7"/>
        <v>56.308084992591645</v>
      </c>
    </row>
    <row r="246" spans="2:9" x14ac:dyDescent="0.2">
      <c r="B246" s="47">
        <v>478.86209912536668</v>
      </c>
      <c r="C246" s="47">
        <v>56293.991075225356</v>
      </c>
      <c r="D246" s="47">
        <f t="shared" si="6"/>
        <v>56.293991075225357</v>
      </c>
      <c r="G246" s="47">
        <v>478.86209912536668</v>
      </c>
      <c r="H246" s="47">
        <v>56293.990990417129</v>
      </c>
      <c r="I246" s="47">
        <f t="shared" si="7"/>
        <v>56.293990990417129</v>
      </c>
    </row>
    <row r="247" spans="2:9" x14ac:dyDescent="0.2">
      <c r="B247" s="47">
        <v>480.86151603498769</v>
      </c>
      <c r="C247" s="47">
        <v>56280.008783750221</v>
      </c>
      <c r="D247" s="47">
        <f t="shared" si="6"/>
        <v>56.280008783750219</v>
      </c>
      <c r="G247" s="47">
        <v>480.86151603498769</v>
      </c>
      <c r="H247" s="47">
        <v>56280.00869977563</v>
      </c>
      <c r="I247" s="47">
        <f t="shared" si="7"/>
        <v>56.280008699775628</v>
      </c>
    </row>
    <row r="248" spans="2:9" x14ac:dyDescent="0.2">
      <c r="B248" s="47">
        <v>482.86093294460869</v>
      </c>
      <c r="C248" s="47">
        <v>56266.139266647755</v>
      </c>
      <c r="D248" s="47">
        <f t="shared" si="6"/>
        <v>56.266139266647755</v>
      </c>
      <c r="G248" s="47">
        <v>482.86093294460869</v>
      </c>
      <c r="H248" s="47">
        <v>56266.144095570271</v>
      </c>
      <c r="I248" s="47">
        <f t="shared" si="7"/>
        <v>56.266144095570269</v>
      </c>
    </row>
    <row r="249" spans="2:9" x14ac:dyDescent="0.2">
      <c r="B249" s="47">
        <v>484.8603498542297</v>
      </c>
      <c r="C249" s="47">
        <v>56252.388886616543</v>
      </c>
      <c r="D249" s="47">
        <f t="shared" si="6"/>
        <v>56.252388886616544</v>
      </c>
      <c r="G249" s="47">
        <v>484.8603498542297</v>
      </c>
      <c r="H249" s="47">
        <v>56252.38880422763</v>
      </c>
      <c r="I249" s="47">
        <f t="shared" si="7"/>
        <v>56.252388804227628</v>
      </c>
    </row>
    <row r="250" spans="2:9" x14ac:dyDescent="0.2">
      <c r="B250" s="47">
        <v>486.8597667638507</v>
      </c>
      <c r="C250" s="47">
        <v>56238.749771212992</v>
      </c>
      <c r="D250" s="47">
        <f t="shared" si="6"/>
        <v>56.238749771212994</v>
      </c>
      <c r="G250" s="47">
        <v>486.8597667638507</v>
      </c>
      <c r="H250" s="47">
        <v>56238.749689647448</v>
      </c>
      <c r="I250" s="47">
        <f t="shared" si="7"/>
        <v>56.238749689647449</v>
      </c>
    </row>
    <row r="251" spans="2:9" x14ac:dyDescent="0.2">
      <c r="B251" s="47">
        <v>488.8591836734717</v>
      </c>
      <c r="C251" s="47">
        <v>56225.229436147551</v>
      </c>
      <c r="D251" s="47">
        <f t="shared" si="6"/>
        <v>56.225229436147551</v>
      </c>
      <c r="G251" s="47">
        <v>488.8591836734717</v>
      </c>
      <c r="H251" s="47">
        <v>56225.234267334621</v>
      </c>
      <c r="I251" s="47">
        <f t="shared" si="7"/>
        <v>56.225234267334621</v>
      </c>
    </row>
    <row r="252" spans="2:9" x14ac:dyDescent="0.2">
      <c r="B252" s="47">
        <v>490.85860058309271</v>
      </c>
      <c r="C252" s="47">
        <v>56211.831337406198</v>
      </c>
      <c r="D252" s="47">
        <f t="shared" si="6"/>
        <v>56.211831337406196</v>
      </c>
      <c r="G252" s="47">
        <v>490.85860058309271</v>
      </c>
      <c r="H252" s="47">
        <v>56211.836169498762</v>
      </c>
      <c r="I252" s="47">
        <f t="shared" si="7"/>
        <v>56.21183616949876</v>
      </c>
    </row>
    <row r="253" spans="2:9" x14ac:dyDescent="0.2">
      <c r="B253" s="47">
        <v>492.85801749271371</v>
      </c>
      <c r="C253" s="47">
        <v>56198.56495985901</v>
      </c>
      <c r="D253" s="47">
        <f t="shared" si="6"/>
        <v>56.198564959859013</v>
      </c>
      <c r="G253" s="47">
        <v>492.85801749271371</v>
      </c>
      <c r="H253" s="47">
        <v>56198.564880713071</v>
      </c>
      <c r="I253" s="47">
        <f t="shared" si="7"/>
        <v>56.198564880713072</v>
      </c>
    </row>
    <row r="254" spans="2:9" x14ac:dyDescent="0.2">
      <c r="B254" s="47">
        <v>494.85743440233472</v>
      </c>
      <c r="C254" s="47">
        <v>56185.426517842432</v>
      </c>
      <c r="D254" s="47">
        <f t="shared" si="6"/>
        <v>56.18542651784243</v>
      </c>
      <c r="G254" s="47">
        <v>494.85743440233472</v>
      </c>
      <c r="H254" s="47">
        <v>56185.426439444091</v>
      </c>
      <c r="I254" s="47">
        <f t="shared" si="7"/>
        <v>56.185426439444093</v>
      </c>
    </row>
    <row r="255" spans="2:9" x14ac:dyDescent="0.2">
      <c r="B255" s="47">
        <v>496.85685131195572</v>
      </c>
      <c r="C255" s="47">
        <v>56172.428886546732</v>
      </c>
      <c r="D255" s="47">
        <f t="shared" si="6"/>
        <v>56.172428886546733</v>
      </c>
      <c r="G255" s="47">
        <v>496.85685131195572</v>
      </c>
      <c r="H255" s="47">
        <v>56172.433720959569</v>
      </c>
      <c r="I255" s="47">
        <f t="shared" si="7"/>
        <v>56.172433720959567</v>
      </c>
    </row>
    <row r="256" spans="2:9" x14ac:dyDescent="0.2">
      <c r="B256" s="47">
        <v>498.85626822157673</v>
      </c>
      <c r="C256" s="47">
        <v>56159.587470606908</v>
      </c>
      <c r="D256" s="47">
        <f t="shared" si="6"/>
        <v>56.159587470606908</v>
      </c>
      <c r="G256" s="47">
        <v>498.85626822157673</v>
      </c>
      <c r="H256" s="47">
        <v>56159.587393779009</v>
      </c>
      <c r="I256" s="47">
        <f t="shared" si="7"/>
        <v>56.159587393779006</v>
      </c>
    </row>
    <row r="257" spans="2:9" x14ac:dyDescent="0.2">
      <c r="B257" s="47">
        <v>500.85568513119773</v>
      </c>
      <c r="C257" s="47">
        <v>56146.906263330704</v>
      </c>
      <c r="D257" s="47">
        <f t="shared" si="6"/>
        <v>56.146906263330706</v>
      </c>
      <c r="G257" s="47">
        <v>500.85568513119773</v>
      </c>
      <c r="H257" s="47">
        <v>56146.906187269626</v>
      </c>
      <c r="I257" s="47">
        <f t="shared" si="7"/>
        <v>56.146906187269629</v>
      </c>
    </row>
    <row r="258" spans="2:9" x14ac:dyDescent="0.2">
      <c r="B258" s="47">
        <v>502.85510204081874</v>
      </c>
      <c r="C258" s="47">
        <v>56134.408365192481</v>
      </c>
      <c r="D258" s="47">
        <f t="shared" si="6"/>
        <v>56.134408365192478</v>
      </c>
      <c r="G258" s="47">
        <v>502.85510204081874</v>
      </c>
      <c r="H258" s="47">
        <v>56134.413201953175</v>
      </c>
      <c r="I258" s="47">
        <f t="shared" si="7"/>
        <v>56.134413201953173</v>
      </c>
    </row>
    <row r="259" spans="2:9" x14ac:dyDescent="0.2">
      <c r="B259" s="47">
        <v>504.85451895043974</v>
      </c>
      <c r="C259" s="47">
        <v>56122.122623835632</v>
      </c>
      <c r="D259" s="47">
        <f t="shared" si="6"/>
        <v>56.122122623835629</v>
      </c>
      <c r="G259" s="47">
        <v>504.85451895043974</v>
      </c>
      <c r="H259" s="47">
        <v>56122.122549288157</v>
      </c>
      <c r="I259" s="47">
        <f t="shared" si="7"/>
        <v>56.122122549288157</v>
      </c>
    </row>
    <row r="260" spans="2:9" x14ac:dyDescent="0.2">
      <c r="B260" s="47">
        <v>506.85393586006074</v>
      </c>
      <c r="C260" s="47">
        <v>56110.070708001338</v>
      </c>
      <c r="D260" s="47">
        <f t="shared" si="6"/>
        <v>56.110070708001338</v>
      </c>
      <c r="G260" s="47">
        <v>506.85393586006074</v>
      </c>
      <c r="H260" s="47">
        <v>56110.070634135809</v>
      </c>
      <c r="I260" s="47">
        <f t="shared" si="7"/>
        <v>56.110070634135809</v>
      </c>
    </row>
    <row r="261" spans="2:9" x14ac:dyDescent="0.2">
      <c r="B261" s="47">
        <v>508.85335276968175</v>
      </c>
      <c r="C261" s="47">
        <v>56098.298960064632</v>
      </c>
      <c r="D261" s="47">
        <f t="shared" si="6"/>
        <v>56.098298960064632</v>
      </c>
      <c r="G261" s="47">
        <v>508.85335276968175</v>
      </c>
      <c r="H261" s="47">
        <v>56098.303799068097</v>
      </c>
      <c r="I261" s="47">
        <f t="shared" si="7"/>
        <v>56.098303799068098</v>
      </c>
    </row>
    <row r="262" spans="2:9" x14ac:dyDescent="0.2">
      <c r="B262" s="47">
        <v>510.85276967930275</v>
      </c>
      <c r="C262" s="47">
        <v>56086.866791195302</v>
      </c>
      <c r="D262" s="47">
        <f t="shared" si="6"/>
        <v>56.086866791195298</v>
      </c>
      <c r="G262" s="47">
        <v>510.85276967930275</v>
      </c>
      <c r="H262" s="47">
        <v>56086.866718807498</v>
      </c>
      <c r="I262" s="47">
        <f t="shared" si="7"/>
        <v>56.086866718807499</v>
      </c>
    </row>
    <row r="263" spans="2:9" x14ac:dyDescent="0.2">
      <c r="B263" s="47">
        <v>512.8521865889237</v>
      </c>
      <c r="C263" s="47">
        <v>56075.836062018032</v>
      </c>
      <c r="D263" s="47">
        <f t="shared" ref="D263:D326" si="8">C263/1000</f>
        <v>56.075836062018034</v>
      </c>
      <c r="G263" s="47">
        <v>512.8521865889237</v>
      </c>
      <c r="H263" s="47">
        <v>56075.835990290354</v>
      </c>
      <c r="I263" s="47">
        <f t="shared" ref="I263:I326" si="9">H263/1000</f>
        <v>56.075835990290351</v>
      </c>
    </row>
    <row r="264" spans="2:9" x14ac:dyDescent="0.2">
      <c r="B264" s="47">
        <v>514.8516034985447</v>
      </c>
      <c r="C264" s="47">
        <v>56065.305970757727</v>
      </c>
      <c r="D264" s="47">
        <f t="shared" si="8"/>
        <v>56.065305970757727</v>
      </c>
      <c r="G264" s="47">
        <v>514.8516034985447</v>
      </c>
      <c r="H264" s="47">
        <v>56065.310811833639</v>
      </c>
      <c r="I264" s="47">
        <f t="shared" si="9"/>
        <v>56.065310811833641</v>
      </c>
    </row>
    <row r="265" spans="2:9" x14ac:dyDescent="0.2">
      <c r="B265" s="47">
        <v>516.85102040816571</v>
      </c>
      <c r="C265" s="47">
        <v>56055.405439875954</v>
      </c>
      <c r="D265" s="47">
        <f t="shared" si="8"/>
        <v>56.055405439875955</v>
      </c>
      <c r="G265" s="47">
        <v>516.85102040816571</v>
      </c>
      <c r="H265" s="47">
        <v>56055.405369520988</v>
      </c>
      <c r="I265" s="47">
        <f t="shared" si="9"/>
        <v>56.05540536952099</v>
      </c>
    </row>
    <row r="266" spans="2:9" x14ac:dyDescent="0.2">
      <c r="B266" s="47">
        <v>518.85043731778671</v>
      </c>
      <c r="C266" s="47">
        <v>56046.157053251321</v>
      </c>
      <c r="D266" s="47">
        <f t="shared" si="8"/>
        <v>56.046157053251321</v>
      </c>
      <c r="G266" s="47">
        <v>518.85043731778671</v>
      </c>
      <c r="H266" s="47">
        <v>56046.156983606459</v>
      </c>
      <c r="I266" s="47">
        <f t="shared" si="9"/>
        <v>56.046156983606458</v>
      </c>
    </row>
    <row r="267" spans="2:9" x14ac:dyDescent="0.2">
      <c r="B267" s="47">
        <v>520.84985422740772</v>
      </c>
      <c r="C267" s="47">
        <v>56037.460782592483</v>
      </c>
      <c r="D267" s="47">
        <f t="shared" si="8"/>
        <v>56.037460782592483</v>
      </c>
      <c r="G267" s="47">
        <v>520.84985422740772</v>
      </c>
      <c r="H267" s="47">
        <v>56037.465625619428</v>
      </c>
      <c r="I267" s="47">
        <f t="shared" si="9"/>
        <v>56.037465625619426</v>
      </c>
    </row>
    <row r="268" spans="2:9" x14ac:dyDescent="0.2">
      <c r="B268" s="47">
        <v>522.84927113702872</v>
      </c>
      <c r="C268" s="47">
        <v>56029.203743606638</v>
      </c>
      <c r="D268" s="47">
        <f t="shared" si="8"/>
        <v>56.029203743606637</v>
      </c>
      <c r="G268" s="47">
        <v>522.84927113702872</v>
      </c>
      <c r="H268" s="47">
        <v>56029.203675139004</v>
      </c>
      <c r="I268" s="47">
        <f t="shared" si="9"/>
        <v>56.029203675139001</v>
      </c>
    </row>
    <row r="269" spans="2:9" x14ac:dyDescent="0.2">
      <c r="B269" s="47">
        <v>524.84868804664973</v>
      </c>
      <c r="C269" s="47">
        <v>56021.286496301924</v>
      </c>
      <c r="D269" s="47">
        <f t="shared" si="8"/>
        <v>56.021286496301926</v>
      </c>
      <c r="G269" s="47">
        <v>524.84868804664973</v>
      </c>
      <c r="H269" s="47">
        <v>56021.286428465239</v>
      </c>
      <c r="I269" s="47">
        <f t="shared" si="9"/>
        <v>56.021286428465238</v>
      </c>
    </row>
    <row r="270" spans="2:9" x14ac:dyDescent="0.2">
      <c r="B270" s="47">
        <v>526.84810495627073</v>
      </c>
      <c r="C270" s="47">
        <v>56013.645775511242</v>
      </c>
      <c r="D270" s="47">
        <f t="shared" si="8"/>
        <v>56.013645775511243</v>
      </c>
      <c r="G270" s="47">
        <v>526.84810495627073</v>
      </c>
      <c r="H270" s="47">
        <v>56013.650620324865</v>
      </c>
      <c r="I270" s="47">
        <f t="shared" si="9"/>
        <v>56.013650620324867</v>
      </c>
    </row>
    <row r="271" spans="2:9" x14ac:dyDescent="0.2">
      <c r="B271" s="47">
        <v>528.84752186589174</v>
      </c>
      <c r="C271" s="47">
        <v>56006.23462512088</v>
      </c>
      <c r="D271" s="47">
        <f t="shared" si="8"/>
        <v>56.006234625120882</v>
      </c>
      <c r="G271" s="47">
        <v>528.84752186589174</v>
      </c>
      <c r="H271" s="47">
        <v>56006.234558378506</v>
      </c>
      <c r="I271" s="47">
        <f t="shared" si="9"/>
        <v>56.006234558378509</v>
      </c>
    </row>
    <row r="272" spans="2:9" x14ac:dyDescent="0.2">
      <c r="B272" s="47">
        <v>530.84693877551274</v>
      </c>
      <c r="C272" s="47">
        <v>55999.003759524065</v>
      </c>
      <c r="D272" s="47">
        <f t="shared" si="8"/>
        <v>55.999003759524065</v>
      </c>
      <c r="G272" s="47">
        <v>530.84693877551274</v>
      </c>
      <c r="H272" s="47">
        <v>55999.003693405102</v>
      </c>
      <c r="I272" s="47">
        <f t="shared" si="9"/>
        <v>55.999003693405101</v>
      </c>
    </row>
    <row r="273" spans="2:9" x14ac:dyDescent="0.2">
      <c r="B273" s="47">
        <v>532.84635568513374</v>
      </c>
      <c r="C273" s="47">
        <v>55991.928067746769</v>
      </c>
      <c r="D273" s="47">
        <f t="shared" si="8"/>
        <v>55.99192806774677</v>
      </c>
      <c r="G273" s="47">
        <v>532.84635568513374</v>
      </c>
      <c r="H273" s="47">
        <v>55991.932914273944</v>
      </c>
      <c r="I273" s="47">
        <f t="shared" si="9"/>
        <v>55.991932914273946</v>
      </c>
    </row>
    <row r="274" spans="2:9" x14ac:dyDescent="0.2">
      <c r="B274" s="47">
        <v>534.84577259475475</v>
      </c>
      <c r="C274" s="47">
        <v>55984.989618356572</v>
      </c>
      <c r="D274" s="47">
        <f t="shared" si="8"/>
        <v>55.984989618356572</v>
      </c>
      <c r="G274" s="47">
        <v>534.84577259475475</v>
      </c>
      <c r="H274" s="47">
        <v>55984.989553279069</v>
      </c>
      <c r="I274" s="47">
        <f t="shared" si="9"/>
        <v>55.984989553279071</v>
      </c>
    </row>
    <row r="275" spans="2:9" x14ac:dyDescent="0.2">
      <c r="B275" s="47">
        <v>536.84518950437575</v>
      </c>
      <c r="C275" s="47">
        <v>55978.16120534324</v>
      </c>
      <c r="D275" s="47">
        <f t="shared" si="8"/>
        <v>55.978161205343241</v>
      </c>
      <c r="G275" s="47">
        <v>536.84518950437575</v>
      </c>
      <c r="H275" s="47">
        <v>55978.161140831267</v>
      </c>
      <c r="I275" s="47">
        <f t="shared" si="9"/>
        <v>55.978161140831268</v>
      </c>
    </row>
    <row r="276" spans="2:9" x14ac:dyDescent="0.2">
      <c r="B276" s="47">
        <v>538.84460641399676</v>
      </c>
      <c r="C276" s="47">
        <v>55971.434514031062</v>
      </c>
      <c r="D276" s="47">
        <f t="shared" si="8"/>
        <v>55.97143451403106</v>
      </c>
      <c r="G276" s="47">
        <v>538.84460641399676</v>
      </c>
      <c r="H276" s="47">
        <v>55971.439362123201</v>
      </c>
      <c r="I276" s="47">
        <f t="shared" si="9"/>
        <v>55.971439362123199</v>
      </c>
    </row>
    <row r="277" spans="2:9" x14ac:dyDescent="0.2">
      <c r="B277" s="47">
        <v>540.84402332361776</v>
      </c>
      <c r="C277" s="47">
        <v>55964.804390373603</v>
      </c>
      <c r="D277" s="47">
        <f t="shared" si="8"/>
        <v>55.964804390373601</v>
      </c>
      <c r="G277" s="47">
        <v>540.84402332361776</v>
      </c>
      <c r="H277" s="47">
        <v>55964.804326909347</v>
      </c>
      <c r="I277" s="47">
        <f t="shared" si="9"/>
        <v>55.964804326909345</v>
      </c>
    </row>
    <row r="278" spans="2:9" x14ac:dyDescent="0.2">
      <c r="B278" s="47">
        <v>542.84344023323877</v>
      </c>
      <c r="C278" s="47">
        <v>55958.253348827755</v>
      </c>
      <c r="D278" s="47">
        <f t="shared" si="8"/>
        <v>55.958253348827753</v>
      </c>
      <c r="G278" s="47">
        <v>542.84344023323877</v>
      </c>
      <c r="H278" s="47">
        <v>55958.253285933657</v>
      </c>
      <c r="I278" s="47">
        <f t="shared" si="9"/>
        <v>55.958253285933658</v>
      </c>
    </row>
    <row r="279" spans="2:9" x14ac:dyDescent="0.2">
      <c r="B279" s="47">
        <v>544.84285714285977</v>
      </c>
      <c r="C279" s="47">
        <v>55951.780469969934</v>
      </c>
      <c r="D279" s="47">
        <f t="shared" si="8"/>
        <v>55.951780469969933</v>
      </c>
      <c r="G279" s="47">
        <v>544.84285714285977</v>
      </c>
      <c r="H279" s="47">
        <v>55951.785319639857</v>
      </c>
      <c r="I279" s="47">
        <f t="shared" si="9"/>
        <v>55.95178531963986</v>
      </c>
    </row>
    <row r="280" spans="2:9" x14ac:dyDescent="0.2">
      <c r="B280" s="47">
        <v>546.84227405248078</v>
      </c>
      <c r="C280" s="47">
        <v>55945.386226776995</v>
      </c>
      <c r="D280" s="47">
        <f t="shared" si="8"/>
        <v>55.945386226776996</v>
      </c>
      <c r="G280" s="47">
        <v>546.84227405248078</v>
      </c>
      <c r="H280" s="47">
        <v>55945.386164934789</v>
      </c>
      <c r="I280" s="47">
        <f t="shared" si="9"/>
        <v>55.945386164934789</v>
      </c>
    </row>
    <row r="281" spans="2:9" x14ac:dyDescent="0.2">
      <c r="B281" s="47">
        <v>548.84169096210178</v>
      </c>
      <c r="C281" s="47">
        <v>55939.057416675052</v>
      </c>
      <c r="D281" s="47">
        <f t="shared" si="8"/>
        <v>55.939057416675055</v>
      </c>
      <c r="G281" s="47">
        <v>548.84169096210178</v>
      </c>
      <c r="H281" s="47">
        <v>55939.057355279212</v>
      </c>
      <c r="I281" s="47">
        <f t="shared" si="9"/>
        <v>55.939057355279211</v>
      </c>
    </row>
    <row r="282" spans="2:9" x14ac:dyDescent="0.2">
      <c r="B282" s="47">
        <v>550.84110787172278</v>
      </c>
      <c r="C282" s="47">
        <v>55932.796380959611</v>
      </c>
      <c r="D282" s="47">
        <f t="shared" si="8"/>
        <v>55.932796380959608</v>
      </c>
      <c r="G282" s="47">
        <v>550.84110787172278</v>
      </c>
      <c r="H282" s="47">
        <v>55932.801232105398</v>
      </c>
      <c r="I282" s="47">
        <f t="shared" si="9"/>
        <v>55.932801232105398</v>
      </c>
    </row>
    <row r="283" spans="2:9" x14ac:dyDescent="0.2">
      <c r="B283" s="47">
        <v>552.84052478134379</v>
      </c>
      <c r="C283" s="47">
        <v>55926.606077464989</v>
      </c>
      <c r="D283" s="47">
        <f t="shared" si="8"/>
        <v>55.926606077464989</v>
      </c>
      <c r="G283" s="47">
        <v>552.84052478134379</v>
      </c>
      <c r="H283" s="47">
        <v>55926.606017176906</v>
      </c>
      <c r="I283" s="47">
        <f t="shared" si="9"/>
        <v>55.926606017176908</v>
      </c>
    </row>
    <row r="284" spans="2:9" x14ac:dyDescent="0.2">
      <c r="B284" s="47">
        <v>554.83994169096479</v>
      </c>
      <c r="C284" s="47">
        <v>55920.475199543995</v>
      </c>
      <c r="D284" s="47">
        <f t="shared" si="8"/>
        <v>55.920475199543993</v>
      </c>
      <c r="G284" s="47">
        <v>554.83994169096479</v>
      </c>
      <c r="H284" s="47">
        <v>55920.475139761998</v>
      </c>
      <c r="I284" s="47">
        <f t="shared" si="9"/>
        <v>55.920475139761997</v>
      </c>
    </row>
    <row r="285" spans="2:9" x14ac:dyDescent="0.2">
      <c r="B285" s="47">
        <v>556.8393586005858</v>
      </c>
      <c r="C285" s="47">
        <v>55914.407538459323</v>
      </c>
      <c r="D285" s="47">
        <f t="shared" si="8"/>
        <v>55.914407538459322</v>
      </c>
      <c r="G285" s="47">
        <v>556.8393586005858</v>
      </c>
      <c r="H285" s="47">
        <v>55914.412391190781</v>
      </c>
      <c r="I285" s="47">
        <f t="shared" si="9"/>
        <v>55.91441239119078</v>
      </c>
    </row>
    <row r="286" spans="2:9" x14ac:dyDescent="0.2">
      <c r="B286" s="47">
        <v>558.8387755102068</v>
      </c>
      <c r="C286" s="47">
        <v>55908.407165242985</v>
      </c>
      <c r="D286" s="47">
        <f t="shared" si="8"/>
        <v>55.908407165242984</v>
      </c>
      <c r="G286" s="47">
        <v>558.8387755102068</v>
      </c>
      <c r="H286" s="47">
        <v>55908.407106399834</v>
      </c>
      <c r="I286" s="47">
        <f t="shared" si="9"/>
        <v>55.908407106399835</v>
      </c>
    </row>
    <row r="287" spans="2:9" x14ac:dyDescent="0.2">
      <c r="B287" s="47">
        <v>560.83819241982781</v>
      </c>
      <c r="C287" s="47">
        <v>55902.463633282547</v>
      </c>
      <c r="D287" s="47">
        <f t="shared" si="8"/>
        <v>55.902463633282544</v>
      </c>
      <c r="G287" s="47">
        <v>560.83819241982781</v>
      </c>
      <c r="H287" s="47">
        <v>55902.46357500599</v>
      </c>
      <c r="I287" s="47">
        <f t="shared" si="9"/>
        <v>55.902463575005989</v>
      </c>
    </row>
    <row r="288" spans="2:9" x14ac:dyDescent="0.2">
      <c r="B288" s="47">
        <v>562.83760932944881</v>
      </c>
      <c r="C288" s="47">
        <v>55896.581406406003</v>
      </c>
      <c r="D288" s="47">
        <f t="shared" si="8"/>
        <v>55.896581406406</v>
      </c>
      <c r="G288" s="47">
        <v>562.83760932944881</v>
      </c>
      <c r="H288" s="47">
        <v>55896.586260642842</v>
      </c>
      <c r="I288" s="47">
        <f t="shared" si="9"/>
        <v>55.896586260642842</v>
      </c>
    </row>
    <row r="289" spans="2:9" x14ac:dyDescent="0.2">
      <c r="B289" s="47">
        <v>564.83702623906981</v>
      </c>
      <c r="C289" s="47">
        <v>55890.765090584202</v>
      </c>
      <c r="D289" s="47">
        <f t="shared" si="8"/>
        <v>55.890765090584203</v>
      </c>
      <c r="G289" s="47">
        <v>564.83702623906981</v>
      </c>
      <c r="H289" s="47">
        <v>55890.765033288561</v>
      </c>
      <c r="I289" s="47">
        <f t="shared" si="9"/>
        <v>55.890765033288559</v>
      </c>
    </row>
    <row r="290" spans="2:9" x14ac:dyDescent="0.2">
      <c r="B290" s="47">
        <v>566.83644314869082</v>
      </c>
      <c r="C290" s="47">
        <v>55885.004677573692</v>
      </c>
      <c r="D290" s="47">
        <f t="shared" si="8"/>
        <v>55.88500467757369</v>
      </c>
      <c r="G290" s="47">
        <v>566.83644314869082</v>
      </c>
      <c r="H290" s="47">
        <v>55885.004620772183</v>
      </c>
      <c r="I290" s="47">
        <f t="shared" si="9"/>
        <v>55.885004620772186</v>
      </c>
    </row>
    <row r="291" spans="2:9" x14ac:dyDescent="0.2">
      <c r="B291" s="47">
        <v>568.83586005831182</v>
      </c>
      <c r="C291" s="47">
        <v>55879.305005325914</v>
      </c>
      <c r="D291" s="47">
        <f t="shared" si="8"/>
        <v>55.879305005325911</v>
      </c>
      <c r="G291" s="47">
        <v>568.83586005831182</v>
      </c>
      <c r="H291" s="47">
        <v>55879.309861052374</v>
      </c>
      <c r="I291" s="47">
        <f t="shared" si="9"/>
        <v>55.879309861052377</v>
      </c>
    </row>
    <row r="292" spans="2:9" x14ac:dyDescent="0.2">
      <c r="B292" s="47">
        <v>570.83527696793283</v>
      </c>
      <c r="C292" s="47">
        <v>55873.67101879455</v>
      </c>
      <c r="D292" s="47">
        <f t="shared" si="8"/>
        <v>55.873671018794553</v>
      </c>
      <c r="G292" s="47">
        <v>570.83527696793283</v>
      </c>
      <c r="H292" s="47">
        <v>55873.670962968397</v>
      </c>
      <c r="I292" s="47">
        <f t="shared" si="9"/>
        <v>55.873670962968397</v>
      </c>
    </row>
    <row r="293" spans="2:9" x14ac:dyDescent="0.2">
      <c r="B293" s="47">
        <v>572.83469387755383</v>
      </c>
      <c r="C293" s="47">
        <v>55868.093038574116</v>
      </c>
      <c r="D293" s="47">
        <f t="shared" si="8"/>
        <v>55.868093038574116</v>
      </c>
      <c r="G293" s="47">
        <v>572.83469387755383</v>
      </c>
      <c r="H293" s="47">
        <v>55868.092983201197</v>
      </c>
      <c r="I293" s="47">
        <f t="shared" si="9"/>
        <v>55.868092983201194</v>
      </c>
    </row>
    <row r="294" spans="2:9" x14ac:dyDescent="0.2">
      <c r="B294" s="47">
        <v>574.83411078717484</v>
      </c>
      <c r="C294" s="47">
        <v>55862.576246308046</v>
      </c>
      <c r="D294" s="47">
        <f t="shared" si="8"/>
        <v>55.862576246308045</v>
      </c>
      <c r="G294" s="47">
        <v>574.83411078717484</v>
      </c>
      <c r="H294" s="47">
        <v>55862.581103508615</v>
      </c>
      <c r="I294" s="47">
        <f t="shared" si="9"/>
        <v>55.862581103508617</v>
      </c>
    </row>
    <row r="295" spans="2:9" x14ac:dyDescent="0.2">
      <c r="B295" s="47">
        <v>576.83352769679584</v>
      </c>
      <c r="C295" s="47">
        <v>55857.125971900416</v>
      </c>
      <c r="D295" s="47">
        <f t="shared" si="8"/>
        <v>55.857125971900416</v>
      </c>
      <c r="G295" s="47">
        <v>576.83352769679584</v>
      </c>
      <c r="H295" s="47">
        <v>55857.12591754648</v>
      </c>
      <c r="I295" s="47">
        <f t="shared" si="9"/>
        <v>55.857125917546483</v>
      </c>
    </row>
    <row r="296" spans="2:9" x14ac:dyDescent="0.2">
      <c r="B296" s="47">
        <v>578.83294460641685</v>
      </c>
      <c r="C296" s="47">
        <v>55851.732990671888</v>
      </c>
      <c r="D296" s="47">
        <f t="shared" si="8"/>
        <v>55.851732990671891</v>
      </c>
      <c r="G296" s="47">
        <v>578.83294460641685</v>
      </c>
      <c r="H296" s="47">
        <v>55851.732936806293</v>
      </c>
      <c r="I296" s="47">
        <f t="shared" si="9"/>
        <v>55.851732936806293</v>
      </c>
    </row>
    <row r="297" spans="2:9" x14ac:dyDescent="0.2">
      <c r="B297" s="47">
        <v>580.83236151603785</v>
      </c>
      <c r="C297" s="47">
        <v>55846.40304390643</v>
      </c>
      <c r="D297" s="47">
        <f t="shared" si="8"/>
        <v>55.846403043906427</v>
      </c>
      <c r="G297" s="47">
        <v>580.83236151603785</v>
      </c>
      <c r="H297" s="47">
        <v>55846.407902497835</v>
      </c>
      <c r="I297" s="47">
        <f t="shared" si="9"/>
        <v>55.846407902497837</v>
      </c>
    </row>
    <row r="298" spans="2:9" x14ac:dyDescent="0.2">
      <c r="B298" s="47">
        <v>582.83177842565885</v>
      </c>
      <c r="C298" s="47">
        <v>55841.137255621914</v>
      </c>
      <c r="D298" s="47">
        <f t="shared" si="8"/>
        <v>55.841137255621916</v>
      </c>
      <c r="G298" s="47">
        <v>582.83177842565885</v>
      </c>
      <c r="H298" s="47">
        <v>55841.142114712129</v>
      </c>
      <c r="I298" s="47">
        <f t="shared" si="9"/>
        <v>55.841142114712127</v>
      </c>
    </row>
    <row r="299" spans="2:9" x14ac:dyDescent="0.2">
      <c r="B299" s="47">
        <v>584.83119533527986</v>
      </c>
      <c r="C299" s="47">
        <v>55835.942044393603</v>
      </c>
      <c r="D299" s="47">
        <f t="shared" si="8"/>
        <v>55.835942044393605</v>
      </c>
      <c r="G299" s="47">
        <v>584.83119533527986</v>
      </c>
      <c r="H299" s="47">
        <v>55835.941991977248</v>
      </c>
      <c r="I299" s="47">
        <f t="shared" si="9"/>
        <v>55.835941991977251</v>
      </c>
    </row>
    <row r="300" spans="2:9" x14ac:dyDescent="0.2">
      <c r="B300" s="47">
        <v>586.83061224490086</v>
      </c>
      <c r="C300" s="47">
        <v>55830.809591716337</v>
      </c>
      <c r="D300" s="47">
        <f t="shared" si="8"/>
        <v>55.830809591716339</v>
      </c>
      <c r="G300" s="47">
        <v>586.83061224490086</v>
      </c>
      <c r="H300" s="47">
        <v>55830.814451768805</v>
      </c>
      <c r="I300" s="47">
        <f t="shared" si="9"/>
        <v>55.830814451768802</v>
      </c>
    </row>
    <row r="301" spans="2:9" x14ac:dyDescent="0.2">
      <c r="B301" s="47">
        <v>588.83002915452187</v>
      </c>
      <c r="C301" s="47">
        <v>55825.747468510031</v>
      </c>
      <c r="D301" s="47">
        <f t="shared" si="8"/>
        <v>55.825747468510031</v>
      </c>
      <c r="G301" s="47">
        <v>588.83002915452187</v>
      </c>
      <c r="H301" s="47">
        <v>55825.75232905033</v>
      </c>
      <c r="I301" s="47">
        <f t="shared" si="9"/>
        <v>55.825752329050331</v>
      </c>
    </row>
    <row r="302" spans="2:9" x14ac:dyDescent="0.2">
      <c r="B302" s="47">
        <v>590.82944606414287</v>
      </c>
      <c r="C302" s="47">
        <v>55820.764103341411</v>
      </c>
      <c r="D302" s="47">
        <f t="shared" si="8"/>
        <v>55.820764103341411</v>
      </c>
      <c r="G302" s="47">
        <v>590.82944606414287</v>
      </c>
      <c r="H302" s="47">
        <v>55820.764052280298</v>
      </c>
      <c r="I302" s="47">
        <f t="shared" si="9"/>
        <v>55.820764052280296</v>
      </c>
    </row>
    <row r="303" spans="2:9" x14ac:dyDescent="0.2">
      <c r="B303" s="47">
        <v>592.82886297376388</v>
      </c>
      <c r="C303" s="47">
        <v>55815.854315104523</v>
      </c>
      <c r="D303" s="47">
        <f t="shared" si="8"/>
        <v>55.815854315104524</v>
      </c>
      <c r="G303" s="47">
        <v>592.82886297376388</v>
      </c>
      <c r="H303" s="47">
        <v>55815.85426449011</v>
      </c>
      <c r="I303" s="47">
        <f t="shared" si="9"/>
        <v>55.815854264490113</v>
      </c>
    </row>
    <row r="304" spans="2:9" x14ac:dyDescent="0.2">
      <c r="B304" s="47">
        <v>594.82827988338488</v>
      </c>
      <c r="C304" s="47">
        <v>55811.029140129678</v>
      </c>
      <c r="D304" s="47">
        <f t="shared" si="8"/>
        <v>55.811029140129676</v>
      </c>
      <c r="G304" s="47">
        <v>594.82827988338488</v>
      </c>
      <c r="H304" s="47">
        <v>55811.034002047978</v>
      </c>
      <c r="I304" s="47">
        <f t="shared" si="9"/>
        <v>55.811034002047975</v>
      </c>
    </row>
    <row r="305" spans="2:9" x14ac:dyDescent="0.2">
      <c r="B305" s="47">
        <v>596.82769679300588</v>
      </c>
      <c r="C305" s="47">
        <v>55806.301563040543</v>
      </c>
      <c r="D305" s="47">
        <f t="shared" si="8"/>
        <v>55.806301563040542</v>
      </c>
      <c r="G305" s="47">
        <v>596.82769679300588</v>
      </c>
      <c r="H305" s="47">
        <v>55806.301513328755</v>
      </c>
      <c r="I305" s="47">
        <f t="shared" si="9"/>
        <v>55.806301513328755</v>
      </c>
    </row>
    <row r="306" spans="2:9" x14ac:dyDescent="0.2">
      <c r="B306" s="47">
        <v>598.82711370262689</v>
      </c>
      <c r="C306" s="47">
        <v>55801.672395316848</v>
      </c>
      <c r="D306" s="47">
        <f t="shared" si="8"/>
        <v>55.801672395316849</v>
      </c>
      <c r="G306" s="47">
        <v>598.82711370262689</v>
      </c>
      <c r="H306" s="47">
        <v>55801.672346074709</v>
      </c>
      <c r="I306" s="47">
        <f t="shared" si="9"/>
        <v>55.80167234607471</v>
      </c>
    </row>
    <row r="307" spans="2:9" x14ac:dyDescent="0.2">
      <c r="B307" s="47">
        <v>600.82653061224789</v>
      </c>
      <c r="C307" s="47">
        <v>55797.16055776443</v>
      </c>
      <c r="D307" s="47">
        <f t="shared" si="8"/>
        <v>55.797160557764428</v>
      </c>
      <c r="G307" s="47">
        <v>600.82653061224789</v>
      </c>
      <c r="H307" s="47">
        <v>55797.165421025224</v>
      </c>
      <c r="I307" s="47">
        <f t="shared" si="9"/>
        <v>55.797165421025227</v>
      </c>
    </row>
    <row r="308" spans="2:9" x14ac:dyDescent="0.2">
      <c r="B308" s="47">
        <v>602.8259475218689</v>
      </c>
      <c r="C308" s="47">
        <v>55792.789409793659</v>
      </c>
      <c r="D308" s="47">
        <f t="shared" si="8"/>
        <v>55.792789409793656</v>
      </c>
      <c r="G308" s="47">
        <v>602.8259475218689</v>
      </c>
      <c r="H308" s="47">
        <v>55792.789361483658</v>
      </c>
      <c r="I308" s="47">
        <f t="shared" si="9"/>
        <v>55.792789361483656</v>
      </c>
    </row>
    <row r="309" spans="2:9" x14ac:dyDescent="0.2">
      <c r="B309" s="47">
        <v>604.8253644314899</v>
      </c>
      <c r="C309" s="47">
        <v>55788.573416078056</v>
      </c>
      <c r="D309" s="47">
        <f t="shared" si="8"/>
        <v>55.788573416078059</v>
      </c>
      <c r="G309" s="47">
        <v>604.8253644314899</v>
      </c>
      <c r="H309" s="47">
        <v>55788.573368142999</v>
      </c>
      <c r="I309" s="47">
        <f t="shared" si="9"/>
        <v>55.788573368142998</v>
      </c>
    </row>
    <row r="310" spans="2:9" x14ac:dyDescent="0.2">
      <c r="B310" s="47">
        <v>606.82478134111091</v>
      </c>
      <c r="C310" s="47">
        <v>55784.549465715681</v>
      </c>
      <c r="D310" s="47">
        <f t="shared" si="8"/>
        <v>55.784549465715685</v>
      </c>
      <c r="G310" s="47">
        <v>606.82478134111091</v>
      </c>
      <c r="H310" s="47">
        <v>55784.554330271792</v>
      </c>
      <c r="I310" s="47">
        <f t="shared" si="9"/>
        <v>55.784554330271796</v>
      </c>
    </row>
    <row r="311" spans="2:9" x14ac:dyDescent="0.2">
      <c r="B311" s="47">
        <v>608.82419825073191</v>
      </c>
      <c r="C311" s="47">
        <v>55780.764566855163</v>
      </c>
      <c r="D311" s="47">
        <f t="shared" si="8"/>
        <v>55.780764566855161</v>
      </c>
      <c r="G311" s="47">
        <v>608.82419825073191</v>
      </c>
      <c r="H311" s="47">
        <v>55780.764519775599</v>
      </c>
      <c r="I311" s="47">
        <f t="shared" si="9"/>
        <v>55.780764519775602</v>
      </c>
    </row>
    <row r="312" spans="2:9" x14ac:dyDescent="0.2">
      <c r="B312" s="47">
        <v>610.82361516035292</v>
      </c>
      <c r="C312" s="47">
        <v>55777.264309959814</v>
      </c>
      <c r="D312" s="47">
        <f t="shared" si="8"/>
        <v>55.777264309959811</v>
      </c>
      <c r="G312" s="47">
        <v>610.82361516035292</v>
      </c>
      <c r="H312" s="47">
        <v>55777.264263272424</v>
      </c>
      <c r="I312" s="47">
        <f t="shared" si="9"/>
        <v>55.777264263272421</v>
      </c>
    </row>
    <row r="313" spans="2:9" x14ac:dyDescent="0.2">
      <c r="B313" s="47">
        <v>612.82303206997392</v>
      </c>
      <c r="C313" s="47">
        <v>55774.126551976813</v>
      </c>
      <c r="D313" s="47">
        <f t="shared" si="8"/>
        <v>55.774126551976813</v>
      </c>
      <c r="G313" s="47">
        <v>612.82303206997392</v>
      </c>
      <c r="H313" s="47">
        <v>55774.131417809615</v>
      </c>
      <c r="I313" s="47">
        <f t="shared" si="9"/>
        <v>55.774131417809613</v>
      </c>
    </row>
    <row r="314" spans="2:9" x14ac:dyDescent="0.2">
      <c r="B314" s="47">
        <v>614.82244897959492</v>
      </c>
      <c r="C314" s="47">
        <v>55771.452224360924</v>
      </c>
      <c r="D314" s="47">
        <f t="shared" si="8"/>
        <v>55.771452224360921</v>
      </c>
      <c r="G314" s="47">
        <v>614.82244897959492</v>
      </c>
      <c r="H314" s="47">
        <v>55771.452178440057</v>
      </c>
      <c r="I314" s="47">
        <f t="shared" si="9"/>
        <v>55.771452178440057</v>
      </c>
    </row>
    <row r="315" spans="2:9" x14ac:dyDescent="0.2">
      <c r="B315" s="47">
        <v>616.82186588921593</v>
      </c>
      <c r="C315" s="47">
        <v>55769.357894539324</v>
      </c>
      <c r="D315" s="47">
        <f t="shared" si="8"/>
        <v>55.769357894539326</v>
      </c>
      <c r="G315" s="47">
        <v>616.82186588921593</v>
      </c>
      <c r="H315" s="47">
        <v>55769.357848939289</v>
      </c>
      <c r="I315" s="47">
        <f t="shared" si="9"/>
        <v>55.769357848939286</v>
      </c>
    </row>
    <row r="316" spans="2:9" x14ac:dyDescent="0.2">
      <c r="B316" s="47">
        <v>618.82128279883693</v>
      </c>
      <c r="C316" s="47">
        <v>55767.88320511247</v>
      </c>
      <c r="D316" s="47">
        <f t="shared" si="8"/>
        <v>55.767883205112469</v>
      </c>
      <c r="G316" s="47">
        <v>618.82128279883693</v>
      </c>
      <c r="H316" s="47">
        <v>55767.888072008929</v>
      </c>
      <c r="I316" s="47">
        <f t="shared" si="9"/>
        <v>55.76788807200893</v>
      </c>
    </row>
    <row r="317" spans="2:9" x14ac:dyDescent="0.2">
      <c r="B317" s="47">
        <v>620.82069970845794</v>
      </c>
      <c r="C317" s="47">
        <v>55766.923476027179</v>
      </c>
      <c r="D317" s="47">
        <f t="shared" si="8"/>
        <v>55.766923476027181</v>
      </c>
      <c r="G317" s="47">
        <v>620.82069970845794</v>
      </c>
      <c r="H317" s="47">
        <v>55766.928343261825</v>
      </c>
      <c r="I317" s="47">
        <f t="shared" si="9"/>
        <v>55.766928343261824</v>
      </c>
    </row>
    <row r="318" spans="2:9" x14ac:dyDescent="0.2">
      <c r="B318" s="47">
        <v>622.82011661807894</v>
      </c>
      <c r="C318" s="47">
        <v>55766.3646656864</v>
      </c>
      <c r="D318" s="47">
        <f t="shared" si="8"/>
        <v>55.766364665686403</v>
      </c>
      <c r="G318" s="47">
        <v>622.82011661807894</v>
      </c>
      <c r="H318" s="47">
        <v>55766.364621119021</v>
      </c>
      <c r="I318" s="47">
        <f t="shared" si="9"/>
        <v>55.766364621119024</v>
      </c>
    </row>
    <row r="319" spans="2:9" x14ac:dyDescent="0.2">
      <c r="B319" s="47">
        <v>624.81953352769995</v>
      </c>
      <c r="C319" s="47">
        <v>55766.106537582978</v>
      </c>
      <c r="D319" s="47">
        <f t="shared" si="8"/>
        <v>55.766106537582978</v>
      </c>
      <c r="G319" s="47">
        <v>624.81953352769995</v>
      </c>
      <c r="H319" s="47">
        <v>55766.106493336549</v>
      </c>
      <c r="I319" s="47">
        <f t="shared" si="9"/>
        <v>55.766106493336551</v>
      </c>
    </row>
    <row r="320" spans="2:9" x14ac:dyDescent="0.2">
      <c r="B320" s="47">
        <v>626.81895043732095</v>
      </c>
      <c r="C320" s="47">
        <v>55766.085285169109</v>
      </c>
      <c r="D320" s="47">
        <f t="shared" si="8"/>
        <v>55.766085285169112</v>
      </c>
      <c r="G320" s="47">
        <v>626.81895043732095</v>
      </c>
      <c r="H320" s="47">
        <v>55766.090153282435</v>
      </c>
      <c r="I320" s="47">
        <f t="shared" si="9"/>
        <v>55.766090153282434</v>
      </c>
    </row>
    <row r="321" spans="2:9" x14ac:dyDescent="0.2">
      <c r="B321" s="47">
        <v>628.81836734694195</v>
      </c>
      <c r="C321" s="47">
        <v>55766.253590718807</v>
      </c>
      <c r="D321" s="47">
        <f t="shared" si="8"/>
        <v>55.766253590718804</v>
      </c>
      <c r="G321" s="47">
        <v>628.81836734694195</v>
      </c>
      <c r="H321" s="47">
        <v>55766.253547012508</v>
      </c>
      <c r="I321" s="47">
        <f t="shared" si="9"/>
        <v>55.766253547012511</v>
      </c>
    </row>
    <row r="322" spans="2:9" x14ac:dyDescent="0.2">
      <c r="B322" s="47">
        <v>630.81778425656296</v>
      </c>
      <c r="C322" s="47">
        <v>55766.56193282883</v>
      </c>
      <c r="D322" s="47">
        <f t="shared" si="8"/>
        <v>55.766561932828829</v>
      </c>
      <c r="G322" s="47">
        <v>630.81778425656296</v>
      </c>
      <c r="H322" s="47">
        <v>55766.56188938977</v>
      </c>
      <c r="I322" s="47">
        <f t="shared" si="9"/>
        <v>55.76656188938977</v>
      </c>
    </row>
    <row r="323" spans="2:9" x14ac:dyDescent="0.2">
      <c r="B323" s="47">
        <v>632.81720116618396</v>
      </c>
      <c r="C323" s="47">
        <v>55766.985051780575</v>
      </c>
      <c r="D323" s="47">
        <f t="shared" si="8"/>
        <v>55.766985051780573</v>
      </c>
      <c r="G323" s="47">
        <v>632.81720116618396</v>
      </c>
      <c r="H323" s="47">
        <v>55766.989920690525</v>
      </c>
      <c r="I323" s="47">
        <f t="shared" si="9"/>
        <v>55.766989920690527</v>
      </c>
    </row>
    <row r="324" spans="2:9" x14ac:dyDescent="0.2">
      <c r="B324" s="47">
        <v>634.81661807580497</v>
      </c>
      <c r="C324" s="47">
        <v>55767.500015325255</v>
      </c>
      <c r="D324" s="47">
        <f t="shared" si="8"/>
        <v>55.767500015325254</v>
      </c>
      <c r="G324" s="47">
        <v>634.81661807580497</v>
      </c>
      <c r="H324" s="47">
        <v>55767.504884502392</v>
      </c>
      <c r="I324" s="47">
        <f t="shared" si="9"/>
        <v>55.767504884502394</v>
      </c>
    </row>
    <row r="325" spans="2:9" x14ac:dyDescent="0.2">
      <c r="B325" s="47">
        <v>636.81603498542597</v>
      </c>
      <c r="C325" s="47">
        <v>55768.094305578335</v>
      </c>
      <c r="D325" s="47">
        <f t="shared" si="8"/>
        <v>55.768094305578337</v>
      </c>
      <c r="G325" s="47">
        <v>636.81603498542597</v>
      </c>
      <c r="H325" s="47">
        <v>55768.094262923303</v>
      </c>
      <c r="I325" s="47">
        <f t="shared" si="9"/>
        <v>55.768094262923306</v>
      </c>
    </row>
    <row r="326" spans="2:9" x14ac:dyDescent="0.2">
      <c r="B326" s="47">
        <v>638.81545189504698</v>
      </c>
      <c r="C326" s="47">
        <v>55768.74485040189</v>
      </c>
      <c r="D326" s="47">
        <f t="shared" si="8"/>
        <v>55.768744850401887</v>
      </c>
      <c r="G326" s="47">
        <v>638.81545189504698</v>
      </c>
      <c r="H326" s="47">
        <v>55768.744807961019</v>
      </c>
      <c r="I326" s="47">
        <f t="shared" si="9"/>
        <v>55.768744807961021</v>
      </c>
    </row>
    <row r="327" spans="2:9" x14ac:dyDescent="0.2">
      <c r="B327" s="47">
        <v>640.81486880466798</v>
      </c>
      <c r="C327" s="47">
        <v>55769.44649196339</v>
      </c>
      <c r="D327" s="47">
        <f t="shared" ref="D327:D390" si="10">C327/1000</f>
        <v>55.769446491963393</v>
      </c>
      <c r="G327" s="47">
        <v>640.81486880466798</v>
      </c>
      <c r="H327" s="47">
        <v>55769.451361852582</v>
      </c>
      <c r="I327" s="47">
        <f t="shared" ref="I327:I390" si="11">H327/1000</f>
        <v>55.769451361852582</v>
      </c>
    </row>
    <row r="328" spans="2:9" x14ac:dyDescent="0.2">
      <c r="B328" s="47">
        <v>642.81428571428899</v>
      </c>
      <c r="C328" s="47">
        <v>55770.196487963818</v>
      </c>
      <c r="D328" s="47">
        <f t="shared" si="10"/>
        <v>55.770196487963815</v>
      </c>
      <c r="G328" s="47">
        <v>642.81428571428899</v>
      </c>
      <c r="H328" s="47">
        <v>55770.196446034613</v>
      </c>
      <c r="I328" s="47">
        <f t="shared" si="11"/>
        <v>55.77019644603461</v>
      </c>
    </row>
    <row r="329" spans="2:9" x14ac:dyDescent="0.2">
      <c r="B329" s="47">
        <v>644.81370262390999</v>
      </c>
      <c r="C329" s="47">
        <v>55770.979195810869</v>
      </c>
      <c r="D329" s="47">
        <f t="shared" si="10"/>
        <v>55.770979195810867</v>
      </c>
      <c r="G329" s="47">
        <v>644.81370262390999</v>
      </c>
      <c r="H329" s="47">
        <v>55770.979154131121</v>
      </c>
      <c r="I329" s="47">
        <f t="shared" si="11"/>
        <v>55.770979154131119</v>
      </c>
    </row>
    <row r="330" spans="2:9" x14ac:dyDescent="0.2">
      <c r="B330" s="47">
        <v>646.81311953353099</v>
      </c>
      <c r="C330" s="47">
        <v>55771.795104347613</v>
      </c>
      <c r="D330" s="47">
        <f t="shared" si="10"/>
        <v>55.771795104347611</v>
      </c>
      <c r="G330" s="47">
        <v>646.81311953353099</v>
      </c>
      <c r="H330" s="47">
        <v>55771.799974991569</v>
      </c>
      <c r="I330" s="47">
        <f t="shared" si="11"/>
        <v>55.771799974991566</v>
      </c>
    </row>
    <row r="331" spans="2:9" x14ac:dyDescent="0.2">
      <c r="B331" s="47">
        <v>648.812536443152</v>
      </c>
      <c r="C331" s="47">
        <v>55772.64576287871</v>
      </c>
      <c r="D331" s="47">
        <f t="shared" si="10"/>
        <v>55.77264576287871</v>
      </c>
      <c r="G331" s="47">
        <v>648.812536443152</v>
      </c>
      <c r="H331" s="47">
        <v>55772.645721665707</v>
      </c>
      <c r="I331" s="47">
        <f t="shared" si="11"/>
        <v>55.772645721665704</v>
      </c>
    </row>
    <row r="332" spans="2:9" x14ac:dyDescent="0.2">
      <c r="B332" s="47">
        <v>650.811953352773</v>
      </c>
      <c r="C332" s="47">
        <v>55773.518790779104</v>
      </c>
      <c r="D332" s="47">
        <f t="shared" si="10"/>
        <v>55.773518790779107</v>
      </c>
      <c r="G332" s="47">
        <v>650.811953352773</v>
      </c>
      <c r="H332" s="47">
        <v>55773.518749806084</v>
      </c>
      <c r="I332" s="47">
        <f t="shared" si="11"/>
        <v>55.773518749806087</v>
      </c>
    </row>
    <row r="333" spans="2:9" x14ac:dyDescent="0.2">
      <c r="B333" s="47">
        <v>652.81137026239401</v>
      </c>
      <c r="C333" s="47">
        <v>55781.599289757411</v>
      </c>
      <c r="D333" s="47">
        <f t="shared" si="10"/>
        <v>55.781599289757409</v>
      </c>
      <c r="G333" s="47">
        <v>652.81137026239401</v>
      </c>
      <c r="H333" s="47">
        <v>55791.024356766335</v>
      </c>
      <c r="I333" s="47">
        <f t="shared" si="11"/>
        <v>55.791024356766336</v>
      </c>
    </row>
    <row r="334" spans="2:9" x14ac:dyDescent="0.2">
      <c r="B334" s="47">
        <v>654.81078717201501</v>
      </c>
      <c r="C334" s="47">
        <v>55792.025977992773</v>
      </c>
      <c r="D334" s="47">
        <f t="shared" si="10"/>
        <v>55.792025977992772</v>
      </c>
      <c r="G334" s="47">
        <v>654.81078717201501</v>
      </c>
      <c r="H334" s="47">
        <v>55782.600727108751</v>
      </c>
      <c r="I334" s="47">
        <f t="shared" si="11"/>
        <v>55.782600727108751</v>
      </c>
    </row>
    <row r="335" spans="2:9" x14ac:dyDescent="0.2">
      <c r="B335" s="47">
        <v>656.81020408163602</v>
      </c>
      <c r="C335" s="47">
        <v>55789.027355006147</v>
      </c>
      <c r="D335" s="47">
        <f t="shared" si="10"/>
        <v>55.789027355006148</v>
      </c>
      <c r="G335" s="47">
        <v>656.81020408163602</v>
      </c>
      <c r="H335" s="47">
        <v>55789.054585711856</v>
      </c>
      <c r="I335" s="47">
        <f t="shared" si="11"/>
        <v>55.789054585711852</v>
      </c>
    </row>
    <row r="336" spans="2:9" x14ac:dyDescent="0.2">
      <c r="B336" s="47">
        <v>658.80962099125702</v>
      </c>
      <c r="C336" s="47">
        <v>55803.576023023736</v>
      </c>
      <c r="D336" s="47">
        <f t="shared" si="10"/>
        <v>55.803576023023737</v>
      </c>
      <c r="G336" s="47">
        <v>658.80962099125702</v>
      </c>
      <c r="H336" s="47">
        <v>55803.548679529333</v>
      </c>
      <c r="I336" s="47">
        <f t="shared" si="11"/>
        <v>55.803548679529335</v>
      </c>
    </row>
    <row r="337" spans="2:9" x14ac:dyDescent="0.2">
      <c r="B337" s="47">
        <v>660.80903790087802</v>
      </c>
      <c r="C337" s="47">
        <v>55814.068331299313</v>
      </c>
      <c r="D337" s="47">
        <f t="shared" si="10"/>
        <v>55.81406833129931</v>
      </c>
      <c r="G337" s="47">
        <v>660.80903790087802</v>
      </c>
      <c r="H337" s="47">
        <v>55814.095582795329</v>
      </c>
      <c r="I337" s="47">
        <f t="shared" si="11"/>
        <v>55.814095582795332</v>
      </c>
    </row>
    <row r="338" spans="2:9" x14ac:dyDescent="0.2">
      <c r="B338" s="47">
        <v>662.80845481049903</v>
      </c>
      <c r="C338" s="47">
        <v>55810.966122005571</v>
      </c>
      <c r="D338" s="47">
        <f t="shared" si="10"/>
        <v>55.810966122005574</v>
      </c>
      <c r="G338" s="47">
        <v>662.80845481049903</v>
      </c>
      <c r="H338" s="47">
        <v>55810.993337396605</v>
      </c>
      <c r="I338" s="47">
        <f t="shared" si="11"/>
        <v>55.810993337396603</v>
      </c>
    </row>
    <row r="339" spans="2:9" x14ac:dyDescent="0.2">
      <c r="B339" s="47">
        <v>664.80787172012003</v>
      </c>
      <c r="C339" s="47">
        <v>55816.259265359287</v>
      </c>
      <c r="D339" s="47">
        <f t="shared" si="10"/>
        <v>55.816259265359285</v>
      </c>
      <c r="G339" s="47">
        <v>664.80787172012003</v>
      </c>
      <c r="H339" s="47">
        <v>55816.286461071111</v>
      </c>
      <c r="I339" s="47">
        <f t="shared" si="11"/>
        <v>55.816286461071108</v>
      </c>
    </row>
    <row r="340" spans="2:9" x14ac:dyDescent="0.2">
      <c r="B340" s="47">
        <v>666.80728862974104</v>
      </c>
      <c r="C340" s="47">
        <v>55826.86225799792</v>
      </c>
      <c r="D340" s="47">
        <f t="shared" si="10"/>
        <v>55.826862257997917</v>
      </c>
      <c r="G340" s="47">
        <v>666.80728862974104</v>
      </c>
      <c r="H340" s="47">
        <v>55826.862219736846</v>
      </c>
      <c r="I340" s="47">
        <f t="shared" si="11"/>
        <v>55.826862219736846</v>
      </c>
    </row>
    <row r="341" spans="2:9" x14ac:dyDescent="0.2">
      <c r="B341" s="47">
        <v>668.80670553936204</v>
      </c>
      <c r="C341" s="47">
        <v>55833.115674295572</v>
      </c>
      <c r="D341" s="47">
        <f t="shared" si="10"/>
        <v>55.83311567429557</v>
      </c>
      <c r="G341" s="47">
        <v>668.80670553936204</v>
      </c>
      <c r="H341" s="47">
        <v>55833.088424306465</v>
      </c>
      <c r="I341" s="47">
        <f t="shared" si="11"/>
        <v>55.833088424306467</v>
      </c>
    </row>
    <row r="342" spans="2:9" x14ac:dyDescent="0.2">
      <c r="B342" s="47">
        <v>670.80612244898305</v>
      </c>
      <c r="C342" s="47">
        <v>55838.620591814819</v>
      </c>
      <c r="D342" s="47">
        <f t="shared" si="10"/>
        <v>55.838620591814816</v>
      </c>
      <c r="G342" s="47">
        <v>670.80612244898305</v>
      </c>
      <c r="H342" s="47">
        <v>55838.593362262065</v>
      </c>
      <c r="I342" s="47">
        <f t="shared" si="11"/>
        <v>55.838593362262067</v>
      </c>
    </row>
    <row r="343" spans="2:9" x14ac:dyDescent="0.2">
      <c r="B343" s="47">
        <v>672.80553935860405</v>
      </c>
      <c r="C343" s="47">
        <v>55849.255576624797</v>
      </c>
      <c r="D343" s="47">
        <f t="shared" si="10"/>
        <v>55.849255576624799</v>
      </c>
      <c r="G343" s="47">
        <v>672.80553935860405</v>
      </c>
      <c r="H343" s="47">
        <v>55849.255538920268</v>
      </c>
      <c r="I343" s="47">
        <f t="shared" si="11"/>
        <v>55.849255538920268</v>
      </c>
    </row>
    <row r="344" spans="2:9" x14ac:dyDescent="0.2">
      <c r="B344" s="47">
        <v>674.80495626822506</v>
      </c>
      <c r="C344" s="47">
        <v>55855.383605012445</v>
      </c>
      <c r="D344" s="47">
        <f t="shared" si="10"/>
        <v>55.855383605012442</v>
      </c>
      <c r="G344" s="47">
        <v>674.80495626822506</v>
      </c>
      <c r="H344" s="47">
        <v>55850.484618621049</v>
      </c>
      <c r="I344" s="47">
        <f t="shared" si="11"/>
        <v>55.850484618621046</v>
      </c>
    </row>
    <row r="345" spans="2:9" x14ac:dyDescent="0.2">
      <c r="B345" s="47">
        <v>676.80437317784606</v>
      </c>
      <c r="C345" s="47">
        <v>55861.131713503928</v>
      </c>
      <c r="D345" s="47">
        <f t="shared" si="10"/>
        <v>55.86113171350393</v>
      </c>
      <c r="G345" s="47">
        <v>676.80437317784606</v>
      </c>
      <c r="H345" s="47">
        <v>55856.583084995764</v>
      </c>
      <c r="I345" s="47">
        <f t="shared" si="11"/>
        <v>55.856583084995762</v>
      </c>
    </row>
    <row r="346" spans="2:9" x14ac:dyDescent="0.2">
      <c r="B346" s="47">
        <v>678.80379008746706</v>
      </c>
      <c r="C346" s="47">
        <v>55862.395115143991</v>
      </c>
      <c r="D346" s="47">
        <f t="shared" si="10"/>
        <v>55.86239511514399</v>
      </c>
      <c r="G346" s="47">
        <v>678.80379008746706</v>
      </c>
      <c r="H346" s="47">
        <v>55871.793577366152</v>
      </c>
      <c r="I346" s="47">
        <f t="shared" si="11"/>
        <v>55.871793577366155</v>
      </c>
    </row>
    <row r="347" spans="2:9" x14ac:dyDescent="0.2">
      <c r="B347" s="47">
        <v>680.80320699708807</v>
      </c>
      <c r="C347" s="47">
        <v>55868.407797948727</v>
      </c>
      <c r="D347" s="47">
        <f t="shared" si="10"/>
        <v>55.868407797948727</v>
      </c>
      <c r="G347" s="47">
        <v>680.80320699708807</v>
      </c>
      <c r="H347" s="47">
        <v>55873.081689260762</v>
      </c>
      <c r="I347" s="47">
        <f t="shared" si="11"/>
        <v>55.873081689260765</v>
      </c>
    </row>
    <row r="348" spans="2:9" x14ac:dyDescent="0.2">
      <c r="B348" s="47">
        <v>682.80262390670907</v>
      </c>
      <c r="C348" s="47">
        <v>55874.357527320259</v>
      </c>
      <c r="D348" s="47">
        <f t="shared" si="10"/>
        <v>55.874357527320257</v>
      </c>
      <c r="G348" s="47">
        <v>682.80262390670907</v>
      </c>
      <c r="H348" s="47">
        <v>55869.661683008213</v>
      </c>
      <c r="I348" s="47">
        <f t="shared" si="11"/>
        <v>55.869661683008211</v>
      </c>
    </row>
    <row r="349" spans="2:9" x14ac:dyDescent="0.2">
      <c r="B349" s="47">
        <v>684.80204081633008</v>
      </c>
      <c r="C349" s="47">
        <v>55885.133613469283</v>
      </c>
      <c r="D349" s="47">
        <f t="shared" si="10"/>
        <v>55.885133613469286</v>
      </c>
      <c r="G349" s="47">
        <v>684.80204081633008</v>
      </c>
      <c r="H349" s="47">
        <v>55885.133549011596</v>
      </c>
      <c r="I349" s="47">
        <f t="shared" si="11"/>
        <v>55.885133549011599</v>
      </c>
    </row>
    <row r="350" spans="2:9" x14ac:dyDescent="0.2">
      <c r="B350" s="47">
        <v>686.80145772595108</v>
      </c>
      <c r="C350" s="47">
        <v>55891.086693989193</v>
      </c>
      <c r="D350" s="47">
        <f t="shared" si="10"/>
        <v>55.891086693989195</v>
      </c>
      <c r="G350" s="47">
        <v>686.80145772595108</v>
      </c>
      <c r="H350" s="47">
        <v>55891.11374079009</v>
      </c>
      <c r="I350" s="47">
        <f t="shared" si="11"/>
        <v>55.89111374079009</v>
      </c>
    </row>
    <row r="351" spans="2:9" x14ac:dyDescent="0.2">
      <c r="B351" s="47">
        <v>688.80087463557209</v>
      </c>
      <c r="C351" s="47">
        <v>55897.213704967791</v>
      </c>
      <c r="D351" s="47">
        <f t="shared" si="10"/>
        <v>55.89721370496779</v>
      </c>
      <c r="G351" s="47">
        <v>688.80087463557209</v>
      </c>
      <c r="H351" s="47">
        <v>55897.21364128741</v>
      </c>
      <c r="I351" s="47">
        <f t="shared" si="11"/>
        <v>55.897213641287408</v>
      </c>
    </row>
    <row r="352" spans="2:9" x14ac:dyDescent="0.2">
      <c r="B352" s="47">
        <v>690.80029154519309</v>
      </c>
      <c r="C352" s="47">
        <v>55908.025758828524</v>
      </c>
      <c r="D352" s="47">
        <f t="shared" si="10"/>
        <v>55.908025758828522</v>
      </c>
      <c r="G352" s="47">
        <v>690.80029154519309</v>
      </c>
      <c r="H352" s="47">
        <v>55908.025752403038</v>
      </c>
      <c r="I352" s="47">
        <f t="shared" si="11"/>
        <v>55.908025752403042</v>
      </c>
    </row>
    <row r="353" spans="2:9" x14ac:dyDescent="0.2">
      <c r="B353" s="47">
        <v>692.79970845481409</v>
      </c>
      <c r="C353" s="47">
        <v>55909.434490296946</v>
      </c>
      <c r="D353" s="47">
        <f t="shared" si="10"/>
        <v>55.909434490296945</v>
      </c>
      <c r="G353" s="47">
        <v>692.79970845481409</v>
      </c>
      <c r="H353" s="47">
        <v>55909.407392453111</v>
      </c>
      <c r="I353" s="47">
        <f t="shared" si="11"/>
        <v>55.909407392453112</v>
      </c>
    </row>
    <row r="354" spans="2:9" x14ac:dyDescent="0.2">
      <c r="B354" s="47">
        <v>694.7991253644351</v>
      </c>
      <c r="C354" s="47">
        <v>55915.284705633268</v>
      </c>
      <c r="D354" s="47">
        <f t="shared" si="10"/>
        <v>55.915284705633269</v>
      </c>
      <c r="G354" s="47">
        <v>694.7991253644351</v>
      </c>
      <c r="H354" s="47">
        <v>55910.86667063721</v>
      </c>
      <c r="I354" s="47">
        <f t="shared" si="11"/>
        <v>55.910866670637212</v>
      </c>
    </row>
    <row r="355" spans="2:9" x14ac:dyDescent="0.2">
      <c r="B355" s="47">
        <v>696.7985422740561</v>
      </c>
      <c r="C355" s="47">
        <v>55921.690848187827</v>
      </c>
      <c r="D355" s="47">
        <f t="shared" si="10"/>
        <v>55.921690848187829</v>
      </c>
      <c r="G355" s="47">
        <v>696.7985422740561</v>
      </c>
      <c r="H355" s="47">
        <v>55921.690812644811</v>
      </c>
      <c r="I355" s="47">
        <f t="shared" si="11"/>
        <v>55.921690812644812</v>
      </c>
    </row>
    <row r="356" spans="2:9" x14ac:dyDescent="0.2">
      <c r="B356" s="47">
        <v>698.79795918367711</v>
      </c>
      <c r="C356" s="47">
        <v>55932.654759602876</v>
      </c>
      <c r="D356" s="47">
        <f t="shared" si="10"/>
        <v>55.932654759602876</v>
      </c>
      <c r="G356" s="47">
        <v>698.79795918367711</v>
      </c>
      <c r="H356" s="47">
        <v>55932.600715584194</v>
      </c>
      <c r="I356" s="47">
        <f t="shared" si="11"/>
        <v>55.932600715584194</v>
      </c>
    </row>
    <row r="357" spans="2:9" x14ac:dyDescent="0.2">
      <c r="B357" s="47">
        <v>700.79737609329811</v>
      </c>
      <c r="C357" s="47">
        <v>55934.109229807706</v>
      </c>
      <c r="D357" s="47">
        <f t="shared" si="10"/>
        <v>55.934109229807703</v>
      </c>
      <c r="G357" s="47">
        <v>700.79737609329811</v>
      </c>
      <c r="H357" s="47">
        <v>55934.109195347948</v>
      </c>
      <c r="I357" s="47">
        <f t="shared" si="11"/>
        <v>55.934109195347951</v>
      </c>
    </row>
    <row r="358" spans="2:9" x14ac:dyDescent="0.2">
      <c r="B358" s="47">
        <v>702.79679300291912</v>
      </c>
      <c r="C358" s="47">
        <v>55945.054284086727</v>
      </c>
      <c r="D358" s="47">
        <f t="shared" si="10"/>
        <v>55.94505428408673</v>
      </c>
      <c r="G358" s="47">
        <v>702.79679300291912</v>
      </c>
      <c r="H358" s="47">
        <v>55939.918647180377</v>
      </c>
      <c r="I358" s="47">
        <f t="shared" si="11"/>
        <v>55.939918647180377</v>
      </c>
    </row>
    <row r="359" spans="2:9" x14ac:dyDescent="0.2">
      <c r="B359" s="47">
        <v>704.79620991254012</v>
      </c>
      <c r="C359" s="47">
        <v>55950.905686375103</v>
      </c>
      <c r="D359" s="47">
        <f t="shared" si="10"/>
        <v>55.950905686375101</v>
      </c>
      <c r="G359" s="47">
        <v>704.79620991254012</v>
      </c>
      <c r="H359" s="47">
        <v>55946.632541762825</v>
      </c>
      <c r="I359" s="47">
        <f t="shared" si="11"/>
        <v>55.946632541762824</v>
      </c>
    </row>
    <row r="360" spans="2:9" x14ac:dyDescent="0.2">
      <c r="B360" s="47">
        <v>706.79562682216113</v>
      </c>
      <c r="C360" s="47">
        <v>55952.433522531763</v>
      </c>
      <c r="D360" s="47">
        <f t="shared" si="10"/>
        <v>55.952433522531763</v>
      </c>
      <c r="G360" s="47">
        <v>706.79562682216113</v>
      </c>
      <c r="H360" s="47">
        <v>55967.132594586954</v>
      </c>
      <c r="I360" s="47">
        <f t="shared" si="11"/>
        <v>55.967132594586957</v>
      </c>
    </row>
    <row r="361" spans="2:9" x14ac:dyDescent="0.2">
      <c r="B361" s="47">
        <v>708.79504373178213</v>
      </c>
      <c r="C361" s="47">
        <v>55963.486840093305</v>
      </c>
      <c r="D361" s="47">
        <f t="shared" si="10"/>
        <v>55.963486840093303</v>
      </c>
      <c r="G361" s="47">
        <v>708.79504373178213</v>
      </c>
      <c r="H361" s="47">
        <v>55959.350990756117</v>
      </c>
      <c r="I361" s="47">
        <f t="shared" si="11"/>
        <v>55.959350990756114</v>
      </c>
    </row>
    <row r="362" spans="2:9" x14ac:dyDescent="0.2">
      <c r="B362" s="47">
        <v>710.79446064140313</v>
      </c>
      <c r="C362" s="47">
        <v>55979.962067250395</v>
      </c>
      <c r="D362" s="47">
        <f t="shared" si="10"/>
        <v>55.979962067250398</v>
      </c>
      <c r="G362" s="47">
        <v>710.79446064140313</v>
      </c>
      <c r="H362" s="47">
        <v>55970.482126434938</v>
      </c>
      <c r="I362" s="47">
        <f t="shared" si="11"/>
        <v>55.970482126434938</v>
      </c>
    </row>
    <row r="363" spans="2:9" x14ac:dyDescent="0.2">
      <c r="B363" s="47">
        <v>712.79387755102414</v>
      </c>
      <c r="C363" s="47">
        <v>55981.713744263478</v>
      </c>
      <c r="D363" s="47">
        <f t="shared" si="10"/>
        <v>55.98171374426348</v>
      </c>
      <c r="G363" s="47">
        <v>712.79387755102414</v>
      </c>
      <c r="H363" s="47">
        <v>55976.36188093033</v>
      </c>
      <c r="I363" s="47">
        <f t="shared" si="11"/>
        <v>55.976361880930327</v>
      </c>
    </row>
    <row r="364" spans="2:9" x14ac:dyDescent="0.2">
      <c r="B364" s="47">
        <v>714.79329446064514</v>
      </c>
      <c r="C364" s="47">
        <v>55978.160318901108</v>
      </c>
      <c r="D364" s="47">
        <f t="shared" si="10"/>
        <v>55.978160318901111</v>
      </c>
      <c r="G364" s="47">
        <v>714.79329446064514</v>
      </c>
      <c r="H364" s="47">
        <v>55983.605384336057</v>
      </c>
      <c r="I364" s="47">
        <f t="shared" si="11"/>
        <v>55.983605384336059</v>
      </c>
    </row>
    <row r="365" spans="2:9" x14ac:dyDescent="0.2">
      <c r="B365" s="47">
        <v>716.79271137026615</v>
      </c>
      <c r="C365" s="47">
        <v>55989.606436135902</v>
      </c>
      <c r="D365" s="47">
        <f t="shared" si="10"/>
        <v>55.989606436135901</v>
      </c>
      <c r="G365" s="47">
        <v>716.79271137026615</v>
      </c>
      <c r="H365" s="47">
        <v>55995.041793890428</v>
      </c>
      <c r="I365" s="47">
        <f t="shared" si="11"/>
        <v>55.995041793890429</v>
      </c>
    </row>
    <row r="366" spans="2:9" x14ac:dyDescent="0.2">
      <c r="B366" s="47">
        <v>718.79212827988715</v>
      </c>
      <c r="C366" s="47">
        <v>55997.140668018554</v>
      </c>
      <c r="D366" s="47">
        <f t="shared" si="10"/>
        <v>55.997140668018552</v>
      </c>
      <c r="G366" s="47">
        <v>718.79212827988715</v>
      </c>
      <c r="H366" s="47">
        <v>55991.644117716445</v>
      </c>
      <c r="I366" s="47">
        <f t="shared" si="11"/>
        <v>55.991644117716447</v>
      </c>
    </row>
    <row r="367" spans="2:9" x14ac:dyDescent="0.2">
      <c r="B367" s="47">
        <v>720.79154518950816</v>
      </c>
      <c r="C367" s="47">
        <v>56008.799481639442</v>
      </c>
      <c r="D367" s="47">
        <f t="shared" si="10"/>
        <v>56.008799481639443</v>
      </c>
      <c r="G367" s="47">
        <v>720.79154518950816</v>
      </c>
      <c r="H367" s="47">
        <v>56008.772617958421</v>
      </c>
      <c r="I367" s="47">
        <f t="shared" si="11"/>
        <v>56.008772617958421</v>
      </c>
    </row>
    <row r="368" spans="2:9" x14ac:dyDescent="0.2">
      <c r="B368" s="47">
        <v>722.79096209912916</v>
      </c>
      <c r="C368" s="47">
        <v>56014.980208547153</v>
      </c>
      <c r="D368" s="47">
        <f t="shared" si="10"/>
        <v>56.014980208547151</v>
      </c>
      <c r="G368" s="47">
        <v>722.79096209912916</v>
      </c>
      <c r="H368" s="47">
        <v>56014.953353506637</v>
      </c>
      <c r="I368" s="47">
        <f t="shared" si="11"/>
        <v>56.014953353506634</v>
      </c>
    </row>
    <row r="369" spans="2:9" x14ac:dyDescent="0.2">
      <c r="B369" s="47">
        <v>724.79037900875016</v>
      </c>
      <c r="C369" s="47">
        <v>56022.877877827945</v>
      </c>
      <c r="D369" s="47">
        <f t="shared" si="10"/>
        <v>56.022877877827945</v>
      </c>
      <c r="G369" s="47">
        <v>724.79037900875016</v>
      </c>
      <c r="H369" s="47">
        <v>56013.45135829036</v>
      </c>
      <c r="I369" s="47">
        <f t="shared" si="11"/>
        <v>56.013451358290361</v>
      </c>
    </row>
    <row r="370" spans="2:9" x14ac:dyDescent="0.2">
      <c r="B370" s="47">
        <v>726.78979591837117</v>
      </c>
      <c r="C370" s="47">
        <v>56025.326522822383</v>
      </c>
      <c r="D370" s="47">
        <f t="shared" si="10"/>
        <v>56.025326522822382</v>
      </c>
      <c r="G370" s="47">
        <v>726.78979591837117</v>
      </c>
      <c r="H370" s="47">
        <v>56034.726051687263</v>
      </c>
      <c r="I370" s="47">
        <f t="shared" si="11"/>
        <v>56.034726051687265</v>
      </c>
    </row>
    <row r="371" spans="2:9" x14ac:dyDescent="0.2">
      <c r="B371" s="47">
        <v>728.78921282799217</v>
      </c>
      <c r="C371" s="47">
        <v>56031.490961446551</v>
      </c>
      <c r="D371" s="47">
        <f t="shared" si="10"/>
        <v>56.031490961446551</v>
      </c>
      <c r="G371" s="47">
        <v>728.78921282799217</v>
      </c>
      <c r="H371" s="47">
        <v>56037.188758211247</v>
      </c>
      <c r="I371" s="47">
        <f t="shared" si="11"/>
        <v>56.037188758211244</v>
      </c>
    </row>
    <row r="372" spans="2:9" x14ac:dyDescent="0.2">
      <c r="B372" s="47">
        <v>730.78862973761318</v>
      </c>
      <c r="C372" s="47">
        <v>56049.08417073053</v>
      </c>
      <c r="D372" s="47">
        <f t="shared" si="10"/>
        <v>56.049084170730531</v>
      </c>
      <c r="G372" s="47">
        <v>730.78862973761318</v>
      </c>
      <c r="H372" s="47">
        <v>56033.920331511123</v>
      </c>
      <c r="I372" s="47">
        <f t="shared" si="11"/>
        <v>56.033920331511119</v>
      </c>
    </row>
    <row r="373" spans="2:9" x14ac:dyDescent="0.2">
      <c r="B373" s="47">
        <v>732.78804664723418</v>
      </c>
      <c r="C373" s="47">
        <v>56042.153328441796</v>
      </c>
      <c r="D373" s="47">
        <f t="shared" si="10"/>
        <v>56.042153328441799</v>
      </c>
      <c r="G373" s="47">
        <v>732.78804664723418</v>
      </c>
      <c r="H373" s="47">
        <v>56051.633419909696</v>
      </c>
      <c r="I373" s="47">
        <f t="shared" si="11"/>
        <v>56.051633419909699</v>
      </c>
    </row>
    <row r="374" spans="2:9" x14ac:dyDescent="0.2">
      <c r="B374" s="47">
        <v>734.78746355685519</v>
      </c>
      <c r="C374" s="47">
        <v>56054.150558404937</v>
      </c>
      <c r="D374" s="47">
        <f t="shared" si="10"/>
        <v>56.054150558404935</v>
      </c>
      <c r="G374" s="47">
        <v>734.78746355685519</v>
      </c>
      <c r="H374" s="47">
        <v>56063.603805611499</v>
      </c>
      <c r="I374" s="47">
        <f t="shared" si="11"/>
        <v>56.0636038056115</v>
      </c>
    </row>
    <row r="375" spans="2:9" x14ac:dyDescent="0.2">
      <c r="B375" s="47">
        <v>736.78688046647619</v>
      </c>
      <c r="C375" s="47">
        <v>56066.137761039128</v>
      </c>
      <c r="D375" s="47">
        <f t="shared" si="10"/>
        <v>56.06613776103913</v>
      </c>
      <c r="G375" s="47">
        <v>736.78688046647619</v>
      </c>
      <c r="H375" s="47">
        <v>56060.255837579811</v>
      </c>
      <c r="I375" s="47">
        <f t="shared" si="11"/>
        <v>56.06025583757981</v>
      </c>
    </row>
    <row r="376" spans="2:9" x14ac:dyDescent="0.2">
      <c r="B376" s="47">
        <v>738.7862973760972</v>
      </c>
      <c r="C376" s="47">
        <v>56068.679174022342</v>
      </c>
      <c r="D376" s="47">
        <f t="shared" si="10"/>
        <v>56.068679174022343</v>
      </c>
      <c r="G376" s="47">
        <v>738.7862973760972</v>
      </c>
      <c r="H376" s="47">
        <v>56068.679143061112</v>
      </c>
      <c r="I376" s="47">
        <f t="shared" si="11"/>
        <v>56.068679143061111</v>
      </c>
    </row>
    <row r="377" spans="2:9" x14ac:dyDescent="0.2">
      <c r="B377" s="47">
        <v>740.7857142857182</v>
      </c>
      <c r="C377" s="47">
        <v>56080.713565803249</v>
      </c>
      <c r="D377" s="47">
        <f t="shared" si="10"/>
        <v>56.080713565803251</v>
      </c>
      <c r="G377" s="47">
        <v>740.7857142857182</v>
      </c>
      <c r="H377" s="47">
        <v>56080.686848774509</v>
      </c>
      <c r="I377" s="47">
        <f t="shared" si="11"/>
        <v>56.080686848774512</v>
      </c>
    </row>
    <row r="378" spans="2:9" x14ac:dyDescent="0.2">
      <c r="B378" s="47">
        <v>742.7851311953392</v>
      </c>
      <c r="C378" s="47">
        <v>56092.692854544264</v>
      </c>
      <c r="D378" s="47">
        <f t="shared" si="10"/>
        <v>56.092692854544268</v>
      </c>
      <c r="G378" s="47">
        <v>742.7851311953392</v>
      </c>
      <c r="H378" s="47">
        <v>56086.756252088417</v>
      </c>
      <c r="I378" s="47">
        <f t="shared" si="11"/>
        <v>56.086756252088414</v>
      </c>
    </row>
    <row r="379" spans="2:9" x14ac:dyDescent="0.2">
      <c r="B379" s="47">
        <v>744.78454810496021</v>
      </c>
      <c r="C379" s="47">
        <v>56095.24779345157</v>
      </c>
      <c r="D379" s="47">
        <f t="shared" si="10"/>
        <v>56.09524779345157</v>
      </c>
      <c r="G379" s="47">
        <v>744.78454810496021</v>
      </c>
      <c r="H379" s="47">
        <v>56095.27442562631</v>
      </c>
      <c r="I379" s="47">
        <f t="shared" si="11"/>
        <v>56.095274425626307</v>
      </c>
    </row>
    <row r="380" spans="2:9" x14ac:dyDescent="0.2">
      <c r="B380" s="47">
        <v>746.78396501458121</v>
      </c>
      <c r="C380" s="47">
        <v>56091.778125241792</v>
      </c>
      <c r="D380" s="47">
        <f t="shared" si="10"/>
        <v>56.091778125241788</v>
      </c>
      <c r="G380" s="47">
        <v>746.78396501458121</v>
      </c>
      <c r="H380" s="47">
        <v>56107.268501872961</v>
      </c>
      <c r="I380" s="47">
        <f t="shared" si="11"/>
        <v>56.107268501872959</v>
      </c>
    </row>
    <row r="381" spans="2:9" x14ac:dyDescent="0.2">
      <c r="B381" s="47">
        <v>748.78338192420222</v>
      </c>
      <c r="C381" s="47">
        <v>56109.79131013286</v>
      </c>
      <c r="D381" s="47">
        <f t="shared" si="10"/>
        <v>56.109791310132863</v>
      </c>
      <c r="G381" s="47">
        <v>748.78338192420222</v>
      </c>
      <c r="H381" s="47">
        <v>56109.791203362322</v>
      </c>
      <c r="I381" s="47">
        <f t="shared" si="11"/>
        <v>56.10979120336232</v>
      </c>
    </row>
    <row r="382" spans="2:9" x14ac:dyDescent="0.2">
      <c r="B382" s="47">
        <v>750.78279883382322</v>
      </c>
      <c r="C382" s="47">
        <v>56121.738520810548</v>
      </c>
      <c r="D382" s="47">
        <f t="shared" si="10"/>
        <v>56.121738520810545</v>
      </c>
      <c r="G382" s="47">
        <v>750.78279883382322</v>
      </c>
      <c r="H382" s="47">
        <v>56112.311582789509</v>
      </c>
      <c r="I382" s="47">
        <f t="shared" si="11"/>
        <v>56.112311582789509</v>
      </c>
    </row>
    <row r="383" spans="2:9" x14ac:dyDescent="0.2">
      <c r="B383" s="47">
        <v>752.78221574344423</v>
      </c>
      <c r="C383" s="47">
        <v>56124.21578423473</v>
      </c>
      <c r="D383" s="47">
        <f t="shared" si="10"/>
        <v>56.124215784234728</v>
      </c>
      <c r="G383" s="47">
        <v>752.78221574344423</v>
      </c>
      <c r="H383" s="47">
        <v>56127.524264787746</v>
      </c>
      <c r="I383" s="47">
        <f t="shared" si="11"/>
        <v>56.127524264787745</v>
      </c>
    </row>
    <row r="384" spans="2:9" x14ac:dyDescent="0.2">
      <c r="B384" s="47">
        <v>754.78163265306523</v>
      </c>
      <c r="C384" s="47">
        <v>56129.879017460546</v>
      </c>
      <c r="D384" s="47">
        <f t="shared" si="10"/>
        <v>56.129879017460546</v>
      </c>
      <c r="G384" s="47">
        <v>754.78163265306523</v>
      </c>
      <c r="H384" s="47">
        <v>56136.031742167514</v>
      </c>
      <c r="I384" s="47">
        <f t="shared" si="11"/>
        <v>56.136031742167511</v>
      </c>
    </row>
    <row r="385" spans="2:9" x14ac:dyDescent="0.2">
      <c r="B385" s="47">
        <v>756.78104956268623</v>
      </c>
      <c r="C385" s="47">
        <v>56138.361471779674</v>
      </c>
      <c r="D385" s="47">
        <f t="shared" si="10"/>
        <v>56.138361471779675</v>
      </c>
      <c r="G385" s="47">
        <v>756.78104956268623</v>
      </c>
      <c r="H385" s="47">
        <v>56147.814952185814</v>
      </c>
      <c r="I385" s="47">
        <f t="shared" si="11"/>
        <v>56.147814952185811</v>
      </c>
    </row>
    <row r="386" spans="2:9" x14ac:dyDescent="0.2">
      <c r="B386" s="47">
        <v>758.78046647230724</v>
      </c>
      <c r="C386" s="47">
        <v>56150.026897811869</v>
      </c>
      <c r="D386" s="47">
        <f t="shared" si="10"/>
        <v>56.15002689781187</v>
      </c>
      <c r="G386" s="47">
        <v>758.78046647230724</v>
      </c>
      <c r="H386" s="47">
        <v>56143.752144680635</v>
      </c>
      <c r="I386" s="47">
        <f t="shared" si="11"/>
        <v>56.143752144680633</v>
      </c>
    </row>
    <row r="387" spans="2:9" x14ac:dyDescent="0.2">
      <c r="B387" s="47">
        <v>760.77988338192824</v>
      </c>
      <c r="C387" s="47">
        <v>56145.743449261761</v>
      </c>
      <c r="D387" s="47">
        <f t="shared" si="10"/>
        <v>56.145743449261758</v>
      </c>
      <c r="G387" s="47">
        <v>760.77988338192824</v>
      </c>
      <c r="H387" s="47">
        <v>56142.56742923375</v>
      </c>
      <c r="I387" s="47">
        <f t="shared" si="11"/>
        <v>56.14256742923375</v>
      </c>
    </row>
    <row r="388" spans="2:9" x14ac:dyDescent="0.2">
      <c r="B388" s="47">
        <v>762.77930029154925</v>
      </c>
      <c r="C388" s="47">
        <v>56163.285646340461</v>
      </c>
      <c r="D388" s="47">
        <f t="shared" si="10"/>
        <v>56.163285646340462</v>
      </c>
      <c r="G388" s="47">
        <v>762.77930029154925</v>
      </c>
      <c r="H388" s="47">
        <v>56163.312174805236</v>
      </c>
      <c r="I388" s="47">
        <f t="shared" si="11"/>
        <v>56.163312174805235</v>
      </c>
    </row>
    <row r="389" spans="2:9" x14ac:dyDescent="0.2">
      <c r="B389" s="47">
        <v>764.77871720117025</v>
      </c>
      <c r="C389" s="47">
        <v>56174.289232800031</v>
      </c>
      <c r="D389" s="47">
        <f t="shared" si="10"/>
        <v>56.174289232800028</v>
      </c>
      <c r="G389" s="47">
        <v>764.77871720117025</v>
      </c>
      <c r="H389" s="47">
        <v>56174.289204222005</v>
      </c>
      <c r="I389" s="47">
        <f t="shared" si="11"/>
        <v>56.174289204222006</v>
      </c>
    </row>
    <row r="390" spans="2:9" x14ac:dyDescent="0.2">
      <c r="B390" s="47">
        <v>766.77813411079126</v>
      </c>
      <c r="C390" s="47">
        <v>56178.497519760764</v>
      </c>
      <c r="D390" s="47">
        <f t="shared" si="10"/>
        <v>56.178497519760761</v>
      </c>
      <c r="G390" s="47">
        <v>766.77813411079126</v>
      </c>
      <c r="H390" s="47">
        <v>56169.070324666063</v>
      </c>
      <c r="I390" s="47">
        <f t="shared" si="11"/>
        <v>56.169070324666066</v>
      </c>
    </row>
    <row r="391" spans="2:9" x14ac:dyDescent="0.2">
      <c r="B391" s="47">
        <v>768.77755102041226</v>
      </c>
      <c r="C391" s="47">
        <v>56176.153885931672</v>
      </c>
      <c r="D391" s="47">
        <f t="shared" ref="D391:D454" si="12">C391/1000</f>
        <v>56.176153885931669</v>
      </c>
      <c r="G391" s="47">
        <v>768.77755102041226</v>
      </c>
      <c r="H391" s="47">
        <v>56176.1538578283</v>
      </c>
      <c r="I391" s="47">
        <f t="shared" ref="I391:I454" si="13">H391/1000</f>
        <v>56.176153857828297</v>
      </c>
    </row>
    <row r="392" spans="2:9" x14ac:dyDescent="0.2">
      <c r="B392" s="47">
        <v>770.77696793003327</v>
      </c>
      <c r="C392" s="47">
        <v>56185.998888021808</v>
      </c>
      <c r="D392" s="47">
        <f t="shared" si="12"/>
        <v>56.185998888021807</v>
      </c>
      <c r="G392" s="47">
        <v>770.77696793003327</v>
      </c>
      <c r="H392" s="47">
        <v>56185.998860092215</v>
      </c>
      <c r="I392" s="47">
        <f t="shared" si="13"/>
        <v>56.185998860092212</v>
      </c>
    </row>
    <row r="393" spans="2:9" x14ac:dyDescent="0.2">
      <c r="B393" s="47">
        <v>772.77638483965427</v>
      </c>
      <c r="C393" s="47">
        <v>56186.147848787215</v>
      </c>
      <c r="D393" s="47">
        <f t="shared" si="12"/>
        <v>56.186147848787215</v>
      </c>
      <c r="G393" s="47">
        <v>772.77638483965427</v>
      </c>
      <c r="H393" s="47">
        <v>56189.148991806433</v>
      </c>
      <c r="I393" s="47">
        <f t="shared" si="13"/>
        <v>56.189148991806434</v>
      </c>
    </row>
    <row r="394" spans="2:9" x14ac:dyDescent="0.2">
      <c r="B394" s="47">
        <v>774.77580174927527</v>
      </c>
      <c r="C394" s="47">
        <v>56195.576918445375</v>
      </c>
      <c r="D394" s="47">
        <f t="shared" si="12"/>
        <v>56.195576918445376</v>
      </c>
      <c r="G394" s="47">
        <v>774.77580174927527</v>
      </c>
      <c r="H394" s="47">
        <v>56198.522176959261</v>
      </c>
      <c r="I394" s="47">
        <f t="shared" si="13"/>
        <v>56.198522176959258</v>
      </c>
    </row>
    <row r="395" spans="2:9" x14ac:dyDescent="0.2">
      <c r="B395" s="47">
        <v>776.77521865889628</v>
      </c>
      <c r="C395" s="47">
        <v>56204.910768626505</v>
      </c>
      <c r="D395" s="47">
        <f t="shared" si="12"/>
        <v>56.204910768626505</v>
      </c>
      <c r="G395" s="47">
        <v>776.77521865889628</v>
      </c>
      <c r="H395" s="47">
        <v>56204.884313646522</v>
      </c>
      <c r="I395" s="47">
        <f t="shared" si="13"/>
        <v>56.204884313646524</v>
      </c>
    </row>
    <row r="396" spans="2:9" x14ac:dyDescent="0.2">
      <c r="B396" s="47">
        <v>778.77463556851728</v>
      </c>
      <c r="C396" s="47">
        <v>56204.655622553713</v>
      </c>
      <c r="D396" s="47">
        <f t="shared" si="12"/>
        <v>56.204655622553716</v>
      </c>
      <c r="G396" s="47">
        <v>778.77463556851728</v>
      </c>
      <c r="H396" s="47">
        <v>56204.655566290647</v>
      </c>
      <c r="I396" s="47">
        <f t="shared" si="13"/>
        <v>56.204655566290647</v>
      </c>
    </row>
    <row r="397" spans="2:9" x14ac:dyDescent="0.2">
      <c r="B397" s="47">
        <v>780.77405247813829</v>
      </c>
      <c r="C397" s="47">
        <v>56216.706250104311</v>
      </c>
      <c r="D397" s="47">
        <f t="shared" si="12"/>
        <v>56.216706250104309</v>
      </c>
      <c r="G397" s="47">
        <v>780.77405247813829</v>
      </c>
      <c r="H397" s="47">
        <v>56213.854240382236</v>
      </c>
      <c r="I397" s="47">
        <f t="shared" si="13"/>
        <v>56.213854240382233</v>
      </c>
    </row>
    <row r="398" spans="2:9" x14ac:dyDescent="0.2">
      <c r="B398" s="47">
        <v>782.77346938775929</v>
      </c>
      <c r="C398" s="47">
        <v>56223.02210237072</v>
      </c>
      <c r="D398" s="47">
        <f t="shared" si="12"/>
        <v>56.22302210237072</v>
      </c>
      <c r="G398" s="47">
        <v>782.77346938775929</v>
      </c>
      <c r="H398" s="47">
        <v>56213.515464805008</v>
      </c>
      <c r="I398" s="47">
        <f t="shared" si="13"/>
        <v>56.213515464805006</v>
      </c>
    </row>
    <row r="399" spans="2:9" x14ac:dyDescent="0.2">
      <c r="B399" s="47">
        <v>784.7728862973803</v>
      </c>
      <c r="C399" s="47">
        <v>56215.624827387452</v>
      </c>
      <c r="D399" s="47">
        <f t="shared" si="12"/>
        <v>56.215624827387451</v>
      </c>
      <c r="G399" s="47">
        <v>784.7728862973803</v>
      </c>
      <c r="H399" s="47">
        <v>56225.43063421554</v>
      </c>
      <c r="I399" s="47">
        <f t="shared" si="13"/>
        <v>56.225430634215542</v>
      </c>
    </row>
    <row r="400" spans="2:9" x14ac:dyDescent="0.2">
      <c r="B400" s="47">
        <v>786.7723032070013</v>
      </c>
      <c r="C400" s="47">
        <v>56225.097923437621</v>
      </c>
      <c r="D400" s="47">
        <f t="shared" si="12"/>
        <v>56.225097923437623</v>
      </c>
      <c r="G400" s="47">
        <v>786.7723032070013</v>
      </c>
      <c r="H400" s="47">
        <v>56231.788178342344</v>
      </c>
      <c r="I400" s="47">
        <f t="shared" si="13"/>
        <v>56.231788178342342</v>
      </c>
    </row>
    <row r="401" spans="2:9" x14ac:dyDescent="0.2">
      <c r="B401" s="47">
        <v>788.7717201166223</v>
      </c>
      <c r="C401" s="47">
        <v>56240.944199043537</v>
      </c>
      <c r="D401" s="47">
        <f t="shared" si="12"/>
        <v>56.24094419904354</v>
      </c>
      <c r="G401" s="47">
        <v>788.7717201166223</v>
      </c>
      <c r="H401" s="47">
        <v>56224.329772793935</v>
      </c>
      <c r="I401" s="47">
        <f t="shared" si="13"/>
        <v>56.224329772793936</v>
      </c>
    </row>
    <row r="402" spans="2:9" x14ac:dyDescent="0.2">
      <c r="B402" s="47">
        <v>790.77113702624331</v>
      </c>
      <c r="C402" s="47">
        <v>56240.57293767915</v>
      </c>
      <c r="D402" s="47">
        <f t="shared" si="12"/>
        <v>56.240572937679147</v>
      </c>
      <c r="G402" s="47">
        <v>790.77113702624331</v>
      </c>
      <c r="H402" s="47">
        <v>56240.599298988112</v>
      </c>
      <c r="I402" s="47">
        <f t="shared" si="13"/>
        <v>56.240599298988116</v>
      </c>
    </row>
    <row r="403" spans="2:9" x14ac:dyDescent="0.2">
      <c r="B403" s="47">
        <v>792.77055393586431</v>
      </c>
      <c r="C403" s="47">
        <v>56233.515073884722</v>
      </c>
      <c r="D403" s="47">
        <f t="shared" si="12"/>
        <v>56.233515073884725</v>
      </c>
      <c r="G403" s="47">
        <v>792.77055393586431</v>
      </c>
      <c r="H403" s="47">
        <v>56249.752570963356</v>
      </c>
      <c r="I403" s="47">
        <f t="shared" si="13"/>
        <v>56.249752570963352</v>
      </c>
    </row>
    <row r="404" spans="2:9" x14ac:dyDescent="0.2">
      <c r="B404" s="47">
        <v>794.76997084548532</v>
      </c>
      <c r="C404" s="47">
        <v>56252.106003773333</v>
      </c>
      <c r="D404" s="47">
        <f t="shared" si="12"/>
        <v>56.252106003773335</v>
      </c>
      <c r="G404" s="47">
        <v>794.76997084548532</v>
      </c>
      <c r="H404" s="47">
        <v>56249.460142795047</v>
      </c>
      <c r="I404" s="47">
        <f t="shared" si="13"/>
        <v>56.249460142795044</v>
      </c>
    </row>
    <row r="405" spans="2:9" x14ac:dyDescent="0.2">
      <c r="B405" s="47">
        <v>796.76938775510632</v>
      </c>
      <c r="C405" s="47">
        <v>56258.606367802502</v>
      </c>
      <c r="D405" s="47">
        <f t="shared" si="12"/>
        <v>56.2586063678025</v>
      </c>
      <c r="G405" s="47">
        <v>796.76938775510632</v>
      </c>
      <c r="H405" s="47">
        <v>56249.178593644647</v>
      </c>
      <c r="I405" s="47">
        <f t="shared" si="13"/>
        <v>56.249178593644643</v>
      </c>
    </row>
    <row r="406" spans="2:9" x14ac:dyDescent="0.2">
      <c r="B406" s="47">
        <v>798.76880466472733</v>
      </c>
      <c r="C406" s="47">
        <v>56258.383303583578</v>
      </c>
      <c r="D406" s="47">
        <f t="shared" si="12"/>
        <v>56.258383303583578</v>
      </c>
      <c r="G406" s="47">
        <v>798.76880466472733</v>
      </c>
      <c r="H406" s="47">
        <v>56251.516150635034</v>
      </c>
      <c r="I406" s="47">
        <f t="shared" si="13"/>
        <v>56.251516150635034</v>
      </c>
    </row>
    <row r="407" spans="2:9" x14ac:dyDescent="0.2">
      <c r="B407" s="47">
        <v>800.76822157434833</v>
      </c>
      <c r="C407" s="47">
        <v>56267.533459486855</v>
      </c>
      <c r="D407" s="47">
        <f t="shared" si="12"/>
        <v>56.267533459486856</v>
      </c>
      <c r="G407" s="47">
        <v>800.76822157434833</v>
      </c>
      <c r="H407" s="47">
        <v>56267.533396805433</v>
      </c>
      <c r="I407" s="47">
        <f t="shared" si="13"/>
        <v>56.267533396805433</v>
      </c>
    </row>
    <row r="408" spans="2:9" x14ac:dyDescent="0.2">
      <c r="B408" s="47">
        <v>802.76763848396934</v>
      </c>
      <c r="C408" s="47">
        <v>56260.32168775305</v>
      </c>
      <c r="D408" s="47">
        <f t="shared" si="12"/>
        <v>56.260321687753049</v>
      </c>
      <c r="G408" s="47">
        <v>802.76763848396934</v>
      </c>
      <c r="H408" s="47">
        <v>56276.722825358163</v>
      </c>
      <c r="I408" s="47">
        <f t="shared" si="13"/>
        <v>56.276722825358164</v>
      </c>
    </row>
    <row r="409" spans="2:9" x14ac:dyDescent="0.2">
      <c r="B409" s="47">
        <v>804.76705539359034</v>
      </c>
      <c r="C409" s="47">
        <v>56276.376623937686</v>
      </c>
      <c r="D409" s="47">
        <f t="shared" si="12"/>
        <v>56.276376623937686</v>
      </c>
      <c r="G409" s="47">
        <v>804.76705539359034</v>
      </c>
      <c r="H409" s="47">
        <v>56269.42594247721</v>
      </c>
      <c r="I409" s="47">
        <f t="shared" si="13"/>
        <v>56.269425942477213</v>
      </c>
    </row>
    <row r="410" spans="2:9" x14ac:dyDescent="0.2">
      <c r="B410" s="47">
        <v>806.76647230321134</v>
      </c>
      <c r="C410" s="47">
        <v>56278.510967089453</v>
      </c>
      <c r="D410" s="47">
        <f t="shared" si="12"/>
        <v>56.278510967089453</v>
      </c>
      <c r="G410" s="47">
        <v>806.76647230321134</v>
      </c>
      <c r="H410" s="47">
        <v>56276.005816825185</v>
      </c>
      <c r="I410" s="47">
        <f t="shared" si="13"/>
        <v>56.276005816825183</v>
      </c>
    </row>
    <row r="411" spans="2:9" x14ac:dyDescent="0.2">
      <c r="B411" s="47">
        <v>808.76588921283235</v>
      </c>
      <c r="C411" s="47">
        <v>56278.004944056607</v>
      </c>
      <c r="D411" s="47">
        <f t="shared" si="12"/>
        <v>56.278004944056605</v>
      </c>
      <c r="G411" s="47">
        <v>808.76588921283235</v>
      </c>
      <c r="H411" s="47">
        <v>56285.009578543621</v>
      </c>
      <c r="I411" s="47">
        <f t="shared" si="13"/>
        <v>56.285009578543622</v>
      </c>
    </row>
    <row r="412" spans="2:9" x14ac:dyDescent="0.2">
      <c r="B412" s="47">
        <v>810.76530612245335</v>
      </c>
      <c r="C412" s="47">
        <v>56293.895468106013</v>
      </c>
      <c r="D412" s="47">
        <f t="shared" si="12"/>
        <v>56.293895468106015</v>
      </c>
      <c r="G412" s="47">
        <v>810.76530612245335</v>
      </c>
      <c r="H412" s="47">
        <v>56277.407256475533</v>
      </c>
      <c r="I412" s="47">
        <f t="shared" si="13"/>
        <v>56.277407256475534</v>
      </c>
    </row>
    <row r="413" spans="2:9" x14ac:dyDescent="0.2">
      <c r="B413" s="47">
        <v>812.76472303207436</v>
      </c>
      <c r="C413" s="47">
        <v>56293.153644461068</v>
      </c>
      <c r="D413" s="47">
        <f t="shared" si="12"/>
        <v>56.293153644461071</v>
      </c>
      <c r="G413" s="47">
        <v>812.76472303207436</v>
      </c>
      <c r="H413" s="47">
        <v>56293.153680747964</v>
      </c>
      <c r="I413" s="47">
        <f t="shared" si="13"/>
        <v>56.293153680747963</v>
      </c>
    </row>
    <row r="414" spans="2:9" x14ac:dyDescent="0.2">
      <c r="B414" s="47">
        <v>814.76413994169536</v>
      </c>
      <c r="C414" s="47">
        <v>56285.097620652748</v>
      </c>
      <c r="D414" s="47">
        <f t="shared" si="12"/>
        <v>56.285097620652749</v>
      </c>
      <c r="G414" s="47">
        <v>814.76413994169536</v>
      </c>
      <c r="H414" s="47">
        <v>56301.634902999511</v>
      </c>
      <c r="I414" s="47">
        <f t="shared" si="13"/>
        <v>56.30163490299951</v>
      </c>
    </row>
    <row r="415" spans="2:9" x14ac:dyDescent="0.2">
      <c r="B415" s="47">
        <v>816.76355685131637</v>
      </c>
      <c r="C415" s="47">
        <v>56300.332526497012</v>
      </c>
      <c r="D415" s="47">
        <f t="shared" si="12"/>
        <v>56.300332526497009</v>
      </c>
      <c r="G415" s="47">
        <v>816.76355685131637</v>
      </c>
      <c r="H415" s="47">
        <v>56293.198472054471</v>
      </c>
      <c r="I415" s="47">
        <f t="shared" si="13"/>
        <v>56.29319847205447</v>
      </c>
    </row>
    <row r="416" spans="2:9" x14ac:dyDescent="0.2">
      <c r="B416" s="47">
        <v>818.76297376093737</v>
      </c>
      <c r="C416" s="47">
        <v>56308.140299181439</v>
      </c>
      <c r="D416" s="47">
        <f t="shared" si="12"/>
        <v>56.308140299181439</v>
      </c>
      <c r="G416" s="47">
        <v>818.76297376093737</v>
      </c>
      <c r="H416" s="47">
        <v>56298.659785770957</v>
      </c>
      <c r="I416" s="47">
        <f t="shared" si="13"/>
        <v>56.298659785770958</v>
      </c>
    </row>
    <row r="417" spans="2:9" x14ac:dyDescent="0.2">
      <c r="B417" s="47">
        <v>820.76239067055837</v>
      </c>
      <c r="C417" s="47">
        <v>56299.029743228559</v>
      </c>
      <c r="D417" s="47">
        <f t="shared" si="12"/>
        <v>56.299029743228559</v>
      </c>
      <c r="G417" s="47">
        <v>820.76239067055837</v>
      </c>
      <c r="H417" s="47">
        <v>56306.191513183861</v>
      </c>
      <c r="I417" s="47">
        <f t="shared" si="13"/>
        <v>56.306191513183862</v>
      </c>
    </row>
    <row r="418" spans="2:9" x14ac:dyDescent="0.2">
      <c r="B418" s="47">
        <v>822.76180758017938</v>
      </c>
      <c r="C418" s="47">
        <v>56304.087603368185</v>
      </c>
      <c r="D418" s="47">
        <f t="shared" si="12"/>
        <v>56.304087603368188</v>
      </c>
      <c r="G418" s="47">
        <v>822.76180758017938</v>
      </c>
      <c r="H418" s="47">
        <v>56304.087582654123</v>
      </c>
      <c r="I418" s="47">
        <f t="shared" si="13"/>
        <v>56.304087582654127</v>
      </c>
    </row>
    <row r="419" spans="2:9" x14ac:dyDescent="0.2">
      <c r="B419" s="47">
        <v>824.76122448980038</v>
      </c>
      <c r="C419" s="47">
        <v>56303.699675728494</v>
      </c>
      <c r="D419" s="47">
        <f t="shared" si="12"/>
        <v>56.303699675728495</v>
      </c>
      <c r="G419" s="47">
        <v>824.76122448980038</v>
      </c>
      <c r="H419" s="47">
        <v>56313.567970226766</v>
      </c>
      <c r="I419" s="47">
        <f t="shared" si="13"/>
        <v>56.313567970226764</v>
      </c>
    </row>
    <row r="420" spans="2:9" x14ac:dyDescent="0.2">
      <c r="B420" s="47">
        <v>826.76064139942139</v>
      </c>
      <c r="C420" s="47">
        <v>56309.050587911712</v>
      </c>
      <c r="D420" s="47">
        <f t="shared" si="12"/>
        <v>56.309050587911713</v>
      </c>
      <c r="G420" s="47">
        <v>826.76064139942139</v>
      </c>
      <c r="H420" s="47">
        <v>56309.050617359098</v>
      </c>
      <c r="I420" s="47">
        <f t="shared" si="13"/>
        <v>56.309050617359098</v>
      </c>
    </row>
    <row r="421" spans="2:9" x14ac:dyDescent="0.2">
      <c r="B421" s="47">
        <v>828.76005830904239</v>
      </c>
      <c r="C421" s="47">
        <v>56316.177446375405</v>
      </c>
      <c r="D421" s="47">
        <f t="shared" si="12"/>
        <v>56.316177446375406</v>
      </c>
      <c r="G421" s="47">
        <v>828.76005830904239</v>
      </c>
      <c r="H421" s="47">
        <v>56304.298477943747</v>
      </c>
      <c r="I421" s="47">
        <f t="shared" si="13"/>
        <v>56.304298477943746</v>
      </c>
    </row>
    <row r="422" spans="2:9" x14ac:dyDescent="0.2">
      <c r="B422" s="47">
        <v>830.7594752186634</v>
      </c>
      <c r="C422" s="47">
        <v>56313.883245325123</v>
      </c>
      <c r="D422" s="47">
        <f t="shared" si="12"/>
        <v>56.313883245325123</v>
      </c>
      <c r="G422" s="47">
        <v>830.7594752186634</v>
      </c>
      <c r="H422" s="47">
        <v>56313.883277372421</v>
      </c>
      <c r="I422" s="47">
        <f t="shared" si="13"/>
        <v>56.313883277372419</v>
      </c>
    </row>
    <row r="423" spans="2:9" x14ac:dyDescent="0.2">
      <c r="B423" s="47">
        <v>832.7588921282844</v>
      </c>
      <c r="C423" s="47">
        <v>56311.613889896405</v>
      </c>
      <c r="D423" s="47">
        <f t="shared" si="12"/>
        <v>56.311613889896407</v>
      </c>
      <c r="G423" s="47">
        <v>832.7588921282844</v>
      </c>
      <c r="H423" s="47">
        <v>56321.068287859205</v>
      </c>
      <c r="I423" s="47">
        <f t="shared" si="13"/>
        <v>56.321068287859205</v>
      </c>
    </row>
    <row r="424" spans="2:9" x14ac:dyDescent="0.2">
      <c r="B424" s="47">
        <v>834.75830903790541</v>
      </c>
      <c r="C424" s="47">
        <v>56311.490938831121</v>
      </c>
      <c r="D424" s="47">
        <f t="shared" si="12"/>
        <v>56.31149093883112</v>
      </c>
      <c r="G424" s="47">
        <v>834.75830903790541</v>
      </c>
      <c r="H424" s="47">
        <v>56318.850637302145</v>
      </c>
      <c r="I424" s="47">
        <f t="shared" si="13"/>
        <v>56.318850637302141</v>
      </c>
    </row>
    <row r="425" spans="2:9" x14ac:dyDescent="0.2">
      <c r="B425" s="47">
        <v>836.75772594752641</v>
      </c>
      <c r="C425" s="47">
        <v>56326.121346170359</v>
      </c>
      <c r="D425" s="47">
        <f t="shared" si="12"/>
        <v>56.32612134617036</v>
      </c>
      <c r="G425" s="47">
        <v>836.75772594752641</v>
      </c>
      <c r="H425" s="47">
        <v>56316.666862828781</v>
      </c>
      <c r="I425" s="47">
        <f t="shared" si="13"/>
        <v>56.316666862828782</v>
      </c>
    </row>
    <row r="426" spans="2:9" x14ac:dyDescent="0.2">
      <c r="B426" s="47">
        <v>838.75714285714741</v>
      </c>
      <c r="C426" s="47">
        <v>56324.059118815676</v>
      </c>
      <c r="D426" s="47">
        <f t="shared" si="12"/>
        <v>56.324059118815676</v>
      </c>
      <c r="G426" s="47">
        <v>838.75714285714741</v>
      </c>
      <c r="H426" s="47">
        <v>56314.55259869725</v>
      </c>
      <c r="I426" s="47">
        <f t="shared" si="13"/>
        <v>56.314552598697247</v>
      </c>
    </row>
    <row r="427" spans="2:9" x14ac:dyDescent="0.2">
      <c r="B427" s="47">
        <v>840.75655976676842</v>
      </c>
      <c r="C427" s="47">
        <v>56314.614505912032</v>
      </c>
      <c r="D427" s="47">
        <f t="shared" si="12"/>
        <v>56.314614505912033</v>
      </c>
      <c r="G427" s="47">
        <v>840.75655976676842</v>
      </c>
      <c r="H427" s="47">
        <v>56322.016872739587</v>
      </c>
      <c r="I427" s="47">
        <f t="shared" si="13"/>
        <v>56.322016872739589</v>
      </c>
    </row>
    <row r="428" spans="2:9" x14ac:dyDescent="0.2">
      <c r="B428" s="47">
        <v>842.75597667638942</v>
      </c>
      <c r="C428" s="47">
        <v>56320.036428430387</v>
      </c>
      <c r="D428" s="47">
        <f t="shared" si="12"/>
        <v>56.320036428430384</v>
      </c>
      <c r="G428" s="47">
        <v>842.75597667638942</v>
      </c>
      <c r="H428" s="47">
        <v>56322.089832288279</v>
      </c>
      <c r="I428" s="47">
        <f t="shared" si="13"/>
        <v>56.322089832288277</v>
      </c>
    </row>
    <row r="429" spans="2:9" x14ac:dyDescent="0.2">
      <c r="B429" s="47">
        <v>844.75539358601043</v>
      </c>
      <c r="C429" s="47">
        <v>56320.197699278637</v>
      </c>
      <c r="D429" s="47">
        <f t="shared" si="12"/>
        <v>56.320197699278637</v>
      </c>
      <c r="G429" s="47">
        <v>844.75539358601043</v>
      </c>
      <c r="H429" s="47">
        <v>56327.644385116291</v>
      </c>
      <c r="I429" s="47">
        <f t="shared" si="13"/>
        <v>56.327644385116294</v>
      </c>
    </row>
    <row r="430" spans="2:9" x14ac:dyDescent="0.2">
      <c r="B430" s="47">
        <v>846.75481049563143</v>
      </c>
      <c r="C430" s="47">
        <v>56327.897101414928</v>
      </c>
      <c r="D430" s="47">
        <f t="shared" si="12"/>
        <v>56.327897101414926</v>
      </c>
      <c r="G430" s="47">
        <v>846.75481049563143</v>
      </c>
      <c r="H430" s="47">
        <v>56325.913814324347</v>
      </c>
      <c r="I430" s="47">
        <f t="shared" si="13"/>
        <v>56.325913814324345</v>
      </c>
    </row>
    <row r="431" spans="2:9" x14ac:dyDescent="0.2">
      <c r="B431" s="47">
        <v>848.75422740525244</v>
      </c>
      <c r="C431" s="47">
        <v>56333.683424117844</v>
      </c>
      <c r="D431" s="47">
        <f t="shared" si="12"/>
        <v>56.333683424117844</v>
      </c>
      <c r="G431" s="47">
        <v>848.75422740525244</v>
      </c>
      <c r="H431" s="47">
        <v>56324.228882660333</v>
      </c>
      <c r="I431" s="47">
        <f t="shared" si="13"/>
        <v>56.324228882660336</v>
      </c>
    </row>
    <row r="432" spans="2:9" x14ac:dyDescent="0.2">
      <c r="B432" s="47">
        <v>850.75364431487344</v>
      </c>
      <c r="C432" s="47">
        <v>56332.113889948967</v>
      </c>
      <c r="D432" s="47">
        <f t="shared" si="12"/>
        <v>56.332113889948964</v>
      </c>
      <c r="G432" s="47">
        <v>850.75364431487344</v>
      </c>
      <c r="H432" s="47">
        <v>56324.59838439594</v>
      </c>
      <c r="I432" s="47">
        <f t="shared" si="13"/>
        <v>56.324598384395941</v>
      </c>
    </row>
    <row r="433" spans="2:9" x14ac:dyDescent="0.2">
      <c r="B433" s="47">
        <v>852.75306122449445</v>
      </c>
      <c r="C433" s="47">
        <v>56323.074187736311</v>
      </c>
      <c r="D433" s="47">
        <f t="shared" si="12"/>
        <v>56.32307418773631</v>
      </c>
      <c r="G433" s="47">
        <v>852.75306122449445</v>
      </c>
      <c r="H433" s="47">
        <v>56323.074116169053</v>
      </c>
      <c r="I433" s="47">
        <f t="shared" si="13"/>
        <v>56.323074116169053</v>
      </c>
    </row>
    <row r="434" spans="2:9" x14ac:dyDescent="0.2">
      <c r="B434" s="47">
        <v>854.75247813411545</v>
      </c>
      <c r="C434" s="47">
        <v>56331.132115406923</v>
      </c>
      <c r="D434" s="47">
        <f t="shared" si="12"/>
        <v>56.331132115406923</v>
      </c>
      <c r="G434" s="47">
        <v>854.75247813411545</v>
      </c>
      <c r="H434" s="47">
        <v>56338.665939039747</v>
      </c>
      <c r="I434" s="47">
        <f t="shared" si="13"/>
        <v>56.33866593903975</v>
      </c>
    </row>
    <row r="435" spans="2:9" x14ac:dyDescent="0.2">
      <c r="B435" s="47">
        <v>856.75189504373645</v>
      </c>
      <c r="C435" s="47">
        <v>56337.412207356036</v>
      </c>
      <c r="D435" s="47">
        <f t="shared" si="12"/>
        <v>56.337412207356039</v>
      </c>
      <c r="G435" s="47">
        <v>856.75189504373645</v>
      </c>
      <c r="H435" s="47">
        <v>56327.931798795624</v>
      </c>
      <c r="I435" s="47">
        <f t="shared" si="13"/>
        <v>56.327931798795625</v>
      </c>
    </row>
    <row r="436" spans="2:9" x14ac:dyDescent="0.2">
      <c r="B436" s="47">
        <v>858.75131195335746</v>
      </c>
      <c r="C436" s="47">
        <v>56336.204987141711</v>
      </c>
      <c r="D436" s="47">
        <f t="shared" si="12"/>
        <v>56.336204987141713</v>
      </c>
      <c r="G436" s="47">
        <v>858.75131195335746</v>
      </c>
      <c r="H436" s="47">
        <v>56338.030034323674</v>
      </c>
      <c r="I436" s="47">
        <f t="shared" si="13"/>
        <v>56.338030034323673</v>
      </c>
    </row>
    <row r="437" spans="2:9" x14ac:dyDescent="0.2">
      <c r="B437" s="47">
        <v>860.75072886297846</v>
      </c>
      <c r="C437" s="47">
        <v>56327.472725109998</v>
      </c>
      <c r="D437" s="47">
        <f t="shared" si="12"/>
        <v>56.327472725109999</v>
      </c>
      <c r="G437" s="47">
        <v>860.75072886297846</v>
      </c>
      <c r="H437" s="47">
        <v>56335.09627457599</v>
      </c>
      <c r="I437" s="47">
        <f t="shared" si="13"/>
        <v>56.335096274575989</v>
      </c>
    </row>
    <row r="438" spans="2:9" x14ac:dyDescent="0.2">
      <c r="B438" s="47">
        <v>862.75014577259947</v>
      </c>
      <c r="C438" s="47">
        <v>56324.65734235946</v>
      </c>
      <c r="D438" s="47">
        <f t="shared" si="12"/>
        <v>56.324657342359458</v>
      </c>
      <c r="G438" s="47">
        <v>862.75014577259947</v>
      </c>
      <c r="H438" s="47">
        <v>56334.112134997842</v>
      </c>
      <c r="I438" s="47">
        <f t="shared" si="13"/>
        <v>56.334112134997845</v>
      </c>
    </row>
    <row r="439" spans="2:9" x14ac:dyDescent="0.2">
      <c r="B439" s="47">
        <v>864.74956268222047</v>
      </c>
      <c r="C439" s="47">
        <v>56333.227041370366</v>
      </c>
      <c r="D439" s="47">
        <f t="shared" si="12"/>
        <v>56.333227041370364</v>
      </c>
      <c r="G439" s="47">
        <v>864.74956268222047</v>
      </c>
      <c r="H439" s="47">
        <v>56333.22706942763</v>
      </c>
      <c r="I439" s="47">
        <f t="shared" si="13"/>
        <v>56.333227069427629</v>
      </c>
    </row>
    <row r="440" spans="2:9" x14ac:dyDescent="0.2">
      <c r="B440" s="47">
        <v>866.74897959184148</v>
      </c>
      <c r="C440" s="47">
        <v>56341.839632228417</v>
      </c>
      <c r="D440" s="47">
        <f t="shared" si="12"/>
        <v>56.341839632228414</v>
      </c>
      <c r="G440" s="47">
        <v>866.74897959184148</v>
      </c>
      <c r="H440" s="47">
        <v>56334.177987588708</v>
      </c>
      <c r="I440" s="47">
        <f t="shared" si="13"/>
        <v>56.33417798758871</v>
      </c>
    </row>
    <row r="441" spans="2:9" x14ac:dyDescent="0.2">
      <c r="B441" s="47">
        <v>868.74839650146248</v>
      </c>
      <c r="C441" s="47">
        <v>56331.723856186385</v>
      </c>
      <c r="D441" s="47">
        <f t="shared" si="12"/>
        <v>56.331723856186386</v>
      </c>
      <c r="G441" s="47">
        <v>868.74839650146248</v>
      </c>
      <c r="H441" s="47">
        <v>56341.153086784056</v>
      </c>
      <c r="I441" s="47">
        <f t="shared" si="13"/>
        <v>56.341153086784054</v>
      </c>
    </row>
    <row r="442" spans="2:9" x14ac:dyDescent="0.2">
      <c r="B442" s="47">
        <v>870.74781341108348</v>
      </c>
      <c r="C442" s="47">
        <v>56331.136511385601</v>
      </c>
      <c r="D442" s="47">
        <f t="shared" si="12"/>
        <v>56.331136511385601</v>
      </c>
      <c r="G442" s="47">
        <v>870.74781341108348</v>
      </c>
      <c r="H442" s="47">
        <v>56340.56090273233</v>
      </c>
      <c r="I442" s="47">
        <f t="shared" si="13"/>
        <v>56.340560902732328</v>
      </c>
    </row>
    <row r="443" spans="2:9" x14ac:dyDescent="0.2">
      <c r="B443" s="47">
        <v>872.74723032070449</v>
      </c>
      <c r="C443" s="47">
        <v>56340.047172941217</v>
      </c>
      <c r="D443" s="47">
        <f t="shared" si="12"/>
        <v>56.340047172941219</v>
      </c>
      <c r="G443" s="47">
        <v>872.74723032070449</v>
      </c>
      <c r="H443" s="47">
        <v>56332.326572556427</v>
      </c>
      <c r="I443" s="47">
        <f t="shared" si="13"/>
        <v>56.332326572556426</v>
      </c>
    </row>
    <row r="444" spans="2:9" x14ac:dyDescent="0.2">
      <c r="B444" s="47">
        <v>874.74664723032549</v>
      </c>
      <c r="C444" s="47">
        <v>56331.887609031473</v>
      </c>
      <c r="D444" s="47">
        <f t="shared" si="12"/>
        <v>56.331887609031476</v>
      </c>
      <c r="G444" s="47">
        <v>874.74664723032549</v>
      </c>
      <c r="H444" s="47">
        <v>56339.653681773882</v>
      </c>
      <c r="I444" s="47">
        <f t="shared" si="13"/>
        <v>56.339653681773882</v>
      </c>
    </row>
    <row r="445" spans="2:9" x14ac:dyDescent="0.2">
      <c r="B445" s="47">
        <v>876.7460641399465</v>
      </c>
      <c r="C445" s="47">
        <v>56339.338750949253</v>
      </c>
      <c r="D445" s="47">
        <f t="shared" si="12"/>
        <v>56.339338750949253</v>
      </c>
      <c r="G445" s="47">
        <v>876.7460641399465</v>
      </c>
      <c r="H445" s="47">
        <v>56339.364331907069</v>
      </c>
      <c r="I445" s="47">
        <f t="shared" si="13"/>
        <v>56.33936433190707</v>
      </c>
    </row>
    <row r="446" spans="2:9" x14ac:dyDescent="0.2">
      <c r="B446" s="47">
        <v>878.7454810495675</v>
      </c>
      <c r="C446" s="47">
        <v>56339.143701895038</v>
      </c>
      <c r="D446" s="47">
        <f t="shared" si="12"/>
        <v>56.33914370189504</v>
      </c>
      <c r="G446" s="47">
        <v>878.7454810495675</v>
      </c>
      <c r="H446" s="47">
        <v>56331.338349817539</v>
      </c>
      <c r="I446" s="47">
        <f t="shared" si="13"/>
        <v>56.331338349817536</v>
      </c>
    </row>
    <row r="447" spans="2:9" x14ac:dyDescent="0.2">
      <c r="B447" s="47">
        <v>880.74489795918851</v>
      </c>
      <c r="C447" s="47">
        <v>56329.597557635847</v>
      </c>
      <c r="D447" s="47">
        <f t="shared" si="12"/>
        <v>56.32959755763585</v>
      </c>
      <c r="G447" s="47">
        <v>880.74489795918851</v>
      </c>
      <c r="H447" s="47">
        <v>56339.022055190704</v>
      </c>
      <c r="I447" s="47">
        <f t="shared" si="13"/>
        <v>56.339022055190703</v>
      </c>
    </row>
    <row r="448" spans="2:9" x14ac:dyDescent="0.2">
      <c r="B448" s="47">
        <v>882.74431486880951</v>
      </c>
      <c r="C448" s="47">
        <v>56339.030056350661</v>
      </c>
      <c r="D448" s="47">
        <f t="shared" si="12"/>
        <v>56.339030056350659</v>
      </c>
      <c r="G448" s="47">
        <v>882.74431486880951</v>
      </c>
      <c r="H448" s="47">
        <v>56340.68371934742</v>
      </c>
      <c r="I448" s="47">
        <f t="shared" si="13"/>
        <v>56.340683719347417</v>
      </c>
    </row>
    <row r="449" spans="2:9" x14ac:dyDescent="0.2">
      <c r="B449" s="47">
        <v>884.74373177843052</v>
      </c>
      <c r="C449" s="47">
        <v>56331.44272286864</v>
      </c>
      <c r="D449" s="47">
        <f t="shared" si="12"/>
        <v>56.331442722868637</v>
      </c>
      <c r="G449" s="47">
        <v>884.74373177843052</v>
      </c>
      <c r="H449" s="47">
        <v>56339.106458276015</v>
      </c>
      <c r="I449" s="47">
        <f t="shared" si="13"/>
        <v>56.339106458276014</v>
      </c>
    </row>
    <row r="450" spans="2:9" x14ac:dyDescent="0.2">
      <c r="B450" s="47">
        <v>886.74314868805152</v>
      </c>
      <c r="C450" s="47">
        <v>56339.307077283163</v>
      </c>
      <c r="D450" s="47">
        <f t="shared" si="12"/>
        <v>56.339307077283166</v>
      </c>
      <c r="G450" s="47">
        <v>886.74314868805152</v>
      </c>
      <c r="H450" s="47">
        <v>56339.307002138827</v>
      </c>
      <c r="I450" s="47">
        <f t="shared" si="13"/>
        <v>56.339307002138824</v>
      </c>
    </row>
    <row r="451" spans="2:9" x14ac:dyDescent="0.2">
      <c r="B451" s="47">
        <v>888.74256559767252</v>
      </c>
      <c r="C451" s="47">
        <v>56349.010198361</v>
      </c>
      <c r="D451" s="47">
        <f t="shared" si="12"/>
        <v>56.349010198361</v>
      </c>
      <c r="G451" s="47">
        <v>888.74256559767252</v>
      </c>
      <c r="H451" s="47">
        <v>56332.212296332749</v>
      </c>
      <c r="I451" s="47">
        <f t="shared" si="13"/>
        <v>56.332212296332749</v>
      </c>
    </row>
    <row r="452" spans="2:9" x14ac:dyDescent="0.2">
      <c r="B452" s="47">
        <v>890.74198250729353</v>
      </c>
      <c r="C452" s="47">
        <v>56332.033787940432</v>
      </c>
      <c r="D452" s="47">
        <f t="shared" si="12"/>
        <v>56.332033787940432</v>
      </c>
      <c r="G452" s="47">
        <v>890.74198250729353</v>
      </c>
      <c r="H452" s="47">
        <v>56332.741985686516</v>
      </c>
      <c r="I452" s="47">
        <f t="shared" si="13"/>
        <v>56.332741985686518</v>
      </c>
    </row>
    <row r="453" spans="2:9" x14ac:dyDescent="0.2">
      <c r="B453" s="47">
        <v>892.74139941691453</v>
      </c>
      <c r="C453" s="47">
        <v>56333.343857085616</v>
      </c>
      <c r="D453" s="47">
        <f t="shared" si="12"/>
        <v>56.333343857085616</v>
      </c>
      <c r="G453" s="47">
        <v>892.74139941691453</v>
      </c>
      <c r="H453" s="47">
        <v>56340.446686807343</v>
      </c>
      <c r="I453" s="47">
        <f t="shared" si="13"/>
        <v>56.34044668680734</v>
      </c>
    </row>
    <row r="454" spans="2:9" x14ac:dyDescent="0.2">
      <c r="B454" s="47">
        <v>894.74081632653554</v>
      </c>
      <c r="C454" s="47">
        <v>56341.03841303951</v>
      </c>
      <c r="D454" s="47">
        <f t="shared" si="12"/>
        <v>56.341038413039513</v>
      </c>
      <c r="G454" s="47">
        <v>894.74081632653554</v>
      </c>
      <c r="H454" s="47">
        <v>56341.012982596149</v>
      </c>
      <c r="I454" s="47">
        <f t="shared" si="13"/>
        <v>56.341012982596148</v>
      </c>
    </row>
    <row r="455" spans="2:9" x14ac:dyDescent="0.2">
      <c r="B455" s="47">
        <v>896.74023323615654</v>
      </c>
      <c r="C455" s="47">
        <v>56334.858683952632</v>
      </c>
      <c r="D455" s="47">
        <f t="shared" ref="D455:D518" si="14">C455/1000</f>
        <v>56.334858683952632</v>
      </c>
      <c r="G455" s="47">
        <v>896.74023323615654</v>
      </c>
      <c r="H455" s="47">
        <v>56341.726530438449</v>
      </c>
      <c r="I455" s="47">
        <f t="shared" ref="I455:I518" si="15">H455/1000</f>
        <v>56.34172653043845</v>
      </c>
    </row>
    <row r="456" spans="2:9" x14ac:dyDescent="0.2">
      <c r="B456" s="47">
        <v>898.73965014577755</v>
      </c>
      <c r="C456" s="47">
        <v>56333.004082094572</v>
      </c>
      <c r="D456" s="47">
        <f t="shared" si="14"/>
        <v>56.333004082094575</v>
      </c>
      <c r="G456" s="47">
        <v>898.73965014577755</v>
      </c>
      <c r="H456" s="47">
        <v>56335.744515394443</v>
      </c>
      <c r="I456" s="47">
        <f t="shared" si="15"/>
        <v>56.335744515394445</v>
      </c>
    </row>
    <row r="457" spans="2:9" x14ac:dyDescent="0.2">
      <c r="B457" s="47">
        <v>900.73906705539855</v>
      </c>
      <c r="C457" s="47">
        <v>56343.33236199442</v>
      </c>
      <c r="D457" s="47">
        <f t="shared" si="14"/>
        <v>56.34333236199442</v>
      </c>
      <c r="G457" s="47">
        <v>900.73906705539855</v>
      </c>
      <c r="H457" s="47">
        <v>56335.300457287907</v>
      </c>
      <c r="I457" s="47">
        <f t="shared" si="15"/>
        <v>56.335300457287907</v>
      </c>
    </row>
    <row r="458" spans="2:9" x14ac:dyDescent="0.2">
      <c r="B458" s="47">
        <v>902.73848396501955</v>
      </c>
      <c r="C458" s="47">
        <v>56336.251321786236</v>
      </c>
      <c r="D458" s="47">
        <f t="shared" si="14"/>
        <v>56.336251321786236</v>
      </c>
      <c r="G458" s="47">
        <v>902.73848396501955</v>
      </c>
      <c r="H458" s="47">
        <v>56334.847579003857</v>
      </c>
      <c r="I458" s="47">
        <f t="shared" si="15"/>
        <v>56.334847579003856</v>
      </c>
    </row>
    <row r="459" spans="2:9" x14ac:dyDescent="0.2">
      <c r="B459" s="47">
        <v>904.73790087464056</v>
      </c>
      <c r="C459" s="47">
        <v>56329.526760613975</v>
      </c>
      <c r="D459" s="47">
        <f t="shared" si="14"/>
        <v>56.329526760613973</v>
      </c>
      <c r="G459" s="47">
        <v>904.73790087464056</v>
      </c>
      <c r="H459" s="47">
        <v>56345.313619413981</v>
      </c>
      <c r="I459" s="47">
        <f t="shared" si="15"/>
        <v>56.345313619413979</v>
      </c>
    </row>
    <row r="460" spans="2:9" x14ac:dyDescent="0.2">
      <c r="B460" s="47">
        <v>906.73731778426156</v>
      </c>
      <c r="C460" s="47">
        <v>56336.977311301125</v>
      </c>
      <c r="D460" s="47">
        <f t="shared" si="14"/>
        <v>56.336977311301126</v>
      </c>
      <c r="G460" s="47">
        <v>906.73731778426156</v>
      </c>
      <c r="H460" s="47">
        <v>56336.977333625189</v>
      </c>
      <c r="I460" s="47">
        <f t="shared" si="15"/>
        <v>56.336977333625192</v>
      </c>
    </row>
    <row r="461" spans="2:9" x14ac:dyDescent="0.2">
      <c r="B461" s="47">
        <v>908.73673469388257</v>
      </c>
      <c r="C461" s="47">
        <v>56338.211049868747</v>
      </c>
      <c r="D461" s="47">
        <f t="shared" si="14"/>
        <v>56.338211049868747</v>
      </c>
      <c r="G461" s="47">
        <v>908.73673469388257</v>
      </c>
      <c r="H461" s="47">
        <v>56332.129874424179</v>
      </c>
      <c r="I461" s="47">
        <f t="shared" si="15"/>
        <v>56.332129874424183</v>
      </c>
    </row>
    <row r="462" spans="2:9" x14ac:dyDescent="0.2">
      <c r="B462" s="47">
        <v>910.73615160350357</v>
      </c>
      <c r="C462" s="47">
        <v>56333.536091924616</v>
      </c>
      <c r="D462" s="47">
        <f t="shared" si="14"/>
        <v>56.333536091924614</v>
      </c>
      <c r="G462" s="47">
        <v>910.73615160350357</v>
      </c>
      <c r="H462" s="47">
        <v>56330.0389529819</v>
      </c>
      <c r="I462" s="47">
        <f t="shared" si="15"/>
        <v>56.330038952981901</v>
      </c>
    </row>
    <row r="463" spans="2:9" x14ac:dyDescent="0.2">
      <c r="B463" s="47">
        <v>912.73556851312458</v>
      </c>
      <c r="C463" s="47">
        <v>56331.401020343517</v>
      </c>
      <c r="D463" s="47">
        <f t="shared" si="14"/>
        <v>56.33140102034352</v>
      </c>
      <c r="G463" s="47">
        <v>912.73556851312458</v>
      </c>
      <c r="H463" s="47">
        <v>56331.426171736239</v>
      </c>
      <c r="I463" s="47">
        <f t="shared" si="15"/>
        <v>56.33142617173624</v>
      </c>
    </row>
    <row r="464" spans="2:9" x14ac:dyDescent="0.2">
      <c r="B464" s="47">
        <v>914.73498542274558</v>
      </c>
      <c r="C464" s="47">
        <v>56332.849076110659</v>
      </c>
      <c r="D464" s="47">
        <f t="shared" si="14"/>
        <v>56.332849076110662</v>
      </c>
      <c r="G464" s="47">
        <v>914.73498542274558</v>
      </c>
      <c r="H464" s="47">
        <v>56336.566705810495</v>
      </c>
      <c r="I464" s="47">
        <f t="shared" si="15"/>
        <v>56.336566705810498</v>
      </c>
    </row>
    <row r="465" spans="2:9" x14ac:dyDescent="0.2">
      <c r="B465" s="47">
        <v>916.73440233236659</v>
      </c>
      <c r="C465" s="47">
        <v>56334.332022374459</v>
      </c>
      <c r="D465" s="47">
        <f t="shared" si="14"/>
        <v>56.334332022374461</v>
      </c>
      <c r="G465" s="47">
        <v>916.73440233236659</v>
      </c>
      <c r="H465" s="47">
        <v>56326.187744299561</v>
      </c>
      <c r="I465" s="47">
        <f t="shared" si="15"/>
        <v>56.32618774429956</v>
      </c>
    </row>
    <row r="466" spans="2:9" x14ac:dyDescent="0.2">
      <c r="B466" s="47">
        <v>918.73381924198759</v>
      </c>
      <c r="C466" s="47">
        <v>56330.391001735639</v>
      </c>
      <c r="D466" s="47">
        <f t="shared" si="14"/>
        <v>56.330391001735642</v>
      </c>
      <c r="G466" s="47">
        <v>918.73381924198759</v>
      </c>
      <c r="H466" s="47">
        <v>56326.432502088515</v>
      </c>
      <c r="I466" s="47">
        <f t="shared" si="15"/>
        <v>56.326432502088515</v>
      </c>
    </row>
    <row r="467" spans="2:9" x14ac:dyDescent="0.2">
      <c r="B467" s="47">
        <v>920.73323615160859</v>
      </c>
      <c r="C467" s="47">
        <v>56319.828897584266</v>
      </c>
      <c r="D467" s="47">
        <f t="shared" si="14"/>
        <v>56.319828897584266</v>
      </c>
      <c r="G467" s="47">
        <v>920.73323615160859</v>
      </c>
      <c r="H467" s="47">
        <v>56337.483078982412</v>
      </c>
      <c r="I467" s="47">
        <f t="shared" si="15"/>
        <v>56.337483078982409</v>
      </c>
    </row>
    <row r="468" spans="2:9" x14ac:dyDescent="0.2">
      <c r="B468" s="47">
        <v>922.7326530612296</v>
      </c>
      <c r="C468" s="47">
        <v>56329.703836923807</v>
      </c>
      <c r="D468" s="47">
        <f t="shared" si="14"/>
        <v>56.329703836923805</v>
      </c>
      <c r="G468" s="47">
        <v>922.7326530612296</v>
      </c>
      <c r="H468" s="47">
        <v>56320.223170460238</v>
      </c>
      <c r="I468" s="47">
        <f t="shared" si="15"/>
        <v>56.320223170460238</v>
      </c>
    </row>
    <row r="469" spans="2:9" x14ac:dyDescent="0.2">
      <c r="B469" s="47">
        <v>924.7320699708506</v>
      </c>
      <c r="C469" s="47">
        <v>56321.980728874441</v>
      </c>
      <c r="D469" s="47">
        <f t="shared" si="14"/>
        <v>56.321980728874443</v>
      </c>
      <c r="G469" s="47">
        <v>924.7320699708506</v>
      </c>
      <c r="H469" s="47">
        <v>56321.980685510207</v>
      </c>
      <c r="I469" s="47">
        <f t="shared" si="15"/>
        <v>56.321980685510205</v>
      </c>
    </row>
    <row r="470" spans="2:9" x14ac:dyDescent="0.2">
      <c r="B470" s="47">
        <v>926.73148688047161</v>
      </c>
      <c r="C470" s="47">
        <v>56323.831473773964</v>
      </c>
      <c r="D470" s="47">
        <f t="shared" si="14"/>
        <v>56.323831473773964</v>
      </c>
      <c r="G470" s="47">
        <v>926.73148688047161</v>
      </c>
      <c r="H470" s="47">
        <v>56323.85648047374</v>
      </c>
      <c r="I470" s="47">
        <f t="shared" si="15"/>
        <v>56.323856480473736</v>
      </c>
    </row>
    <row r="471" spans="2:9" x14ac:dyDescent="0.2">
      <c r="B471" s="47">
        <v>928.73090379009261</v>
      </c>
      <c r="C471" s="47">
        <v>56325.830910022261</v>
      </c>
      <c r="D471" s="47">
        <f t="shared" si="14"/>
        <v>56.325830910022262</v>
      </c>
      <c r="G471" s="47">
        <v>928.73090379009261</v>
      </c>
      <c r="H471" s="47">
        <v>56316.325051244981</v>
      </c>
      <c r="I471" s="47">
        <f t="shared" si="15"/>
        <v>56.316325051244981</v>
      </c>
    </row>
    <row r="472" spans="2:9" x14ac:dyDescent="0.2">
      <c r="B472" s="47">
        <v>930.73032069971362</v>
      </c>
      <c r="C472" s="47">
        <v>56310.174794866085</v>
      </c>
      <c r="D472" s="47">
        <f t="shared" si="14"/>
        <v>56.310174794866086</v>
      </c>
      <c r="G472" s="47">
        <v>930.73032069971362</v>
      </c>
      <c r="H472" s="47">
        <v>56327.858016421036</v>
      </c>
      <c r="I472" s="47">
        <f t="shared" si="15"/>
        <v>56.32785801642104</v>
      </c>
    </row>
    <row r="473" spans="2:9" x14ac:dyDescent="0.2">
      <c r="B473" s="47">
        <v>932.72973760933462</v>
      </c>
      <c r="C473" s="47">
        <v>56320.560222169428</v>
      </c>
      <c r="D473" s="47">
        <f t="shared" si="14"/>
        <v>56.320560222169426</v>
      </c>
      <c r="G473" s="47">
        <v>932.72973760933462</v>
      </c>
      <c r="H473" s="47">
        <v>56315.878590723856</v>
      </c>
      <c r="I473" s="47">
        <f t="shared" si="15"/>
        <v>56.315878590723855</v>
      </c>
    </row>
    <row r="474" spans="2:9" x14ac:dyDescent="0.2">
      <c r="B474" s="47">
        <v>934.72915451895562</v>
      </c>
      <c r="C474" s="47">
        <v>56318.282793569291</v>
      </c>
      <c r="D474" s="47">
        <f t="shared" si="14"/>
        <v>56.318282793569288</v>
      </c>
      <c r="G474" s="47">
        <v>934.72915451895562</v>
      </c>
      <c r="H474" s="47">
        <v>56308.826963217325</v>
      </c>
      <c r="I474" s="47">
        <f t="shared" si="15"/>
        <v>56.308826963217328</v>
      </c>
    </row>
    <row r="475" spans="2:9" x14ac:dyDescent="0.2">
      <c r="B475" s="47">
        <v>936.72857142857663</v>
      </c>
      <c r="C475" s="47">
        <v>56311.291201081658</v>
      </c>
      <c r="D475" s="47">
        <f t="shared" si="14"/>
        <v>56.311291201081659</v>
      </c>
      <c r="G475" s="47">
        <v>936.72857142857663</v>
      </c>
      <c r="H475" s="47">
        <v>56315.746695513924</v>
      </c>
      <c r="I475" s="47">
        <f t="shared" si="15"/>
        <v>56.315746695513923</v>
      </c>
    </row>
    <row r="476" spans="2:9" x14ac:dyDescent="0.2">
      <c r="B476" s="47">
        <v>938.72798833819763</v>
      </c>
      <c r="C476" s="47">
        <v>56308.778223899673</v>
      </c>
      <c r="D476" s="47">
        <f t="shared" si="14"/>
        <v>56.308778223899672</v>
      </c>
      <c r="G476" s="47">
        <v>938.72798833819763</v>
      </c>
      <c r="H476" s="47">
        <v>56318.234222946863</v>
      </c>
      <c r="I476" s="47">
        <f t="shared" si="15"/>
        <v>56.318234222946863</v>
      </c>
    </row>
    <row r="477" spans="2:9" x14ac:dyDescent="0.2">
      <c r="B477" s="47">
        <v>940.72740524781864</v>
      </c>
      <c r="C477" s="47">
        <v>56311.402740599042</v>
      </c>
      <c r="D477" s="47">
        <f t="shared" si="14"/>
        <v>56.311402740599043</v>
      </c>
      <c r="G477" s="47">
        <v>940.72740524781864</v>
      </c>
      <c r="H477" s="47">
        <v>56303.051972492278</v>
      </c>
      <c r="I477" s="47">
        <f t="shared" si="15"/>
        <v>56.303051972492277</v>
      </c>
    </row>
    <row r="478" spans="2:9" x14ac:dyDescent="0.2">
      <c r="B478" s="47">
        <v>942.72682215743964</v>
      </c>
      <c r="C478" s="47">
        <v>56304.634684067074</v>
      </c>
      <c r="D478" s="47">
        <f t="shared" si="14"/>
        <v>56.304634684067075</v>
      </c>
      <c r="G478" s="47">
        <v>942.72682215743964</v>
      </c>
      <c r="H478" s="47">
        <v>56310.013858873106</v>
      </c>
      <c r="I478" s="47">
        <f t="shared" si="15"/>
        <v>56.310013858873106</v>
      </c>
    </row>
    <row r="479" spans="2:9" x14ac:dyDescent="0.2">
      <c r="B479" s="47">
        <v>944.72623906706065</v>
      </c>
      <c r="C479" s="47">
        <v>56307.460897439843</v>
      </c>
      <c r="D479" s="47">
        <f t="shared" si="14"/>
        <v>56.307460897439846</v>
      </c>
      <c r="G479" s="47">
        <v>944.72623906706065</v>
      </c>
      <c r="H479" s="47">
        <v>56307.460858682243</v>
      </c>
      <c r="I479" s="47">
        <f t="shared" si="15"/>
        <v>56.307460858682241</v>
      </c>
    </row>
    <row r="480" spans="2:9" x14ac:dyDescent="0.2">
      <c r="B480" s="47">
        <v>946.72565597668165</v>
      </c>
      <c r="C480" s="47">
        <v>56300.994487052056</v>
      </c>
      <c r="D480" s="47">
        <f t="shared" si="14"/>
        <v>56.300994487052058</v>
      </c>
      <c r="G480" s="47">
        <v>946.72565597668165</v>
      </c>
      <c r="H480" s="47">
        <v>56297.059385217472</v>
      </c>
      <c r="I480" s="47">
        <f t="shared" si="15"/>
        <v>56.297059385217473</v>
      </c>
    </row>
    <row r="481" spans="2:9" x14ac:dyDescent="0.2">
      <c r="B481" s="47">
        <v>948.72507288630266</v>
      </c>
      <c r="C481" s="47">
        <v>56300.241573606974</v>
      </c>
      <c r="D481" s="47">
        <f t="shared" si="14"/>
        <v>56.300241573606975</v>
      </c>
      <c r="G481" s="47">
        <v>948.72507288630266</v>
      </c>
      <c r="H481" s="47">
        <v>56304.02387630329</v>
      </c>
      <c r="I481" s="47">
        <f t="shared" si="15"/>
        <v>56.30402387630329</v>
      </c>
    </row>
    <row r="482" spans="2:9" x14ac:dyDescent="0.2">
      <c r="B482" s="47">
        <v>950.72448979592366</v>
      </c>
      <c r="C482" s="47">
        <v>56307.163072646639</v>
      </c>
      <c r="D482" s="47">
        <f t="shared" si="14"/>
        <v>56.307163072646638</v>
      </c>
      <c r="G482" s="47">
        <v>950.72448979592366</v>
      </c>
      <c r="H482" s="47">
        <v>56297.731593535413</v>
      </c>
      <c r="I482" s="47">
        <f t="shared" si="15"/>
        <v>56.29773159353541</v>
      </c>
    </row>
    <row r="483" spans="2:9" x14ac:dyDescent="0.2">
      <c r="B483" s="47">
        <v>952.72390670554466</v>
      </c>
      <c r="C483" s="47">
        <v>56291.583349501772</v>
      </c>
      <c r="D483" s="47">
        <f t="shared" si="14"/>
        <v>56.291583349501771</v>
      </c>
      <c r="G483" s="47">
        <v>952.72390670554466</v>
      </c>
      <c r="H483" s="47">
        <v>56297.448650333557</v>
      </c>
      <c r="I483" s="47">
        <f t="shared" si="15"/>
        <v>56.297448650333557</v>
      </c>
    </row>
    <row r="484" spans="2:9" x14ac:dyDescent="0.2">
      <c r="B484" s="47">
        <v>954.72332361516567</v>
      </c>
      <c r="C484" s="47">
        <v>56291.493420739265</v>
      </c>
      <c r="D484" s="47">
        <f t="shared" si="14"/>
        <v>56.291493420739265</v>
      </c>
      <c r="G484" s="47">
        <v>954.72332361516567</v>
      </c>
      <c r="H484" s="47">
        <v>56285.500194516622</v>
      </c>
      <c r="I484" s="47">
        <f t="shared" si="15"/>
        <v>56.285500194516622</v>
      </c>
    </row>
    <row r="485" spans="2:9" x14ac:dyDescent="0.2">
      <c r="B485" s="47">
        <v>956.72274052478667</v>
      </c>
      <c r="C485" s="47">
        <v>56288.983283047542</v>
      </c>
      <c r="D485" s="47">
        <f t="shared" si="14"/>
        <v>56.288983283047543</v>
      </c>
      <c r="G485" s="47">
        <v>956.72274052478667</v>
      </c>
      <c r="H485" s="47">
        <v>56289.007931361572</v>
      </c>
      <c r="I485" s="47">
        <f t="shared" si="15"/>
        <v>56.289007931361574</v>
      </c>
    </row>
    <row r="486" spans="2:9" x14ac:dyDescent="0.2">
      <c r="B486" s="47">
        <v>958.72215743440768</v>
      </c>
      <c r="C486" s="47">
        <v>56283.203351649354</v>
      </c>
      <c r="D486" s="47">
        <f t="shared" si="14"/>
        <v>56.283203351649355</v>
      </c>
      <c r="G486" s="47">
        <v>958.72215743440768</v>
      </c>
      <c r="H486" s="47">
        <v>56292.610717845986</v>
      </c>
      <c r="I486" s="47">
        <f t="shared" si="15"/>
        <v>56.292610717845989</v>
      </c>
    </row>
    <row r="487" spans="2:9" x14ac:dyDescent="0.2">
      <c r="B487" s="47">
        <v>960.72157434402868</v>
      </c>
      <c r="C487" s="47">
        <v>56286.915912532946</v>
      </c>
      <c r="D487" s="47">
        <f t="shared" si="14"/>
        <v>56.286915912532947</v>
      </c>
      <c r="G487" s="47">
        <v>960.72157434402868</v>
      </c>
      <c r="H487" s="47">
        <v>56277.459475968753</v>
      </c>
      <c r="I487" s="47">
        <f t="shared" si="15"/>
        <v>56.277459475968755</v>
      </c>
    </row>
    <row r="488" spans="2:9" x14ac:dyDescent="0.2">
      <c r="B488" s="47">
        <v>962.72099125364969</v>
      </c>
      <c r="C488" s="47">
        <v>56281.291753359124</v>
      </c>
      <c r="D488" s="47">
        <f t="shared" si="14"/>
        <v>56.281291753359127</v>
      </c>
      <c r="G488" s="47">
        <v>962.72099125364969</v>
      </c>
      <c r="H488" s="47">
        <v>56287.697795232831</v>
      </c>
      <c r="I488" s="47">
        <f t="shared" si="15"/>
        <v>56.28769779523283</v>
      </c>
    </row>
    <row r="489" spans="2:9" x14ac:dyDescent="0.2">
      <c r="B489" s="47">
        <v>964.72040816327069</v>
      </c>
      <c r="C489" s="47">
        <v>56275.806748940922</v>
      </c>
      <c r="D489" s="47">
        <f t="shared" si="14"/>
        <v>56.275806748940923</v>
      </c>
      <c r="G489" s="47">
        <v>964.72040816327069</v>
      </c>
      <c r="H489" s="47">
        <v>56275.826252307874</v>
      </c>
      <c r="I489" s="47">
        <f t="shared" si="15"/>
        <v>56.275826252307873</v>
      </c>
    </row>
    <row r="490" spans="2:9" x14ac:dyDescent="0.2">
      <c r="B490" s="47">
        <v>966.71982507289169</v>
      </c>
      <c r="C490" s="47">
        <v>56279.912431278179</v>
      </c>
      <c r="D490" s="47">
        <f t="shared" si="14"/>
        <v>56.279912431278177</v>
      </c>
      <c r="G490" s="47">
        <v>966.71982507289169</v>
      </c>
      <c r="H490" s="47">
        <v>56270.455801649587</v>
      </c>
      <c r="I490" s="47">
        <f t="shared" si="15"/>
        <v>56.270455801649589</v>
      </c>
    </row>
    <row r="491" spans="2:9" x14ac:dyDescent="0.2">
      <c r="B491" s="47">
        <v>968.7192419825127</v>
      </c>
      <c r="C491" s="47">
        <v>56271.881459923643</v>
      </c>
      <c r="D491" s="47">
        <f t="shared" si="14"/>
        <v>56.271881459923641</v>
      </c>
      <c r="G491" s="47">
        <v>968.7192419825127</v>
      </c>
      <c r="H491" s="47">
        <v>56274.627158489595</v>
      </c>
      <c r="I491" s="47">
        <f t="shared" si="15"/>
        <v>56.274627158489594</v>
      </c>
    </row>
    <row r="492" spans="2:9" x14ac:dyDescent="0.2">
      <c r="B492" s="47">
        <v>970.7186588921337</v>
      </c>
      <c r="C492" s="47">
        <v>56269.510431705472</v>
      </c>
      <c r="D492" s="47">
        <f t="shared" si="14"/>
        <v>56.26951043170547</v>
      </c>
      <c r="G492" s="47">
        <v>970.7186588921337</v>
      </c>
      <c r="H492" s="47">
        <v>56269.485847623393</v>
      </c>
      <c r="I492" s="47">
        <f t="shared" si="15"/>
        <v>56.269485847623393</v>
      </c>
    </row>
    <row r="493" spans="2:9" x14ac:dyDescent="0.2">
      <c r="B493" s="47">
        <v>972.71807580175471</v>
      </c>
      <c r="C493" s="47">
        <v>56273.935164378003</v>
      </c>
      <c r="D493" s="47">
        <f t="shared" si="14"/>
        <v>56.273935164378003</v>
      </c>
      <c r="G493" s="47">
        <v>972.71807580175471</v>
      </c>
      <c r="H493" s="47">
        <v>56264.478262617398</v>
      </c>
      <c r="I493" s="47">
        <f t="shared" si="15"/>
        <v>56.264478262617395</v>
      </c>
    </row>
    <row r="494" spans="2:9" x14ac:dyDescent="0.2">
      <c r="B494" s="47">
        <v>974.71749271137571</v>
      </c>
      <c r="C494" s="47">
        <v>56266.517769284816</v>
      </c>
      <c r="D494" s="47">
        <f t="shared" si="14"/>
        <v>56.266517769284818</v>
      </c>
      <c r="G494" s="47">
        <v>974.71749271137571</v>
      </c>
      <c r="H494" s="47">
        <v>56269.022397172186</v>
      </c>
      <c r="I494" s="47">
        <f t="shared" si="15"/>
        <v>56.269022397172186</v>
      </c>
    </row>
    <row r="495" spans="2:9" x14ac:dyDescent="0.2">
      <c r="B495" s="47">
        <v>976.71690962099672</v>
      </c>
      <c r="C495" s="47">
        <v>56264.194858878982</v>
      </c>
      <c r="D495" s="47">
        <f t="shared" si="14"/>
        <v>56.26419485887898</v>
      </c>
      <c r="G495" s="47">
        <v>976.71690962099672</v>
      </c>
      <c r="H495" s="47">
        <v>56261.837031042916</v>
      </c>
      <c r="I495" s="47">
        <f t="shared" si="15"/>
        <v>56.261837031042916</v>
      </c>
    </row>
    <row r="496" spans="2:9" x14ac:dyDescent="0.2">
      <c r="B496" s="47">
        <v>978.71632653061772</v>
      </c>
      <c r="C496" s="47">
        <v>56259.530016988181</v>
      </c>
      <c r="D496" s="47">
        <f t="shared" si="14"/>
        <v>56.25953001698818</v>
      </c>
      <c r="G496" s="47">
        <v>978.71632653061772</v>
      </c>
      <c r="H496" s="47">
        <v>56257.246141462907</v>
      </c>
      <c r="I496" s="47">
        <f t="shared" si="15"/>
        <v>56.257246141462907</v>
      </c>
    </row>
    <row r="497" spans="2:9" x14ac:dyDescent="0.2">
      <c r="B497" s="47">
        <v>980.71574344023873</v>
      </c>
      <c r="C497" s="47">
        <v>56252.76438495356</v>
      </c>
      <c r="D497" s="47">
        <f t="shared" si="14"/>
        <v>56.252764384953558</v>
      </c>
      <c r="G497" s="47">
        <v>980.71574344023873</v>
      </c>
      <c r="H497" s="47">
        <v>56264.392367345121</v>
      </c>
      <c r="I497" s="47">
        <f t="shared" si="15"/>
        <v>56.264392367345124</v>
      </c>
    </row>
    <row r="498" spans="2:9" x14ac:dyDescent="0.2">
      <c r="B498" s="47">
        <v>982.71516034985973</v>
      </c>
      <c r="C498" s="47">
        <v>56259.931256622811</v>
      </c>
      <c r="D498" s="47">
        <f t="shared" si="14"/>
        <v>56.259931256622814</v>
      </c>
      <c r="G498" s="47">
        <v>982.71516034985973</v>
      </c>
      <c r="H498" s="47">
        <v>56250.498570257994</v>
      </c>
      <c r="I498" s="47">
        <f t="shared" si="15"/>
        <v>56.250498570257996</v>
      </c>
    </row>
    <row r="499" spans="2:9" x14ac:dyDescent="0.2">
      <c r="B499" s="47">
        <v>984.71457725948073</v>
      </c>
      <c r="C499" s="47">
        <v>56246.126928508384</v>
      </c>
      <c r="D499" s="47">
        <f t="shared" si="14"/>
        <v>56.246126928508382</v>
      </c>
      <c r="G499" s="47">
        <v>984.71457725948073</v>
      </c>
      <c r="H499" s="47">
        <v>56246.126796995799</v>
      </c>
      <c r="I499" s="47">
        <f t="shared" si="15"/>
        <v>56.246126796995796</v>
      </c>
    </row>
    <row r="500" spans="2:9" x14ac:dyDescent="0.2">
      <c r="B500" s="47">
        <v>986.71399416910174</v>
      </c>
      <c r="C500" s="47">
        <v>56252.176174518841</v>
      </c>
      <c r="D500" s="47">
        <f t="shared" si="14"/>
        <v>56.252176174518844</v>
      </c>
      <c r="G500" s="47">
        <v>986.71399416910174</v>
      </c>
      <c r="H500" s="47">
        <v>56241.916784103953</v>
      </c>
      <c r="I500" s="47">
        <f t="shared" si="15"/>
        <v>56.24191678410395</v>
      </c>
    </row>
    <row r="501" spans="2:9" x14ac:dyDescent="0.2">
      <c r="B501" s="47">
        <v>988.71341107872274</v>
      </c>
      <c r="C501" s="47">
        <v>56247.233781011382</v>
      </c>
      <c r="D501" s="47">
        <f t="shared" si="14"/>
        <v>56.247233781011381</v>
      </c>
      <c r="G501" s="47">
        <v>988.71341107872274</v>
      </c>
      <c r="H501" s="47">
        <v>56247.233852140023</v>
      </c>
      <c r="I501" s="47">
        <f t="shared" si="15"/>
        <v>56.24723385214002</v>
      </c>
    </row>
    <row r="502" spans="2:9" x14ac:dyDescent="0.2">
      <c r="B502" s="47">
        <v>990.71282798834375</v>
      </c>
      <c r="C502" s="47">
        <v>56233.744545831556</v>
      </c>
      <c r="D502" s="47">
        <f t="shared" si="14"/>
        <v>56.233744545831556</v>
      </c>
      <c r="G502" s="47">
        <v>990.71282798834375</v>
      </c>
      <c r="H502" s="47">
        <v>56243.225811882323</v>
      </c>
      <c r="I502" s="47">
        <f t="shared" si="15"/>
        <v>56.243225811882326</v>
      </c>
    </row>
    <row r="503" spans="2:9" x14ac:dyDescent="0.2">
      <c r="B503" s="47">
        <v>992.71224489796475</v>
      </c>
      <c r="C503" s="47">
        <v>56239.353950186407</v>
      </c>
      <c r="D503" s="47">
        <f t="shared" si="14"/>
        <v>56.239353950186405</v>
      </c>
      <c r="G503" s="47">
        <v>992.71224489796475</v>
      </c>
      <c r="H503" s="47">
        <v>56237.718881667439</v>
      </c>
      <c r="I503" s="47">
        <f t="shared" si="15"/>
        <v>56.23771888166744</v>
      </c>
    </row>
    <row r="504" spans="2:9" x14ac:dyDescent="0.2">
      <c r="B504" s="47">
        <v>994.71166180758576</v>
      </c>
      <c r="C504" s="47">
        <v>56235.570096954456</v>
      </c>
      <c r="D504" s="47">
        <f t="shared" si="14"/>
        <v>56.235570096954454</v>
      </c>
      <c r="G504" s="47">
        <v>994.71166180758576</v>
      </c>
      <c r="H504" s="47">
        <v>56236.32364932471</v>
      </c>
      <c r="I504" s="47">
        <f t="shared" si="15"/>
        <v>56.23632364932471</v>
      </c>
    </row>
    <row r="505" spans="2:9" x14ac:dyDescent="0.2">
      <c r="B505" s="47">
        <v>996.71107871720676</v>
      </c>
      <c r="C505" s="47">
        <v>56223.159946172877</v>
      </c>
      <c r="D505" s="47">
        <f t="shared" si="14"/>
        <v>56.223159946172878</v>
      </c>
      <c r="G505" s="47">
        <v>996.71107871720676</v>
      </c>
      <c r="H505" s="47">
        <v>56241.330616690808</v>
      </c>
      <c r="I505" s="47">
        <f t="shared" si="15"/>
        <v>56.24133061669081</v>
      </c>
    </row>
    <row r="506" spans="2:9" x14ac:dyDescent="0.2">
      <c r="B506" s="47">
        <v>998.71049562682776</v>
      </c>
      <c r="C506" s="47">
        <v>56229.092477929596</v>
      </c>
      <c r="D506" s="47">
        <f t="shared" si="14"/>
        <v>56.229092477929598</v>
      </c>
      <c r="G506" s="47">
        <v>998.71049562682776</v>
      </c>
      <c r="H506" s="47">
        <v>56228.31068327024</v>
      </c>
      <c r="I506" s="47">
        <f t="shared" si="15"/>
        <v>56.228310683270237</v>
      </c>
    </row>
    <row r="507" spans="2:9" x14ac:dyDescent="0.2">
      <c r="B507" s="47">
        <v>1000.7099125364488</v>
      </c>
      <c r="C507" s="47">
        <v>56234.314262085347</v>
      </c>
      <c r="D507" s="47">
        <f t="shared" si="14"/>
        <v>56.234314262085348</v>
      </c>
      <c r="G507" s="47">
        <v>1000.7099125364488</v>
      </c>
      <c r="H507" s="47">
        <v>56223.604278452767</v>
      </c>
      <c r="I507" s="47">
        <f t="shared" si="15"/>
        <v>56.223604278452768</v>
      </c>
    </row>
    <row r="508" spans="2:9" x14ac:dyDescent="0.2">
      <c r="B508" s="47">
        <v>1002.7093294460698</v>
      </c>
      <c r="C508" s="47">
        <v>56220.32231758751</v>
      </c>
      <c r="D508" s="47">
        <f t="shared" si="14"/>
        <v>56.22032231758751</v>
      </c>
      <c r="G508" s="47">
        <v>1002.7093294460698</v>
      </c>
      <c r="H508" s="47">
        <v>56229.803545296149</v>
      </c>
      <c r="I508" s="47">
        <f t="shared" si="15"/>
        <v>56.22980354529615</v>
      </c>
    </row>
    <row r="509" spans="2:9" x14ac:dyDescent="0.2">
      <c r="B509" s="47">
        <v>1004.7087463556908</v>
      </c>
      <c r="C509" s="47">
        <v>56219.021309344163</v>
      </c>
      <c r="D509" s="47">
        <f t="shared" si="14"/>
        <v>56.219021309344164</v>
      </c>
      <c r="G509" s="47">
        <v>1004.7087463556908</v>
      </c>
      <c r="H509" s="47">
        <v>56227.731217980407</v>
      </c>
      <c r="I509" s="47">
        <f t="shared" si="15"/>
        <v>56.227731217980406</v>
      </c>
    </row>
    <row r="510" spans="2:9" x14ac:dyDescent="0.2">
      <c r="B510" s="47">
        <v>1006.7081632653118</v>
      </c>
      <c r="C510" s="47">
        <v>56234.049689090309</v>
      </c>
      <c r="D510" s="47">
        <f t="shared" si="14"/>
        <v>56.234049689090305</v>
      </c>
      <c r="G510" s="47">
        <v>1006.7081632653118</v>
      </c>
      <c r="H510" s="47">
        <v>56215.182159841337</v>
      </c>
      <c r="I510" s="47">
        <f t="shared" si="15"/>
        <v>56.215182159841341</v>
      </c>
    </row>
    <row r="511" spans="2:9" x14ac:dyDescent="0.2">
      <c r="B511" s="47">
        <v>1008.7075801749328</v>
      </c>
      <c r="C511" s="47">
        <v>56220.666733370643</v>
      </c>
      <c r="D511" s="47">
        <f t="shared" si="14"/>
        <v>56.220666733370642</v>
      </c>
      <c r="G511" s="47">
        <v>1008.7075801749328</v>
      </c>
      <c r="H511" s="47">
        <v>56221.551856501843</v>
      </c>
      <c r="I511" s="47">
        <f t="shared" si="15"/>
        <v>56.22155185650184</v>
      </c>
    </row>
    <row r="512" spans="2:9" x14ac:dyDescent="0.2">
      <c r="B512" s="47">
        <v>1010.7069970845538</v>
      </c>
      <c r="C512" s="47">
        <v>56209.860787848309</v>
      </c>
      <c r="D512" s="47">
        <f t="shared" si="14"/>
        <v>56.209860787848307</v>
      </c>
      <c r="G512" s="47">
        <v>1010.7069970845538</v>
      </c>
      <c r="H512" s="47">
        <v>56227.261214935847</v>
      </c>
      <c r="I512" s="47">
        <f t="shared" si="15"/>
        <v>56.227261214935844</v>
      </c>
    </row>
    <row r="513" spans="2:9" x14ac:dyDescent="0.2">
      <c r="B513" s="47">
        <v>1012.7064139941748</v>
      </c>
      <c r="C513" s="47">
        <v>56225.227317961464</v>
      </c>
      <c r="D513" s="47">
        <f t="shared" si="14"/>
        <v>56.225227317961462</v>
      </c>
      <c r="G513" s="47">
        <v>1012.7064139941748</v>
      </c>
      <c r="H513" s="47">
        <v>56216.473073226487</v>
      </c>
      <c r="I513" s="47">
        <f t="shared" si="15"/>
        <v>56.216473073226489</v>
      </c>
    </row>
    <row r="514" spans="2:9" x14ac:dyDescent="0.2">
      <c r="B514" s="47">
        <v>1014.7058309037958</v>
      </c>
      <c r="C514" s="47">
        <v>56231.95217289884</v>
      </c>
      <c r="D514" s="47">
        <f t="shared" si="14"/>
        <v>56.231952172898843</v>
      </c>
      <c r="G514" s="47">
        <v>1014.7058309037958</v>
      </c>
      <c r="H514" s="47">
        <v>56222.494469732068</v>
      </c>
      <c r="I514" s="47">
        <f t="shared" si="15"/>
        <v>56.222494469732069</v>
      </c>
    </row>
    <row r="515" spans="2:9" x14ac:dyDescent="0.2">
      <c r="B515" s="47">
        <v>1016.7052478134168</v>
      </c>
      <c r="C515" s="47">
        <v>56228.665500432318</v>
      </c>
      <c r="D515" s="47">
        <f t="shared" si="14"/>
        <v>56.228665500432321</v>
      </c>
      <c r="G515" s="47">
        <v>1016.7052478134168</v>
      </c>
      <c r="H515" s="47">
        <v>56229.240203360081</v>
      </c>
      <c r="I515" s="47">
        <f t="shared" si="15"/>
        <v>56.229240203360078</v>
      </c>
    </row>
    <row r="516" spans="2:9" x14ac:dyDescent="0.2">
      <c r="B516" s="47">
        <v>1018.7046647230378</v>
      </c>
      <c r="C516" s="47">
        <v>56236.064127968501</v>
      </c>
      <c r="D516" s="47">
        <f t="shared" si="14"/>
        <v>56.236064127968504</v>
      </c>
      <c r="G516" s="47">
        <v>1018.7046647230378</v>
      </c>
      <c r="H516" s="47">
        <v>56245.030388399915</v>
      </c>
      <c r="I516" s="47">
        <f t="shared" si="15"/>
        <v>56.245030388399918</v>
      </c>
    </row>
    <row r="517" spans="2:9" x14ac:dyDescent="0.2">
      <c r="B517" s="47">
        <v>1020.7040816326588</v>
      </c>
      <c r="C517" s="47">
        <v>56243.61156838957</v>
      </c>
      <c r="D517" s="47">
        <f t="shared" si="14"/>
        <v>56.243611568389568</v>
      </c>
      <c r="G517" s="47">
        <v>1020.7040816326588</v>
      </c>
      <c r="H517" s="47">
        <v>56242.947559934546</v>
      </c>
      <c r="I517" s="47">
        <f t="shared" si="15"/>
        <v>56.242947559934549</v>
      </c>
    </row>
    <row r="518" spans="2:9" x14ac:dyDescent="0.2">
      <c r="B518" s="47">
        <v>1022.7034985422798</v>
      </c>
      <c r="C518" s="47">
        <v>56258.977559185798</v>
      </c>
      <c r="D518" s="47">
        <f t="shared" si="14"/>
        <v>56.258977559185794</v>
      </c>
      <c r="G518" s="47">
        <v>1022.7034985422798</v>
      </c>
      <c r="H518" s="47">
        <v>56250.521720474251</v>
      </c>
      <c r="I518" s="47">
        <f t="shared" si="15"/>
        <v>56.250521720474254</v>
      </c>
    </row>
    <row r="519" spans="2:9" x14ac:dyDescent="0.2">
      <c r="B519" s="47">
        <v>1024.7029154519009</v>
      </c>
      <c r="C519" s="47">
        <v>56266.245457137244</v>
      </c>
      <c r="D519" s="47">
        <f t="shared" ref="D519:D582" si="16">C519/1000</f>
        <v>56.266245457137245</v>
      </c>
      <c r="G519" s="47">
        <v>1024.7029154519009</v>
      </c>
      <c r="H519" s="47">
        <v>56266.268961797759</v>
      </c>
      <c r="I519" s="47">
        <f t="shared" ref="I519:I582" si="17">H519/1000</f>
        <v>56.266268961797756</v>
      </c>
    </row>
    <row r="520" spans="2:9" x14ac:dyDescent="0.2">
      <c r="B520" s="47">
        <v>1026.7023323615217</v>
      </c>
      <c r="C520" s="47">
        <v>56273.818334864416</v>
      </c>
      <c r="D520" s="47">
        <f t="shared" si="16"/>
        <v>56.273818334864416</v>
      </c>
      <c r="G520" s="47">
        <v>1026.7023323615217</v>
      </c>
      <c r="H520" s="47">
        <v>56273.207051709549</v>
      </c>
      <c r="I520" s="47">
        <f t="shared" si="17"/>
        <v>56.273207051709548</v>
      </c>
    </row>
    <row r="521" spans="2:9" x14ac:dyDescent="0.2">
      <c r="B521" s="47">
        <v>1028.7017492711429</v>
      </c>
      <c r="C521" s="47">
        <v>56280.158884940123</v>
      </c>
      <c r="D521" s="47">
        <f t="shared" si="16"/>
        <v>56.280158884940121</v>
      </c>
      <c r="G521" s="47">
        <v>1028.7017492711429</v>
      </c>
      <c r="H521" s="47">
        <v>56280.783636138898</v>
      </c>
      <c r="I521" s="47">
        <f t="shared" si="17"/>
        <v>56.280783636138899</v>
      </c>
    </row>
    <row r="522" spans="2:9" x14ac:dyDescent="0.2">
      <c r="B522" s="47">
        <v>1030.7011661807637</v>
      </c>
      <c r="C522" s="47">
        <v>56296.625829410586</v>
      </c>
      <c r="D522" s="47">
        <f t="shared" si="16"/>
        <v>56.296625829410587</v>
      </c>
      <c r="G522" s="47">
        <v>1030.7011661807637</v>
      </c>
      <c r="H522" s="47">
        <v>56296.625530265184</v>
      </c>
      <c r="I522" s="47">
        <f t="shared" si="17"/>
        <v>56.296625530265182</v>
      </c>
    </row>
    <row r="523" spans="2:9" x14ac:dyDescent="0.2">
      <c r="B523" s="47">
        <v>1032.700583090385</v>
      </c>
      <c r="C523" s="47">
        <v>56313.145653912958</v>
      </c>
      <c r="D523" s="47">
        <f t="shared" si="16"/>
        <v>56.313145653912954</v>
      </c>
      <c r="G523" s="47">
        <v>1032.700583090385</v>
      </c>
      <c r="H523" s="47">
        <v>56303.687533713797</v>
      </c>
      <c r="I523" s="47">
        <f t="shared" si="17"/>
        <v>56.303687533713799</v>
      </c>
    </row>
    <row r="524" spans="2:9" x14ac:dyDescent="0.2">
      <c r="B524" s="47">
        <v>1034.7000000000057</v>
      </c>
      <c r="C524" s="47">
        <v>56310.741932838129</v>
      </c>
      <c r="D524" s="47">
        <f t="shared" si="16"/>
        <v>56.310741932838127</v>
      </c>
      <c r="G524" s="47">
        <v>1034.7000000000057</v>
      </c>
      <c r="H524" s="47">
        <v>56320.643210186121</v>
      </c>
      <c r="I524" s="47">
        <f t="shared" si="17"/>
        <v>56.32064321018612</v>
      </c>
    </row>
    <row r="525" spans="2:9" x14ac:dyDescent="0.2">
      <c r="B525" s="47">
        <v>1036.699416909627</v>
      </c>
      <c r="C525" s="47">
        <v>56336.509528433926</v>
      </c>
      <c r="D525" s="47">
        <f t="shared" si="16"/>
        <v>56.336509528433929</v>
      </c>
      <c r="G525" s="47">
        <v>1036.699416909627</v>
      </c>
      <c r="H525" s="47">
        <v>56336.735487571023</v>
      </c>
      <c r="I525" s="47">
        <f t="shared" si="17"/>
        <v>56.336735487571019</v>
      </c>
    </row>
    <row r="526" spans="2:9" x14ac:dyDescent="0.2">
      <c r="B526" s="47">
        <v>1038.6988338192477</v>
      </c>
      <c r="C526" s="47">
        <v>56343.816030917886</v>
      </c>
      <c r="D526" s="47">
        <f t="shared" si="16"/>
        <v>56.343816030917885</v>
      </c>
      <c r="G526" s="47">
        <v>1038.6988338192477</v>
      </c>
      <c r="H526" s="47">
        <v>56343.839117083546</v>
      </c>
      <c r="I526" s="47">
        <f t="shared" si="17"/>
        <v>56.343839117083547</v>
      </c>
    </row>
    <row r="527" spans="2:9" x14ac:dyDescent="0.2">
      <c r="B527" s="47">
        <v>1040.698250728869</v>
      </c>
      <c r="C527" s="47">
        <v>56360.385348822994</v>
      </c>
      <c r="D527" s="47">
        <f t="shared" si="16"/>
        <v>56.360385348822994</v>
      </c>
      <c r="G527" s="47">
        <v>1040.698250728869</v>
      </c>
      <c r="H527" s="47">
        <v>56351.091704696679</v>
      </c>
      <c r="I527" s="47">
        <f t="shared" si="17"/>
        <v>56.351091704696678</v>
      </c>
    </row>
    <row r="528" spans="2:9" x14ac:dyDescent="0.2">
      <c r="B528" s="47">
        <v>1042.6976676384897</v>
      </c>
      <c r="C528" s="47">
        <v>56376.928716306255</v>
      </c>
      <c r="D528" s="47">
        <f t="shared" si="16"/>
        <v>56.376928716306253</v>
      </c>
      <c r="G528" s="47">
        <v>1042.6976676384897</v>
      </c>
      <c r="H528" s="47">
        <v>56376.45373384087</v>
      </c>
      <c r="I528" s="47">
        <f t="shared" si="17"/>
        <v>56.376453733840869</v>
      </c>
    </row>
    <row r="529" spans="2:9" x14ac:dyDescent="0.2">
      <c r="B529" s="47">
        <v>1044.697084548111</v>
      </c>
      <c r="C529" s="47">
        <v>56383.489470075911</v>
      </c>
      <c r="D529" s="47">
        <f t="shared" si="16"/>
        <v>56.383489470075908</v>
      </c>
      <c r="G529" s="47">
        <v>1044.697084548111</v>
      </c>
      <c r="H529" s="47">
        <v>56384.015146402642</v>
      </c>
      <c r="I529" s="47">
        <f t="shared" si="17"/>
        <v>56.384015146402639</v>
      </c>
    </row>
    <row r="530" spans="2:9" x14ac:dyDescent="0.2">
      <c r="B530" s="47">
        <v>1046.6965014577318</v>
      </c>
      <c r="C530" s="47">
        <v>56399.933829433998</v>
      </c>
      <c r="D530" s="47">
        <f t="shared" si="16"/>
        <v>56.399933829433998</v>
      </c>
      <c r="G530" s="47">
        <v>1046.6965014577318</v>
      </c>
      <c r="H530" s="47">
        <v>56391.079548321941</v>
      </c>
      <c r="I530" s="47">
        <f t="shared" si="17"/>
        <v>56.39107954832194</v>
      </c>
    </row>
    <row r="531" spans="2:9" x14ac:dyDescent="0.2">
      <c r="B531" s="47">
        <v>1048.695918367353</v>
      </c>
      <c r="C531" s="47">
        <v>56407.621464741147</v>
      </c>
      <c r="D531" s="47">
        <f t="shared" si="16"/>
        <v>56.407621464741148</v>
      </c>
      <c r="G531" s="47">
        <v>1048.695918367353</v>
      </c>
      <c r="H531" s="47">
        <v>56406.948541277547</v>
      </c>
      <c r="I531" s="47">
        <f t="shared" si="17"/>
        <v>56.406948541277544</v>
      </c>
    </row>
    <row r="532" spans="2:9" x14ac:dyDescent="0.2">
      <c r="B532" s="47">
        <v>1050.6953352769738</v>
      </c>
      <c r="C532" s="47">
        <v>56414.721876041709</v>
      </c>
      <c r="D532" s="47">
        <f t="shared" si="16"/>
        <v>56.41472187604171</v>
      </c>
      <c r="G532" s="47">
        <v>1050.6953352769738</v>
      </c>
      <c r="H532" s="47">
        <v>56424.168829872186</v>
      </c>
      <c r="I532" s="47">
        <f t="shared" si="17"/>
        <v>56.424168829872187</v>
      </c>
    </row>
    <row r="533" spans="2:9" x14ac:dyDescent="0.2">
      <c r="B533" s="47">
        <v>1052.694752186595</v>
      </c>
      <c r="C533" s="47">
        <v>56431.264693247089</v>
      </c>
      <c r="D533" s="47">
        <f t="shared" si="16"/>
        <v>56.431264693247087</v>
      </c>
      <c r="G533" s="47">
        <v>1052.694752186595</v>
      </c>
      <c r="H533" s="47">
        <v>56431.253239620084</v>
      </c>
      <c r="I533" s="47">
        <f t="shared" si="17"/>
        <v>56.431253239620084</v>
      </c>
    </row>
    <row r="534" spans="2:9" x14ac:dyDescent="0.2">
      <c r="B534" s="47">
        <v>1054.6941690962158</v>
      </c>
      <c r="C534" s="47">
        <v>56438.342926529425</v>
      </c>
      <c r="D534" s="47">
        <f t="shared" si="16"/>
        <v>56.438342926529423</v>
      </c>
      <c r="G534" s="47">
        <v>1054.6941690962158</v>
      </c>
      <c r="H534" s="47">
        <v>56447.813078568477</v>
      </c>
      <c r="I534" s="47">
        <f t="shared" si="17"/>
        <v>56.44781307856848</v>
      </c>
    </row>
    <row r="535" spans="2:9" x14ac:dyDescent="0.2">
      <c r="B535" s="47">
        <v>1056.693586005837</v>
      </c>
      <c r="C535" s="47">
        <v>56464.345209806394</v>
      </c>
      <c r="D535" s="47">
        <f t="shared" si="16"/>
        <v>56.464345209806396</v>
      </c>
      <c r="G535" s="47">
        <v>1056.693586005837</v>
      </c>
      <c r="H535" s="47">
        <v>56454.886593237548</v>
      </c>
      <c r="I535" s="47">
        <f t="shared" si="17"/>
        <v>56.454886593237546</v>
      </c>
    </row>
    <row r="536" spans="2:9" x14ac:dyDescent="0.2">
      <c r="B536" s="47">
        <v>1058.6930029154578</v>
      </c>
      <c r="C536" s="47">
        <v>56479.857540255449</v>
      </c>
      <c r="D536" s="47">
        <f t="shared" si="16"/>
        <v>56.479857540255452</v>
      </c>
      <c r="G536" s="47">
        <v>1058.6930029154578</v>
      </c>
      <c r="H536" s="47">
        <v>56461.971801044012</v>
      </c>
      <c r="I536" s="47">
        <f t="shared" si="17"/>
        <v>56.461971801044015</v>
      </c>
    </row>
    <row r="537" spans="2:9" x14ac:dyDescent="0.2">
      <c r="B537" s="47">
        <v>1060.692419825079</v>
      </c>
      <c r="C537" s="47">
        <v>56477.881674847726</v>
      </c>
      <c r="D537" s="47">
        <f t="shared" si="16"/>
        <v>56.477881674847723</v>
      </c>
      <c r="G537" s="47">
        <v>1060.692419825079</v>
      </c>
      <c r="H537" s="47">
        <v>56487.985731862595</v>
      </c>
      <c r="I537" s="47">
        <f t="shared" si="17"/>
        <v>56.487985731862594</v>
      </c>
    </row>
    <row r="538" spans="2:9" x14ac:dyDescent="0.2">
      <c r="B538" s="47">
        <v>1062.6918367346998</v>
      </c>
      <c r="C538" s="47">
        <v>56495.059878533546</v>
      </c>
      <c r="D538" s="47">
        <f t="shared" si="16"/>
        <v>56.495059878533546</v>
      </c>
      <c r="G538" s="47">
        <v>1062.6918367346998</v>
      </c>
      <c r="H538" s="47">
        <v>56503.344600931181</v>
      </c>
      <c r="I538" s="47">
        <f t="shared" si="17"/>
        <v>56.503344600931179</v>
      </c>
    </row>
    <row r="539" spans="2:9" x14ac:dyDescent="0.2">
      <c r="B539" s="47">
        <v>1064.691253644321</v>
      </c>
      <c r="C539" s="47">
        <v>56511.592660533053</v>
      </c>
      <c r="D539" s="47">
        <f t="shared" si="16"/>
        <v>56.511592660533054</v>
      </c>
      <c r="G539" s="47">
        <v>1064.691253644321</v>
      </c>
      <c r="H539" s="47">
        <v>56511.60425346766</v>
      </c>
      <c r="I539" s="47">
        <f t="shared" si="17"/>
        <v>56.511604253467659</v>
      </c>
    </row>
    <row r="540" spans="2:9" x14ac:dyDescent="0.2">
      <c r="B540" s="47">
        <v>1066.6906705539418</v>
      </c>
      <c r="C540" s="47">
        <v>56526.836824224243</v>
      </c>
      <c r="D540" s="47">
        <f t="shared" si="16"/>
        <v>56.52683682422424</v>
      </c>
      <c r="G540" s="47">
        <v>1066.6906705539418</v>
      </c>
      <c r="H540" s="47">
        <v>56518.673406742084</v>
      </c>
      <c r="I540" s="47">
        <f t="shared" si="17"/>
        <v>56.518673406742082</v>
      </c>
    </row>
    <row r="541" spans="2:9" x14ac:dyDescent="0.2">
      <c r="B541" s="47">
        <v>1068.690087463563</v>
      </c>
      <c r="C541" s="47">
        <v>56535.228913376486</v>
      </c>
      <c r="D541" s="47">
        <f t="shared" si="16"/>
        <v>56.535228913376486</v>
      </c>
      <c r="G541" s="47">
        <v>1068.690087463563</v>
      </c>
      <c r="H541" s="47">
        <v>56533.848726907483</v>
      </c>
      <c r="I541" s="47">
        <f t="shared" si="17"/>
        <v>56.533848726907486</v>
      </c>
    </row>
    <row r="542" spans="2:9" x14ac:dyDescent="0.2">
      <c r="B542" s="47">
        <v>1070.6895043731838</v>
      </c>
      <c r="C542" s="47">
        <v>56540.876673359853</v>
      </c>
      <c r="D542" s="47">
        <f t="shared" si="16"/>
        <v>56.540876673359854</v>
      </c>
      <c r="G542" s="47">
        <v>1070.6895043731838</v>
      </c>
      <c r="H542" s="47">
        <v>56551.7684117709</v>
      </c>
      <c r="I542" s="47">
        <f t="shared" si="17"/>
        <v>56.551768411770901</v>
      </c>
    </row>
    <row r="543" spans="2:9" x14ac:dyDescent="0.2">
      <c r="B543" s="47">
        <v>1072.688921282805</v>
      </c>
      <c r="C543" s="47">
        <v>56558.842884724603</v>
      </c>
      <c r="D543" s="47">
        <f t="shared" si="16"/>
        <v>56.558842884724605</v>
      </c>
      <c r="G543" s="47">
        <v>1072.688921282805</v>
      </c>
      <c r="H543" s="47">
        <v>56549.383587470089</v>
      </c>
      <c r="I543" s="47">
        <f t="shared" si="17"/>
        <v>56.549383587470089</v>
      </c>
    </row>
    <row r="544" spans="2:9" x14ac:dyDescent="0.2">
      <c r="B544" s="47">
        <v>1074.6883381924258</v>
      </c>
      <c r="C544" s="47">
        <v>56575.382215297956</v>
      </c>
      <c r="D544" s="47">
        <f t="shared" si="16"/>
        <v>56.575382215297957</v>
      </c>
      <c r="G544" s="47">
        <v>1074.6883381924258</v>
      </c>
      <c r="H544" s="47">
        <v>56573.822917082791</v>
      </c>
      <c r="I544" s="47">
        <f t="shared" si="17"/>
        <v>56.573822917082794</v>
      </c>
    </row>
    <row r="545" spans="2:9" x14ac:dyDescent="0.2">
      <c r="B545" s="47">
        <v>1076.687755102047</v>
      </c>
      <c r="C545" s="47">
        <v>56580.828337034029</v>
      </c>
      <c r="D545" s="47">
        <f t="shared" si="16"/>
        <v>56.580828337034028</v>
      </c>
      <c r="G545" s="47">
        <v>1076.687755102047</v>
      </c>
      <c r="H545" s="47">
        <v>56591.910602920238</v>
      </c>
      <c r="I545" s="47">
        <f t="shared" si="17"/>
        <v>56.591910602920237</v>
      </c>
    </row>
    <row r="546" spans="2:9" x14ac:dyDescent="0.2">
      <c r="B546" s="47">
        <v>1078.6871720116678</v>
      </c>
      <c r="C546" s="47">
        <v>56594.272721552836</v>
      </c>
      <c r="D546" s="47">
        <f t="shared" si="16"/>
        <v>56.594272721552834</v>
      </c>
      <c r="G546" s="47">
        <v>1078.6871720116678</v>
      </c>
      <c r="H546" s="47">
        <v>56589.543231963209</v>
      </c>
      <c r="I546" s="47">
        <f t="shared" si="17"/>
        <v>56.589543231963212</v>
      </c>
    </row>
    <row r="547" spans="2:9" x14ac:dyDescent="0.2">
      <c r="B547" s="47">
        <v>1080.6865889212891</v>
      </c>
      <c r="C547" s="47">
        <v>56610.801165272467</v>
      </c>
      <c r="D547" s="47">
        <f t="shared" si="16"/>
        <v>56.61080116527247</v>
      </c>
      <c r="G547" s="47">
        <v>1080.6865889212891</v>
      </c>
      <c r="H547" s="47">
        <v>56599.586366353491</v>
      </c>
      <c r="I547" s="47">
        <f t="shared" si="17"/>
        <v>56.599586366353492</v>
      </c>
    </row>
    <row r="548" spans="2:9" x14ac:dyDescent="0.2">
      <c r="B548" s="47">
        <v>1082.6860058309098</v>
      </c>
      <c r="C548" s="47">
        <v>56617.88783301066</v>
      </c>
      <c r="D548" s="47">
        <f t="shared" si="16"/>
        <v>56.617887833010663</v>
      </c>
      <c r="G548" s="47">
        <v>1082.6860058309098</v>
      </c>
      <c r="H548" s="47">
        <v>56627.33588141104</v>
      </c>
      <c r="I548" s="47">
        <f t="shared" si="17"/>
        <v>56.627335881411042</v>
      </c>
    </row>
    <row r="549" spans="2:9" x14ac:dyDescent="0.2">
      <c r="B549" s="47">
        <v>1084.6854227405311</v>
      </c>
      <c r="C549" s="47">
        <v>56627.791971112209</v>
      </c>
      <c r="D549" s="47">
        <f t="shared" si="16"/>
        <v>56.62779197111221</v>
      </c>
      <c r="G549" s="47">
        <v>1084.6854227405311</v>
      </c>
      <c r="H549" s="47">
        <v>56629.686682515494</v>
      </c>
      <c r="I549" s="47">
        <f t="shared" si="17"/>
        <v>56.629686682515491</v>
      </c>
    </row>
    <row r="550" spans="2:9" x14ac:dyDescent="0.2">
      <c r="B550" s="47">
        <v>1086.6848396501518</v>
      </c>
      <c r="C550" s="47">
        <v>56646.226328619356</v>
      </c>
      <c r="D550" s="47">
        <f t="shared" si="16"/>
        <v>56.646226328619356</v>
      </c>
      <c r="G550" s="47">
        <v>1086.6848396501518</v>
      </c>
      <c r="H550" s="47">
        <v>56641.50297661464</v>
      </c>
      <c r="I550" s="47">
        <f t="shared" si="17"/>
        <v>56.641502976614639</v>
      </c>
    </row>
    <row r="551" spans="2:9" x14ac:dyDescent="0.2">
      <c r="B551" s="47">
        <v>1088.6842565597731</v>
      </c>
      <c r="C551" s="47">
        <v>56658.031387172021</v>
      </c>
      <c r="D551" s="47">
        <f t="shared" si="16"/>
        <v>56.658031387172024</v>
      </c>
      <c r="G551" s="47">
        <v>1088.6842565597731</v>
      </c>
      <c r="H551" s="47">
        <v>56658.031385329363</v>
      </c>
      <c r="I551" s="47">
        <f t="shared" si="17"/>
        <v>56.658031385329366</v>
      </c>
    </row>
    <row r="552" spans="2:9" x14ac:dyDescent="0.2">
      <c r="B552" s="47">
        <v>1090.6836734693939</v>
      </c>
      <c r="C552" s="47">
        <v>56667.755034696158</v>
      </c>
      <c r="D552" s="47">
        <f t="shared" si="16"/>
        <v>56.667755034696157</v>
      </c>
      <c r="G552" s="47">
        <v>1090.6836734693939</v>
      </c>
      <c r="H552" s="47">
        <v>56667.743884104035</v>
      </c>
      <c r="I552" s="47">
        <f t="shared" si="17"/>
        <v>56.667743884104034</v>
      </c>
    </row>
    <row r="553" spans="2:9" x14ac:dyDescent="0.2">
      <c r="B553" s="47">
        <v>1092.6830903790151</v>
      </c>
      <c r="C553" s="47">
        <v>56681.641488832232</v>
      </c>
      <c r="D553" s="47">
        <f t="shared" si="16"/>
        <v>56.681641488832234</v>
      </c>
      <c r="G553" s="47">
        <v>1092.6830903790151</v>
      </c>
      <c r="H553" s="47">
        <v>56676.911757962931</v>
      </c>
      <c r="I553" s="47">
        <f t="shared" si="17"/>
        <v>56.676911757962934</v>
      </c>
    </row>
    <row r="554" spans="2:9" x14ac:dyDescent="0.2">
      <c r="B554" s="47">
        <v>1094.6825072886359</v>
      </c>
      <c r="C554" s="47">
        <v>56688.71062213742</v>
      </c>
      <c r="D554" s="47">
        <f t="shared" si="16"/>
        <v>56.688710622137421</v>
      </c>
      <c r="G554" s="47">
        <v>1094.6825072886359</v>
      </c>
      <c r="H554" s="47">
        <v>56695.96086625848</v>
      </c>
      <c r="I554" s="47">
        <f t="shared" si="17"/>
        <v>56.695960866258481</v>
      </c>
    </row>
    <row r="555" spans="2:9" x14ac:dyDescent="0.2">
      <c r="B555" s="47">
        <v>1096.6819241982571</v>
      </c>
      <c r="C555" s="47">
        <v>56705.240493812686</v>
      </c>
      <c r="D555" s="47">
        <f t="shared" si="16"/>
        <v>56.705240493812688</v>
      </c>
      <c r="G555" s="47">
        <v>1096.6819241982571</v>
      </c>
      <c r="H555" s="47">
        <v>56709.95912217359</v>
      </c>
      <c r="I555" s="47">
        <f t="shared" si="17"/>
        <v>56.709959122173593</v>
      </c>
    </row>
    <row r="556" spans="2:9" x14ac:dyDescent="0.2">
      <c r="B556" s="47">
        <v>1098.6813411078779</v>
      </c>
      <c r="C556" s="47">
        <v>56721.775194876573</v>
      </c>
      <c r="D556" s="47">
        <f t="shared" si="16"/>
        <v>56.721775194876571</v>
      </c>
      <c r="G556" s="47">
        <v>1098.6813411078779</v>
      </c>
      <c r="H556" s="47">
        <v>56714.707293923049</v>
      </c>
      <c r="I556" s="47">
        <f t="shared" si="17"/>
        <v>56.714707293923048</v>
      </c>
    </row>
    <row r="557" spans="2:9" x14ac:dyDescent="0.2">
      <c r="B557" s="47">
        <v>1100.6807580174991</v>
      </c>
      <c r="C557" s="47">
        <v>56726.459374067999</v>
      </c>
      <c r="D557" s="47">
        <f t="shared" si="16"/>
        <v>56.726459374068</v>
      </c>
      <c r="G557" s="47">
        <v>1100.6807580174991</v>
      </c>
      <c r="H557" s="47">
        <v>56728.850467205077</v>
      </c>
      <c r="I557" s="47">
        <f t="shared" si="17"/>
        <v>56.728850467205078</v>
      </c>
    </row>
    <row r="558" spans="2:9" x14ac:dyDescent="0.2">
      <c r="B558" s="47">
        <v>1102.6801749271199</v>
      </c>
      <c r="C558" s="47">
        <v>56740.655356551935</v>
      </c>
      <c r="D558" s="47">
        <f t="shared" si="16"/>
        <v>56.740655356551933</v>
      </c>
      <c r="G558" s="47">
        <v>1102.6801749271199</v>
      </c>
      <c r="H558" s="47">
        <v>56745.374097861415</v>
      </c>
      <c r="I558" s="47">
        <f t="shared" si="17"/>
        <v>56.745374097861415</v>
      </c>
    </row>
    <row r="559" spans="2:9" x14ac:dyDescent="0.2">
      <c r="B559" s="47">
        <v>1104.6795918367411</v>
      </c>
      <c r="C559" s="47">
        <v>56757.174158147427</v>
      </c>
      <c r="D559" s="47">
        <f t="shared" si="16"/>
        <v>56.757174158147428</v>
      </c>
      <c r="G559" s="47">
        <v>1104.6795918367411</v>
      </c>
      <c r="H559" s="47">
        <v>56754.654256684495</v>
      </c>
      <c r="I559" s="47">
        <f t="shared" si="17"/>
        <v>56.754654256684496</v>
      </c>
    </row>
    <row r="560" spans="2:9" x14ac:dyDescent="0.2">
      <c r="B560" s="47">
        <v>1106.6790087463619</v>
      </c>
      <c r="C560" s="47">
        <v>56766.400254001543</v>
      </c>
      <c r="D560" s="47">
        <f t="shared" si="16"/>
        <v>56.766400254001546</v>
      </c>
      <c r="G560" s="47">
        <v>1106.6790087463619</v>
      </c>
      <c r="H560" s="47">
        <v>56764.238276948723</v>
      </c>
      <c r="I560" s="47">
        <f t="shared" si="17"/>
        <v>56.764238276948724</v>
      </c>
    </row>
    <row r="561" spans="2:9" x14ac:dyDescent="0.2">
      <c r="B561" s="47">
        <v>1108.6784256559831</v>
      </c>
      <c r="C561" s="47">
        <v>56780.779122848362</v>
      </c>
      <c r="D561" s="47">
        <f t="shared" si="16"/>
        <v>56.780779122848365</v>
      </c>
      <c r="G561" s="47">
        <v>1108.6784256559831</v>
      </c>
      <c r="H561" s="47">
        <v>56778.141331157552</v>
      </c>
      <c r="I561" s="47">
        <f t="shared" si="17"/>
        <v>56.778141331157549</v>
      </c>
    </row>
    <row r="562" spans="2:9" x14ac:dyDescent="0.2">
      <c r="B562" s="47">
        <v>1110.6778425656039</v>
      </c>
      <c r="C562" s="47">
        <v>56792.568137606679</v>
      </c>
      <c r="D562" s="47">
        <f t="shared" si="16"/>
        <v>56.792568137606679</v>
      </c>
      <c r="G562" s="47">
        <v>1110.6778425656039</v>
      </c>
      <c r="H562" s="47">
        <v>56792.568135802707</v>
      </c>
      <c r="I562" s="47">
        <f t="shared" si="17"/>
        <v>56.792568135802703</v>
      </c>
    </row>
    <row r="563" spans="2:9" x14ac:dyDescent="0.2">
      <c r="B563" s="47">
        <v>1112.6772594752251</v>
      </c>
      <c r="C563" s="47">
        <v>56806.347267983569</v>
      </c>
      <c r="D563" s="47">
        <f t="shared" si="16"/>
        <v>56.806347267983568</v>
      </c>
      <c r="G563" s="47">
        <v>1112.6772594752251</v>
      </c>
      <c r="H563" s="47">
        <v>56804.373003594286</v>
      </c>
      <c r="I563" s="47">
        <f t="shared" si="17"/>
        <v>56.804373003594286</v>
      </c>
    </row>
    <row r="564" spans="2:9" x14ac:dyDescent="0.2">
      <c r="B564" s="47">
        <v>1114.6766763848459</v>
      </c>
      <c r="C564" s="47">
        <v>56811.443022969594</v>
      </c>
      <c r="D564" s="47">
        <f t="shared" si="16"/>
        <v>56.811443022969591</v>
      </c>
      <c r="G564" s="47">
        <v>1114.6766763848459</v>
      </c>
      <c r="H564" s="47">
        <v>56816.172960711621</v>
      </c>
      <c r="I564" s="47">
        <f t="shared" si="17"/>
        <v>56.816172960711619</v>
      </c>
    </row>
    <row r="565" spans="2:9" x14ac:dyDescent="0.2">
      <c r="B565" s="47">
        <v>1116.6760932944671</v>
      </c>
      <c r="C565" s="47">
        <v>56827.962007461589</v>
      </c>
      <c r="D565" s="47">
        <f t="shared" si="16"/>
        <v>56.827962007461586</v>
      </c>
      <c r="G565" s="47">
        <v>1116.6760932944671</v>
      </c>
      <c r="H565" s="47">
        <v>56827.961980689703</v>
      </c>
      <c r="I565" s="47">
        <f t="shared" si="17"/>
        <v>56.8279619806897</v>
      </c>
    </row>
    <row r="566" spans="2:9" x14ac:dyDescent="0.2">
      <c r="B566" s="47">
        <v>1118.6755102040879</v>
      </c>
      <c r="C566" s="47">
        <v>56844.480961952788</v>
      </c>
      <c r="D566" s="47">
        <f t="shared" si="16"/>
        <v>56.84448096195279</v>
      </c>
      <c r="G566" s="47">
        <v>1118.6755102040879</v>
      </c>
      <c r="H566" s="47">
        <v>56836.834277986309</v>
      </c>
      <c r="I566" s="47">
        <f t="shared" si="17"/>
        <v>56.836834277986306</v>
      </c>
    </row>
    <row r="567" spans="2:9" x14ac:dyDescent="0.2">
      <c r="B567" s="47">
        <v>1120.6749271137091</v>
      </c>
      <c r="C567" s="47">
        <v>56848.580265579025</v>
      </c>
      <c r="D567" s="47">
        <f t="shared" si="16"/>
        <v>56.848580265579024</v>
      </c>
      <c r="G567" s="47">
        <v>1120.6749271137091</v>
      </c>
      <c r="H567" s="47">
        <v>56851.546044369643</v>
      </c>
      <c r="I567" s="47">
        <f t="shared" si="17"/>
        <v>56.851546044369641</v>
      </c>
    </row>
    <row r="568" spans="2:9" x14ac:dyDescent="0.2">
      <c r="B568" s="47">
        <v>1122.6743440233299</v>
      </c>
      <c r="C568" s="47">
        <v>56865.040217480113</v>
      </c>
      <c r="D568" s="47">
        <f t="shared" si="16"/>
        <v>56.865040217480114</v>
      </c>
      <c r="G568" s="47">
        <v>1122.6743440233299</v>
      </c>
      <c r="H568" s="47">
        <v>56863.345882122325</v>
      </c>
      <c r="I568" s="47">
        <f t="shared" si="17"/>
        <v>56.863345882122324</v>
      </c>
    </row>
    <row r="569" spans="2:9" x14ac:dyDescent="0.2">
      <c r="B569" s="47">
        <v>1124.6737609329512</v>
      </c>
      <c r="C569" s="47">
        <v>56875.145747389302</v>
      </c>
      <c r="D569" s="47">
        <f t="shared" si="16"/>
        <v>56.875145747389304</v>
      </c>
      <c r="G569" s="47">
        <v>1124.6737609329512</v>
      </c>
      <c r="H569" s="47">
        <v>56875.145781875945</v>
      </c>
      <c r="I569" s="47">
        <f t="shared" si="17"/>
        <v>56.875145781875943</v>
      </c>
    </row>
    <row r="570" spans="2:9" x14ac:dyDescent="0.2">
      <c r="B570" s="47">
        <v>1126.6731778425719</v>
      </c>
      <c r="C570" s="47">
        <v>56886.929936135217</v>
      </c>
      <c r="D570" s="47">
        <f t="shared" si="16"/>
        <v>56.886929936135218</v>
      </c>
      <c r="G570" s="47">
        <v>1126.6731778425719</v>
      </c>
      <c r="H570" s="47">
        <v>56891.659884704626</v>
      </c>
      <c r="I570" s="47">
        <f t="shared" si="17"/>
        <v>56.891659884704623</v>
      </c>
    </row>
    <row r="571" spans="2:9" x14ac:dyDescent="0.2">
      <c r="B571" s="47">
        <v>1128.6725947521932</v>
      </c>
      <c r="C571" s="47">
        <v>56903.44892657813</v>
      </c>
      <c r="D571" s="47">
        <f t="shared" si="16"/>
        <v>56.903448926578129</v>
      </c>
      <c r="G571" s="47">
        <v>1128.6725947521932</v>
      </c>
      <c r="H571" s="47">
        <v>56895.526995996537</v>
      </c>
      <c r="I571" s="47">
        <f t="shared" si="17"/>
        <v>56.895526995996541</v>
      </c>
    </row>
    <row r="572" spans="2:9" x14ac:dyDescent="0.2">
      <c r="B572" s="47">
        <v>1130.6720116618139</v>
      </c>
      <c r="C572" s="47">
        <v>56911.997959190616</v>
      </c>
      <c r="D572" s="47">
        <f t="shared" si="16"/>
        <v>56.911997959190614</v>
      </c>
      <c r="G572" s="47">
        <v>1130.6720116618139</v>
      </c>
      <c r="H572" s="47">
        <v>56910.524639521544</v>
      </c>
      <c r="I572" s="47">
        <f t="shared" si="17"/>
        <v>56.91052463952154</v>
      </c>
    </row>
    <row r="573" spans="2:9" x14ac:dyDescent="0.2">
      <c r="B573" s="47">
        <v>1132.6714285714352</v>
      </c>
      <c r="C573" s="47">
        <v>56923.722176107127</v>
      </c>
      <c r="D573" s="47">
        <f t="shared" si="16"/>
        <v>56.923722176107127</v>
      </c>
      <c r="G573" s="47">
        <v>1132.6714285714352</v>
      </c>
      <c r="H573" s="47">
        <v>56927.038753626926</v>
      </c>
      <c r="I573" s="47">
        <f t="shared" si="17"/>
        <v>56.927038753626924</v>
      </c>
    </row>
    <row r="574" spans="2:9" x14ac:dyDescent="0.2">
      <c r="B574" s="47">
        <v>1134.6708454810559</v>
      </c>
      <c r="C574" s="47">
        <v>56934.10355525816</v>
      </c>
      <c r="D574" s="47">
        <f t="shared" si="16"/>
        <v>56.934103555258162</v>
      </c>
      <c r="G574" s="47">
        <v>1134.6708454810559</v>
      </c>
      <c r="H574" s="47">
        <v>56935.463026317164</v>
      </c>
      <c r="I574" s="47">
        <f t="shared" si="17"/>
        <v>56.935463026317166</v>
      </c>
    </row>
    <row r="575" spans="2:9" x14ac:dyDescent="0.2">
      <c r="B575" s="47">
        <v>1136.6702623906772</v>
      </c>
      <c r="C575" s="47">
        <v>56947.21467276787</v>
      </c>
      <c r="D575" s="47">
        <f t="shared" si="16"/>
        <v>56.947214672767871</v>
      </c>
      <c r="G575" s="47">
        <v>1136.6702623906772</v>
      </c>
      <c r="H575" s="47">
        <v>56950.617771518497</v>
      </c>
      <c r="I575" s="47">
        <f t="shared" si="17"/>
        <v>56.950617771518495</v>
      </c>
    </row>
    <row r="576" spans="2:9" x14ac:dyDescent="0.2">
      <c r="B576" s="47">
        <v>1138.669679300298</v>
      </c>
      <c r="C576" s="47">
        <v>56962.401914206763</v>
      </c>
      <c r="D576" s="47">
        <f t="shared" si="16"/>
        <v>56.962401914206765</v>
      </c>
      <c r="G576" s="47">
        <v>1138.669679300298</v>
      </c>
      <c r="H576" s="47">
        <v>56957.682485145066</v>
      </c>
      <c r="I576" s="47">
        <f t="shared" si="17"/>
        <v>56.957682485145064</v>
      </c>
    </row>
    <row r="577" spans="2:9" x14ac:dyDescent="0.2">
      <c r="B577" s="47">
        <v>1140.6690962099192</v>
      </c>
      <c r="C577" s="47">
        <v>56969.466577655578</v>
      </c>
      <c r="D577" s="47">
        <f t="shared" si="16"/>
        <v>56.969466577655581</v>
      </c>
      <c r="G577" s="47">
        <v>1140.6690962099192</v>
      </c>
      <c r="H577" s="47">
        <v>56970.679681012822</v>
      </c>
      <c r="I577" s="47">
        <f t="shared" si="17"/>
        <v>56.970679681012818</v>
      </c>
    </row>
    <row r="578" spans="2:9" x14ac:dyDescent="0.2">
      <c r="B578" s="47">
        <v>1142.66851311954</v>
      </c>
      <c r="C578" s="47">
        <v>56981.261440706134</v>
      </c>
      <c r="D578" s="47">
        <f t="shared" si="16"/>
        <v>56.981261440706135</v>
      </c>
      <c r="G578" s="47">
        <v>1142.66851311954</v>
      </c>
      <c r="H578" s="47">
        <v>56985.991530027975</v>
      </c>
      <c r="I578" s="47">
        <f t="shared" si="17"/>
        <v>56.985991530027974</v>
      </c>
    </row>
    <row r="579" spans="2:9" x14ac:dyDescent="0.2">
      <c r="B579" s="47">
        <v>1144.6679300291612</v>
      </c>
      <c r="C579" s="47">
        <v>56997.775640146356</v>
      </c>
      <c r="D579" s="47">
        <f t="shared" si="16"/>
        <v>56.997775640146358</v>
      </c>
      <c r="G579" s="47">
        <v>1144.6679300291612</v>
      </c>
      <c r="H579" s="47">
        <v>56993.040555424785</v>
      </c>
      <c r="I579" s="47">
        <f t="shared" si="17"/>
        <v>56.993040555424784</v>
      </c>
    </row>
    <row r="580" spans="2:9" x14ac:dyDescent="0.2">
      <c r="B580" s="47">
        <v>1146.667346938782</v>
      </c>
      <c r="C580" s="47">
        <v>57009.554897700822</v>
      </c>
      <c r="D580" s="47">
        <f t="shared" si="16"/>
        <v>57.009554897700824</v>
      </c>
      <c r="G580" s="47">
        <v>1146.667346938782</v>
      </c>
      <c r="H580" s="47">
        <v>57004.824662195868</v>
      </c>
      <c r="I580" s="47">
        <f t="shared" si="17"/>
        <v>57.004824662195865</v>
      </c>
    </row>
    <row r="581" spans="2:9" x14ac:dyDescent="0.2">
      <c r="B581" s="47">
        <v>1148.6667638484032</v>
      </c>
      <c r="C581" s="47">
        <v>57017.636934063077</v>
      </c>
      <c r="D581" s="47">
        <f t="shared" si="16"/>
        <v>57.017636934063077</v>
      </c>
      <c r="G581" s="47">
        <v>1148.6667638484032</v>
      </c>
      <c r="H581" s="47">
        <v>57021.3496412198</v>
      </c>
      <c r="I581" s="47">
        <f t="shared" si="17"/>
        <v>57.0213496412198</v>
      </c>
    </row>
    <row r="582" spans="2:9" x14ac:dyDescent="0.2">
      <c r="B582" s="47">
        <v>1150.666180758024</v>
      </c>
      <c r="C582" s="47">
        <v>57029.371900041857</v>
      </c>
      <c r="D582" s="47">
        <f t="shared" si="16"/>
        <v>57.029371900041859</v>
      </c>
      <c r="G582" s="47">
        <v>1150.666180758024</v>
      </c>
      <c r="H582" s="47">
        <v>57033.139472860006</v>
      </c>
      <c r="I582" s="47">
        <f t="shared" si="17"/>
        <v>57.033139472860007</v>
      </c>
    </row>
    <row r="583" spans="2:9" x14ac:dyDescent="0.2">
      <c r="B583" s="47">
        <v>1152.6655976676452</v>
      </c>
      <c r="C583" s="47">
        <v>57044.918664294142</v>
      </c>
      <c r="D583" s="47">
        <f t="shared" ref="D583:D646" si="18">C583/1000</f>
        <v>57.044918664294144</v>
      </c>
      <c r="G583" s="47">
        <v>1152.6655976676452</v>
      </c>
      <c r="H583" s="47">
        <v>57041.10197484844</v>
      </c>
      <c r="I583" s="47">
        <f t="shared" ref="I583:I646" si="19">H583/1000</f>
        <v>57.041101974848438</v>
      </c>
    </row>
    <row r="584" spans="2:9" x14ac:dyDescent="0.2">
      <c r="B584" s="47">
        <v>1154.665014577266</v>
      </c>
      <c r="C584" s="47">
        <v>57056.724040507041</v>
      </c>
      <c r="D584" s="47">
        <f t="shared" si="18"/>
        <v>57.056724040507042</v>
      </c>
      <c r="G584" s="47">
        <v>1154.665014577266</v>
      </c>
      <c r="H584" s="47">
        <v>57051.972523962577</v>
      </c>
      <c r="I584" s="47">
        <f t="shared" si="19"/>
        <v>57.051972523962576</v>
      </c>
    </row>
    <row r="585" spans="2:9" x14ac:dyDescent="0.2">
      <c r="B585" s="47">
        <v>1156.6644314868872</v>
      </c>
      <c r="C585" s="47">
        <v>57063.751735726699</v>
      </c>
      <c r="D585" s="47">
        <f t="shared" si="18"/>
        <v>57.063751735726697</v>
      </c>
      <c r="G585" s="47">
        <v>1156.6644314868872</v>
      </c>
      <c r="H585" s="47">
        <v>57068.492591509108</v>
      </c>
      <c r="I585" s="47">
        <f t="shared" si="19"/>
        <v>57.068492591509106</v>
      </c>
    </row>
    <row r="586" spans="2:9" x14ac:dyDescent="0.2">
      <c r="B586" s="47">
        <v>1158.663848396508</v>
      </c>
      <c r="C586" s="47">
        <v>57076.318337481229</v>
      </c>
      <c r="D586" s="47">
        <f t="shared" si="18"/>
        <v>57.076318337481226</v>
      </c>
      <c r="G586" s="47">
        <v>1158.663848396508</v>
      </c>
      <c r="H586" s="47">
        <v>57075.541484892507</v>
      </c>
      <c r="I586" s="47">
        <f t="shared" si="19"/>
        <v>57.075541484892504</v>
      </c>
    </row>
    <row r="587" spans="2:9" x14ac:dyDescent="0.2">
      <c r="B587" s="47">
        <v>1160.6632653061292</v>
      </c>
      <c r="C587" s="47">
        <v>57092.061567810342</v>
      </c>
      <c r="D587" s="47">
        <f t="shared" si="18"/>
        <v>57.09206156781034</v>
      </c>
      <c r="G587" s="47">
        <v>1160.6632653061292</v>
      </c>
      <c r="H587" s="47">
        <v>57092.061619618384</v>
      </c>
      <c r="I587" s="47">
        <f t="shared" si="19"/>
        <v>57.092061619618384</v>
      </c>
    </row>
    <row r="588" spans="2:9" x14ac:dyDescent="0.2">
      <c r="B588" s="47">
        <v>1162.66268221575</v>
      </c>
      <c r="C588" s="47">
        <v>57099.110413822265</v>
      </c>
      <c r="D588" s="47">
        <f t="shared" si="18"/>
        <v>57.099110413822267</v>
      </c>
      <c r="G588" s="47">
        <v>1162.66268221575</v>
      </c>
      <c r="H588" s="47">
        <v>57103.840772100979</v>
      </c>
      <c r="I588" s="47">
        <f t="shared" si="19"/>
        <v>57.10384077210098</v>
      </c>
    </row>
    <row r="589" spans="2:9" x14ac:dyDescent="0.2">
      <c r="B589" s="47">
        <v>1164.6620991253712</v>
      </c>
      <c r="C589" s="47">
        <v>57115.630506806941</v>
      </c>
      <c r="D589" s="47">
        <f t="shared" si="18"/>
        <v>57.115630506806944</v>
      </c>
      <c r="G589" s="47">
        <v>1164.6620991253712</v>
      </c>
      <c r="H589" s="47">
        <v>57111.519080708662</v>
      </c>
      <c r="I589" s="47">
        <f t="shared" si="19"/>
        <v>57.111519080708661</v>
      </c>
    </row>
    <row r="590" spans="2:9" x14ac:dyDescent="0.2">
      <c r="B590" s="47">
        <v>1166.661516034992</v>
      </c>
      <c r="C590" s="47">
        <v>57122.679297187176</v>
      </c>
      <c r="D590" s="47">
        <f t="shared" si="18"/>
        <v>57.122679297187176</v>
      </c>
      <c r="G590" s="47">
        <v>1166.661516034992</v>
      </c>
      <c r="H590" s="47">
        <v>57122.67932311933</v>
      </c>
      <c r="I590" s="47">
        <f t="shared" si="19"/>
        <v>57.122679323119328</v>
      </c>
    </row>
    <row r="591" spans="2:9" x14ac:dyDescent="0.2">
      <c r="B591" s="47">
        <v>1168.6609329446133</v>
      </c>
      <c r="C591" s="47">
        <v>57134.994625636326</v>
      </c>
      <c r="D591" s="47">
        <f t="shared" si="18"/>
        <v>57.134994625636324</v>
      </c>
      <c r="G591" s="47">
        <v>1168.6609329446133</v>
      </c>
      <c r="H591" s="47">
        <v>57139.183937603215</v>
      </c>
      <c r="I591" s="47">
        <f t="shared" si="19"/>
        <v>57.139183937603214</v>
      </c>
    </row>
    <row r="592" spans="2:9" x14ac:dyDescent="0.2">
      <c r="B592" s="47">
        <v>1170.660349854234</v>
      </c>
      <c r="C592" s="47">
        <v>57146.243228849744</v>
      </c>
      <c r="D592" s="47">
        <f t="shared" si="18"/>
        <v>57.146243228849741</v>
      </c>
      <c r="G592" s="47">
        <v>1170.660349854234</v>
      </c>
      <c r="H592" s="47">
        <v>57150.973656854148</v>
      </c>
      <c r="I592" s="47">
        <f t="shared" si="19"/>
        <v>57.150973656854148</v>
      </c>
    </row>
    <row r="593" spans="2:9" x14ac:dyDescent="0.2">
      <c r="B593" s="47">
        <v>1172.6597667638553</v>
      </c>
      <c r="C593" s="47">
        <v>57158.017562123357</v>
      </c>
      <c r="D593" s="47">
        <f t="shared" si="18"/>
        <v>57.158017562123355</v>
      </c>
      <c r="G593" s="47">
        <v>1172.6597667638553</v>
      </c>
      <c r="H593" s="47">
        <v>57158.465241072248</v>
      </c>
      <c r="I593" s="47">
        <f t="shared" si="19"/>
        <v>57.15846524107225</v>
      </c>
    </row>
    <row r="594" spans="2:9" x14ac:dyDescent="0.2">
      <c r="B594" s="47">
        <v>1174.659183673476</v>
      </c>
      <c r="C594" s="47">
        <v>57174.527098979866</v>
      </c>
      <c r="D594" s="47">
        <f t="shared" si="18"/>
        <v>57.174527098979866</v>
      </c>
      <c r="G594" s="47">
        <v>1174.659183673476</v>
      </c>
      <c r="H594" s="47">
        <v>57169.796721689869</v>
      </c>
      <c r="I594" s="47">
        <f t="shared" si="19"/>
        <v>57.16979672168987</v>
      </c>
    </row>
    <row r="595" spans="2:9" x14ac:dyDescent="0.2">
      <c r="B595" s="47">
        <v>1176.6586005830973</v>
      </c>
      <c r="C595" s="47">
        <v>57181.59187516744</v>
      </c>
      <c r="D595" s="47">
        <f t="shared" si="18"/>
        <v>57.181591875167442</v>
      </c>
      <c r="G595" s="47">
        <v>1176.6586005830973</v>
      </c>
      <c r="H595" s="47">
        <v>57181.581405280805</v>
      </c>
      <c r="I595" s="47">
        <f t="shared" si="19"/>
        <v>57.181581405280802</v>
      </c>
    </row>
    <row r="596" spans="2:9" x14ac:dyDescent="0.2">
      <c r="B596" s="47">
        <v>1178.658017492718</v>
      </c>
      <c r="C596" s="47">
        <v>57193.360599537351</v>
      </c>
      <c r="D596" s="47">
        <f t="shared" si="18"/>
        <v>57.19336059953735</v>
      </c>
      <c r="G596" s="47">
        <v>1178.658017492718</v>
      </c>
      <c r="H596" s="47">
        <v>57193.660352144281</v>
      </c>
      <c r="I596" s="47">
        <f t="shared" si="19"/>
        <v>57.193660352144278</v>
      </c>
    </row>
    <row r="597" spans="2:9" x14ac:dyDescent="0.2">
      <c r="B597" s="47">
        <v>1180.6574344023393</v>
      </c>
      <c r="C597" s="47">
        <v>57205.134848161397</v>
      </c>
      <c r="D597" s="47">
        <f t="shared" si="18"/>
        <v>57.2051348481614</v>
      </c>
      <c r="G597" s="47">
        <v>1180.6574344023393</v>
      </c>
      <c r="H597" s="47">
        <v>57205.134870992188</v>
      </c>
      <c r="I597" s="47">
        <f t="shared" si="19"/>
        <v>57.20513487099219</v>
      </c>
    </row>
    <row r="598" spans="2:9" x14ac:dyDescent="0.2">
      <c r="B598" s="47">
        <v>1182.6568513119601</v>
      </c>
      <c r="C598" s="47">
        <v>57217.12050155105</v>
      </c>
      <c r="D598" s="47">
        <f t="shared" si="18"/>
        <v>57.217120501551051</v>
      </c>
      <c r="G598" s="47">
        <v>1182.6568513119601</v>
      </c>
      <c r="H598" s="47">
        <v>57221.639608792429</v>
      </c>
      <c r="I598" s="47">
        <f t="shared" si="19"/>
        <v>57.221639608792429</v>
      </c>
    </row>
    <row r="599" spans="2:9" x14ac:dyDescent="0.2">
      <c r="B599" s="47">
        <v>1184.6562682215813</v>
      </c>
      <c r="C599" s="47">
        <v>57223.963292429558</v>
      </c>
      <c r="D599" s="47">
        <f t="shared" si="18"/>
        <v>57.223963292429559</v>
      </c>
      <c r="G599" s="47">
        <v>1184.6562682215813</v>
      </c>
      <c r="H599" s="47">
        <v>57228.704187028539</v>
      </c>
      <c r="I599" s="47">
        <f t="shared" si="19"/>
        <v>57.228704187028541</v>
      </c>
    </row>
    <row r="600" spans="2:9" x14ac:dyDescent="0.2">
      <c r="B600" s="47">
        <v>1186.6556851312021</v>
      </c>
      <c r="C600" s="47">
        <v>57240.478528234453</v>
      </c>
      <c r="D600" s="47">
        <f t="shared" si="18"/>
        <v>57.240478528234455</v>
      </c>
      <c r="G600" s="47">
        <v>1186.6556851312021</v>
      </c>
      <c r="H600" s="47">
        <v>57235.870903012052</v>
      </c>
      <c r="I600" s="47">
        <f t="shared" si="19"/>
        <v>57.235870903012049</v>
      </c>
    </row>
    <row r="601" spans="2:9" x14ac:dyDescent="0.2">
      <c r="B601" s="47">
        <v>1188.6551020408233</v>
      </c>
      <c r="C601" s="47">
        <v>57252.336408894895</v>
      </c>
      <c r="D601" s="47">
        <f t="shared" si="18"/>
        <v>57.252336408894898</v>
      </c>
      <c r="G601" s="47">
        <v>1188.6551020408233</v>
      </c>
      <c r="H601" s="47">
        <v>57247.50142130824</v>
      </c>
      <c r="I601" s="47">
        <f t="shared" si="19"/>
        <v>57.247501421308236</v>
      </c>
    </row>
    <row r="602" spans="2:9" x14ac:dyDescent="0.2">
      <c r="B602" s="47">
        <v>1190.6545189504441</v>
      </c>
      <c r="C602" s="47">
        <v>57259.296450340938</v>
      </c>
      <c r="D602" s="47">
        <f t="shared" si="18"/>
        <v>57.259296450340941</v>
      </c>
      <c r="G602" s="47">
        <v>1190.6545189504441</v>
      </c>
      <c r="H602" s="47">
        <v>57264.026959712784</v>
      </c>
      <c r="I602" s="47">
        <f t="shared" si="19"/>
        <v>57.264026959712787</v>
      </c>
    </row>
    <row r="603" spans="2:9" x14ac:dyDescent="0.2">
      <c r="B603" s="47">
        <v>1192.6539358600653</v>
      </c>
      <c r="C603" s="47">
        <v>57275.80121043801</v>
      </c>
      <c r="D603" s="47">
        <f t="shared" si="18"/>
        <v>57.275801210438011</v>
      </c>
      <c r="G603" s="47">
        <v>1192.6539358600653</v>
      </c>
      <c r="H603" s="47">
        <v>57275.811569726124</v>
      </c>
      <c r="I603" s="47">
        <f t="shared" si="19"/>
        <v>57.275811569726123</v>
      </c>
    </row>
    <row r="604" spans="2:9" x14ac:dyDescent="0.2">
      <c r="B604" s="47">
        <v>1194.6533527696861</v>
      </c>
      <c r="C604" s="47">
        <v>57282.850323021128</v>
      </c>
      <c r="D604" s="47">
        <f t="shared" si="18"/>
        <v>57.28285032302113</v>
      </c>
      <c r="G604" s="47">
        <v>1194.6533527696861</v>
      </c>
      <c r="H604" s="47">
        <v>57282.85032102446</v>
      </c>
      <c r="I604" s="47">
        <f t="shared" si="19"/>
        <v>57.282850321024462</v>
      </c>
    </row>
    <row r="605" spans="2:9" x14ac:dyDescent="0.2">
      <c r="B605" s="47">
        <v>1196.6527696793073</v>
      </c>
      <c r="C605" s="47">
        <v>57294.614263440002</v>
      </c>
      <c r="D605" s="47">
        <f t="shared" si="18"/>
        <v>57.294614263440003</v>
      </c>
      <c r="G605" s="47">
        <v>1196.6527696793073</v>
      </c>
      <c r="H605" s="47">
        <v>57294.624570942739</v>
      </c>
      <c r="I605" s="47">
        <f t="shared" si="19"/>
        <v>57.294624570942737</v>
      </c>
    </row>
    <row r="606" spans="2:9" x14ac:dyDescent="0.2">
      <c r="B606" s="47">
        <v>1198.6521865889281</v>
      </c>
      <c r="C606" s="47">
        <v>57306.398791113774</v>
      </c>
      <c r="D606" s="47">
        <f t="shared" si="18"/>
        <v>57.306398791113772</v>
      </c>
      <c r="G606" s="47">
        <v>1198.6521865889281</v>
      </c>
      <c r="H606" s="47">
        <v>57306.388492476406</v>
      </c>
      <c r="I606" s="47">
        <f t="shared" si="19"/>
        <v>57.306388492476408</v>
      </c>
    </row>
    <row r="607" spans="2:9" x14ac:dyDescent="0.2">
      <c r="B607" s="47">
        <v>1200.6516034985493</v>
      </c>
      <c r="C607" s="47">
        <v>57318.178453853456</v>
      </c>
      <c r="D607" s="47">
        <f t="shared" si="18"/>
        <v>57.318178453853456</v>
      </c>
      <c r="G607" s="47">
        <v>1200.6516034985493</v>
      </c>
      <c r="H607" s="47">
        <v>57318.168142543327</v>
      </c>
      <c r="I607" s="47">
        <f t="shared" si="19"/>
        <v>57.318168142543328</v>
      </c>
    </row>
    <row r="608" spans="2:9" x14ac:dyDescent="0.2">
      <c r="B608" s="47">
        <v>1202.6510204081701</v>
      </c>
      <c r="C608" s="47">
        <v>57329.942378056439</v>
      </c>
      <c r="D608" s="47">
        <f t="shared" si="18"/>
        <v>57.329942378056437</v>
      </c>
      <c r="G608" s="47">
        <v>1202.6510204081701</v>
      </c>
      <c r="H608" s="47">
        <v>57329.94776064733</v>
      </c>
      <c r="I608" s="47">
        <f t="shared" si="19"/>
        <v>57.329947760647329</v>
      </c>
    </row>
    <row r="609" spans="2:9" x14ac:dyDescent="0.2">
      <c r="B609" s="47">
        <v>1204.6504373177913</v>
      </c>
      <c r="C609" s="47">
        <v>57341.711745919543</v>
      </c>
      <c r="D609" s="47">
        <f t="shared" si="18"/>
        <v>57.341711745919547</v>
      </c>
      <c r="G609" s="47">
        <v>1204.6504373177913</v>
      </c>
      <c r="H609" s="47">
        <v>57341.722002693838</v>
      </c>
      <c r="I609" s="47">
        <f t="shared" si="19"/>
        <v>57.341722002693835</v>
      </c>
    </row>
    <row r="610" spans="2:9" x14ac:dyDescent="0.2">
      <c r="B610" s="47">
        <v>1206.6498542274121</v>
      </c>
      <c r="C610" s="47">
        <v>57348.760660656517</v>
      </c>
      <c r="D610" s="47">
        <f t="shared" si="18"/>
        <v>57.348760660656517</v>
      </c>
      <c r="G610" s="47">
        <v>1206.6498542274121</v>
      </c>
      <c r="H610" s="47">
        <v>57353.491325922856</v>
      </c>
      <c r="I610" s="47">
        <f t="shared" si="19"/>
        <v>57.353491325922853</v>
      </c>
    </row>
    <row r="611" spans="2:9" x14ac:dyDescent="0.2">
      <c r="B611" s="47">
        <v>1208.6492711370333</v>
      </c>
      <c r="C611" s="47">
        <v>57360.540262154704</v>
      </c>
      <c r="D611" s="47">
        <f t="shared" si="18"/>
        <v>57.360540262154707</v>
      </c>
      <c r="G611" s="47">
        <v>1208.6492711370333</v>
      </c>
      <c r="H611" s="47">
        <v>57360.519743117009</v>
      </c>
      <c r="I611" s="47">
        <f t="shared" si="19"/>
        <v>57.36051974311701</v>
      </c>
    </row>
    <row r="612" spans="2:9" x14ac:dyDescent="0.2">
      <c r="B612" s="47">
        <v>1210.6486880466541</v>
      </c>
      <c r="C612" s="47">
        <v>57377.034893594398</v>
      </c>
      <c r="D612" s="47">
        <f t="shared" si="18"/>
        <v>57.377034893594399</v>
      </c>
      <c r="G612" s="47">
        <v>1210.6486880466541</v>
      </c>
      <c r="H612" s="47">
        <v>57372.304224538551</v>
      </c>
      <c r="I612" s="47">
        <f t="shared" si="19"/>
        <v>57.372304224538553</v>
      </c>
    </row>
    <row r="613" spans="2:9" x14ac:dyDescent="0.2">
      <c r="B613" s="47">
        <v>1212.6481049562753</v>
      </c>
      <c r="C613" s="47">
        <v>57384.073530123918</v>
      </c>
      <c r="D613" s="47">
        <f t="shared" si="18"/>
        <v>57.384073530123921</v>
      </c>
      <c r="G613" s="47">
        <v>1212.6481049562753</v>
      </c>
      <c r="H613" s="47">
        <v>57384.08376175179</v>
      </c>
      <c r="I613" s="47">
        <f t="shared" si="19"/>
        <v>57.384083761751789</v>
      </c>
    </row>
    <row r="614" spans="2:9" x14ac:dyDescent="0.2">
      <c r="B614" s="47">
        <v>1214.6475218658961</v>
      </c>
      <c r="C614" s="47">
        <v>57395.853075522442</v>
      </c>
      <c r="D614" s="47">
        <f t="shared" si="18"/>
        <v>57.395853075522439</v>
      </c>
      <c r="G614" s="47">
        <v>1214.6475218658961</v>
      </c>
      <c r="H614" s="47">
        <v>57395.853073505496</v>
      </c>
      <c r="I614" s="47">
        <f t="shared" si="19"/>
        <v>57.395853073505492</v>
      </c>
    </row>
    <row r="615" spans="2:9" x14ac:dyDescent="0.2">
      <c r="B615" s="47">
        <v>1216.6469387755174</v>
      </c>
      <c r="C615" s="47">
        <v>57407.622380029759</v>
      </c>
      <c r="D615" s="47">
        <f t="shared" si="18"/>
        <v>57.407622380029757</v>
      </c>
      <c r="G615" s="47">
        <v>1216.6469387755174</v>
      </c>
      <c r="H615" s="47">
        <v>57407.622378045737</v>
      </c>
      <c r="I615" s="47">
        <f t="shared" si="19"/>
        <v>57.407622378045737</v>
      </c>
    </row>
    <row r="616" spans="2:9" x14ac:dyDescent="0.2">
      <c r="B616" s="47">
        <v>1218.6463556851381</v>
      </c>
      <c r="C616" s="47">
        <v>57419.391704522714</v>
      </c>
      <c r="D616" s="47">
        <f t="shared" si="18"/>
        <v>57.419391704522717</v>
      </c>
      <c r="G616" s="47">
        <v>1218.6463556851381</v>
      </c>
      <c r="H616" s="47">
        <v>57414.660940991555</v>
      </c>
      <c r="I616" s="47">
        <f t="shared" si="19"/>
        <v>57.414660940991553</v>
      </c>
    </row>
    <row r="617" spans="2:9" x14ac:dyDescent="0.2">
      <c r="B617" s="47">
        <v>1220.6457725947594</v>
      </c>
      <c r="C617" s="47">
        <v>57426.425346751857</v>
      </c>
      <c r="D617" s="47">
        <f t="shared" si="18"/>
        <v>57.426425346751856</v>
      </c>
      <c r="G617" s="47">
        <v>1220.6457725947594</v>
      </c>
      <c r="H617" s="47">
        <v>57431.156131912605</v>
      </c>
      <c r="I617" s="47">
        <f t="shared" si="19"/>
        <v>57.431156131912601</v>
      </c>
    </row>
    <row r="618" spans="2:9" x14ac:dyDescent="0.2">
      <c r="B618" s="47">
        <v>1222.6451895043801</v>
      </c>
      <c r="C618" s="47">
        <v>57438.184534288237</v>
      </c>
      <c r="D618" s="47">
        <f t="shared" si="18"/>
        <v>57.43818453428824</v>
      </c>
      <c r="G618" s="47">
        <v>1222.6451895043801</v>
      </c>
      <c r="H618" s="47">
        <v>57442.925416991784</v>
      </c>
      <c r="I618" s="47">
        <f t="shared" si="19"/>
        <v>57.442925416991784</v>
      </c>
    </row>
    <row r="619" spans="2:9" x14ac:dyDescent="0.2">
      <c r="B619" s="47">
        <v>1224.6446064140014</v>
      </c>
      <c r="C619" s="47">
        <v>57454.704883506813</v>
      </c>
      <c r="D619" s="47">
        <f t="shared" si="18"/>
        <v>57.454704883506814</v>
      </c>
      <c r="G619" s="47">
        <v>1224.6446064140014</v>
      </c>
      <c r="H619" s="47">
        <v>57445.233181826101</v>
      </c>
      <c r="I619" s="47">
        <f t="shared" si="19"/>
        <v>57.445233181826104</v>
      </c>
    </row>
    <row r="620" spans="2:9" x14ac:dyDescent="0.2">
      <c r="B620" s="47">
        <v>1226.6440233236222</v>
      </c>
      <c r="C620" s="47">
        <v>57461.743428627007</v>
      </c>
      <c r="D620" s="47">
        <f t="shared" si="18"/>
        <v>57.46174342862701</v>
      </c>
      <c r="G620" s="47">
        <v>1226.6440233236222</v>
      </c>
      <c r="H620" s="47">
        <v>57461.738515359539</v>
      </c>
      <c r="I620" s="47">
        <f t="shared" si="19"/>
        <v>57.461738515359542</v>
      </c>
    </row>
    <row r="621" spans="2:9" x14ac:dyDescent="0.2">
      <c r="B621" s="47">
        <v>1228.6434402332434</v>
      </c>
      <c r="C621" s="47">
        <v>57473.497683413385</v>
      </c>
      <c r="D621" s="47">
        <f t="shared" si="18"/>
        <v>57.473497683413385</v>
      </c>
      <c r="G621" s="47">
        <v>1228.6434402332434</v>
      </c>
      <c r="H621" s="47">
        <v>57478.238606189196</v>
      </c>
      <c r="I621" s="47">
        <f t="shared" si="19"/>
        <v>57.478238606189194</v>
      </c>
    </row>
    <row r="622" spans="2:9" x14ac:dyDescent="0.2">
      <c r="B622" s="47">
        <v>1230.6428571428642</v>
      </c>
      <c r="C622" s="47">
        <v>57480.556385898461</v>
      </c>
      <c r="D622" s="47">
        <f t="shared" si="18"/>
        <v>57.48055638589846</v>
      </c>
      <c r="G622" s="47">
        <v>1230.6428571428642</v>
      </c>
      <c r="H622" s="47">
        <v>57485.266988019423</v>
      </c>
      <c r="I622" s="47">
        <f t="shared" si="19"/>
        <v>57.485266988019426</v>
      </c>
    </row>
    <row r="623" spans="2:9" x14ac:dyDescent="0.2">
      <c r="B623" s="47">
        <v>1232.6422740524854</v>
      </c>
      <c r="C623" s="47">
        <v>57492.310686656885</v>
      </c>
      <c r="D623" s="47">
        <f t="shared" si="18"/>
        <v>57.492310686656886</v>
      </c>
      <c r="G623" s="47">
        <v>1232.6422740524854</v>
      </c>
      <c r="H623" s="47">
        <v>57492.310660124982</v>
      </c>
      <c r="I623" s="47">
        <f t="shared" si="19"/>
        <v>57.492310660124978</v>
      </c>
    </row>
    <row r="624" spans="2:9" x14ac:dyDescent="0.2">
      <c r="B624" s="47">
        <v>1234.6416909621062</v>
      </c>
      <c r="C624" s="47">
        <v>57508.795782568588</v>
      </c>
      <c r="D624" s="47">
        <f t="shared" si="18"/>
        <v>57.50879578256859</v>
      </c>
      <c r="G624" s="47">
        <v>1234.6416909621062</v>
      </c>
      <c r="H624" s="47">
        <v>57504.075052569577</v>
      </c>
      <c r="I624" s="47">
        <f t="shared" si="19"/>
        <v>57.504075052569576</v>
      </c>
    </row>
    <row r="625" spans="2:9" x14ac:dyDescent="0.2">
      <c r="B625" s="47">
        <v>1236.6411078717274</v>
      </c>
      <c r="C625" s="47">
        <v>57520.575206159308</v>
      </c>
      <c r="D625" s="47">
        <f t="shared" si="18"/>
        <v>57.520575206159307</v>
      </c>
      <c r="G625" s="47">
        <v>1236.6411078717274</v>
      </c>
      <c r="H625" s="47">
        <v>57515.84432536325</v>
      </c>
      <c r="I625" s="47">
        <f t="shared" si="19"/>
        <v>57.515844325363247</v>
      </c>
    </row>
    <row r="626" spans="2:9" x14ac:dyDescent="0.2">
      <c r="B626" s="47">
        <v>1238.6405247813482</v>
      </c>
      <c r="C626" s="47">
        <v>57527.608729872351</v>
      </c>
      <c r="D626" s="47">
        <f t="shared" si="18"/>
        <v>57.527608729872348</v>
      </c>
      <c r="G626" s="47">
        <v>1238.6405247813482</v>
      </c>
      <c r="H626" s="47">
        <v>57527.618781312478</v>
      </c>
      <c r="I626" s="47">
        <f t="shared" si="19"/>
        <v>57.527618781312476</v>
      </c>
    </row>
    <row r="627" spans="2:9" x14ac:dyDescent="0.2">
      <c r="B627" s="47">
        <v>1240.6399416909694</v>
      </c>
      <c r="C627" s="47">
        <v>57534.652275982749</v>
      </c>
      <c r="D627" s="47">
        <f t="shared" si="18"/>
        <v>57.534652275982751</v>
      </c>
      <c r="G627" s="47">
        <v>1240.6399416909694</v>
      </c>
      <c r="H627" s="47">
        <v>57539.373098519565</v>
      </c>
      <c r="I627" s="47">
        <f t="shared" si="19"/>
        <v>57.539373098519562</v>
      </c>
    </row>
    <row r="628" spans="2:9" x14ac:dyDescent="0.2">
      <c r="B628" s="47">
        <v>1242.6393586005902</v>
      </c>
      <c r="C628" s="47">
        <v>57546.416626041777</v>
      </c>
      <c r="D628" s="47">
        <f t="shared" si="18"/>
        <v>57.546416626041776</v>
      </c>
      <c r="G628" s="47">
        <v>1242.6393586005902</v>
      </c>
      <c r="H628" s="47">
        <v>57551.137487305474</v>
      </c>
      <c r="I628" s="47">
        <f t="shared" si="19"/>
        <v>57.551137487305475</v>
      </c>
    </row>
    <row r="629" spans="2:9" x14ac:dyDescent="0.2">
      <c r="B629" s="47">
        <v>1244.6387755102114</v>
      </c>
      <c r="C629" s="47">
        <v>57562.906806032879</v>
      </c>
      <c r="D629" s="47">
        <f t="shared" si="18"/>
        <v>57.562906806032878</v>
      </c>
      <c r="G629" s="47">
        <v>1244.6387755102114</v>
      </c>
      <c r="H629" s="47">
        <v>57558.185904420243</v>
      </c>
      <c r="I629" s="47">
        <f t="shared" si="19"/>
        <v>57.558185904420242</v>
      </c>
    </row>
    <row r="630" spans="2:9" x14ac:dyDescent="0.2">
      <c r="B630" s="47">
        <v>1246.6381924198322</v>
      </c>
      <c r="C630" s="47">
        <v>57574.671177209282</v>
      </c>
      <c r="D630" s="47">
        <f t="shared" si="18"/>
        <v>57.574671177209282</v>
      </c>
      <c r="G630" s="47">
        <v>1246.6381924198322</v>
      </c>
      <c r="H630" s="47">
        <v>57569.950290932124</v>
      </c>
      <c r="I630" s="47">
        <f t="shared" si="19"/>
        <v>57.569950290932127</v>
      </c>
    </row>
    <row r="631" spans="2:9" x14ac:dyDescent="0.2">
      <c r="B631" s="47">
        <v>1248.6376093294534</v>
      </c>
      <c r="C631" s="47">
        <v>57576.983692056907</v>
      </c>
      <c r="D631" s="47">
        <f t="shared" si="18"/>
        <v>57.576983692056906</v>
      </c>
      <c r="G631" s="47">
        <v>1248.6376093294534</v>
      </c>
      <c r="H631" s="47">
        <v>57581.704622897916</v>
      </c>
      <c r="I631" s="47">
        <f t="shared" si="19"/>
        <v>57.581704622897917</v>
      </c>
    </row>
    <row r="632" spans="2:9" x14ac:dyDescent="0.2">
      <c r="B632" s="47">
        <v>1250.6370262390742</v>
      </c>
      <c r="C632" s="47">
        <v>57593.479039045516</v>
      </c>
      <c r="D632" s="47">
        <f t="shared" si="18"/>
        <v>57.593479039045519</v>
      </c>
      <c r="G632" s="47">
        <v>1250.6370262390742</v>
      </c>
      <c r="H632" s="47">
        <v>57593.464117420575</v>
      </c>
      <c r="I632" s="47">
        <f t="shared" si="19"/>
        <v>57.593464117420574</v>
      </c>
    </row>
    <row r="633" spans="2:9" x14ac:dyDescent="0.2">
      <c r="B633" s="47">
        <v>1252.6364431486954</v>
      </c>
      <c r="C633" s="47">
        <v>57605.238442071284</v>
      </c>
      <c r="D633" s="47">
        <f t="shared" si="18"/>
        <v>57.605238442071283</v>
      </c>
      <c r="G633" s="47">
        <v>1252.6364431486954</v>
      </c>
      <c r="H633" s="47">
        <v>57605.248436308619</v>
      </c>
      <c r="I633" s="47">
        <f t="shared" si="19"/>
        <v>57.605248436308621</v>
      </c>
    </row>
    <row r="634" spans="2:9" x14ac:dyDescent="0.2">
      <c r="B634" s="47">
        <v>1254.6358600583162</v>
      </c>
      <c r="C634" s="47">
        <v>57612.271866369476</v>
      </c>
      <c r="D634" s="47">
        <f t="shared" si="18"/>
        <v>57.612271866369476</v>
      </c>
      <c r="G634" s="47">
        <v>1254.6358600583162</v>
      </c>
      <c r="H634" s="47">
        <v>57612.271864352791</v>
      </c>
      <c r="I634" s="47">
        <f t="shared" si="19"/>
        <v>57.612271864352792</v>
      </c>
    </row>
    <row r="635" spans="2:9" x14ac:dyDescent="0.2">
      <c r="B635" s="47">
        <v>1256.6352769679374</v>
      </c>
      <c r="C635" s="47">
        <v>57624.026239599611</v>
      </c>
      <c r="D635" s="47">
        <f t="shared" si="18"/>
        <v>57.624026239599608</v>
      </c>
      <c r="G635" s="47">
        <v>1256.6352769679374</v>
      </c>
      <c r="H635" s="47">
        <v>57628.757239571089</v>
      </c>
      <c r="I635" s="47">
        <f t="shared" si="19"/>
        <v>57.628757239571087</v>
      </c>
    </row>
    <row r="636" spans="2:9" x14ac:dyDescent="0.2">
      <c r="B636" s="47">
        <v>1258.6346938775582</v>
      </c>
      <c r="C636" s="47">
        <v>57640.531604913798</v>
      </c>
      <c r="D636" s="47">
        <f t="shared" si="18"/>
        <v>57.640531604913797</v>
      </c>
      <c r="G636" s="47">
        <v>1258.6346938775582</v>
      </c>
      <c r="H636" s="47">
        <v>57635.800576679212</v>
      </c>
      <c r="I636" s="47">
        <f t="shared" si="19"/>
        <v>57.635800576679209</v>
      </c>
    </row>
    <row r="637" spans="2:9" x14ac:dyDescent="0.2">
      <c r="B637" s="47">
        <v>1260.6341107871795</v>
      </c>
      <c r="C637" s="47">
        <v>57647.560048512554</v>
      </c>
      <c r="D637" s="47">
        <f t="shared" si="18"/>
        <v>57.647560048512553</v>
      </c>
      <c r="G637" s="47">
        <v>1260.6341107871795</v>
      </c>
      <c r="H637" s="47">
        <v>57642.82903230573</v>
      </c>
      <c r="I637" s="47">
        <f t="shared" si="19"/>
        <v>57.642829032305727</v>
      </c>
    </row>
    <row r="638" spans="2:9" x14ac:dyDescent="0.2">
      <c r="B638" s="47">
        <v>1262.6335276968002</v>
      </c>
      <c r="C638" s="47">
        <v>57653.287440346132</v>
      </c>
      <c r="D638" s="47">
        <f t="shared" si="18"/>
        <v>57.653287440346134</v>
      </c>
      <c r="G638" s="47">
        <v>1262.6335276968002</v>
      </c>
      <c r="H638" s="47">
        <v>57654.593360374696</v>
      </c>
      <c r="I638" s="47">
        <f t="shared" si="19"/>
        <v>57.654593360374697</v>
      </c>
    </row>
    <row r="639" spans="2:9" x14ac:dyDescent="0.2">
      <c r="B639" s="47">
        <v>1264.6329446064215</v>
      </c>
      <c r="C639" s="47">
        <v>57666.352819945008</v>
      </c>
      <c r="D639" s="47">
        <f t="shared" si="18"/>
        <v>57.666352819945011</v>
      </c>
      <c r="G639" s="47">
        <v>1264.6329446064215</v>
      </c>
      <c r="H639" s="47">
        <v>57671.083879383179</v>
      </c>
      <c r="I639" s="47">
        <f t="shared" si="19"/>
        <v>57.671083879383175</v>
      </c>
    </row>
    <row r="640" spans="2:9" x14ac:dyDescent="0.2">
      <c r="B640" s="47">
        <v>1266.6323615160422</v>
      </c>
      <c r="C640" s="47">
        <v>57682.848222733832</v>
      </c>
      <c r="D640" s="47">
        <f t="shared" si="18"/>
        <v>57.682848222733831</v>
      </c>
      <c r="G640" s="47">
        <v>1266.6323615160422</v>
      </c>
      <c r="H640" s="47">
        <v>57678.117184137707</v>
      </c>
      <c r="I640" s="47">
        <f t="shared" si="19"/>
        <v>57.678117184137704</v>
      </c>
    </row>
    <row r="641" spans="2:9" x14ac:dyDescent="0.2">
      <c r="B641" s="47">
        <v>1268.6317784256635</v>
      </c>
      <c r="C641" s="47">
        <v>57689.876634402935</v>
      </c>
      <c r="D641" s="47">
        <f t="shared" si="18"/>
        <v>57.689876634402935</v>
      </c>
      <c r="G641" s="47">
        <v>1268.6317784256635</v>
      </c>
      <c r="H641" s="47">
        <v>57688.467519388068</v>
      </c>
      <c r="I641" s="47">
        <f t="shared" si="19"/>
        <v>57.68846751938807</v>
      </c>
    </row>
    <row r="642" spans="2:9" x14ac:dyDescent="0.2">
      <c r="B642" s="47">
        <v>1270.6311953352842</v>
      </c>
      <c r="C642" s="47">
        <v>57696.900070165721</v>
      </c>
      <c r="D642" s="47">
        <f t="shared" si="18"/>
        <v>57.696900070165718</v>
      </c>
      <c r="G642" s="47">
        <v>1270.6311953352842</v>
      </c>
      <c r="H642" s="47">
        <v>57701.631116765806</v>
      </c>
      <c r="I642" s="47">
        <f t="shared" si="19"/>
        <v>57.701631116765803</v>
      </c>
    </row>
    <row r="643" spans="2:9" x14ac:dyDescent="0.2">
      <c r="B643" s="47">
        <v>1272.6306122449055</v>
      </c>
      <c r="C643" s="47">
        <v>57708.669392799377</v>
      </c>
      <c r="D643" s="47">
        <f t="shared" si="18"/>
        <v>57.708669392799379</v>
      </c>
      <c r="G643" s="47">
        <v>1272.6306122449055</v>
      </c>
      <c r="H643" s="47">
        <v>57713.400486140468</v>
      </c>
      <c r="I643" s="47">
        <f t="shared" si="19"/>
        <v>57.713400486140465</v>
      </c>
    </row>
    <row r="644" spans="2:9" x14ac:dyDescent="0.2">
      <c r="B644" s="47">
        <v>1274.6300291545263</v>
      </c>
      <c r="C644" s="47">
        <v>57720.428888944065</v>
      </c>
      <c r="D644" s="47">
        <f t="shared" si="18"/>
        <v>57.720428888944063</v>
      </c>
      <c r="G644" s="47">
        <v>1274.6300291545263</v>
      </c>
      <c r="H644" s="47">
        <v>57720.428887010501</v>
      </c>
      <c r="I644" s="47">
        <f t="shared" si="19"/>
        <v>57.720428887010499</v>
      </c>
    </row>
    <row r="645" spans="2:9" x14ac:dyDescent="0.2">
      <c r="B645" s="47">
        <v>1276.6294460641475</v>
      </c>
      <c r="C645" s="47">
        <v>57736.924378022843</v>
      </c>
      <c r="D645" s="47">
        <f t="shared" si="18"/>
        <v>57.736924378022842</v>
      </c>
      <c r="G645" s="47">
        <v>1276.6294460641475</v>
      </c>
      <c r="H645" s="47">
        <v>57727.457262919772</v>
      </c>
      <c r="I645" s="47">
        <f t="shared" si="19"/>
        <v>57.727457262919771</v>
      </c>
    </row>
    <row r="646" spans="2:9" x14ac:dyDescent="0.2">
      <c r="B646" s="47">
        <v>1278.6288629737683</v>
      </c>
      <c r="C646" s="47">
        <v>57739.221692821513</v>
      </c>
      <c r="D646" s="47">
        <f t="shared" si="18"/>
        <v>57.739221692821516</v>
      </c>
      <c r="G646" s="47">
        <v>1278.6288629737683</v>
      </c>
      <c r="H646" s="47">
        <v>57739.221666187899</v>
      </c>
      <c r="I646" s="47">
        <f t="shared" si="19"/>
        <v>57.739221666187902</v>
      </c>
    </row>
    <row r="647" spans="2:9" x14ac:dyDescent="0.2">
      <c r="B647" s="47">
        <v>1280.6282798833895</v>
      </c>
      <c r="C647" s="47">
        <v>57746.240265488683</v>
      </c>
      <c r="D647" s="47">
        <f t="shared" ref="D647:D710" si="20">C647/1000</f>
        <v>57.74624026548868</v>
      </c>
      <c r="G647" s="47">
        <v>1280.6282798833895</v>
      </c>
      <c r="H647" s="47">
        <v>57755.702509368421</v>
      </c>
      <c r="I647" s="47">
        <f t="shared" ref="I647:I710" si="21">H647/1000</f>
        <v>57.755702509368419</v>
      </c>
    </row>
    <row r="648" spans="2:9" x14ac:dyDescent="0.2">
      <c r="B648" s="47">
        <v>1282.6276967930103</v>
      </c>
      <c r="C648" s="47">
        <v>57767.471892840324</v>
      </c>
      <c r="D648" s="47">
        <f t="shared" si="20"/>
        <v>57.767471892840327</v>
      </c>
      <c r="G648" s="47">
        <v>1282.6276967930103</v>
      </c>
      <c r="H648" s="47">
        <v>57762.740763783906</v>
      </c>
      <c r="I648" s="47">
        <f t="shared" si="21"/>
        <v>57.762740763783903</v>
      </c>
    </row>
    <row r="649" spans="2:9" x14ac:dyDescent="0.2">
      <c r="B649" s="47">
        <v>1284.6271137026315</v>
      </c>
      <c r="C649" s="47">
        <v>57774.500364330437</v>
      </c>
      <c r="D649" s="47">
        <f t="shared" si="20"/>
        <v>57.774500364330436</v>
      </c>
      <c r="G649" s="47">
        <v>1284.6271137026315</v>
      </c>
      <c r="H649" s="47">
        <v>57769.88379786189</v>
      </c>
      <c r="I649" s="47">
        <f t="shared" si="21"/>
        <v>57.769883797861887</v>
      </c>
    </row>
    <row r="650" spans="2:9" x14ac:dyDescent="0.2">
      <c r="B650" s="47">
        <v>1286.6265306122523</v>
      </c>
      <c r="C650" s="47">
        <v>57781.519088482506</v>
      </c>
      <c r="D650" s="47">
        <f t="shared" si="20"/>
        <v>57.781519088482504</v>
      </c>
      <c r="G650" s="47">
        <v>1286.6265306122523</v>
      </c>
      <c r="H650" s="47">
        <v>57790.981398778946</v>
      </c>
      <c r="I650" s="47">
        <f t="shared" si="21"/>
        <v>57.790981398778946</v>
      </c>
    </row>
    <row r="651" spans="2:9" x14ac:dyDescent="0.2">
      <c r="B651" s="47">
        <v>1288.6259475218735</v>
      </c>
      <c r="C651" s="47">
        <v>57798.019793677006</v>
      </c>
      <c r="D651" s="47">
        <f t="shared" si="20"/>
        <v>57.798019793677007</v>
      </c>
      <c r="G651" s="47">
        <v>1288.6259475218735</v>
      </c>
      <c r="H651" s="47">
        <v>57793.288631672709</v>
      </c>
      <c r="I651" s="47">
        <f t="shared" si="21"/>
        <v>57.793288631672709</v>
      </c>
    </row>
    <row r="652" spans="2:9" x14ac:dyDescent="0.2">
      <c r="B652" s="47">
        <v>1290.6253644314943</v>
      </c>
      <c r="C652" s="47">
        <v>57805.04848530137</v>
      </c>
      <c r="D652" s="47">
        <f t="shared" si="20"/>
        <v>57.80504848530137</v>
      </c>
      <c r="G652" s="47">
        <v>1290.6253644314943</v>
      </c>
      <c r="H652" s="47">
        <v>57803.300668782002</v>
      </c>
      <c r="I652" s="47">
        <f t="shared" si="21"/>
        <v>57.803300668782001</v>
      </c>
    </row>
    <row r="653" spans="2:9" x14ac:dyDescent="0.2">
      <c r="B653" s="47">
        <v>1292.6247813411155</v>
      </c>
      <c r="C653" s="47">
        <v>57812.062611518217</v>
      </c>
      <c r="D653" s="47">
        <f t="shared" si="20"/>
        <v>57.812062611518215</v>
      </c>
      <c r="G653" s="47">
        <v>1292.6247813411155</v>
      </c>
      <c r="H653" s="47">
        <v>57821.524987106277</v>
      </c>
      <c r="I653" s="47">
        <f t="shared" si="21"/>
        <v>57.82152498710628</v>
      </c>
    </row>
    <row r="654" spans="2:9" x14ac:dyDescent="0.2">
      <c r="B654" s="47">
        <v>1294.6241982507363</v>
      </c>
      <c r="C654" s="47">
        <v>57828.56376583672</v>
      </c>
      <c r="D654" s="47">
        <f t="shared" si="20"/>
        <v>57.828563765836719</v>
      </c>
      <c r="G654" s="47">
        <v>1294.6241982507363</v>
      </c>
      <c r="H654" s="47">
        <v>57828.563763691731</v>
      </c>
      <c r="I654" s="47">
        <f t="shared" si="21"/>
        <v>57.828563763691733</v>
      </c>
    </row>
    <row r="655" spans="2:9" x14ac:dyDescent="0.2">
      <c r="B655" s="47">
        <v>1296.6236151603575</v>
      </c>
      <c r="C655" s="47">
        <v>57840.314472339036</v>
      </c>
      <c r="D655" s="47">
        <f t="shared" si="20"/>
        <v>57.840314472339038</v>
      </c>
      <c r="G655" s="47">
        <v>1296.6236151603575</v>
      </c>
      <c r="H655" s="47">
        <v>57830.852049996414</v>
      </c>
      <c r="I655" s="47">
        <f t="shared" si="21"/>
        <v>57.830852049996416</v>
      </c>
    </row>
    <row r="656" spans="2:9" x14ac:dyDescent="0.2">
      <c r="B656" s="47">
        <v>1298.6230320699783</v>
      </c>
      <c r="C656" s="47">
        <v>57847.344048199076</v>
      </c>
      <c r="D656" s="47">
        <f t="shared" si="20"/>
        <v>57.847344048199076</v>
      </c>
      <c r="G656" s="47">
        <v>1298.6230320699783</v>
      </c>
      <c r="H656" s="47">
        <v>57847.344070705891</v>
      </c>
      <c r="I656" s="47">
        <f t="shared" si="21"/>
        <v>57.847344070705894</v>
      </c>
    </row>
    <row r="657" spans="2:9" x14ac:dyDescent="0.2">
      <c r="B657" s="47">
        <v>1300.6224489795995</v>
      </c>
      <c r="C657" s="47">
        <v>57859.110132688387</v>
      </c>
      <c r="D657" s="47">
        <f t="shared" si="20"/>
        <v>57.859110132688386</v>
      </c>
      <c r="G657" s="47">
        <v>1300.6224489795995</v>
      </c>
      <c r="H657" s="47">
        <v>57863.841345319306</v>
      </c>
      <c r="I657" s="47">
        <f t="shared" si="21"/>
        <v>57.863841345319308</v>
      </c>
    </row>
    <row r="658" spans="2:9" x14ac:dyDescent="0.2">
      <c r="B658" s="47">
        <v>1302.6218658892203</v>
      </c>
      <c r="C658" s="47">
        <v>57868.962057738514</v>
      </c>
      <c r="D658" s="47">
        <f t="shared" si="20"/>
        <v>57.868962057738514</v>
      </c>
      <c r="G658" s="47">
        <v>1302.6218658892203</v>
      </c>
      <c r="H658" s="47">
        <v>57866.140696854745</v>
      </c>
      <c r="I658" s="47">
        <f t="shared" si="21"/>
        <v>57.866140696854742</v>
      </c>
    </row>
    <row r="659" spans="2:9" x14ac:dyDescent="0.2">
      <c r="B659" s="47">
        <v>1304.6212827988415</v>
      </c>
      <c r="C659" s="47">
        <v>57877.888725850578</v>
      </c>
      <c r="D659" s="47">
        <f t="shared" si="20"/>
        <v>57.877888725850582</v>
      </c>
      <c r="G659" s="47">
        <v>1304.6212827988415</v>
      </c>
      <c r="H659" s="47">
        <v>57877.888723773089</v>
      </c>
      <c r="I659" s="47">
        <f t="shared" si="21"/>
        <v>57.87788872377309</v>
      </c>
    </row>
    <row r="660" spans="2:9" x14ac:dyDescent="0.2">
      <c r="B660" s="47">
        <v>1306.6206997084623</v>
      </c>
      <c r="C660" s="47">
        <v>57894.373923474908</v>
      </c>
      <c r="D660" s="47">
        <f t="shared" si="20"/>
        <v>57.894373923474909</v>
      </c>
      <c r="G660" s="47">
        <v>1306.6206997084623</v>
      </c>
      <c r="H660" s="47">
        <v>57894.373921429513</v>
      </c>
      <c r="I660" s="47">
        <f t="shared" si="21"/>
        <v>57.894373921429512</v>
      </c>
    </row>
    <row r="661" spans="2:9" x14ac:dyDescent="0.2">
      <c r="B661" s="47">
        <v>1308.6201166180836</v>
      </c>
      <c r="C661" s="47">
        <v>57896.690925717878</v>
      </c>
      <c r="D661" s="47">
        <f t="shared" si="20"/>
        <v>57.896690925717877</v>
      </c>
      <c r="G661" s="47">
        <v>1308.6201166180836</v>
      </c>
      <c r="H661" s="47">
        <v>57896.690923658549</v>
      </c>
      <c r="I661" s="47">
        <f t="shared" si="21"/>
        <v>57.896690923658547</v>
      </c>
    </row>
    <row r="662" spans="2:9" x14ac:dyDescent="0.2">
      <c r="B662" s="47">
        <v>1310.6195335277043</v>
      </c>
      <c r="C662" s="47">
        <v>57908.448161690714</v>
      </c>
      <c r="D662" s="47">
        <f t="shared" si="20"/>
        <v>57.908448161690714</v>
      </c>
      <c r="G662" s="47">
        <v>1310.6195335277043</v>
      </c>
      <c r="H662" s="47">
        <v>57908.448159647873</v>
      </c>
      <c r="I662" s="47">
        <f t="shared" si="21"/>
        <v>57.908448159647875</v>
      </c>
    </row>
    <row r="663" spans="2:9" x14ac:dyDescent="0.2">
      <c r="B663" s="47">
        <v>1312.6189504373256</v>
      </c>
      <c r="C663" s="47">
        <v>57924.934140819511</v>
      </c>
      <c r="D663" s="47">
        <f t="shared" si="20"/>
        <v>57.924934140819509</v>
      </c>
      <c r="G663" s="47">
        <v>1312.6189504373256</v>
      </c>
      <c r="H663" s="47">
        <v>57924.934138787532</v>
      </c>
      <c r="I663" s="47">
        <f t="shared" si="21"/>
        <v>57.924934138787535</v>
      </c>
    </row>
    <row r="664" spans="2:9" x14ac:dyDescent="0.2">
      <c r="B664" s="47">
        <v>1314.6183673469463</v>
      </c>
      <c r="C664" s="47">
        <v>57931.980165042551</v>
      </c>
      <c r="D664" s="47">
        <f t="shared" si="20"/>
        <v>57.931980165042553</v>
      </c>
      <c r="G664" s="47">
        <v>1314.6183673469463</v>
      </c>
      <c r="H664" s="47">
        <v>57931.980162919848</v>
      </c>
      <c r="I664" s="47">
        <f t="shared" si="21"/>
        <v>57.931980162919849</v>
      </c>
    </row>
    <row r="665" spans="2:9" x14ac:dyDescent="0.2">
      <c r="B665" s="47">
        <v>1316.6177842565676</v>
      </c>
      <c r="C665" s="47">
        <v>57943.756976755103</v>
      </c>
      <c r="D665" s="47">
        <f t="shared" si="20"/>
        <v>57.943756976755104</v>
      </c>
      <c r="G665" s="47">
        <v>1316.6177842565676</v>
      </c>
      <c r="H665" s="47">
        <v>57943.756974686345</v>
      </c>
      <c r="I665" s="47">
        <f t="shared" si="21"/>
        <v>57.943756974686345</v>
      </c>
    </row>
    <row r="666" spans="2:9" x14ac:dyDescent="0.2">
      <c r="B666" s="47">
        <v>1318.6172011661884</v>
      </c>
      <c r="C666" s="47">
        <v>57950.803187091937</v>
      </c>
      <c r="D666" s="47">
        <f t="shared" si="20"/>
        <v>57.950803187091935</v>
      </c>
      <c r="G666" s="47">
        <v>1318.6172011661884</v>
      </c>
      <c r="H666" s="47">
        <v>57950.803185042736</v>
      </c>
      <c r="I666" s="47">
        <f t="shared" si="21"/>
        <v>57.950803185042737</v>
      </c>
    </row>
    <row r="667" spans="2:9" x14ac:dyDescent="0.2">
      <c r="B667" s="47">
        <v>1320.6166180758096</v>
      </c>
      <c r="C667" s="47">
        <v>57962.578596590021</v>
      </c>
      <c r="D667" s="47">
        <f t="shared" si="20"/>
        <v>57.962578596590021</v>
      </c>
      <c r="G667" s="47">
        <v>1320.6166180758096</v>
      </c>
      <c r="H667" s="47">
        <v>57962.578594482125</v>
      </c>
      <c r="I667" s="47">
        <f t="shared" si="21"/>
        <v>57.962578594482125</v>
      </c>
    </row>
    <row r="668" spans="2:9" x14ac:dyDescent="0.2">
      <c r="B668" s="47">
        <v>1322.6160349854304</v>
      </c>
      <c r="C668" s="47">
        <v>57974.373489776677</v>
      </c>
      <c r="D668" s="47">
        <f t="shared" si="20"/>
        <v>57.974373489776674</v>
      </c>
      <c r="G668" s="47">
        <v>1322.6160349854304</v>
      </c>
      <c r="H668" s="47">
        <v>57974.373487719553</v>
      </c>
      <c r="I668" s="47">
        <f t="shared" si="21"/>
        <v>57.974373487719554</v>
      </c>
    </row>
    <row r="669" spans="2:9" x14ac:dyDescent="0.2">
      <c r="B669" s="47">
        <v>1324.6154518950516</v>
      </c>
      <c r="C669" s="47">
        <v>57981.450195621866</v>
      </c>
      <c r="D669" s="47">
        <f t="shared" si="20"/>
        <v>57.981450195621868</v>
      </c>
      <c r="G669" s="47">
        <v>1324.6154518950516</v>
      </c>
      <c r="H669" s="47">
        <v>57981.450193568009</v>
      </c>
      <c r="I669" s="47">
        <f t="shared" si="21"/>
        <v>57.981450193568008</v>
      </c>
    </row>
    <row r="670" spans="2:9" x14ac:dyDescent="0.2">
      <c r="B670" s="47">
        <v>1326.6148688046724</v>
      </c>
      <c r="C670" s="47">
        <v>57993.275579214365</v>
      </c>
      <c r="D670" s="47">
        <f t="shared" si="20"/>
        <v>57.993275579214362</v>
      </c>
      <c r="G670" s="47">
        <v>1326.6148688046724</v>
      </c>
      <c r="H670" s="47">
        <v>57993.275577121509</v>
      </c>
      <c r="I670" s="47">
        <f t="shared" si="21"/>
        <v>57.993275577121508</v>
      </c>
    </row>
    <row r="671" spans="2:9" x14ac:dyDescent="0.2">
      <c r="B671" s="47">
        <v>1328.6142857142936</v>
      </c>
      <c r="C671" s="47">
        <v>58009.855395845923</v>
      </c>
      <c r="D671" s="47">
        <f t="shared" si="20"/>
        <v>58.009855395845925</v>
      </c>
      <c r="G671" s="47">
        <v>1328.6142857142936</v>
      </c>
      <c r="H671" s="47">
        <v>58009.864981657272</v>
      </c>
      <c r="I671" s="47">
        <f t="shared" si="21"/>
        <v>58.009864981657273</v>
      </c>
    </row>
    <row r="672" spans="2:9" x14ac:dyDescent="0.2">
      <c r="B672" s="47">
        <v>1330.6137026239144</v>
      </c>
      <c r="C672" s="47">
        <v>58017.002864669499</v>
      </c>
      <c r="D672" s="47">
        <f t="shared" si="20"/>
        <v>58.0170028646695</v>
      </c>
      <c r="G672" s="47">
        <v>1330.6137026239144</v>
      </c>
      <c r="H672" s="47">
        <v>58017.002862687776</v>
      </c>
      <c r="I672" s="47">
        <f t="shared" si="21"/>
        <v>58.017002862687775</v>
      </c>
    </row>
    <row r="673" spans="2:9" x14ac:dyDescent="0.2">
      <c r="B673" s="47">
        <v>1332.6131195335356</v>
      </c>
      <c r="C673" s="47">
        <v>58022.664346082354</v>
      </c>
      <c r="D673" s="47">
        <f t="shared" si="20"/>
        <v>58.022664346082351</v>
      </c>
      <c r="G673" s="47">
        <v>1332.6131195335356</v>
      </c>
      <c r="H673" s="47">
        <v>58024.181099877307</v>
      </c>
      <c r="I673" s="47">
        <f t="shared" si="21"/>
        <v>58.02418109987731</v>
      </c>
    </row>
    <row r="674" spans="2:9" x14ac:dyDescent="0.2">
      <c r="B674" s="47">
        <v>1334.6125364431564</v>
      </c>
      <c r="C674" s="47">
        <v>58040.894674733456</v>
      </c>
      <c r="D674" s="47">
        <f t="shared" si="20"/>
        <v>58.040894674733458</v>
      </c>
      <c r="G674" s="47">
        <v>1334.6125364431564</v>
      </c>
      <c r="H674" s="47">
        <v>58036.163243438692</v>
      </c>
      <c r="I674" s="47">
        <f t="shared" si="21"/>
        <v>58.036163243438693</v>
      </c>
    </row>
    <row r="675" spans="2:9" x14ac:dyDescent="0.2">
      <c r="B675" s="47">
        <v>1336.6119533527776</v>
      </c>
      <c r="C675" s="47">
        <v>58052.928428339757</v>
      </c>
      <c r="D675" s="47">
        <f t="shared" si="20"/>
        <v>58.052928428339754</v>
      </c>
      <c r="G675" s="47">
        <v>1336.6119533527776</v>
      </c>
      <c r="H675" s="47">
        <v>58048.206614680108</v>
      </c>
      <c r="I675" s="47">
        <f t="shared" si="21"/>
        <v>58.048206614680105</v>
      </c>
    </row>
    <row r="676" spans="2:9" x14ac:dyDescent="0.2">
      <c r="B676" s="47">
        <v>1338.6113702623984</v>
      </c>
      <c r="C676" s="47">
        <v>58055.602636111049</v>
      </c>
      <c r="D676" s="47">
        <f t="shared" si="20"/>
        <v>58.055602636111047</v>
      </c>
      <c r="G676" s="47">
        <v>1338.6113702623984</v>
      </c>
      <c r="H676" s="47">
        <v>58060.334049437522</v>
      </c>
      <c r="I676" s="47">
        <f t="shared" si="21"/>
        <v>58.060334049437522</v>
      </c>
    </row>
    <row r="677" spans="2:9" x14ac:dyDescent="0.2">
      <c r="B677" s="47">
        <v>1340.6107871720196</v>
      </c>
      <c r="C677" s="47">
        <v>58067.87325985622</v>
      </c>
      <c r="D677" s="47">
        <f t="shared" si="20"/>
        <v>58.067873259856221</v>
      </c>
      <c r="G677" s="47">
        <v>1340.6107871720196</v>
      </c>
      <c r="H677" s="47">
        <v>58072.604714402078</v>
      </c>
      <c r="I677" s="47">
        <f t="shared" si="21"/>
        <v>58.072604714402075</v>
      </c>
    </row>
    <row r="678" spans="2:9" x14ac:dyDescent="0.2">
      <c r="B678" s="47">
        <v>1342.6102040816404</v>
      </c>
      <c r="C678" s="47">
        <v>58085.034706351704</v>
      </c>
      <c r="D678" s="47">
        <f t="shared" si="20"/>
        <v>58.085034706351706</v>
      </c>
      <c r="G678" s="47">
        <v>1342.6102040816404</v>
      </c>
      <c r="H678" s="47">
        <v>58085.034702217374</v>
      </c>
      <c r="I678" s="47">
        <f t="shared" si="21"/>
        <v>58.085034702217371</v>
      </c>
    </row>
    <row r="679" spans="2:9" x14ac:dyDescent="0.2">
      <c r="B679" s="47">
        <v>1344.6096209912616</v>
      </c>
      <c r="C679" s="47">
        <v>58097.668167928787</v>
      </c>
      <c r="D679" s="47">
        <f t="shared" si="20"/>
        <v>58.097668167928788</v>
      </c>
      <c r="G679" s="47">
        <v>1344.6096209912616</v>
      </c>
      <c r="H679" s="47">
        <v>58092.936735607065</v>
      </c>
      <c r="I679" s="47">
        <f t="shared" si="21"/>
        <v>58.092936735607068</v>
      </c>
    </row>
    <row r="680" spans="2:9" x14ac:dyDescent="0.2">
      <c r="B680" s="47">
        <v>1346.6090379008824</v>
      </c>
      <c r="C680" s="47">
        <v>58110.599400942345</v>
      </c>
      <c r="D680" s="47">
        <f t="shared" si="20"/>
        <v>58.110599400942348</v>
      </c>
      <c r="G680" s="47">
        <v>1346.6090379008824</v>
      </c>
      <c r="H680" s="47">
        <v>58105.867926447143</v>
      </c>
      <c r="I680" s="47">
        <f t="shared" si="21"/>
        <v>58.105867926447146</v>
      </c>
    </row>
    <row r="681" spans="2:9" x14ac:dyDescent="0.2">
      <c r="B681" s="47">
        <v>1348.6084548105036</v>
      </c>
      <c r="C681" s="47">
        <v>58123.916927626618</v>
      </c>
      <c r="D681" s="47">
        <f t="shared" si="20"/>
        <v>58.123916927626617</v>
      </c>
      <c r="G681" s="47">
        <v>1348.6084548105036</v>
      </c>
      <c r="H681" s="47">
        <v>58123.916954470194</v>
      </c>
      <c r="I681" s="47">
        <f t="shared" si="21"/>
        <v>58.123916954470197</v>
      </c>
    </row>
    <row r="682" spans="2:9" x14ac:dyDescent="0.2">
      <c r="B682" s="47">
        <v>1350.6078717201244</v>
      </c>
      <c r="C682" s="47">
        <v>58133.013453702755</v>
      </c>
      <c r="D682" s="47">
        <f t="shared" si="20"/>
        <v>58.133013453702752</v>
      </c>
      <c r="G682" s="47">
        <v>1350.6078717201244</v>
      </c>
      <c r="H682" s="47">
        <v>58137.744919125515</v>
      </c>
      <c r="I682" s="47">
        <f t="shared" si="21"/>
        <v>58.137744919125517</v>
      </c>
    </row>
    <row r="683" spans="2:9" x14ac:dyDescent="0.2">
      <c r="B683" s="47">
        <v>1352.6072886297457</v>
      </c>
      <c r="C683" s="47">
        <v>58156.959703222012</v>
      </c>
      <c r="D683" s="47">
        <f t="shared" si="20"/>
        <v>58.156959703222014</v>
      </c>
      <c r="G683" s="47">
        <v>1352.6072886297457</v>
      </c>
      <c r="H683" s="47">
        <v>58156.959701077983</v>
      </c>
      <c r="I683" s="47">
        <f t="shared" si="21"/>
        <v>58.15695970107798</v>
      </c>
    </row>
    <row r="684" spans="2:9" x14ac:dyDescent="0.2">
      <c r="B684" s="47">
        <v>1354.6067055393664</v>
      </c>
      <c r="C684" s="47">
        <v>58172.353648412027</v>
      </c>
      <c r="D684" s="47">
        <f t="shared" si="20"/>
        <v>58.172353648412027</v>
      </c>
      <c r="G684" s="47">
        <v>1354.6067055393664</v>
      </c>
      <c r="H684" s="47">
        <v>58172.35364642457</v>
      </c>
      <c r="I684" s="47">
        <f t="shared" si="21"/>
        <v>58.172353646424568</v>
      </c>
    </row>
    <row r="685" spans="2:9" x14ac:dyDescent="0.2">
      <c r="B685" s="47">
        <v>1356.6061224489877</v>
      </c>
      <c r="C685" s="47">
        <v>58193.649142791881</v>
      </c>
      <c r="D685" s="47">
        <f t="shared" si="20"/>
        <v>58.193649142791884</v>
      </c>
      <c r="G685" s="47">
        <v>1356.6061224489877</v>
      </c>
      <c r="H685" s="47">
        <v>58193.649140939415</v>
      </c>
      <c r="I685" s="47">
        <f t="shared" si="21"/>
        <v>58.193649140939414</v>
      </c>
    </row>
    <row r="686" spans="2:9" x14ac:dyDescent="0.2">
      <c r="B686" s="47">
        <v>1358.6055393586084</v>
      </c>
      <c r="C686" s="47">
        <v>58225.96829569502</v>
      </c>
      <c r="D686" s="47">
        <f t="shared" si="20"/>
        <v>58.225968295695019</v>
      </c>
      <c r="G686" s="47">
        <v>1358.6055393586084</v>
      </c>
      <c r="H686" s="47">
        <v>58225.96829395333</v>
      </c>
      <c r="I686" s="47">
        <f t="shared" si="21"/>
        <v>58.225968293953329</v>
      </c>
    </row>
    <row r="687" spans="2:9" x14ac:dyDescent="0.2">
      <c r="B687" s="47">
        <v>1360.6049562682297</v>
      </c>
      <c r="C687" s="47">
        <v>58250.899759092776</v>
      </c>
      <c r="D687" s="47">
        <f t="shared" si="20"/>
        <v>58.250899759092775</v>
      </c>
      <c r="G687" s="47">
        <v>1360.6049562682297</v>
      </c>
      <c r="H687" s="47">
        <v>58252.989756631774</v>
      </c>
      <c r="I687" s="47">
        <f t="shared" si="21"/>
        <v>58.252989756631777</v>
      </c>
    </row>
    <row r="688" spans="2:9" x14ac:dyDescent="0.2">
      <c r="B688" s="47">
        <v>1362.6043731778504</v>
      </c>
      <c r="C688" s="47">
        <v>58285.372638864304</v>
      </c>
      <c r="D688" s="47">
        <f t="shared" si="20"/>
        <v>58.285372638864303</v>
      </c>
      <c r="G688" s="47">
        <v>1362.6043731778504</v>
      </c>
      <c r="H688" s="47">
        <v>58283.500384954015</v>
      </c>
      <c r="I688" s="47">
        <f t="shared" si="21"/>
        <v>58.283500384954017</v>
      </c>
    </row>
    <row r="689" spans="2:9" x14ac:dyDescent="0.2">
      <c r="B689" s="47">
        <v>1364.6037900874717</v>
      </c>
      <c r="C689" s="47">
        <v>58333.831206886338</v>
      </c>
      <c r="D689" s="47">
        <f t="shared" si="20"/>
        <v>58.333831206886337</v>
      </c>
      <c r="G689" s="47">
        <v>1364.6037900874717</v>
      </c>
      <c r="H689" s="47">
        <v>58333.831206603871</v>
      </c>
      <c r="I689" s="47">
        <f t="shared" si="21"/>
        <v>58.333831206603868</v>
      </c>
    </row>
    <row r="690" spans="2:9" x14ac:dyDescent="0.2">
      <c r="B690" s="47">
        <v>1366.6032069970925</v>
      </c>
      <c r="C690" s="47">
        <v>58398.02530829086</v>
      </c>
      <c r="D690" s="47">
        <f t="shared" si="20"/>
        <v>58.398025308290862</v>
      </c>
      <c r="G690" s="47">
        <v>1366.6032069970925</v>
      </c>
      <c r="H690" s="47">
        <v>58398.025309044344</v>
      </c>
      <c r="I690" s="47">
        <f t="shared" si="21"/>
        <v>58.398025309044343</v>
      </c>
    </row>
    <row r="691" spans="2:9" x14ac:dyDescent="0.2">
      <c r="B691" s="47">
        <v>1368.6026239067137</v>
      </c>
      <c r="C691" s="47">
        <v>58468.880824814893</v>
      </c>
      <c r="D691" s="47">
        <f t="shared" si="20"/>
        <v>58.468880824814896</v>
      </c>
      <c r="G691" s="47">
        <v>1368.6026239067137</v>
      </c>
      <c r="H691" s="47">
        <v>58468.875914934739</v>
      </c>
      <c r="I691" s="47">
        <f t="shared" si="21"/>
        <v>58.468875914934742</v>
      </c>
    </row>
    <row r="692" spans="2:9" x14ac:dyDescent="0.2">
      <c r="B692" s="47">
        <v>1370.6020408163345</v>
      </c>
      <c r="C692" s="47">
        <v>58563.033172628551</v>
      </c>
      <c r="D692" s="47">
        <f t="shared" si="20"/>
        <v>58.56303317262855</v>
      </c>
      <c r="G692" s="47">
        <v>1370.6020408163345</v>
      </c>
      <c r="H692" s="47">
        <v>58563.033176894227</v>
      </c>
      <c r="I692" s="47">
        <f t="shared" si="21"/>
        <v>58.56303317689423</v>
      </c>
    </row>
    <row r="693" spans="2:9" x14ac:dyDescent="0.2">
      <c r="B693" s="47">
        <v>1372.6014577259557</v>
      </c>
      <c r="C693" s="47">
        <v>58677.276010753485</v>
      </c>
      <c r="D693" s="47">
        <f t="shared" si="20"/>
        <v>58.677276010753488</v>
      </c>
      <c r="G693" s="47">
        <v>1372.6014577259557</v>
      </c>
      <c r="H693" s="47">
        <v>58677.276017950695</v>
      </c>
      <c r="I693" s="47">
        <f t="shared" si="21"/>
        <v>58.677276017950696</v>
      </c>
    </row>
    <row r="694" spans="2:9" x14ac:dyDescent="0.2">
      <c r="B694" s="47">
        <v>1374.6008746355765</v>
      </c>
      <c r="C694" s="47">
        <v>58843.339378652825</v>
      </c>
      <c r="D694" s="47">
        <f t="shared" si="20"/>
        <v>58.843339378652828</v>
      </c>
      <c r="G694" s="47">
        <v>1374.6008746355765</v>
      </c>
      <c r="H694" s="47">
        <v>58843.339390191897</v>
      </c>
      <c r="I694" s="47">
        <f t="shared" si="21"/>
        <v>58.8433393901919</v>
      </c>
    </row>
    <row r="695" spans="2:9" x14ac:dyDescent="0.2">
      <c r="B695" s="47">
        <v>1376.6002915451977</v>
      </c>
      <c r="C695" s="47">
        <v>59047.187963859971</v>
      </c>
      <c r="D695" s="47">
        <f t="shared" si="20"/>
        <v>59.047187963859969</v>
      </c>
      <c r="G695" s="47">
        <v>1376.6002915451977</v>
      </c>
      <c r="H695" s="47">
        <v>59047.187981425122</v>
      </c>
      <c r="I695" s="47">
        <f t="shared" si="21"/>
        <v>59.047187981425125</v>
      </c>
    </row>
    <row r="696" spans="2:9" x14ac:dyDescent="0.2">
      <c r="B696" s="47">
        <v>1378.6004292113385</v>
      </c>
      <c r="C696" s="47">
        <v>59211.765810301869</v>
      </c>
      <c r="D696" s="47">
        <f t="shared" si="20"/>
        <v>59.21176581030187</v>
      </c>
      <c r="G696" s="47">
        <v>1378.6004292113385</v>
      </c>
      <c r="H696" s="47">
        <v>59211.756402640625</v>
      </c>
      <c r="I696" s="47">
        <f t="shared" si="21"/>
        <v>59.211756402640624</v>
      </c>
    </row>
    <row r="697" spans="2:9" x14ac:dyDescent="0.2">
      <c r="B697" s="47">
        <v>1380.6012876339996</v>
      </c>
      <c r="C697" s="47">
        <v>59279.218109541362</v>
      </c>
      <c r="D697" s="47">
        <f t="shared" si="20"/>
        <v>59.279218109541361</v>
      </c>
      <c r="G697" s="47">
        <v>1380.6012876339996</v>
      </c>
      <c r="H697" s="47">
        <v>59279.227584350563</v>
      </c>
      <c r="I697" s="47">
        <f t="shared" si="21"/>
        <v>59.279227584350565</v>
      </c>
    </row>
    <row r="698" spans="2:9" x14ac:dyDescent="0.2">
      <c r="B698" s="47">
        <v>1382.6021460566603</v>
      </c>
      <c r="C698" s="47">
        <v>59293.396568739918</v>
      </c>
      <c r="D698" s="47">
        <f t="shared" si="20"/>
        <v>59.293396568739915</v>
      </c>
      <c r="G698" s="47">
        <v>1382.6021460566603</v>
      </c>
      <c r="H698" s="47">
        <v>59293.391691676305</v>
      </c>
      <c r="I698" s="47">
        <f t="shared" si="21"/>
        <v>59.293391691676305</v>
      </c>
    </row>
    <row r="699" spans="2:9" x14ac:dyDescent="0.2">
      <c r="B699" s="47">
        <v>1384.6030044793215</v>
      </c>
      <c r="C699" s="47">
        <v>59281.467631326494</v>
      </c>
      <c r="D699" s="47">
        <f t="shared" si="20"/>
        <v>59.281467631326493</v>
      </c>
      <c r="G699" s="47">
        <v>1384.6030044793215</v>
      </c>
      <c r="H699" s="47">
        <v>59281.458226749521</v>
      </c>
      <c r="I699" s="47">
        <f t="shared" si="21"/>
        <v>59.281458226749521</v>
      </c>
    </row>
    <row r="700" spans="2:9" x14ac:dyDescent="0.2">
      <c r="B700" s="47">
        <v>1386.6038629019822</v>
      </c>
      <c r="C700" s="47">
        <v>59237.540285421659</v>
      </c>
      <c r="D700" s="47">
        <f t="shared" si="20"/>
        <v>59.237540285421659</v>
      </c>
      <c r="G700" s="47">
        <v>1386.6038629019822</v>
      </c>
      <c r="H700" s="47">
        <v>59237.540325562317</v>
      </c>
      <c r="I700" s="47">
        <f t="shared" si="21"/>
        <v>59.237540325562314</v>
      </c>
    </row>
    <row r="701" spans="2:9" x14ac:dyDescent="0.2">
      <c r="B701" s="47">
        <v>1388.6047213246434</v>
      </c>
      <c r="C701" s="47">
        <v>59170.087046820394</v>
      </c>
      <c r="D701" s="47">
        <f t="shared" si="20"/>
        <v>59.170087046820392</v>
      </c>
      <c r="G701" s="47">
        <v>1388.6047213246434</v>
      </c>
      <c r="H701" s="47">
        <v>59170.087088553963</v>
      </c>
      <c r="I701" s="47">
        <f t="shared" si="21"/>
        <v>59.170087088553963</v>
      </c>
    </row>
    <row r="702" spans="2:9" x14ac:dyDescent="0.2">
      <c r="B702" s="47">
        <v>1390.6055797473041</v>
      </c>
      <c r="C702" s="47">
        <v>59090.390114927155</v>
      </c>
      <c r="D702" s="47">
        <f t="shared" si="20"/>
        <v>59.090390114927153</v>
      </c>
      <c r="G702" s="47">
        <v>1390.6055797473041</v>
      </c>
      <c r="H702" s="47">
        <v>59090.390157856091</v>
      </c>
      <c r="I702" s="47">
        <f t="shared" si="21"/>
        <v>59.090390157856092</v>
      </c>
    </row>
    <row r="703" spans="2:9" x14ac:dyDescent="0.2">
      <c r="B703" s="47">
        <v>1392.6064381699653</v>
      </c>
      <c r="C703" s="47">
        <v>58997.961973271376</v>
      </c>
      <c r="D703" s="47">
        <f t="shared" si="20"/>
        <v>58.997961973271373</v>
      </c>
      <c r="G703" s="47">
        <v>1392.6064381699653</v>
      </c>
      <c r="H703" s="47">
        <v>58997.962016811514</v>
      </c>
      <c r="I703" s="47">
        <f t="shared" si="21"/>
        <v>58.997962016811513</v>
      </c>
    </row>
    <row r="704" spans="2:9" x14ac:dyDescent="0.2">
      <c r="B704" s="47">
        <v>1394.607296592626</v>
      </c>
      <c r="C704" s="47">
        <v>58903.601840577525</v>
      </c>
      <c r="D704" s="47">
        <f t="shared" si="20"/>
        <v>58.903601840577522</v>
      </c>
      <c r="G704" s="47">
        <v>1394.607296592626</v>
      </c>
      <c r="H704" s="47">
        <v>58903.601884627846</v>
      </c>
      <c r="I704" s="47">
        <f t="shared" si="21"/>
        <v>58.903601884627847</v>
      </c>
    </row>
    <row r="705" spans="2:9" x14ac:dyDescent="0.2">
      <c r="B705" s="47">
        <v>1396.6081550152871</v>
      </c>
      <c r="C705" s="47">
        <v>58794.110582303365</v>
      </c>
      <c r="D705" s="47">
        <f t="shared" si="20"/>
        <v>58.794110582303368</v>
      </c>
      <c r="G705" s="47">
        <v>1396.6081550152871</v>
      </c>
      <c r="H705" s="47">
        <v>58794.110626911875</v>
      </c>
      <c r="I705" s="47">
        <f t="shared" si="21"/>
        <v>58.794110626911873</v>
      </c>
    </row>
    <row r="706" spans="2:9" x14ac:dyDescent="0.2">
      <c r="B706" s="47">
        <v>1398.6090134379479</v>
      </c>
      <c r="C706" s="47">
        <v>58679.458076881725</v>
      </c>
      <c r="D706" s="47">
        <f t="shared" si="20"/>
        <v>58.679458076881723</v>
      </c>
      <c r="G706" s="47">
        <v>1398.6090134379479</v>
      </c>
      <c r="H706" s="47">
        <v>58679.458121780117</v>
      </c>
      <c r="I706" s="47">
        <f t="shared" si="21"/>
        <v>58.679458121780115</v>
      </c>
    </row>
    <row r="707" spans="2:9" x14ac:dyDescent="0.2">
      <c r="B707" s="47">
        <v>1400.609871860609</v>
      </c>
      <c r="C707" s="47">
        <v>58565.027238626069</v>
      </c>
      <c r="D707" s="47">
        <f t="shared" si="20"/>
        <v>58.565027238626072</v>
      </c>
      <c r="G707" s="47">
        <v>1400.609871860609</v>
      </c>
      <c r="H707" s="47">
        <v>58569.761414026019</v>
      </c>
      <c r="I707" s="47">
        <f t="shared" si="21"/>
        <v>58.569761414026019</v>
      </c>
    </row>
    <row r="708" spans="2:9" x14ac:dyDescent="0.2">
      <c r="B708" s="47">
        <v>1402.6107302832697</v>
      </c>
      <c r="C708" s="47">
        <v>58450.821640033922</v>
      </c>
      <c r="D708" s="47">
        <f t="shared" si="20"/>
        <v>58.450821640033922</v>
      </c>
      <c r="G708" s="47">
        <v>1402.6107302832697</v>
      </c>
      <c r="H708" s="47">
        <v>58450.81677312449</v>
      </c>
      <c r="I708" s="47">
        <f t="shared" si="21"/>
        <v>58.450816773124487</v>
      </c>
    </row>
    <row r="709" spans="2:9" x14ac:dyDescent="0.2">
      <c r="B709" s="47">
        <v>1404.6115887059309</v>
      </c>
      <c r="C709" s="47">
        <v>58328.027227382932</v>
      </c>
      <c r="D709" s="47">
        <f t="shared" si="20"/>
        <v>58.328027227382933</v>
      </c>
      <c r="G709" s="47">
        <v>1404.6115887059309</v>
      </c>
      <c r="H709" s="47">
        <v>58328.027272787731</v>
      </c>
      <c r="I709" s="47">
        <f t="shared" si="21"/>
        <v>58.328027272787729</v>
      </c>
    </row>
    <row r="710" spans="2:9" x14ac:dyDescent="0.2">
      <c r="B710" s="47">
        <v>1406.6124471285916</v>
      </c>
      <c r="C710" s="47">
        <v>58206.478941651614</v>
      </c>
      <c r="D710" s="47">
        <f t="shared" si="20"/>
        <v>58.206478941651611</v>
      </c>
      <c r="G710" s="47">
        <v>1406.6124471285916</v>
      </c>
      <c r="H710" s="47">
        <v>58206.478987156755</v>
      </c>
      <c r="I710" s="47">
        <f t="shared" si="21"/>
        <v>58.206478987156757</v>
      </c>
    </row>
    <row r="711" spans="2:9" x14ac:dyDescent="0.2">
      <c r="B711" s="47">
        <v>1408.6133055512528</v>
      </c>
      <c r="C711" s="47">
        <v>58085.446182879743</v>
      </c>
      <c r="D711" s="47">
        <f t="shared" ref="D711:D774" si="22">C711/1000</f>
        <v>58.085446182879743</v>
      </c>
      <c r="G711" s="47">
        <v>1408.6133055512528</v>
      </c>
      <c r="H711" s="47">
        <v>58085.446228375324</v>
      </c>
      <c r="I711" s="47">
        <f t="shared" ref="I711:I774" si="23">H711/1000</f>
        <v>58.085446228375325</v>
      </c>
    </row>
    <row r="712" spans="2:9" x14ac:dyDescent="0.2">
      <c r="B712" s="47">
        <v>1410.6141639739135</v>
      </c>
      <c r="C712" s="47">
        <v>57961.216891569034</v>
      </c>
      <c r="D712" s="47">
        <f t="shared" si="22"/>
        <v>57.961216891569038</v>
      </c>
      <c r="G712" s="47">
        <v>1410.6141639739135</v>
      </c>
      <c r="H712" s="47">
        <v>57963.205764976294</v>
      </c>
      <c r="I712" s="47">
        <f t="shared" si="23"/>
        <v>57.963205764976294</v>
      </c>
    </row>
    <row r="713" spans="2:9" x14ac:dyDescent="0.2">
      <c r="B713" s="47">
        <v>1412.6150223965747</v>
      </c>
      <c r="C713" s="47">
        <v>57836.759159756279</v>
      </c>
      <c r="D713" s="47">
        <f t="shared" si="22"/>
        <v>57.836759159756276</v>
      </c>
      <c r="G713" s="47">
        <v>1412.6150223965747</v>
      </c>
      <c r="H713" s="47">
        <v>57838.797292773597</v>
      </c>
      <c r="I713" s="47">
        <f t="shared" si="23"/>
        <v>57.838797292773599</v>
      </c>
    </row>
    <row r="714" spans="2:9" x14ac:dyDescent="0.2">
      <c r="B714" s="47">
        <v>1414.6158808192354</v>
      </c>
      <c r="C714" s="47">
        <v>57712.097542661155</v>
      </c>
      <c r="D714" s="47">
        <f t="shared" si="22"/>
        <v>57.712097542661155</v>
      </c>
      <c r="G714" s="47">
        <v>1414.6158808192354</v>
      </c>
      <c r="H714" s="47">
        <v>57712.092676357133</v>
      </c>
      <c r="I714" s="47">
        <f t="shared" si="23"/>
        <v>57.71209267635713</v>
      </c>
    </row>
    <row r="715" spans="2:9" x14ac:dyDescent="0.2">
      <c r="B715" s="47">
        <v>1416.6167392418965</v>
      </c>
      <c r="C715" s="47">
        <v>57589.458883467101</v>
      </c>
      <c r="D715" s="47">
        <f t="shared" si="22"/>
        <v>57.589458883467103</v>
      </c>
      <c r="G715" s="47">
        <v>1416.6167392418965</v>
      </c>
      <c r="H715" s="47">
        <v>57589.439390878943</v>
      </c>
      <c r="I715" s="47">
        <f t="shared" si="23"/>
        <v>57.589439390878944</v>
      </c>
    </row>
    <row r="716" spans="2:9" x14ac:dyDescent="0.2">
      <c r="B716" s="47">
        <v>1418.6175976645573</v>
      </c>
      <c r="C716" s="47">
        <v>57467.114681581836</v>
      </c>
      <c r="D716" s="47">
        <f t="shared" si="22"/>
        <v>57.467114681581833</v>
      </c>
      <c r="G716" s="47">
        <v>1418.6175976645573</v>
      </c>
      <c r="H716" s="47">
        <v>57467.114727585875</v>
      </c>
      <c r="I716" s="47">
        <f t="shared" si="23"/>
        <v>57.467114727585873</v>
      </c>
    </row>
    <row r="717" spans="2:9" x14ac:dyDescent="0.2">
      <c r="B717" s="47">
        <v>1420.6184560872184</v>
      </c>
      <c r="C717" s="47">
        <v>57337.457467263659</v>
      </c>
      <c r="D717" s="47">
        <f t="shared" si="22"/>
        <v>57.337457467263661</v>
      </c>
      <c r="G717" s="47">
        <v>1420.6184560872184</v>
      </c>
      <c r="H717" s="47">
        <v>57337.457513375099</v>
      </c>
      <c r="I717" s="47">
        <f t="shared" si="23"/>
        <v>57.337457513375099</v>
      </c>
    </row>
    <row r="718" spans="2:9" x14ac:dyDescent="0.2">
      <c r="B718" s="47">
        <v>1422.6193145098791</v>
      </c>
      <c r="C718" s="47">
        <v>57214.781415169018</v>
      </c>
      <c r="D718" s="47">
        <f t="shared" si="22"/>
        <v>57.214781415169021</v>
      </c>
      <c r="G718" s="47">
        <v>1422.6193145098791</v>
      </c>
      <c r="H718" s="47">
        <v>57214.771650181603</v>
      </c>
      <c r="I718" s="47">
        <f t="shared" si="23"/>
        <v>57.214771650181603</v>
      </c>
    </row>
    <row r="719" spans="2:9" x14ac:dyDescent="0.2">
      <c r="B719" s="47">
        <v>1424.6201729325403</v>
      </c>
      <c r="C719" s="47">
        <v>57087.430296927298</v>
      </c>
      <c r="D719" s="47">
        <f t="shared" si="22"/>
        <v>57.087430296927295</v>
      </c>
      <c r="G719" s="47">
        <v>1424.6201729325403</v>
      </c>
      <c r="H719" s="47">
        <v>57092.15471576545</v>
      </c>
      <c r="I719" s="47">
        <f t="shared" si="23"/>
        <v>57.092154715765453</v>
      </c>
    </row>
    <row r="720" spans="2:9" x14ac:dyDescent="0.2">
      <c r="B720" s="47">
        <v>1426.621031355201</v>
      </c>
      <c r="C720" s="47">
        <v>56962.420133772859</v>
      </c>
      <c r="D720" s="47">
        <f t="shared" si="22"/>
        <v>56.962420133772859</v>
      </c>
      <c r="G720" s="47">
        <v>1426.621031355201</v>
      </c>
      <c r="H720" s="47">
        <v>56962.410312076579</v>
      </c>
      <c r="I720" s="47">
        <f t="shared" si="23"/>
        <v>56.962410312076578</v>
      </c>
    </row>
    <row r="721" spans="2:9" x14ac:dyDescent="0.2">
      <c r="B721" s="47">
        <v>1428.6218897778622</v>
      </c>
      <c r="C721" s="47">
        <v>56839.868696944475</v>
      </c>
      <c r="D721" s="47">
        <f t="shared" si="22"/>
        <v>56.839868696944478</v>
      </c>
      <c r="G721" s="47">
        <v>1428.6218897778622</v>
      </c>
      <c r="H721" s="47">
        <v>56839.868743296945</v>
      </c>
      <c r="I721" s="47">
        <f t="shared" si="23"/>
        <v>56.839868743296947</v>
      </c>
    </row>
    <row r="722" spans="2:9" x14ac:dyDescent="0.2">
      <c r="B722" s="47">
        <v>1430.6227482005229</v>
      </c>
      <c r="C722" s="47">
        <v>56712.358500421957</v>
      </c>
      <c r="D722" s="47">
        <f t="shared" si="22"/>
        <v>56.712358500421956</v>
      </c>
      <c r="G722" s="47">
        <v>1430.6227482005229</v>
      </c>
      <c r="H722" s="47">
        <v>56712.368452369323</v>
      </c>
      <c r="I722" s="47">
        <f t="shared" si="23"/>
        <v>56.712368452369326</v>
      </c>
    </row>
    <row r="723" spans="2:9" x14ac:dyDescent="0.2">
      <c r="B723" s="47">
        <v>1432.6236066231841</v>
      </c>
      <c r="C723" s="47">
        <v>56587.35993007505</v>
      </c>
      <c r="D723" s="47">
        <f t="shared" si="22"/>
        <v>56.587359930075053</v>
      </c>
      <c r="G723" s="47">
        <v>1432.6236066231841</v>
      </c>
      <c r="H723" s="47">
        <v>56587.35009862014</v>
      </c>
      <c r="I723" s="47">
        <f t="shared" si="23"/>
        <v>56.587350098620142</v>
      </c>
    </row>
    <row r="724" spans="2:9" x14ac:dyDescent="0.2">
      <c r="B724" s="47">
        <v>1434.6244650458448</v>
      </c>
      <c r="C724" s="47">
        <v>56460.280813342404</v>
      </c>
      <c r="D724" s="47">
        <f t="shared" si="22"/>
        <v>56.460280813342408</v>
      </c>
      <c r="G724" s="47">
        <v>1434.6244650458448</v>
      </c>
      <c r="H724" s="47">
        <v>56465.005158190848</v>
      </c>
      <c r="I724" s="47">
        <f t="shared" si="23"/>
        <v>56.465005158190849</v>
      </c>
    </row>
    <row r="725" spans="2:9" x14ac:dyDescent="0.2">
      <c r="B725" s="47">
        <v>1436.6253234685059</v>
      </c>
      <c r="C725" s="47">
        <v>56337.385920756999</v>
      </c>
      <c r="D725" s="47">
        <f t="shared" si="22"/>
        <v>56.337385920757001</v>
      </c>
      <c r="G725" s="47">
        <v>1436.6253234685059</v>
      </c>
      <c r="H725" s="47">
        <v>56340.072166046106</v>
      </c>
      <c r="I725" s="47">
        <f t="shared" si="23"/>
        <v>56.340072166046106</v>
      </c>
    </row>
    <row r="726" spans="2:9" x14ac:dyDescent="0.2">
      <c r="B726" s="47">
        <v>1438.6261818911667</v>
      </c>
      <c r="C726" s="47">
        <v>56212.44650878635</v>
      </c>
      <c r="D726" s="47">
        <f t="shared" si="22"/>
        <v>56.21244650878635</v>
      </c>
      <c r="G726" s="47">
        <v>1438.6261818911667</v>
      </c>
      <c r="H726" s="47">
        <v>56212.436537200825</v>
      </c>
      <c r="I726" s="47">
        <f t="shared" si="23"/>
        <v>56.212436537200823</v>
      </c>
    </row>
    <row r="727" spans="2:9" x14ac:dyDescent="0.2">
      <c r="B727" s="47">
        <v>1440.6270403138278</v>
      </c>
      <c r="C727" s="47">
        <v>56087.511802891961</v>
      </c>
      <c r="D727" s="47">
        <f t="shared" si="22"/>
        <v>56.08751180289196</v>
      </c>
      <c r="G727" s="47">
        <v>1440.6270403138278</v>
      </c>
      <c r="H727" s="47">
        <v>56087.521890751166</v>
      </c>
      <c r="I727" s="47">
        <f t="shared" si="23"/>
        <v>56.087521890751169</v>
      </c>
    </row>
    <row r="728" spans="2:9" x14ac:dyDescent="0.2">
      <c r="B728" s="47">
        <v>1442.6278987364885</v>
      </c>
      <c r="C728" s="47">
        <v>55962.618603909279</v>
      </c>
      <c r="D728" s="47">
        <f t="shared" si="22"/>
        <v>55.962618603909277</v>
      </c>
      <c r="G728" s="47">
        <v>1442.6278987364885</v>
      </c>
      <c r="H728" s="47">
        <v>55960.742919867589</v>
      </c>
      <c r="I728" s="47">
        <f t="shared" si="23"/>
        <v>55.960742919867592</v>
      </c>
    </row>
    <row r="729" spans="2:9" x14ac:dyDescent="0.2">
      <c r="B729" s="47">
        <v>1444.6287571591497</v>
      </c>
      <c r="C729" s="47">
        <v>55835.936722329236</v>
      </c>
      <c r="D729" s="47">
        <f t="shared" si="22"/>
        <v>55.835936722329237</v>
      </c>
      <c r="G729" s="47">
        <v>1444.6287571591497</v>
      </c>
      <c r="H729" s="47">
        <v>55837.758460412289</v>
      </c>
      <c r="I729" s="47">
        <f t="shared" si="23"/>
        <v>55.837758460412289</v>
      </c>
    </row>
    <row r="730" spans="2:9" x14ac:dyDescent="0.2">
      <c r="B730" s="47">
        <v>1446.6296155818104</v>
      </c>
      <c r="C730" s="47">
        <v>55708.187767649986</v>
      </c>
      <c r="D730" s="47">
        <f t="shared" si="22"/>
        <v>55.708187767649989</v>
      </c>
      <c r="G730" s="47">
        <v>1446.6296155818104</v>
      </c>
      <c r="H730" s="47">
        <v>55712.911969839886</v>
      </c>
      <c r="I730" s="47">
        <f t="shared" si="23"/>
        <v>55.712911969839887</v>
      </c>
    </row>
    <row r="731" spans="2:9" x14ac:dyDescent="0.2">
      <c r="B731" s="47">
        <v>1448.6304740044716</v>
      </c>
      <c r="C731" s="47">
        <v>55588.110645562905</v>
      </c>
      <c r="D731" s="47">
        <f t="shared" si="22"/>
        <v>55.588110645562907</v>
      </c>
      <c r="G731" s="47">
        <v>1448.6304740044716</v>
      </c>
      <c r="H731" s="47">
        <v>55591.106164126984</v>
      </c>
      <c r="I731" s="47">
        <f t="shared" si="23"/>
        <v>55.591106164126984</v>
      </c>
    </row>
    <row r="732" spans="2:9" x14ac:dyDescent="0.2">
      <c r="B732" s="47">
        <v>1450.6313324271323</v>
      </c>
      <c r="C732" s="47">
        <v>55466.38962647834</v>
      </c>
      <c r="D732" s="47">
        <f t="shared" si="22"/>
        <v>55.466389626478339</v>
      </c>
      <c r="G732" s="47">
        <v>1450.6313324271323</v>
      </c>
      <c r="H732" s="47">
        <v>55463.334889950325</v>
      </c>
      <c r="I732" s="47">
        <f t="shared" si="23"/>
        <v>55.463334889950325</v>
      </c>
    </row>
    <row r="733" spans="2:9" x14ac:dyDescent="0.2">
      <c r="B733" s="47">
        <v>1452.6321908497935</v>
      </c>
      <c r="C733" s="47">
        <v>55333.866467940294</v>
      </c>
      <c r="D733" s="47">
        <f t="shared" si="22"/>
        <v>55.333866467940297</v>
      </c>
      <c r="G733" s="47">
        <v>1452.6321908497935</v>
      </c>
      <c r="H733" s="47">
        <v>55336.970403952611</v>
      </c>
      <c r="I733" s="47">
        <f t="shared" si="23"/>
        <v>55.336970403952613</v>
      </c>
    </row>
    <row r="734" spans="2:9" x14ac:dyDescent="0.2">
      <c r="B734" s="47">
        <v>1454.6330492724542</v>
      </c>
      <c r="C734" s="47">
        <v>55213.888338117853</v>
      </c>
      <c r="D734" s="47">
        <f t="shared" si="22"/>
        <v>55.213888338117854</v>
      </c>
      <c r="G734" s="47">
        <v>1454.6330492724542</v>
      </c>
      <c r="H734" s="47">
        <v>55212.307250001344</v>
      </c>
      <c r="I734" s="47">
        <f t="shared" si="23"/>
        <v>55.212307250001345</v>
      </c>
    </row>
    <row r="735" spans="2:9" x14ac:dyDescent="0.2">
      <c r="B735" s="47">
        <v>1456.6339076951153</v>
      </c>
      <c r="C735" s="47">
        <v>55089.208563979701</v>
      </c>
      <c r="D735" s="47">
        <f t="shared" si="22"/>
        <v>55.089208563979703</v>
      </c>
      <c r="G735" s="47">
        <v>1456.6339076951153</v>
      </c>
      <c r="H735" s="47">
        <v>55089.208623307517</v>
      </c>
      <c r="I735" s="47">
        <f t="shared" si="23"/>
        <v>55.08920862330752</v>
      </c>
    </row>
    <row r="736" spans="2:9" x14ac:dyDescent="0.2">
      <c r="B736" s="47">
        <v>1458.6347661177761</v>
      </c>
      <c r="C736" s="47">
        <v>54967.817950565244</v>
      </c>
      <c r="D736" s="47">
        <f t="shared" si="22"/>
        <v>54.967817950565241</v>
      </c>
      <c r="G736" s="47">
        <v>1458.6347661177761</v>
      </c>
      <c r="H736" s="47">
        <v>54964.566749211474</v>
      </c>
      <c r="I736" s="47">
        <f t="shared" si="23"/>
        <v>54.964566749211471</v>
      </c>
    </row>
    <row r="737" spans="2:9" x14ac:dyDescent="0.2">
      <c r="B737" s="47">
        <v>1460.6356245404372</v>
      </c>
      <c r="C737" s="47">
        <v>54839.953526175777</v>
      </c>
      <c r="D737" s="47">
        <f t="shared" si="22"/>
        <v>54.839953526175776</v>
      </c>
      <c r="G737" s="47">
        <v>1460.6356245404372</v>
      </c>
      <c r="H737" s="47">
        <v>54839.943237777392</v>
      </c>
      <c r="I737" s="47">
        <f t="shared" si="23"/>
        <v>54.839943237777391</v>
      </c>
    </row>
    <row r="738" spans="2:9" x14ac:dyDescent="0.2">
      <c r="B738" s="47">
        <v>1462.6364829630979</v>
      </c>
      <c r="C738" s="47">
        <v>54715.379087547197</v>
      </c>
      <c r="D738" s="47">
        <f t="shared" si="22"/>
        <v>54.715379087547198</v>
      </c>
      <c r="G738" s="47">
        <v>1462.6364829630979</v>
      </c>
      <c r="H738" s="47">
        <v>54714.014920486021</v>
      </c>
      <c r="I738" s="47">
        <f t="shared" si="23"/>
        <v>54.714014920486022</v>
      </c>
    </row>
    <row r="739" spans="2:9" x14ac:dyDescent="0.2">
      <c r="B739" s="47">
        <v>1464.6373413857591</v>
      </c>
      <c r="C739" s="47">
        <v>54594.232739988336</v>
      </c>
      <c r="D739" s="47">
        <f t="shared" si="22"/>
        <v>54.594232739988335</v>
      </c>
      <c r="G739" s="47">
        <v>1464.6373413857591</v>
      </c>
      <c r="H739" s="47">
        <v>54589.519191832951</v>
      </c>
      <c r="I739" s="47">
        <f t="shared" si="23"/>
        <v>54.589519191832949</v>
      </c>
    </row>
    <row r="740" spans="2:9" x14ac:dyDescent="0.2">
      <c r="B740" s="47">
        <v>1466.6381998084198</v>
      </c>
      <c r="C740" s="47">
        <v>54466.354450503277</v>
      </c>
      <c r="D740" s="47">
        <f t="shared" si="22"/>
        <v>54.466354450503275</v>
      </c>
      <c r="G740" s="47">
        <v>1466.6381998084198</v>
      </c>
      <c r="H740" s="47">
        <v>54466.32894550178</v>
      </c>
      <c r="I740" s="47">
        <f t="shared" si="23"/>
        <v>54.466328945501779</v>
      </c>
    </row>
    <row r="741" spans="2:9" x14ac:dyDescent="0.2">
      <c r="B741" s="47">
        <v>1468.639058231081</v>
      </c>
      <c r="C741" s="47">
        <v>54341.874121017325</v>
      </c>
      <c r="D741" s="47">
        <f t="shared" si="22"/>
        <v>54.341874121017327</v>
      </c>
      <c r="G741" s="47">
        <v>1468.639058231081</v>
      </c>
      <c r="H741" s="47">
        <v>54337.145388249359</v>
      </c>
      <c r="I741" s="47">
        <f t="shared" si="23"/>
        <v>54.337145388249361</v>
      </c>
    </row>
    <row r="742" spans="2:9" x14ac:dyDescent="0.2">
      <c r="B742" s="47">
        <v>1470.6399166537417</v>
      </c>
      <c r="C742" s="47">
        <v>54216.252012652447</v>
      </c>
      <c r="D742" s="47">
        <f t="shared" si="22"/>
        <v>54.216252012652447</v>
      </c>
      <c r="G742" s="47">
        <v>1470.6399166537417</v>
      </c>
      <c r="H742" s="47">
        <v>54217.460496049061</v>
      </c>
      <c r="I742" s="47">
        <f t="shared" si="23"/>
        <v>54.217460496049064</v>
      </c>
    </row>
    <row r="743" spans="2:9" x14ac:dyDescent="0.2">
      <c r="B743" s="47">
        <v>1472.6407750764029</v>
      </c>
      <c r="C743" s="47">
        <v>54096.636950269494</v>
      </c>
      <c r="D743" s="47">
        <f t="shared" si="22"/>
        <v>54.096636950269492</v>
      </c>
      <c r="G743" s="47">
        <v>1472.6407750764029</v>
      </c>
      <c r="H743" s="47">
        <v>54093.051709712767</v>
      </c>
      <c r="I743" s="47">
        <f t="shared" si="23"/>
        <v>54.093051709712768</v>
      </c>
    </row>
    <row r="744" spans="2:9" x14ac:dyDescent="0.2">
      <c r="B744" s="47">
        <v>1474.6416334990636</v>
      </c>
      <c r="C744" s="47">
        <v>53973.423853425062</v>
      </c>
      <c r="D744" s="47">
        <f t="shared" si="22"/>
        <v>53.973423853425061</v>
      </c>
      <c r="G744" s="47">
        <v>1474.6416334990636</v>
      </c>
      <c r="H744" s="47">
        <v>53967.600328327724</v>
      </c>
      <c r="I744" s="47">
        <f t="shared" si="23"/>
        <v>53.967600328327727</v>
      </c>
    </row>
    <row r="745" spans="2:9" x14ac:dyDescent="0.2">
      <c r="B745" s="47">
        <v>1476.6424919217247</v>
      </c>
      <c r="C745" s="47">
        <v>53844.379805261713</v>
      </c>
      <c r="D745" s="47">
        <f t="shared" si="22"/>
        <v>53.84437980526171</v>
      </c>
      <c r="G745" s="47">
        <v>1476.6424919217247</v>
      </c>
      <c r="H745" s="47">
        <v>53848.058453970261</v>
      </c>
      <c r="I745" s="47">
        <f t="shared" si="23"/>
        <v>53.84805845397026</v>
      </c>
    </row>
    <row r="746" spans="2:9" x14ac:dyDescent="0.2">
      <c r="B746" s="47">
        <v>1478.6433503443855</v>
      </c>
      <c r="C746" s="47">
        <v>53723.830007305274</v>
      </c>
      <c r="D746" s="47">
        <f t="shared" si="22"/>
        <v>53.723830007305274</v>
      </c>
      <c r="G746" s="47">
        <v>1478.6433503443855</v>
      </c>
      <c r="H746" s="47">
        <v>53720.096757859472</v>
      </c>
      <c r="I746" s="47">
        <f t="shared" si="23"/>
        <v>53.720096757859473</v>
      </c>
    </row>
    <row r="747" spans="2:9" x14ac:dyDescent="0.2">
      <c r="B747" s="47">
        <v>1480.6442087670466</v>
      </c>
      <c r="C747" s="47">
        <v>53595.861705296928</v>
      </c>
      <c r="D747" s="47">
        <f t="shared" si="22"/>
        <v>53.595861705296926</v>
      </c>
      <c r="G747" s="47">
        <v>1480.6442087670466</v>
      </c>
      <c r="H747" s="47">
        <v>53595.856841466695</v>
      </c>
      <c r="I747" s="47">
        <f t="shared" si="23"/>
        <v>53.595856841466698</v>
      </c>
    </row>
    <row r="748" spans="2:9" x14ac:dyDescent="0.2">
      <c r="B748" s="47">
        <v>1482.6450671897073</v>
      </c>
      <c r="C748" s="47">
        <v>53475.4654541239</v>
      </c>
      <c r="D748" s="47">
        <f t="shared" si="22"/>
        <v>53.475465454123899</v>
      </c>
      <c r="G748" s="47">
        <v>1482.6450671897073</v>
      </c>
      <c r="H748" s="47">
        <v>53476.383572891515</v>
      </c>
      <c r="I748" s="47">
        <f t="shared" si="23"/>
        <v>53.476383572891514</v>
      </c>
    </row>
    <row r="749" spans="2:9" x14ac:dyDescent="0.2">
      <c r="B749" s="47">
        <v>1484.6459256123685</v>
      </c>
      <c r="C749" s="47">
        <v>53347.506286695847</v>
      </c>
      <c r="D749" s="47">
        <f t="shared" si="22"/>
        <v>53.347506286695847</v>
      </c>
      <c r="G749" s="47">
        <v>1484.6459256123685</v>
      </c>
      <c r="H749" s="47">
        <v>53351.361817039207</v>
      </c>
      <c r="I749" s="47">
        <f t="shared" si="23"/>
        <v>53.351361817039205</v>
      </c>
    </row>
    <row r="750" spans="2:9" x14ac:dyDescent="0.2">
      <c r="B750" s="47">
        <v>1486.6467840350292</v>
      </c>
      <c r="C750" s="47">
        <v>53228.099747353444</v>
      </c>
      <c r="D750" s="47">
        <f t="shared" si="22"/>
        <v>53.228099747353447</v>
      </c>
      <c r="G750" s="47">
        <v>1486.6467840350292</v>
      </c>
      <c r="H750" s="47">
        <v>53227.275801243137</v>
      </c>
      <c r="I750" s="47">
        <f t="shared" si="23"/>
        <v>53.227275801243138</v>
      </c>
    </row>
    <row r="751" spans="2:9" x14ac:dyDescent="0.2">
      <c r="B751" s="47">
        <v>1488.6476424576904</v>
      </c>
      <c r="C751" s="47">
        <v>53107.968187317892</v>
      </c>
      <c r="D751" s="47">
        <f t="shared" si="22"/>
        <v>53.107968187317894</v>
      </c>
      <c r="G751" s="47">
        <v>1488.6476424576904</v>
      </c>
      <c r="H751" s="47">
        <v>53104.019461691743</v>
      </c>
      <c r="I751" s="47">
        <f t="shared" si="23"/>
        <v>53.104019461691742</v>
      </c>
    </row>
    <row r="752" spans="2:9" x14ac:dyDescent="0.2">
      <c r="B752" s="47">
        <v>1490.6485008803511</v>
      </c>
      <c r="C752" s="47">
        <v>52979.973099091389</v>
      </c>
      <c r="D752" s="47">
        <f t="shared" si="22"/>
        <v>52.979973099091389</v>
      </c>
      <c r="G752" s="47">
        <v>1490.6485008803511</v>
      </c>
      <c r="H752" s="47">
        <v>52983.971844631582</v>
      </c>
      <c r="I752" s="47">
        <f t="shared" si="23"/>
        <v>52.983971844631583</v>
      </c>
    </row>
    <row r="753" spans="2:9" x14ac:dyDescent="0.2">
      <c r="B753" s="47">
        <v>1492.6493593030123</v>
      </c>
      <c r="C753" s="47">
        <v>52855.977522906578</v>
      </c>
      <c r="D753" s="47">
        <f t="shared" si="22"/>
        <v>52.855977522906578</v>
      </c>
      <c r="G753" s="47">
        <v>1492.6493593030123</v>
      </c>
      <c r="H753" s="47">
        <v>52855.286264202718</v>
      </c>
      <c r="I753" s="47">
        <f t="shared" si="23"/>
        <v>52.855286264202718</v>
      </c>
    </row>
    <row r="754" spans="2:9" x14ac:dyDescent="0.2">
      <c r="B754" s="47">
        <v>1494.650217725673</v>
      </c>
      <c r="C754" s="47">
        <v>52736.099026634722</v>
      </c>
      <c r="D754" s="47">
        <f t="shared" si="22"/>
        <v>52.736099026634719</v>
      </c>
      <c r="G754" s="47">
        <v>1494.650217725673</v>
      </c>
      <c r="H754" s="47">
        <v>52732.011921007368</v>
      </c>
      <c r="I754" s="47">
        <f t="shared" si="23"/>
        <v>52.73201192100737</v>
      </c>
    </row>
    <row r="755" spans="2:9" x14ac:dyDescent="0.2">
      <c r="B755" s="47">
        <v>1496.6510761483341</v>
      </c>
      <c r="C755" s="47">
        <v>52612.229283085377</v>
      </c>
      <c r="D755" s="47">
        <f t="shared" si="22"/>
        <v>52.612229283085377</v>
      </c>
      <c r="G755" s="47">
        <v>1496.6510761483341</v>
      </c>
      <c r="H755" s="47">
        <v>52612.821432935052</v>
      </c>
      <c r="I755" s="47">
        <f t="shared" si="23"/>
        <v>52.61282143293505</v>
      </c>
    </row>
    <row r="756" spans="2:9" x14ac:dyDescent="0.2">
      <c r="B756" s="47">
        <v>1498.6519345709949</v>
      </c>
      <c r="C756" s="47">
        <v>52484.225406111596</v>
      </c>
      <c r="D756" s="47">
        <f t="shared" si="22"/>
        <v>52.484225406111598</v>
      </c>
      <c r="G756" s="47">
        <v>1498.6519345709949</v>
      </c>
      <c r="H756" s="47">
        <v>52488.385452792289</v>
      </c>
      <c r="I756" s="47">
        <f t="shared" si="23"/>
        <v>52.488385452792286</v>
      </c>
    </row>
    <row r="757" spans="2:9" x14ac:dyDescent="0.2">
      <c r="B757" s="47">
        <v>1500.652792993656</v>
      </c>
      <c r="C757" s="47">
        <v>52365.118364734946</v>
      </c>
      <c r="D757" s="47">
        <f t="shared" si="22"/>
        <v>52.365118364734947</v>
      </c>
      <c r="G757" s="47">
        <v>1500.652792993656</v>
      </c>
      <c r="H757" s="47">
        <v>52360.394894306373</v>
      </c>
      <c r="I757" s="47">
        <f t="shared" si="23"/>
        <v>52.360394894306374</v>
      </c>
    </row>
    <row r="758" spans="2:9" x14ac:dyDescent="0.2">
      <c r="B758" s="47">
        <v>1502.6536514163167</v>
      </c>
      <c r="C758" s="47">
        <v>52245.583509703487</v>
      </c>
      <c r="D758" s="47">
        <f t="shared" si="22"/>
        <v>52.245583509703486</v>
      </c>
      <c r="G758" s="47">
        <v>1502.6536514163167</v>
      </c>
      <c r="H758" s="47">
        <v>52240.86014844483</v>
      </c>
      <c r="I758" s="47">
        <f t="shared" si="23"/>
        <v>52.240860148444831</v>
      </c>
    </row>
    <row r="759" spans="2:9" x14ac:dyDescent="0.2">
      <c r="B759" s="47">
        <v>1504.6545098389779</v>
      </c>
      <c r="C759" s="47">
        <v>52115.222178132994</v>
      </c>
      <c r="D759" s="47">
        <f t="shared" si="22"/>
        <v>52.115222178132996</v>
      </c>
      <c r="G759" s="47">
        <v>1504.6545098389779</v>
      </c>
      <c r="H759" s="47">
        <v>52121.893271866771</v>
      </c>
      <c r="I759" s="47">
        <f t="shared" si="23"/>
        <v>52.121893271866774</v>
      </c>
    </row>
    <row r="760" spans="2:9" x14ac:dyDescent="0.2">
      <c r="B760" s="47">
        <v>1506.6553682616386</v>
      </c>
      <c r="C760" s="47">
        <v>51993.49045538572</v>
      </c>
      <c r="D760" s="47">
        <f t="shared" si="22"/>
        <v>51.993490455385718</v>
      </c>
      <c r="G760" s="47">
        <v>1506.6553682616386</v>
      </c>
      <c r="H760" s="47">
        <v>51996.248609207796</v>
      </c>
      <c r="I760" s="47">
        <f t="shared" si="23"/>
        <v>51.996248609207797</v>
      </c>
    </row>
    <row r="761" spans="2:9" x14ac:dyDescent="0.2">
      <c r="B761" s="47">
        <v>1508.6562266842998</v>
      </c>
      <c r="C761" s="47">
        <v>51872.253986331416</v>
      </c>
      <c r="D761" s="47">
        <f t="shared" si="22"/>
        <v>51.872253986331415</v>
      </c>
      <c r="G761" s="47">
        <v>1508.6562266842998</v>
      </c>
      <c r="H761" s="47">
        <v>51869.881517496258</v>
      </c>
      <c r="I761" s="47">
        <f t="shared" si="23"/>
        <v>51.86988151749626</v>
      </c>
    </row>
    <row r="762" spans="2:9" x14ac:dyDescent="0.2">
      <c r="B762" s="47">
        <v>1510.6570851069605</v>
      </c>
      <c r="C762" s="47">
        <v>51751.046034651132</v>
      </c>
      <c r="D762" s="47">
        <f t="shared" si="22"/>
        <v>51.751046034651132</v>
      </c>
      <c r="G762" s="47">
        <v>1510.6570851069605</v>
      </c>
      <c r="H762" s="47">
        <v>51751.046083688794</v>
      </c>
      <c r="I762" s="47">
        <f t="shared" si="23"/>
        <v>51.751046083688792</v>
      </c>
    </row>
    <row r="763" spans="2:9" x14ac:dyDescent="0.2">
      <c r="B763" s="47">
        <v>1512.6579435296217</v>
      </c>
      <c r="C763" s="47">
        <v>51627.526148889097</v>
      </c>
      <c r="D763" s="47">
        <f t="shared" si="22"/>
        <v>51.627526148889096</v>
      </c>
      <c r="G763" s="47">
        <v>1512.6579435296217</v>
      </c>
      <c r="H763" s="47">
        <v>51627.515245026334</v>
      </c>
      <c r="I763" s="47">
        <f t="shared" si="23"/>
        <v>51.627515245026331</v>
      </c>
    </row>
    <row r="764" spans="2:9" x14ac:dyDescent="0.2">
      <c r="B764" s="47">
        <v>1514.6588019522824</v>
      </c>
      <c r="C764" s="47">
        <v>51504.280734927808</v>
      </c>
      <c r="D764" s="47">
        <f t="shared" si="22"/>
        <v>51.504280734927811</v>
      </c>
      <c r="G764" s="47">
        <v>1514.6588019522824</v>
      </c>
      <c r="H764" s="47">
        <v>51504.280839963059</v>
      </c>
      <c r="I764" s="47">
        <f t="shared" si="23"/>
        <v>51.504280839963059</v>
      </c>
    </row>
    <row r="765" spans="2:9" x14ac:dyDescent="0.2">
      <c r="B765" s="47">
        <v>1516.6596603749435</v>
      </c>
      <c r="C765" s="47">
        <v>51382.968446227351</v>
      </c>
      <c r="D765" s="47">
        <f t="shared" si="22"/>
        <v>51.382968446227352</v>
      </c>
      <c r="G765" s="47">
        <v>1516.6596603749435</v>
      </c>
      <c r="H765" s="47">
        <v>51382.979448290644</v>
      </c>
      <c r="I765" s="47">
        <f t="shared" si="23"/>
        <v>51.382979448290641</v>
      </c>
    </row>
    <row r="766" spans="2:9" x14ac:dyDescent="0.2">
      <c r="B766" s="47">
        <v>1518.6605187976043</v>
      </c>
      <c r="C766" s="47">
        <v>51261.958479234883</v>
      </c>
      <c r="D766" s="47">
        <f t="shared" si="22"/>
        <v>51.261958479234885</v>
      </c>
      <c r="G766" s="47">
        <v>1518.6605187976043</v>
      </c>
      <c r="H766" s="47">
        <v>51261.947547610231</v>
      </c>
      <c r="I766" s="47">
        <f t="shared" si="23"/>
        <v>51.261947547610234</v>
      </c>
    </row>
    <row r="767" spans="2:9" x14ac:dyDescent="0.2">
      <c r="B767" s="47">
        <v>1520.6613772202654</v>
      </c>
      <c r="C767" s="47">
        <v>51138.627722407175</v>
      </c>
      <c r="D767" s="47">
        <f t="shared" si="22"/>
        <v>51.138627722407172</v>
      </c>
      <c r="G767" s="47">
        <v>1520.6613772202654</v>
      </c>
      <c r="H767" s="47">
        <v>51138.734117753498</v>
      </c>
      <c r="I767" s="47">
        <f t="shared" si="23"/>
        <v>51.138734117753501</v>
      </c>
    </row>
    <row r="768" spans="2:9" x14ac:dyDescent="0.2">
      <c r="B768" s="47">
        <v>1522.6622356429261</v>
      </c>
      <c r="C768" s="47">
        <v>51015.339393937727</v>
      </c>
      <c r="D768" s="47">
        <f t="shared" si="22"/>
        <v>51.01533939393773</v>
      </c>
      <c r="G768" s="47">
        <v>1522.6622356429261</v>
      </c>
      <c r="H768" s="47">
        <v>51015.411389221365</v>
      </c>
      <c r="I768" s="47">
        <f t="shared" si="23"/>
        <v>51.015411389221363</v>
      </c>
    </row>
    <row r="769" spans="2:9" x14ac:dyDescent="0.2">
      <c r="B769" s="47">
        <v>1524.6630940655873</v>
      </c>
      <c r="C769" s="47">
        <v>50894.482081709211</v>
      </c>
      <c r="D769" s="47">
        <f t="shared" si="22"/>
        <v>50.894482081709214</v>
      </c>
      <c r="G769" s="47">
        <v>1524.6630940655873</v>
      </c>
      <c r="H769" s="47">
        <v>50894.460587239904</v>
      </c>
      <c r="I769" s="47">
        <f t="shared" si="23"/>
        <v>50.894460587239905</v>
      </c>
    </row>
    <row r="770" spans="2:9" x14ac:dyDescent="0.2">
      <c r="B770" s="47">
        <v>1526.663952488248</v>
      </c>
      <c r="C770" s="47">
        <v>50771.273441140715</v>
      </c>
      <c r="D770" s="47">
        <f t="shared" si="22"/>
        <v>50.771273441140714</v>
      </c>
      <c r="G770" s="47">
        <v>1526.663952488248</v>
      </c>
      <c r="H770" s="47">
        <v>50771.28464265573</v>
      </c>
      <c r="I770" s="47">
        <f t="shared" si="23"/>
        <v>50.771284642655729</v>
      </c>
    </row>
    <row r="771" spans="2:9" x14ac:dyDescent="0.2">
      <c r="B771" s="47">
        <v>1528.6648109109092</v>
      </c>
      <c r="C771" s="47">
        <v>50652.853540811666</v>
      </c>
      <c r="D771" s="47">
        <f t="shared" si="22"/>
        <v>50.652853540811662</v>
      </c>
      <c r="G771" s="47">
        <v>1528.6648109109092</v>
      </c>
      <c r="H771" s="47">
        <v>50652.864713153802</v>
      </c>
      <c r="I771" s="47">
        <f t="shared" si="23"/>
        <v>50.652864713153804</v>
      </c>
    </row>
    <row r="772" spans="2:9" x14ac:dyDescent="0.2">
      <c r="B772" s="47">
        <v>1530.6656693335699</v>
      </c>
      <c r="C772" s="47">
        <v>50529.787294369358</v>
      </c>
      <c r="D772" s="47">
        <f t="shared" si="22"/>
        <v>50.529787294369356</v>
      </c>
      <c r="G772" s="47">
        <v>1530.6656693335699</v>
      </c>
      <c r="H772" s="47">
        <v>50529.764981317428</v>
      </c>
      <c r="I772" s="47">
        <f t="shared" si="23"/>
        <v>50.529764981317427</v>
      </c>
    </row>
    <row r="773" spans="2:9" x14ac:dyDescent="0.2">
      <c r="B773" s="47">
        <v>1532.6665277562311</v>
      </c>
      <c r="C773" s="47">
        <v>50406.737710235597</v>
      </c>
      <c r="D773" s="47">
        <f t="shared" si="22"/>
        <v>50.406737710235596</v>
      </c>
      <c r="G773" s="47">
        <v>1532.6665277562311</v>
      </c>
      <c r="H773" s="47">
        <v>50406.749000012416</v>
      </c>
      <c r="I773" s="47">
        <f t="shared" si="23"/>
        <v>50.406749000012418</v>
      </c>
    </row>
    <row r="774" spans="2:9" x14ac:dyDescent="0.2">
      <c r="B774" s="47">
        <v>1534.6673861788918</v>
      </c>
      <c r="C774" s="47">
        <v>50288.484186853922</v>
      </c>
      <c r="D774" s="47">
        <f t="shared" si="22"/>
        <v>50.288484186853921</v>
      </c>
      <c r="G774" s="47">
        <v>1534.6673861788918</v>
      </c>
      <c r="H774" s="47">
        <v>50286.122718812134</v>
      </c>
      <c r="I774" s="47">
        <f t="shared" si="23"/>
        <v>50.28612271881213</v>
      </c>
    </row>
    <row r="775" spans="2:9" x14ac:dyDescent="0.2">
      <c r="B775" s="47">
        <v>1536.6682446015529</v>
      </c>
      <c r="C775" s="47">
        <v>50163.18624882069</v>
      </c>
      <c r="D775" s="47">
        <f t="shared" ref="D775:D838" si="24">C775/1000</f>
        <v>50.163186248820686</v>
      </c>
      <c r="G775" s="47">
        <v>1536.6682446015529</v>
      </c>
      <c r="H775" s="47">
        <v>50165.547822590837</v>
      </c>
      <c r="I775" s="47">
        <f t="shared" ref="I775:I838" si="25">H775/1000</f>
        <v>50.165547822590838</v>
      </c>
    </row>
    <row r="776" spans="2:9" x14ac:dyDescent="0.2">
      <c r="B776" s="47">
        <v>1538.6691030242137</v>
      </c>
      <c r="C776" s="47">
        <v>50042.663173935856</v>
      </c>
      <c r="D776" s="47">
        <f t="shared" si="24"/>
        <v>50.042663173935857</v>
      </c>
      <c r="G776" s="47">
        <v>1538.6691030242137</v>
      </c>
      <c r="H776" s="47">
        <v>50045.035915624707</v>
      </c>
      <c r="I776" s="47">
        <f t="shared" si="25"/>
        <v>50.045035915624709</v>
      </c>
    </row>
    <row r="777" spans="2:9" x14ac:dyDescent="0.2">
      <c r="B777" s="47">
        <v>1540.6699614468748</v>
      </c>
      <c r="C777" s="47">
        <v>49924.581456357213</v>
      </c>
      <c r="D777" s="47">
        <f t="shared" si="24"/>
        <v>49.92458145635721</v>
      </c>
      <c r="G777" s="47">
        <v>1540.6699614468748</v>
      </c>
      <c r="H777" s="47">
        <v>49922.208781025212</v>
      </c>
      <c r="I777" s="47">
        <f t="shared" si="25"/>
        <v>49.922208781025212</v>
      </c>
    </row>
    <row r="778" spans="2:9" x14ac:dyDescent="0.2">
      <c r="B778" s="47">
        <v>1542.6708198695355</v>
      </c>
      <c r="C778" s="47">
        <v>49801.802451265648</v>
      </c>
      <c r="D778" s="47">
        <f t="shared" si="24"/>
        <v>49.801802451265651</v>
      </c>
      <c r="G778" s="47">
        <v>1542.6708198695355</v>
      </c>
      <c r="H778" s="47">
        <v>49801.802500852609</v>
      </c>
      <c r="I778" s="47">
        <f t="shared" si="25"/>
        <v>49.80180250085261</v>
      </c>
    </row>
    <row r="779" spans="2:9" x14ac:dyDescent="0.2">
      <c r="B779" s="47">
        <v>1544.6716782921967</v>
      </c>
      <c r="C779" s="47">
        <v>49681.443457333589</v>
      </c>
      <c r="D779" s="47">
        <f t="shared" si="24"/>
        <v>49.681443457333586</v>
      </c>
      <c r="G779" s="47">
        <v>1544.6716782921967</v>
      </c>
      <c r="H779" s="47">
        <v>49681.432085951325</v>
      </c>
      <c r="I779" s="47">
        <f t="shared" si="25"/>
        <v>49.681432085951322</v>
      </c>
    </row>
    <row r="780" spans="2:9" x14ac:dyDescent="0.2">
      <c r="B780" s="47">
        <v>1546.6725367148574</v>
      </c>
      <c r="C780" s="47">
        <v>49561.150147191751</v>
      </c>
      <c r="D780" s="47">
        <f t="shared" si="24"/>
        <v>49.561150147191753</v>
      </c>
      <c r="G780" s="47">
        <v>1546.6725367148574</v>
      </c>
      <c r="H780" s="47">
        <v>49558.788840870802</v>
      </c>
      <c r="I780" s="47">
        <f t="shared" si="25"/>
        <v>49.558788840870804</v>
      </c>
    </row>
    <row r="781" spans="2:9" x14ac:dyDescent="0.2">
      <c r="B781" s="47">
        <v>1548.6733951375186</v>
      </c>
      <c r="C781" s="47">
        <v>49438.539007166561</v>
      </c>
      <c r="D781" s="47">
        <f t="shared" si="24"/>
        <v>49.438539007166561</v>
      </c>
      <c r="G781" s="47">
        <v>1548.6733951375186</v>
      </c>
      <c r="H781" s="47">
        <v>49438.561984172462</v>
      </c>
      <c r="I781" s="47">
        <f t="shared" si="25"/>
        <v>49.438561984172459</v>
      </c>
    </row>
    <row r="782" spans="2:9" x14ac:dyDescent="0.2">
      <c r="B782" s="47">
        <v>1550.6742535601793</v>
      </c>
      <c r="C782" s="47">
        <v>49315.995008555343</v>
      </c>
      <c r="D782" s="47">
        <f t="shared" si="24"/>
        <v>49.31599500855534</v>
      </c>
      <c r="G782" s="47">
        <v>1550.6742535601793</v>
      </c>
      <c r="H782" s="47">
        <v>49320.717721475157</v>
      </c>
      <c r="I782" s="47">
        <f t="shared" si="25"/>
        <v>49.320717721475155</v>
      </c>
    </row>
    <row r="783" spans="2:9" x14ac:dyDescent="0.2">
      <c r="B783" s="47">
        <v>1552.6751119828405</v>
      </c>
      <c r="C783" s="47">
        <v>49198.241453170711</v>
      </c>
      <c r="D783" s="47">
        <f t="shared" si="24"/>
        <v>49.198241453170709</v>
      </c>
      <c r="G783" s="47">
        <v>1552.6751119828405</v>
      </c>
      <c r="H783" s="47">
        <v>49198.218450717672</v>
      </c>
      <c r="I783" s="47">
        <f t="shared" si="25"/>
        <v>49.198218450717668</v>
      </c>
    </row>
    <row r="784" spans="2:9" x14ac:dyDescent="0.2">
      <c r="B784" s="47">
        <v>1554.6759704055012</v>
      </c>
      <c r="C784" s="47">
        <v>49078.165385280234</v>
      </c>
      <c r="D784" s="47">
        <f t="shared" si="24"/>
        <v>49.078165385280236</v>
      </c>
      <c r="G784" s="47">
        <v>1554.6759704055012</v>
      </c>
      <c r="H784" s="47">
        <v>49075.804127801632</v>
      </c>
      <c r="I784" s="47">
        <f t="shared" si="25"/>
        <v>49.075804127801632</v>
      </c>
    </row>
    <row r="785" spans="2:9" x14ac:dyDescent="0.2">
      <c r="B785" s="47">
        <v>1556.6768288281623</v>
      </c>
      <c r="C785" s="47">
        <v>48958.130368852377</v>
      </c>
      <c r="D785" s="47">
        <f t="shared" si="24"/>
        <v>48.958130368852373</v>
      </c>
      <c r="G785" s="47">
        <v>1556.6768288281623</v>
      </c>
      <c r="H785" s="47">
        <v>48955.792299187124</v>
      </c>
      <c r="I785" s="47">
        <f t="shared" si="25"/>
        <v>48.955792299187124</v>
      </c>
    </row>
    <row r="786" spans="2:9" x14ac:dyDescent="0.2">
      <c r="B786" s="47">
        <v>1558.6776872508231</v>
      </c>
      <c r="C786" s="47">
        <v>48838.204939385265</v>
      </c>
      <c r="D786" s="47">
        <f t="shared" si="24"/>
        <v>48.838204939385264</v>
      </c>
      <c r="G786" s="47">
        <v>1558.6776872508231</v>
      </c>
      <c r="H786" s="47">
        <v>48838.193365629777</v>
      </c>
      <c r="I786" s="47">
        <f t="shared" si="25"/>
        <v>48.838193365629778</v>
      </c>
    </row>
    <row r="787" spans="2:9" x14ac:dyDescent="0.2">
      <c r="B787" s="47">
        <v>1560.6785456734842</v>
      </c>
      <c r="C787" s="47">
        <v>48715.321163036613</v>
      </c>
      <c r="D787" s="47">
        <f t="shared" si="24"/>
        <v>48.715321163036613</v>
      </c>
      <c r="G787" s="47">
        <v>1560.6785456734842</v>
      </c>
      <c r="H787" s="47">
        <v>48718.303693266214</v>
      </c>
      <c r="I787" s="47">
        <f t="shared" si="25"/>
        <v>48.718303693266215</v>
      </c>
    </row>
    <row r="788" spans="2:9" x14ac:dyDescent="0.2">
      <c r="B788" s="47">
        <v>1562.6794040961449</v>
      </c>
      <c r="C788" s="47">
        <v>48596.100852293544</v>
      </c>
      <c r="D788" s="47">
        <f t="shared" si="24"/>
        <v>48.596100852293546</v>
      </c>
      <c r="G788" s="47">
        <v>1562.6794040961449</v>
      </c>
      <c r="H788" s="47">
        <v>48596.112517604452</v>
      </c>
      <c r="I788" s="47">
        <f t="shared" si="25"/>
        <v>48.596112517604453</v>
      </c>
    </row>
    <row r="789" spans="2:9" x14ac:dyDescent="0.2">
      <c r="B789" s="47">
        <v>1564.6802625188061</v>
      </c>
      <c r="C789" s="47">
        <v>48478.704177712934</v>
      </c>
      <c r="D789" s="47">
        <f t="shared" si="24"/>
        <v>48.478704177712935</v>
      </c>
      <c r="G789" s="47">
        <v>1564.6802625188061</v>
      </c>
      <c r="H789" s="47">
        <v>48475.663672210787</v>
      </c>
      <c r="I789" s="47">
        <f t="shared" si="25"/>
        <v>48.475663672210786</v>
      </c>
    </row>
    <row r="790" spans="2:9" x14ac:dyDescent="0.2">
      <c r="B790" s="47">
        <v>1566.6811209414668</v>
      </c>
      <c r="C790" s="47">
        <v>48356.645408060322</v>
      </c>
      <c r="D790" s="47">
        <f t="shared" si="24"/>
        <v>48.356645408060324</v>
      </c>
      <c r="G790" s="47">
        <v>1566.6811209414668</v>
      </c>
      <c r="H790" s="47">
        <v>48356.645482817235</v>
      </c>
      <c r="I790" s="47">
        <f t="shared" si="25"/>
        <v>48.356645482817235</v>
      </c>
    </row>
    <row r="791" spans="2:9" x14ac:dyDescent="0.2">
      <c r="B791" s="47">
        <v>1568.681979364128</v>
      </c>
      <c r="C791" s="47">
        <v>48236.998955538824</v>
      </c>
      <c r="D791" s="47">
        <f t="shared" si="24"/>
        <v>48.236998955538823</v>
      </c>
      <c r="G791" s="47">
        <v>1568.681979364128</v>
      </c>
      <c r="H791" s="47">
        <v>48239.348407505138</v>
      </c>
      <c r="I791" s="47">
        <f t="shared" si="25"/>
        <v>48.23934840750514</v>
      </c>
    </row>
    <row r="792" spans="2:9" x14ac:dyDescent="0.2">
      <c r="B792" s="47">
        <v>1570.6828377867887</v>
      </c>
      <c r="C792" s="47">
        <v>48115.053026681533</v>
      </c>
      <c r="D792" s="47">
        <f t="shared" si="24"/>
        <v>48.115053026681537</v>
      </c>
      <c r="G792" s="47">
        <v>1570.6828377867887</v>
      </c>
      <c r="H792" s="47">
        <v>48117.420127385492</v>
      </c>
      <c r="I792" s="47">
        <f t="shared" si="25"/>
        <v>48.117420127385493</v>
      </c>
    </row>
    <row r="793" spans="2:9" x14ac:dyDescent="0.2">
      <c r="B793" s="47">
        <v>1572.6836962094499</v>
      </c>
      <c r="C793" s="47">
        <v>47997.898657661215</v>
      </c>
      <c r="D793" s="47">
        <f t="shared" si="24"/>
        <v>47.997898657661217</v>
      </c>
      <c r="G793" s="47">
        <v>1572.6836962094499</v>
      </c>
      <c r="H793" s="47">
        <v>47997.904575879897</v>
      </c>
      <c r="I793" s="47">
        <f t="shared" si="25"/>
        <v>47.997904575879893</v>
      </c>
    </row>
    <row r="794" spans="2:9" x14ac:dyDescent="0.2">
      <c r="B794" s="47">
        <v>1574.6845546321106</v>
      </c>
      <c r="C794" s="47">
        <v>47880.820270243188</v>
      </c>
      <c r="D794" s="47">
        <f t="shared" si="24"/>
        <v>47.880820270243191</v>
      </c>
      <c r="G794" s="47">
        <v>1574.6845546321106</v>
      </c>
      <c r="H794" s="47">
        <v>47876.086238520053</v>
      </c>
      <c r="I794" s="47">
        <f t="shared" si="25"/>
        <v>47.876086238520053</v>
      </c>
    </row>
    <row r="795" spans="2:9" x14ac:dyDescent="0.2">
      <c r="B795" s="47">
        <v>1576.6854130547717</v>
      </c>
      <c r="C795" s="47">
        <v>47758.184968399604</v>
      </c>
      <c r="D795" s="47">
        <f t="shared" si="24"/>
        <v>47.758184968399604</v>
      </c>
      <c r="G795" s="47">
        <v>1576.6854130547717</v>
      </c>
      <c r="H795" s="47">
        <v>47759.07880603597</v>
      </c>
      <c r="I795" s="47">
        <f t="shared" si="25"/>
        <v>47.759078806035973</v>
      </c>
    </row>
    <row r="796" spans="2:9" x14ac:dyDescent="0.2">
      <c r="B796" s="47">
        <v>1578.6862714774325</v>
      </c>
      <c r="C796" s="47">
        <v>47639.751111251622</v>
      </c>
      <c r="D796" s="47">
        <f t="shared" si="24"/>
        <v>47.63975111125162</v>
      </c>
      <c r="G796" s="47">
        <v>1578.6862714774325</v>
      </c>
      <c r="H796" s="47">
        <v>47642.11816423804</v>
      </c>
      <c r="I796" s="47">
        <f t="shared" si="25"/>
        <v>47.642118164238042</v>
      </c>
    </row>
    <row r="797" spans="2:9" x14ac:dyDescent="0.2">
      <c r="B797" s="47">
        <v>1580.6871299000936</v>
      </c>
      <c r="C797" s="47">
        <v>47522.870009711791</v>
      </c>
      <c r="D797" s="47">
        <f t="shared" si="24"/>
        <v>47.522870009711788</v>
      </c>
      <c r="G797" s="47">
        <v>1580.6871299000936</v>
      </c>
      <c r="H797" s="47">
        <v>47519.563240777934</v>
      </c>
      <c r="I797" s="47">
        <f t="shared" si="25"/>
        <v>47.519563240777934</v>
      </c>
    </row>
    <row r="798" spans="2:9" x14ac:dyDescent="0.2">
      <c r="B798" s="47">
        <v>1582.6879883227543</v>
      </c>
      <c r="C798" s="47">
        <v>47401.333180864371</v>
      </c>
      <c r="D798" s="47">
        <f t="shared" si="24"/>
        <v>47.40133318086437</v>
      </c>
      <c r="G798" s="47">
        <v>1582.6879883227543</v>
      </c>
      <c r="H798" s="47">
        <v>47401.33325674224</v>
      </c>
      <c r="I798" s="47">
        <f t="shared" si="25"/>
        <v>47.401333256742241</v>
      </c>
    </row>
    <row r="799" spans="2:9" x14ac:dyDescent="0.2">
      <c r="B799" s="47">
        <v>1584.6888467454155</v>
      </c>
      <c r="C799" s="47">
        <v>47282.225670243613</v>
      </c>
      <c r="D799" s="47">
        <f t="shared" si="24"/>
        <v>47.282225670243612</v>
      </c>
      <c r="G799" s="47">
        <v>1584.6888467454155</v>
      </c>
      <c r="H799" s="47">
        <v>47284.586732043193</v>
      </c>
      <c r="I799" s="47">
        <f t="shared" si="25"/>
        <v>47.284586732043195</v>
      </c>
    </row>
    <row r="800" spans="2:9" x14ac:dyDescent="0.2">
      <c r="B800" s="47">
        <v>1586.6897051680762</v>
      </c>
      <c r="C800" s="47">
        <v>47164.513890926974</v>
      </c>
      <c r="D800" s="47">
        <f t="shared" si="24"/>
        <v>47.164513890926976</v>
      </c>
      <c r="G800" s="47">
        <v>1586.6897051680762</v>
      </c>
      <c r="H800" s="47">
        <v>47165.542196438451</v>
      </c>
      <c r="I800" s="47">
        <f t="shared" si="25"/>
        <v>47.165542196438452</v>
      </c>
    </row>
    <row r="801" spans="2:9" x14ac:dyDescent="0.2">
      <c r="B801" s="47">
        <v>1588.6905635907374</v>
      </c>
      <c r="C801" s="47">
        <v>47046.584623846982</v>
      </c>
      <c r="D801" s="47">
        <f t="shared" si="24"/>
        <v>47.046584623846982</v>
      </c>
      <c r="G801" s="47">
        <v>1588.6905635907374</v>
      </c>
      <c r="H801" s="47">
        <v>47044.21762622719</v>
      </c>
      <c r="I801" s="47">
        <f t="shared" si="25"/>
        <v>47.044217626227187</v>
      </c>
    </row>
    <row r="802" spans="2:9" x14ac:dyDescent="0.2">
      <c r="B802" s="47">
        <v>1590.6914220133981</v>
      </c>
      <c r="C802" s="47">
        <v>46927.686869695492</v>
      </c>
      <c r="D802" s="47">
        <f t="shared" si="24"/>
        <v>46.927686869695492</v>
      </c>
      <c r="G802" s="47">
        <v>1590.6914220133981</v>
      </c>
      <c r="H802" s="47">
        <v>46944.142498137961</v>
      </c>
      <c r="I802" s="47">
        <f t="shared" si="25"/>
        <v>46.944142498137964</v>
      </c>
    </row>
    <row r="803" spans="2:9" x14ac:dyDescent="0.2">
      <c r="B803" s="47">
        <v>1592.6922804360593</v>
      </c>
      <c r="C803" s="47">
        <v>46808.859716642786</v>
      </c>
      <c r="D803" s="47">
        <f t="shared" si="24"/>
        <v>46.808859716642786</v>
      </c>
      <c r="G803" s="47">
        <v>1592.6922804360593</v>
      </c>
      <c r="H803" s="47">
        <v>47091.135349424134</v>
      </c>
      <c r="I803" s="47">
        <f t="shared" si="25"/>
        <v>47.091135349424135</v>
      </c>
    </row>
    <row r="804" spans="2:9" x14ac:dyDescent="0.2">
      <c r="B804" s="47">
        <v>1594.69313885872</v>
      </c>
      <c r="C804" s="47">
        <v>47099.182444741928</v>
      </c>
      <c r="D804" s="47">
        <f t="shared" si="24"/>
        <v>47.099182444741928</v>
      </c>
      <c r="G804" s="47">
        <v>1594.69313885872</v>
      </c>
      <c r="H804" s="47">
        <v>47286.533400141641</v>
      </c>
      <c r="I804" s="47">
        <f t="shared" si="25"/>
        <v>47.286533400141643</v>
      </c>
    </row>
    <row r="805" spans="2:9" x14ac:dyDescent="0.2">
      <c r="B805" s="47">
        <v>1596.6939972813811</v>
      </c>
      <c r="C805" s="47">
        <v>47865.540964696935</v>
      </c>
      <c r="D805" s="47">
        <f t="shared" si="24"/>
        <v>47.865540964696933</v>
      </c>
      <c r="G805" s="47">
        <v>1596.6939972813811</v>
      </c>
      <c r="H805" s="47">
        <v>47430.008315666855</v>
      </c>
      <c r="I805" s="47">
        <f t="shared" si="25"/>
        <v>47.430008315666853</v>
      </c>
    </row>
    <row r="806" spans="2:9" x14ac:dyDescent="0.2">
      <c r="B806" s="47">
        <v>1598.6948557040419</v>
      </c>
      <c r="C806" s="47">
        <v>49089.924810206248</v>
      </c>
      <c r="D806" s="47">
        <f t="shared" si="24"/>
        <v>49.089924810206249</v>
      </c>
      <c r="G806" s="47">
        <v>1598.6948557040419</v>
      </c>
      <c r="H806" s="47">
        <v>48283.898216795162</v>
      </c>
      <c r="I806" s="47">
        <f t="shared" si="25"/>
        <v>48.283898216795158</v>
      </c>
    </row>
    <row r="807" spans="2:9" x14ac:dyDescent="0.2">
      <c r="B807" s="47">
        <v>1600.695714126703</v>
      </c>
      <c r="C807" s="47">
        <v>50453.814716898079</v>
      </c>
      <c r="D807" s="47">
        <f t="shared" si="24"/>
        <v>50.45381471689808</v>
      </c>
      <c r="G807" s="47">
        <v>1600.695714126703</v>
      </c>
      <c r="H807" s="47">
        <v>49669.562950324318</v>
      </c>
      <c r="I807" s="47">
        <f t="shared" si="25"/>
        <v>49.66956295032432</v>
      </c>
    </row>
    <row r="808" spans="2:9" x14ac:dyDescent="0.2">
      <c r="B808" s="47">
        <v>1602.6965725493637</v>
      </c>
      <c r="C808" s="47">
        <v>51816.132890317094</v>
      </c>
      <c r="D808" s="47">
        <f t="shared" si="24"/>
        <v>51.816132890317093</v>
      </c>
      <c r="G808" s="47">
        <v>1602.6965725493637</v>
      </c>
      <c r="H808" s="47">
        <v>51275.871410291962</v>
      </c>
      <c r="I808" s="47">
        <f t="shared" si="25"/>
        <v>51.275871410291963</v>
      </c>
    </row>
    <row r="809" spans="2:9" x14ac:dyDescent="0.2">
      <c r="B809" s="47">
        <v>1604.6974309720249</v>
      </c>
      <c r="C809" s="47">
        <v>52993.44404738189</v>
      </c>
      <c r="D809" s="47">
        <f t="shared" si="24"/>
        <v>52.993444047381892</v>
      </c>
      <c r="G809" s="47">
        <v>1604.6974309720249</v>
      </c>
      <c r="H809" s="47">
        <v>52433.417936962949</v>
      </c>
      <c r="I809" s="47">
        <f t="shared" si="25"/>
        <v>52.433417936962947</v>
      </c>
    </row>
    <row r="810" spans="2:9" x14ac:dyDescent="0.2">
      <c r="B810" s="47">
        <v>1606.6982893946856</v>
      </c>
      <c r="C810" s="47">
        <v>54052.706946796519</v>
      </c>
      <c r="D810" s="47">
        <f t="shared" si="24"/>
        <v>54.052706946796519</v>
      </c>
      <c r="G810" s="47">
        <v>1606.6982893946856</v>
      </c>
      <c r="H810" s="47">
        <v>53832.847557266978</v>
      </c>
      <c r="I810" s="47">
        <f t="shared" si="25"/>
        <v>53.83284755726698</v>
      </c>
    </row>
    <row r="811" spans="2:9" x14ac:dyDescent="0.2">
      <c r="B811" s="47">
        <v>1608.6991478173468</v>
      </c>
      <c r="C811" s="47">
        <v>54980.386630142333</v>
      </c>
      <c r="D811" s="47">
        <f t="shared" si="24"/>
        <v>54.980386630142334</v>
      </c>
      <c r="G811" s="47">
        <v>1608.6991478173468</v>
      </c>
      <c r="H811" s="47">
        <v>54742.541013898117</v>
      </c>
      <c r="I811" s="47">
        <f t="shared" si="25"/>
        <v>54.742541013898119</v>
      </c>
    </row>
    <row r="812" spans="2:9" x14ac:dyDescent="0.2">
      <c r="B812" s="47">
        <v>1610.7000062400075</v>
      </c>
      <c r="C812" s="47">
        <v>55611.847770462693</v>
      </c>
      <c r="D812" s="47">
        <f t="shared" si="24"/>
        <v>55.611847770462695</v>
      </c>
      <c r="G812" s="47">
        <v>1610.7000062400075</v>
      </c>
      <c r="H812" s="47">
        <v>55601.209978824743</v>
      </c>
      <c r="I812" s="47">
        <f t="shared" si="25"/>
        <v>55.601209978824741</v>
      </c>
    </row>
    <row r="813" spans="2:9" x14ac:dyDescent="0.2">
      <c r="B813" s="47">
        <v>1612.7008646626687</v>
      </c>
      <c r="C813" s="47">
        <v>56202.903311471367</v>
      </c>
      <c r="D813" s="47">
        <f t="shared" si="24"/>
        <v>56.202903311471367</v>
      </c>
      <c r="G813" s="47">
        <v>1612.7008646626687</v>
      </c>
      <c r="H813" s="47">
        <v>56172.589897864862</v>
      </c>
      <c r="I813" s="47">
        <f t="shared" si="25"/>
        <v>56.17258989786486</v>
      </c>
    </row>
    <row r="814" spans="2:9" x14ac:dyDescent="0.2">
      <c r="B814" s="47">
        <v>1614.7017230853294</v>
      </c>
      <c r="C814" s="47">
        <v>56587.209406475922</v>
      </c>
      <c r="D814" s="47">
        <f t="shared" si="24"/>
        <v>56.587209406475921</v>
      </c>
      <c r="G814" s="47">
        <v>1614.7017230853294</v>
      </c>
      <c r="H814" s="47">
        <v>56648.570764985583</v>
      </c>
      <c r="I814" s="47">
        <f t="shared" si="25"/>
        <v>56.648570764985585</v>
      </c>
    </row>
    <row r="815" spans="2:9" x14ac:dyDescent="0.2">
      <c r="B815" s="47">
        <v>1616.7025815079905</v>
      </c>
      <c r="C815" s="47">
        <v>56762.184115597214</v>
      </c>
      <c r="D815" s="47">
        <f t="shared" si="24"/>
        <v>56.762184115597215</v>
      </c>
      <c r="G815" s="47">
        <v>1616.7025815079905</v>
      </c>
      <c r="H815" s="47">
        <v>56808.009245079855</v>
      </c>
      <c r="I815" s="47">
        <f t="shared" si="25"/>
        <v>56.808009245079852</v>
      </c>
    </row>
    <row r="816" spans="2:9" x14ac:dyDescent="0.2">
      <c r="B816" s="47">
        <v>1618.7034399306513</v>
      </c>
      <c r="C816" s="47">
        <v>57136.547393317356</v>
      </c>
      <c r="D816" s="47">
        <f t="shared" si="24"/>
        <v>57.136547393317358</v>
      </c>
      <c r="G816" s="47">
        <v>1618.7034399306513</v>
      </c>
      <c r="H816" s="47">
        <v>57187.872623541829</v>
      </c>
      <c r="I816" s="47">
        <f t="shared" si="25"/>
        <v>57.187872623541828</v>
      </c>
    </row>
    <row r="817" spans="2:9" x14ac:dyDescent="0.2">
      <c r="B817" s="47">
        <v>1620.7042983533124</v>
      </c>
      <c r="C817" s="47">
        <v>57366.449822740462</v>
      </c>
      <c r="D817" s="47">
        <f t="shared" si="24"/>
        <v>57.366449822740464</v>
      </c>
      <c r="G817" s="47">
        <v>1620.7042983533124</v>
      </c>
      <c r="H817" s="47">
        <v>57404.175435320409</v>
      </c>
      <c r="I817" s="47">
        <f t="shared" si="25"/>
        <v>57.404175435320411</v>
      </c>
    </row>
    <row r="818" spans="2:9" x14ac:dyDescent="0.2">
      <c r="B818" s="47">
        <v>1622.7051567759731</v>
      </c>
      <c r="C818" s="47">
        <v>57484.841210341132</v>
      </c>
      <c r="D818" s="47">
        <f t="shared" si="24"/>
        <v>57.484841210341131</v>
      </c>
      <c r="G818" s="47">
        <v>1622.7051567759731</v>
      </c>
      <c r="H818" s="47">
        <v>57507.962144506993</v>
      </c>
      <c r="I818" s="47">
        <f t="shared" si="25"/>
        <v>57.50796214450699</v>
      </c>
    </row>
    <row r="819" spans="2:9" x14ac:dyDescent="0.2">
      <c r="B819" s="47">
        <v>1624.7060151986343</v>
      </c>
      <c r="C819" s="47">
        <v>57744.339709692009</v>
      </c>
      <c r="D819" s="47">
        <f t="shared" si="24"/>
        <v>57.744339709692007</v>
      </c>
      <c r="G819" s="47">
        <v>1624.7060151986343</v>
      </c>
      <c r="H819" s="47">
        <v>57762.164374071159</v>
      </c>
      <c r="I819" s="47">
        <f t="shared" si="25"/>
        <v>57.762164374071162</v>
      </c>
    </row>
    <row r="820" spans="2:9" x14ac:dyDescent="0.2">
      <c r="B820" s="47">
        <v>1626.706873621295</v>
      </c>
      <c r="C820" s="47">
        <v>58172.337600824096</v>
      </c>
      <c r="D820" s="47">
        <f t="shared" si="24"/>
        <v>58.172337600824093</v>
      </c>
      <c r="G820" s="47">
        <v>1626.706873621295</v>
      </c>
      <c r="H820" s="47">
        <v>58187.745133924203</v>
      </c>
      <c r="I820" s="47">
        <f t="shared" si="25"/>
        <v>58.187745133924203</v>
      </c>
    </row>
    <row r="821" spans="2:9" x14ac:dyDescent="0.2">
      <c r="B821" s="47">
        <v>1628.7077320439562</v>
      </c>
      <c r="C821" s="47">
        <v>58642.147051765787</v>
      </c>
      <c r="D821" s="47">
        <f t="shared" si="24"/>
        <v>58.642147051765789</v>
      </c>
      <c r="G821" s="47">
        <v>1628.7077320439562</v>
      </c>
      <c r="H821" s="47">
        <v>58655.423941509645</v>
      </c>
      <c r="I821" s="47">
        <f t="shared" si="25"/>
        <v>58.655423941509646</v>
      </c>
    </row>
    <row r="822" spans="2:9" x14ac:dyDescent="0.2">
      <c r="B822" s="47">
        <v>1630.7085904666169</v>
      </c>
      <c r="C822" s="47">
        <v>58983.216494275235</v>
      </c>
      <c r="D822" s="47">
        <f t="shared" si="24"/>
        <v>58.983216494275233</v>
      </c>
      <c r="G822" s="47">
        <v>1630.7085904666169</v>
      </c>
      <c r="H822" s="47">
        <v>58992.209701624117</v>
      </c>
      <c r="I822" s="47">
        <f t="shared" si="25"/>
        <v>58.99220970162412</v>
      </c>
    </row>
    <row r="823" spans="2:9" x14ac:dyDescent="0.2">
      <c r="B823" s="47">
        <v>1632.7094488892781</v>
      </c>
      <c r="C823" s="47">
        <v>60204.719485048088</v>
      </c>
      <c r="D823" s="47">
        <f t="shared" si="24"/>
        <v>60.204719485048088</v>
      </c>
      <c r="G823" s="47">
        <v>1632.7094488892781</v>
      </c>
      <c r="H823" s="47">
        <v>59721.707444691958</v>
      </c>
      <c r="I823" s="47">
        <f t="shared" si="25"/>
        <v>59.721707444691958</v>
      </c>
    </row>
    <row r="824" spans="2:9" x14ac:dyDescent="0.2">
      <c r="B824" s="47">
        <v>1634.7103073119388</v>
      </c>
      <c r="C824" s="47">
        <v>62871.27445137193</v>
      </c>
      <c r="D824" s="47">
        <f t="shared" si="24"/>
        <v>62.871274451371931</v>
      </c>
      <c r="G824" s="47">
        <v>1634.7103073119388</v>
      </c>
      <c r="H824" s="47">
        <v>60788.807959022946</v>
      </c>
      <c r="I824" s="47">
        <f t="shared" si="25"/>
        <v>60.788807959022947</v>
      </c>
    </row>
    <row r="825" spans="2:9" x14ac:dyDescent="0.2">
      <c r="B825" s="47">
        <v>1636.7111657345999</v>
      </c>
      <c r="C825" s="47">
        <v>65417.560061307835</v>
      </c>
      <c r="D825" s="47">
        <f t="shared" si="24"/>
        <v>65.417560061307839</v>
      </c>
      <c r="G825" s="47">
        <v>1636.7111657345999</v>
      </c>
      <c r="H825" s="47">
        <v>64240.087574518293</v>
      </c>
      <c r="I825" s="47">
        <f t="shared" si="25"/>
        <v>64.240087574518299</v>
      </c>
    </row>
    <row r="826" spans="2:9" x14ac:dyDescent="0.2">
      <c r="B826" s="47">
        <v>1638.7120241572607</v>
      </c>
      <c r="C826" s="47">
        <v>67850.751836224721</v>
      </c>
      <c r="D826" s="47">
        <f t="shared" si="24"/>
        <v>67.850751836224717</v>
      </c>
      <c r="G826" s="47">
        <v>1638.7120241572607</v>
      </c>
      <c r="H826" s="47">
        <v>67619.678169583814</v>
      </c>
      <c r="I826" s="47">
        <f t="shared" si="25"/>
        <v>67.619678169583821</v>
      </c>
    </row>
    <row r="827" spans="2:9" x14ac:dyDescent="0.2">
      <c r="B827" s="47">
        <v>1640.7128825799218</v>
      </c>
      <c r="C827" s="47">
        <v>70217.158582065735</v>
      </c>
      <c r="D827" s="47">
        <f t="shared" si="24"/>
        <v>70.217158582065736</v>
      </c>
      <c r="G827" s="47">
        <v>1640.7128825799218</v>
      </c>
      <c r="H827" s="47">
        <v>70933.334647760421</v>
      </c>
      <c r="I827" s="47">
        <f t="shared" si="25"/>
        <v>70.933334647760418</v>
      </c>
    </row>
    <row r="828" spans="2:9" x14ac:dyDescent="0.2">
      <c r="B828" s="47">
        <v>1642.7137410025825</v>
      </c>
      <c r="C828" s="47">
        <v>72564.042451473084</v>
      </c>
      <c r="D828" s="47">
        <f t="shared" si="24"/>
        <v>72.564042451473085</v>
      </c>
      <c r="G828" s="47">
        <v>1642.7137410025825</v>
      </c>
      <c r="H828" s="47">
        <v>74134.432471868611</v>
      </c>
      <c r="I828" s="47">
        <f t="shared" si="25"/>
        <v>74.134432471868607</v>
      </c>
    </row>
    <row r="829" spans="2:9" x14ac:dyDescent="0.2">
      <c r="B829" s="47">
        <v>1644.7145994252437</v>
      </c>
      <c r="C829" s="47">
        <v>74869.375465469973</v>
      </c>
      <c r="D829" s="47">
        <f t="shared" si="24"/>
        <v>74.869375465469972</v>
      </c>
      <c r="G829" s="47">
        <v>1644.7145994252437</v>
      </c>
      <c r="H829" s="47">
        <v>77165.92209613444</v>
      </c>
      <c r="I829" s="47">
        <f t="shared" si="25"/>
        <v>77.165922096134437</v>
      </c>
    </row>
    <row r="830" spans="2:9" x14ac:dyDescent="0.2">
      <c r="B830" s="47">
        <v>1646.7154578479044</v>
      </c>
      <c r="C830" s="47">
        <v>77096.720912056087</v>
      </c>
      <c r="D830" s="47">
        <f t="shared" si="24"/>
        <v>77.096720912056085</v>
      </c>
      <c r="G830" s="47">
        <v>1646.7154578479044</v>
      </c>
      <c r="H830" s="47">
        <v>80110.03555415252</v>
      </c>
      <c r="I830" s="47">
        <f t="shared" si="25"/>
        <v>80.110035554152518</v>
      </c>
    </row>
    <row r="831" spans="2:9" x14ac:dyDescent="0.2">
      <c r="B831" s="47">
        <v>1648.7163162705656</v>
      </c>
      <c r="C831" s="47">
        <v>79187.367131184306</v>
      </c>
      <c r="D831" s="47">
        <f t="shared" si="24"/>
        <v>79.187367131184303</v>
      </c>
      <c r="G831" s="47">
        <v>1648.7163162705656</v>
      </c>
      <c r="H831" s="47">
        <v>82833.052607767109</v>
      </c>
      <c r="I831" s="47">
        <f t="shared" si="25"/>
        <v>82.833052607767115</v>
      </c>
    </row>
    <row r="832" spans="2:9" x14ac:dyDescent="0.2">
      <c r="B832" s="47">
        <v>1650.7171746932263</v>
      </c>
      <c r="C832" s="47">
        <v>81115.685800434221</v>
      </c>
      <c r="D832" s="47">
        <f t="shared" si="24"/>
        <v>81.115685800434221</v>
      </c>
      <c r="G832" s="47">
        <v>1650.7171746932263</v>
      </c>
      <c r="H832" s="47">
        <v>85409.525985115732</v>
      </c>
      <c r="I832" s="47">
        <f t="shared" si="25"/>
        <v>85.409525985115735</v>
      </c>
    </row>
    <row r="833" spans="2:9" x14ac:dyDescent="0.2">
      <c r="B833" s="47">
        <v>1652.7180331158875</v>
      </c>
      <c r="C833" s="47">
        <v>83461.311921669374</v>
      </c>
      <c r="D833" s="47">
        <f t="shared" si="24"/>
        <v>83.461311921669378</v>
      </c>
      <c r="G833" s="47">
        <v>1652.7180331158875</v>
      </c>
      <c r="H833" s="47">
        <v>87983.17823023806</v>
      </c>
      <c r="I833" s="47">
        <f t="shared" si="25"/>
        <v>87.983178230238053</v>
      </c>
    </row>
    <row r="834" spans="2:9" x14ac:dyDescent="0.2">
      <c r="B834" s="47">
        <v>1654.7188915385482</v>
      </c>
      <c r="C834" s="47">
        <v>86101.098092015498</v>
      </c>
      <c r="D834" s="47">
        <f t="shared" si="24"/>
        <v>86.101098092015505</v>
      </c>
      <c r="G834" s="47">
        <v>1654.7188915385482</v>
      </c>
      <c r="H834" s="47">
        <v>90998.334497972857</v>
      </c>
      <c r="I834" s="47">
        <f t="shared" si="25"/>
        <v>90.998334497972863</v>
      </c>
    </row>
    <row r="835" spans="2:9" x14ac:dyDescent="0.2">
      <c r="B835" s="47">
        <v>1656.7197499612093</v>
      </c>
      <c r="C835" s="47">
        <v>88612.247855371592</v>
      </c>
      <c r="D835" s="47">
        <f t="shared" si="24"/>
        <v>88.612247855371592</v>
      </c>
      <c r="G835" s="47">
        <v>1656.7197499612093</v>
      </c>
      <c r="H835" s="47">
        <v>93774.121791443627</v>
      </c>
      <c r="I835" s="47">
        <f t="shared" si="25"/>
        <v>93.774121791443633</v>
      </c>
    </row>
    <row r="836" spans="2:9" x14ac:dyDescent="0.2">
      <c r="B836" s="47">
        <v>1658.7206083838701</v>
      </c>
      <c r="C836" s="47">
        <v>91044.174173520223</v>
      </c>
      <c r="D836" s="47">
        <f t="shared" si="24"/>
        <v>91.044174173520219</v>
      </c>
      <c r="G836" s="47">
        <v>1658.7206083838701</v>
      </c>
      <c r="H836" s="47">
        <v>96240.63839230717</v>
      </c>
      <c r="I836" s="47">
        <f t="shared" si="25"/>
        <v>96.240638392307176</v>
      </c>
    </row>
    <row r="837" spans="2:9" x14ac:dyDescent="0.2">
      <c r="B837" s="47">
        <v>1660.7214668065312</v>
      </c>
      <c r="C837" s="47">
        <v>93377.81965209289</v>
      </c>
      <c r="D837" s="47">
        <f t="shared" si="24"/>
        <v>93.377819652092896</v>
      </c>
      <c r="G837" s="47">
        <v>1660.7214668065312</v>
      </c>
      <c r="H837" s="47">
        <v>98470.910566102219</v>
      </c>
      <c r="I837" s="47">
        <f t="shared" si="25"/>
        <v>98.470910566102219</v>
      </c>
    </row>
    <row r="838" spans="2:9" x14ac:dyDescent="0.2">
      <c r="B838" s="47">
        <v>1662.7223252291919</v>
      </c>
      <c r="C838" s="47">
        <v>95713.144060538732</v>
      </c>
      <c r="D838" s="47">
        <f t="shared" si="24"/>
        <v>95.713144060538738</v>
      </c>
      <c r="G838" s="47">
        <v>1662.7223252291919</v>
      </c>
      <c r="H838" s="47">
        <v>100309.1766686034</v>
      </c>
      <c r="I838" s="47">
        <f t="shared" si="25"/>
        <v>100.3091766686034</v>
      </c>
    </row>
    <row r="839" spans="2:9" x14ac:dyDescent="0.2">
      <c r="B839" s="47">
        <v>1664.7231836518531</v>
      </c>
      <c r="C839" s="47">
        <v>99436.616628013027</v>
      </c>
      <c r="D839" s="47">
        <f t="shared" ref="D839:D902" si="26">C839/1000</f>
        <v>99.436616628013027</v>
      </c>
      <c r="G839" s="47">
        <v>1664.7231836518531</v>
      </c>
      <c r="H839" s="47">
        <v>101882.96344444642</v>
      </c>
      <c r="I839" s="47">
        <f t="shared" ref="I839:I902" si="27">H839/1000</f>
        <v>101.88296344444642</v>
      </c>
    </row>
    <row r="840" spans="2:9" x14ac:dyDescent="0.2">
      <c r="B840" s="47">
        <v>1666.7240420745138</v>
      </c>
      <c r="C840" s="47">
        <v>103117.0385608564</v>
      </c>
      <c r="D840" s="47">
        <f t="shared" si="26"/>
        <v>103.1170385608564</v>
      </c>
      <c r="G840" s="47">
        <v>1666.7240420745138</v>
      </c>
      <c r="H840" s="47">
        <v>103941.33636080344</v>
      </c>
      <c r="I840" s="47">
        <f t="shared" si="27"/>
        <v>103.94133636080345</v>
      </c>
    </row>
    <row r="841" spans="2:9" x14ac:dyDescent="0.2">
      <c r="B841" s="47">
        <v>1668.724900497175</v>
      </c>
      <c r="C841" s="47">
        <v>106608.09311357673</v>
      </c>
      <c r="D841" s="47">
        <f t="shared" si="26"/>
        <v>106.60809311357673</v>
      </c>
      <c r="G841" s="47">
        <v>1668.724900497175</v>
      </c>
      <c r="H841" s="47">
        <v>107300.45082046489</v>
      </c>
      <c r="I841" s="47">
        <f t="shared" si="27"/>
        <v>107.30045082046489</v>
      </c>
    </row>
    <row r="842" spans="2:9" x14ac:dyDescent="0.2">
      <c r="B842" s="47">
        <v>1670.7257589198357</v>
      </c>
      <c r="C842" s="47">
        <v>109832.59679192759</v>
      </c>
      <c r="D842" s="47">
        <f t="shared" si="26"/>
        <v>109.83259679192759</v>
      </c>
      <c r="G842" s="47">
        <v>1670.7257589198357</v>
      </c>
      <c r="H842" s="47">
        <v>110504.88791387678</v>
      </c>
      <c r="I842" s="47">
        <f t="shared" si="27"/>
        <v>110.50488791387679</v>
      </c>
    </row>
    <row r="843" spans="2:9" x14ac:dyDescent="0.2">
      <c r="B843" s="47">
        <v>1672.7266173424969</v>
      </c>
      <c r="C843" s="47">
        <v>112720.5220156922</v>
      </c>
      <c r="D843" s="47">
        <f t="shared" si="26"/>
        <v>112.7205220156922</v>
      </c>
      <c r="G843" s="47">
        <v>1672.7266173424969</v>
      </c>
      <c r="H843" s="47">
        <v>113245.67867830374</v>
      </c>
      <c r="I843" s="47">
        <f t="shared" si="27"/>
        <v>113.24567867830373</v>
      </c>
    </row>
    <row r="844" spans="2:9" x14ac:dyDescent="0.2">
      <c r="B844" s="47">
        <v>1674.7274757651576</v>
      </c>
      <c r="C844" s="47">
        <v>115092.32935677607</v>
      </c>
      <c r="D844" s="47">
        <f t="shared" si="26"/>
        <v>115.09232935677608</v>
      </c>
      <c r="G844" s="47">
        <v>1674.7274757651576</v>
      </c>
      <c r="H844" s="47">
        <v>115486.19011911971</v>
      </c>
      <c r="I844" s="47">
        <f t="shared" si="27"/>
        <v>115.48619011911971</v>
      </c>
    </row>
    <row r="845" spans="2:9" x14ac:dyDescent="0.2">
      <c r="B845" s="47">
        <v>1676.7283341878187</v>
      </c>
      <c r="C845" s="47">
        <v>117077.46546188048</v>
      </c>
      <c r="D845" s="47">
        <f t="shared" si="26"/>
        <v>117.07746546188048</v>
      </c>
      <c r="G845" s="47">
        <v>1676.7283341878187</v>
      </c>
      <c r="H845" s="47">
        <v>117312.06614506102</v>
      </c>
      <c r="I845" s="47">
        <f t="shared" si="27"/>
        <v>117.31206614506102</v>
      </c>
    </row>
    <row r="846" spans="2:9" x14ac:dyDescent="0.2">
      <c r="B846" s="47">
        <v>1678.7291926104795</v>
      </c>
      <c r="C846" s="47">
        <v>118836.31293220891</v>
      </c>
      <c r="D846" s="47">
        <f t="shared" si="26"/>
        <v>118.83631293220891</v>
      </c>
      <c r="G846" s="47">
        <v>1678.7291926104795</v>
      </c>
      <c r="H846" s="47">
        <v>118713.67116585129</v>
      </c>
      <c r="I846" s="47">
        <f t="shared" si="27"/>
        <v>118.7136711658513</v>
      </c>
    </row>
    <row r="847" spans="2:9" x14ac:dyDescent="0.2">
      <c r="B847" s="47">
        <v>1680.7300510331406</v>
      </c>
      <c r="C847" s="47">
        <v>120399.95893507858</v>
      </c>
      <c r="D847" s="47">
        <f t="shared" si="26"/>
        <v>120.39995893507859</v>
      </c>
      <c r="G847" s="47">
        <v>1680.7300510331406</v>
      </c>
      <c r="H847" s="47">
        <v>120031.92728145451</v>
      </c>
      <c r="I847" s="47">
        <f t="shared" si="27"/>
        <v>120.03192728145451</v>
      </c>
    </row>
    <row r="848" spans="2:9" x14ac:dyDescent="0.2">
      <c r="B848" s="47">
        <v>1682.7309094558013</v>
      </c>
      <c r="C848" s="47">
        <v>121725.34195778555</v>
      </c>
      <c r="D848" s="47">
        <f t="shared" si="26"/>
        <v>121.72534195778556</v>
      </c>
      <c r="G848" s="47">
        <v>1682.7309094558013</v>
      </c>
      <c r="H848" s="47">
        <v>121392.54849152452</v>
      </c>
      <c r="I848" s="47">
        <f t="shared" si="27"/>
        <v>121.39254849152452</v>
      </c>
    </row>
    <row r="849" spans="2:9" x14ac:dyDescent="0.2">
      <c r="B849" s="47">
        <v>1684.7317678784625</v>
      </c>
      <c r="C849" s="47">
        <v>122829.38379301125</v>
      </c>
      <c r="D849" s="47">
        <f t="shared" si="26"/>
        <v>122.82938379301125</v>
      </c>
      <c r="G849" s="47">
        <v>1684.7317678784625</v>
      </c>
      <c r="H849" s="47">
        <v>122570.33565793968</v>
      </c>
      <c r="I849" s="47">
        <f t="shared" si="27"/>
        <v>122.57033565793968</v>
      </c>
    </row>
    <row r="850" spans="2:9" x14ac:dyDescent="0.2">
      <c r="B850" s="47">
        <v>1686.7326263011232</v>
      </c>
      <c r="C850" s="47">
        <v>123870.93866427915</v>
      </c>
      <c r="D850" s="47">
        <f t="shared" si="26"/>
        <v>123.87093866427915</v>
      </c>
      <c r="G850" s="47">
        <v>1686.7326263011232</v>
      </c>
      <c r="H850" s="47">
        <v>123741.07396675952</v>
      </c>
      <c r="I850" s="47">
        <f t="shared" si="27"/>
        <v>123.74107396675952</v>
      </c>
    </row>
    <row r="851" spans="2:9" x14ac:dyDescent="0.2">
      <c r="B851" s="47">
        <v>1688.7334847237844</v>
      </c>
      <c r="C851" s="47">
        <v>125129.14788803828</v>
      </c>
      <c r="D851" s="47">
        <f t="shared" si="26"/>
        <v>125.12914788803828</v>
      </c>
      <c r="G851" s="47">
        <v>1688.7334847237844</v>
      </c>
      <c r="H851" s="47">
        <v>125032.68708062252</v>
      </c>
      <c r="I851" s="47">
        <f t="shared" si="27"/>
        <v>125.03268708062252</v>
      </c>
    </row>
    <row r="852" spans="2:9" x14ac:dyDescent="0.2">
      <c r="B852" s="47">
        <v>1690.7343431464451</v>
      </c>
      <c r="C852" s="47">
        <v>126245.79215557828</v>
      </c>
      <c r="D852" s="47">
        <f t="shared" si="26"/>
        <v>126.24579215557829</v>
      </c>
      <c r="G852" s="47">
        <v>1690.7343431464451</v>
      </c>
      <c r="H852" s="47">
        <v>126199.93644317369</v>
      </c>
      <c r="I852" s="47">
        <f t="shared" si="27"/>
        <v>126.19993644317368</v>
      </c>
    </row>
    <row r="853" spans="2:9" x14ac:dyDescent="0.2">
      <c r="B853" s="47">
        <v>1692.7352015691063</v>
      </c>
      <c r="C853" s="47">
        <v>127158.29493866723</v>
      </c>
      <c r="D853" s="47">
        <f t="shared" si="26"/>
        <v>127.15829493866723</v>
      </c>
      <c r="G853" s="47">
        <v>1692.7352015691063</v>
      </c>
      <c r="H853" s="47">
        <v>127124.59534755441</v>
      </c>
      <c r="I853" s="47">
        <f t="shared" si="27"/>
        <v>127.1245953475544</v>
      </c>
    </row>
    <row r="854" spans="2:9" x14ac:dyDescent="0.2">
      <c r="B854" s="47">
        <v>1694.736059991767</v>
      </c>
      <c r="C854" s="47">
        <v>127715.42268042603</v>
      </c>
      <c r="D854" s="47">
        <f t="shared" si="26"/>
        <v>127.71542268042603</v>
      </c>
      <c r="G854" s="47">
        <v>1694.736059991767</v>
      </c>
      <c r="H854" s="47">
        <v>127692.50117801708</v>
      </c>
      <c r="I854" s="47">
        <f t="shared" si="27"/>
        <v>127.69250117801708</v>
      </c>
    </row>
    <row r="855" spans="2:9" x14ac:dyDescent="0.2">
      <c r="B855" s="47">
        <v>1696.7369184144281</v>
      </c>
      <c r="C855" s="47">
        <v>127801.36309750343</v>
      </c>
      <c r="D855" s="47">
        <f t="shared" si="26"/>
        <v>127.80136309750343</v>
      </c>
      <c r="G855" s="47">
        <v>1696.7369184144281</v>
      </c>
      <c r="H855" s="47">
        <v>127783.73516915676</v>
      </c>
      <c r="I855" s="47">
        <f t="shared" si="27"/>
        <v>127.78373516915676</v>
      </c>
    </row>
    <row r="856" spans="2:9" x14ac:dyDescent="0.2">
      <c r="B856" s="47">
        <v>1698.7377768370889</v>
      </c>
      <c r="C856" s="47">
        <v>127347.20111507791</v>
      </c>
      <c r="D856" s="47">
        <f t="shared" si="26"/>
        <v>127.34720111507791</v>
      </c>
      <c r="G856" s="47">
        <v>1698.7377768370889</v>
      </c>
      <c r="H856" s="47">
        <v>127336.57208458617</v>
      </c>
      <c r="I856" s="47">
        <f t="shared" si="27"/>
        <v>127.33657208458617</v>
      </c>
    </row>
    <row r="857" spans="2:9" x14ac:dyDescent="0.2">
      <c r="B857" s="47">
        <v>1700.73863525975</v>
      </c>
      <c r="C857" s="47">
        <v>126419.71454687673</v>
      </c>
      <c r="D857" s="47">
        <f t="shared" si="26"/>
        <v>126.41971454687673</v>
      </c>
      <c r="G857" s="47">
        <v>1700.73863525975</v>
      </c>
      <c r="H857" s="47">
        <v>126408.19174507938</v>
      </c>
      <c r="I857" s="47">
        <f t="shared" si="27"/>
        <v>126.40819174507938</v>
      </c>
    </row>
    <row r="858" spans="2:9" x14ac:dyDescent="0.2">
      <c r="B858" s="47">
        <v>1702.7394936824107</v>
      </c>
      <c r="C858" s="47">
        <v>125151.07466698498</v>
      </c>
      <c r="D858" s="47">
        <f t="shared" si="26"/>
        <v>125.15107466698498</v>
      </c>
      <c r="G858" s="47">
        <v>1702.7394936824107</v>
      </c>
      <c r="H858" s="47">
        <v>125140.35017178972</v>
      </c>
      <c r="I858" s="47">
        <f t="shared" si="27"/>
        <v>125.14035017178972</v>
      </c>
    </row>
    <row r="859" spans="2:9" x14ac:dyDescent="0.2">
      <c r="B859" s="47">
        <v>1704.7403521050719</v>
      </c>
      <c r="C859" s="47">
        <v>135703.71605131606</v>
      </c>
      <c r="D859" s="47">
        <f t="shared" si="26"/>
        <v>135.70371605131606</v>
      </c>
      <c r="G859" s="47">
        <v>1704.7403521050719</v>
      </c>
      <c r="H859" s="47">
        <v>128642.19704619139</v>
      </c>
      <c r="I859" s="47">
        <f t="shared" si="27"/>
        <v>128.6421970461914</v>
      </c>
    </row>
    <row r="860" spans="2:9" x14ac:dyDescent="0.2">
      <c r="B860" s="47">
        <v>1706.7412105277326</v>
      </c>
      <c r="C860" s="47">
        <v>149712.87626104613</v>
      </c>
      <c r="D860" s="47">
        <f t="shared" si="26"/>
        <v>149.71287626104612</v>
      </c>
      <c r="G860" s="47">
        <v>1706.7412105277326</v>
      </c>
      <c r="H860" s="47">
        <v>141674.0171757378</v>
      </c>
      <c r="I860" s="47">
        <f t="shared" si="27"/>
        <v>141.67401717573779</v>
      </c>
    </row>
    <row r="861" spans="2:9" x14ac:dyDescent="0.2">
      <c r="B861" s="47">
        <v>1708.7420689503938</v>
      </c>
      <c r="C861" s="47">
        <v>164422.21971630957</v>
      </c>
      <c r="D861" s="47">
        <f t="shared" si="26"/>
        <v>164.42221971630957</v>
      </c>
      <c r="G861" s="47">
        <v>1708.7420689503938</v>
      </c>
      <c r="H861" s="47">
        <v>155314.50433213098</v>
      </c>
      <c r="I861" s="47">
        <f t="shared" si="27"/>
        <v>155.31450433213098</v>
      </c>
    </row>
    <row r="862" spans="2:9" x14ac:dyDescent="0.2">
      <c r="B862" s="47">
        <v>1710.7429273730545</v>
      </c>
      <c r="C862" s="47">
        <v>179389.71101124084</v>
      </c>
      <c r="D862" s="47">
        <f t="shared" si="26"/>
        <v>179.38971101124085</v>
      </c>
      <c r="G862" s="47">
        <v>1710.7429273730545</v>
      </c>
      <c r="H862" s="47">
        <v>170170.3191311346</v>
      </c>
      <c r="I862" s="47">
        <f t="shared" si="27"/>
        <v>170.17031913113459</v>
      </c>
    </row>
    <row r="863" spans="2:9" x14ac:dyDescent="0.2">
      <c r="B863" s="47">
        <v>1712.7437857957157</v>
      </c>
      <c r="C863" s="47">
        <v>194418.23198285414</v>
      </c>
      <c r="D863" s="47">
        <f t="shared" si="26"/>
        <v>194.41823198285414</v>
      </c>
      <c r="G863" s="47">
        <v>1712.7437857957157</v>
      </c>
      <c r="H863" s="47">
        <v>184966.49535369631</v>
      </c>
      <c r="I863" s="47">
        <f t="shared" si="27"/>
        <v>184.9664953536963</v>
      </c>
    </row>
    <row r="864" spans="2:9" x14ac:dyDescent="0.2">
      <c r="B864" s="47">
        <v>1714.7446442183764</v>
      </c>
      <c r="C864" s="47">
        <v>209308.01461748767</v>
      </c>
      <c r="D864" s="47">
        <f t="shared" si="26"/>
        <v>209.30801461748769</v>
      </c>
      <c r="G864" s="47">
        <v>1714.7446442183764</v>
      </c>
      <c r="H864" s="47">
        <v>199567.53637020284</v>
      </c>
      <c r="I864" s="47">
        <f t="shared" si="27"/>
        <v>199.56753637020284</v>
      </c>
    </row>
    <row r="865" spans="2:9" x14ac:dyDescent="0.2">
      <c r="B865" s="47">
        <v>1716.7455026410375</v>
      </c>
      <c r="C865" s="47">
        <v>223884.11582297631</v>
      </c>
      <c r="D865" s="47">
        <f t="shared" si="26"/>
        <v>223.8841158229763</v>
      </c>
      <c r="G865" s="47">
        <v>1716.7455026410375</v>
      </c>
      <c r="H865" s="47">
        <v>213899.28517885809</v>
      </c>
      <c r="I865" s="47">
        <f t="shared" si="27"/>
        <v>213.89928517885809</v>
      </c>
    </row>
    <row r="866" spans="2:9" x14ac:dyDescent="0.2">
      <c r="B866" s="47">
        <v>1718.7463610636983</v>
      </c>
      <c r="C866" s="47">
        <v>237982.74134310975</v>
      </c>
      <c r="D866" s="47">
        <f t="shared" si="26"/>
        <v>237.98274134310975</v>
      </c>
      <c r="G866" s="47">
        <v>1718.7463610636983</v>
      </c>
      <c r="H866" s="47">
        <v>228233.93102464144</v>
      </c>
      <c r="I866" s="47">
        <f t="shared" si="27"/>
        <v>228.23393102464144</v>
      </c>
    </row>
    <row r="867" spans="2:9" x14ac:dyDescent="0.2">
      <c r="B867" s="47">
        <v>1720.7472194863594</v>
      </c>
      <c r="C867" s="47">
        <v>251546.80009483683</v>
      </c>
      <c r="D867" s="47">
        <f t="shared" si="26"/>
        <v>251.54680009483684</v>
      </c>
      <c r="G867" s="47">
        <v>1720.7472194863594</v>
      </c>
      <c r="H867" s="47">
        <v>241995.11524181266</v>
      </c>
      <c r="I867" s="47">
        <f t="shared" si="27"/>
        <v>241.99511524181267</v>
      </c>
    </row>
    <row r="868" spans="2:9" x14ac:dyDescent="0.2">
      <c r="B868" s="47">
        <v>1722.7480779090201</v>
      </c>
      <c r="C868" s="47">
        <v>264311.8153809426</v>
      </c>
      <c r="D868" s="47">
        <f t="shared" si="26"/>
        <v>264.31181538094262</v>
      </c>
      <c r="G868" s="47">
        <v>1722.7480779090201</v>
      </c>
      <c r="H868" s="47">
        <v>254945.37088427113</v>
      </c>
      <c r="I868" s="47">
        <f t="shared" si="27"/>
        <v>254.94537088427114</v>
      </c>
    </row>
    <row r="869" spans="2:9" x14ac:dyDescent="0.2">
      <c r="B869" s="47">
        <v>1724.7489363316813</v>
      </c>
      <c r="C869" s="47">
        <v>276163.40042993892</v>
      </c>
      <c r="D869" s="47">
        <f t="shared" si="26"/>
        <v>276.16340042993892</v>
      </c>
      <c r="G869" s="47">
        <v>1724.7489363316813</v>
      </c>
      <c r="H869" s="47">
        <v>266902.09962700645</v>
      </c>
      <c r="I869" s="47">
        <f t="shared" si="27"/>
        <v>266.90209962700646</v>
      </c>
    </row>
    <row r="870" spans="2:9" x14ac:dyDescent="0.2">
      <c r="B870" s="47">
        <v>1726.749794754342</v>
      </c>
      <c r="C870" s="47">
        <v>286960.23529350001</v>
      </c>
      <c r="D870" s="47">
        <f t="shared" si="26"/>
        <v>286.96023529350003</v>
      </c>
      <c r="G870" s="47">
        <v>1726.749794754342</v>
      </c>
      <c r="H870" s="47">
        <v>277711.21667155164</v>
      </c>
      <c r="I870" s="47">
        <f t="shared" si="27"/>
        <v>277.71121667155165</v>
      </c>
    </row>
    <row r="871" spans="2:9" x14ac:dyDescent="0.2">
      <c r="B871" s="47">
        <v>1728.7506531770032</v>
      </c>
      <c r="C871" s="47">
        <v>296542.01135535201</v>
      </c>
      <c r="D871" s="47">
        <f t="shared" si="26"/>
        <v>296.54201135535203</v>
      </c>
      <c r="G871" s="47">
        <v>1728.7506531770032</v>
      </c>
      <c r="H871" s="47">
        <v>287166.28453153343</v>
      </c>
      <c r="I871" s="47">
        <f t="shared" si="27"/>
        <v>287.16628453153345</v>
      </c>
    </row>
    <row r="872" spans="2:9" x14ac:dyDescent="0.2">
      <c r="B872" s="47">
        <v>1730.7515115996639</v>
      </c>
      <c r="C872" s="47">
        <v>304658.57030910242</v>
      </c>
      <c r="D872" s="47">
        <f t="shared" si="26"/>
        <v>304.6585703091024</v>
      </c>
      <c r="G872" s="47">
        <v>1730.7515115996639</v>
      </c>
      <c r="H872" s="47">
        <v>295158.52655802504</v>
      </c>
      <c r="I872" s="47">
        <f t="shared" si="27"/>
        <v>295.15852655802502</v>
      </c>
    </row>
    <row r="873" spans="2:9" x14ac:dyDescent="0.2">
      <c r="B873" s="47">
        <v>1732.7523700223251</v>
      </c>
      <c r="C873" s="47">
        <v>311150.71556441084</v>
      </c>
      <c r="D873" s="47">
        <f t="shared" si="26"/>
        <v>311.15071556441086</v>
      </c>
      <c r="G873" s="47">
        <v>1732.7523700223251</v>
      </c>
      <c r="H873" s="47">
        <v>301486.30696930981</v>
      </c>
      <c r="I873" s="47">
        <f t="shared" si="27"/>
        <v>301.48630696930979</v>
      </c>
    </row>
    <row r="874" spans="2:9" x14ac:dyDescent="0.2">
      <c r="B874" s="47">
        <v>1734.7532284449858</v>
      </c>
      <c r="C874" s="47">
        <v>315801.55554894591</v>
      </c>
      <c r="D874" s="47">
        <f t="shared" si="26"/>
        <v>315.80155554894588</v>
      </c>
      <c r="G874" s="47">
        <v>1734.7532284449858</v>
      </c>
      <c r="H874" s="47">
        <v>306803.35737502668</v>
      </c>
      <c r="I874" s="47">
        <f t="shared" si="27"/>
        <v>306.80335737502668</v>
      </c>
    </row>
    <row r="875" spans="2:9" x14ac:dyDescent="0.2">
      <c r="B875" s="47">
        <v>1736.7540868676469</v>
      </c>
      <c r="C875" s="47">
        <v>318498.29122207017</v>
      </c>
      <c r="D875" s="47">
        <f t="shared" si="26"/>
        <v>318.49829122207018</v>
      </c>
      <c r="G875" s="47">
        <v>1736.7540868676469</v>
      </c>
      <c r="H875" s="47">
        <v>314257.64696729719</v>
      </c>
      <c r="I875" s="47">
        <f t="shared" si="27"/>
        <v>314.25764696729721</v>
      </c>
    </row>
    <row r="876" spans="2:9" x14ac:dyDescent="0.2">
      <c r="B876" s="47">
        <v>1738.7549452903077</v>
      </c>
      <c r="C876" s="47">
        <v>319622.437988583</v>
      </c>
      <c r="D876" s="47">
        <f t="shared" si="26"/>
        <v>319.62243798858299</v>
      </c>
      <c r="G876" s="47">
        <v>1738.7549452903077</v>
      </c>
      <c r="H876" s="47">
        <v>320958.84164942225</v>
      </c>
      <c r="I876" s="47">
        <f t="shared" si="27"/>
        <v>320.95884164942225</v>
      </c>
    </row>
    <row r="877" spans="2:9" x14ac:dyDescent="0.2">
      <c r="B877" s="47">
        <v>1740.7558037129688</v>
      </c>
      <c r="C877" s="47">
        <v>326162.54907516856</v>
      </c>
      <c r="D877" s="47">
        <f t="shared" si="26"/>
        <v>326.16254907516856</v>
      </c>
      <c r="G877" s="47">
        <v>1740.7558037129688</v>
      </c>
      <c r="H877" s="47">
        <v>325966.29496915219</v>
      </c>
      <c r="I877" s="47">
        <f t="shared" si="27"/>
        <v>325.96629496915222</v>
      </c>
    </row>
    <row r="878" spans="2:9" x14ac:dyDescent="0.2">
      <c r="B878" s="47">
        <v>1742.7566621356295</v>
      </c>
      <c r="C878" s="47">
        <v>332167.38923850533</v>
      </c>
      <c r="D878" s="47">
        <f t="shared" si="26"/>
        <v>332.16738923850534</v>
      </c>
      <c r="G878" s="47">
        <v>1742.7566621356295</v>
      </c>
      <c r="H878" s="47">
        <v>331190.69921063207</v>
      </c>
      <c r="I878" s="47">
        <f t="shared" si="27"/>
        <v>331.19069921063209</v>
      </c>
    </row>
    <row r="879" spans="2:9" x14ac:dyDescent="0.2">
      <c r="B879" s="47">
        <v>1744.7575205582907</v>
      </c>
      <c r="C879" s="47">
        <v>336364.83157775825</v>
      </c>
      <c r="D879" s="47">
        <f t="shared" si="26"/>
        <v>336.36483157775825</v>
      </c>
      <c r="G879" s="47">
        <v>1744.7575205582907</v>
      </c>
      <c r="H879" s="47">
        <v>335682.01781812741</v>
      </c>
      <c r="I879" s="47">
        <f t="shared" si="27"/>
        <v>335.68201781812741</v>
      </c>
    </row>
    <row r="880" spans="2:9" x14ac:dyDescent="0.2">
      <c r="B880" s="47">
        <v>1746.7583789809514</v>
      </c>
      <c r="C880" s="47">
        <v>338462.40329157223</v>
      </c>
      <c r="D880" s="47">
        <f t="shared" si="26"/>
        <v>338.46240329157223</v>
      </c>
      <c r="G880" s="47">
        <v>1746.7583789809514</v>
      </c>
      <c r="H880" s="47">
        <v>338103.44097916584</v>
      </c>
      <c r="I880" s="47">
        <f t="shared" si="27"/>
        <v>338.10344097916584</v>
      </c>
    </row>
    <row r="881" spans="2:9" x14ac:dyDescent="0.2">
      <c r="B881" s="47">
        <v>1748.7592374036126</v>
      </c>
      <c r="C881" s="47">
        <v>339208.54494725913</v>
      </c>
      <c r="D881" s="47">
        <f t="shared" si="26"/>
        <v>339.20854494725916</v>
      </c>
      <c r="G881" s="47">
        <v>1748.7592374036126</v>
      </c>
      <c r="H881" s="47">
        <v>339084.5804167749</v>
      </c>
      <c r="I881" s="47">
        <f t="shared" si="27"/>
        <v>339.08458041677488</v>
      </c>
    </row>
    <row r="882" spans="2:9" x14ac:dyDescent="0.2">
      <c r="B882" s="47">
        <v>1750.7600958262733</v>
      </c>
      <c r="C882" s="47">
        <v>338983.25319890928</v>
      </c>
      <c r="D882" s="47">
        <f t="shared" si="26"/>
        <v>338.98325319890927</v>
      </c>
      <c r="G882" s="47">
        <v>1750.7600958262733</v>
      </c>
      <c r="H882" s="47">
        <v>338920.47182021791</v>
      </c>
      <c r="I882" s="47">
        <f t="shared" si="27"/>
        <v>338.92047182021793</v>
      </c>
    </row>
    <row r="883" spans="2:9" x14ac:dyDescent="0.2">
      <c r="B883" s="47">
        <v>1752.7609542489345</v>
      </c>
      <c r="C883" s="47">
        <v>336784.22129078477</v>
      </c>
      <c r="D883" s="47">
        <f t="shared" si="26"/>
        <v>336.78422129078479</v>
      </c>
      <c r="G883" s="47">
        <v>1752.7609542489345</v>
      </c>
      <c r="H883" s="47">
        <v>336747.79739287187</v>
      </c>
      <c r="I883" s="47">
        <f t="shared" si="27"/>
        <v>336.74779739287186</v>
      </c>
    </row>
    <row r="884" spans="2:9" x14ac:dyDescent="0.2">
      <c r="B884" s="47">
        <v>1754.7618126715952</v>
      </c>
      <c r="C884" s="47">
        <v>331824.37995138793</v>
      </c>
      <c r="D884" s="47">
        <f t="shared" si="26"/>
        <v>331.82437995138793</v>
      </c>
      <c r="G884" s="47">
        <v>1754.7618126715952</v>
      </c>
      <c r="H884" s="47">
        <v>331797.7044439562</v>
      </c>
      <c r="I884" s="47">
        <f t="shared" si="27"/>
        <v>331.79770444395621</v>
      </c>
    </row>
    <row r="885" spans="2:9" x14ac:dyDescent="0.2">
      <c r="B885" s="47">
        <v>1756.7626710942563</v>
      </c>
      <c r="C885" s="47">
        <v>323832.62237250368</v>
      </c>
      <c r="D885" s="47">
        <f t="shared" si="26"/>
        <v>323.83262237250369</v>
      </c>
      <c r="G885" s="47">
        <v>1756.7626710942563</v>
      </c>
      <c r="H885" s="47">
        <v>323811.8320656381</v>
      </c>
      <c r="I885" s="47">
        <f t="shared" si="27"/>
        <v>323.8118320656381</v>
      </c>
    </row>
    <row r="886" spans="2:9" x14ac:dyDescent="0.2">
      <c r="B886" s="47">
        <v>1758.7635295169171</v>
      </c>
      <c r="C886" s="47">
        <v>312800.24064702983</v>
      </c>
      <c r="D886" s="47">
        <f t="shared" si="26"/>
        <v>312.80024064702985</v>
      </c>
      <c r="G886" s="47">
        <v>1758.7635295169171</v>
      </c>
      <c r="H886" s="47">
        <v>312783.97975548176</v>
      </c>
      <c r="I886" s="47">
        <f t="shared" si="27"/>
        <v>312.78397975548177</v>
      </c>
    </row>
    <row r="887" spans="2:9" x14ac:dyDescent="0.2">
      <c r="B887" s="47">
        <v>1760.7643879395782</v>
      </c>
      <c r="C887" s="47">
        <v>298917.30759203085</v>
      </c>
      <c r="D887" s="47">
        <f t="shared" si="26"/>
        <v>298.91730759203085</v>
      </c>
      <c r="G887" s="47">
        <v>1760.7643879395782</v>
      </c>
      <c r="H887" s="47">
        <v>298905.93350002926</v>
      </c>
      <c r="I887" s="47">
        <f t="shared" si="27"/>
        <v>298.90593350002928</v>
      </c>
    </row>
    <row r="888" spans="2:9" x14ac:dyDescent="0.2">
      <c r="B888" s="47">
        <v>1762.7652463622389</v>
      </c>
      <c r="C888" s="47">
        <v>283501.86309062724</v>
      </c>
      <c r="D888" s="47">
        <f t="shared" si="26"/>
        <v>283.50186309062724</v>
      </c>
      <c r="G888" s="47">
        <v>1762.7652463622389</v>
      </c>
      <c r="H888" s="47">
        <v>283502.62125505973</v>
      </c>
      <c r="I888" s="47">
        <f t="shared" si="27"/>
        <v>283.50262125505975</v>
      </c>
    </row>
    <row r="889" spans="2:9" x14ac:dyDescent="0.2">
      <c r="B889" s="47">
        <v>1764.7661047849001</v>
      </c>
      <c r="C889" s="47">
        <v>271854.0671066175</v>
      </c>
      <c r="D889" s="47">
        <f t="shared" si="26"/>
        <v>271.85406710661749</v>
      </c>
      <c r="G889" s="47">
        <v>1764.7661047849001</v>
      </c>
      <c r="H889" s="47">
        <v>271853.81626150623</v>
      </c>
      <c r="I889" s="47">
        <f t="shared" si="27"/>
        <v>271.85381626150621</v>
      </c>
    </row>
    <row r="890" spans="2:9" x14ac:dyDescent="0.2">
      <c r="B890" s="47">
        <v>1766.7669632075608</v>
      </c>
      <c r="C890" s="47">
        <v>258597.1661679277</v>
      </c>
      <c r="D890" s="47">
        <f t="shared" si="26"/>
        <v>258.5971661679277</v>
      </c>
      <c r="G890" s="47">
        <v>1766.7669632075608</v>
      </c>
      <c r="H890" s="47">
        <v>258595.104765378</v>
      </c>
      <c r="I890" s="47">
        <f t="shared" si="27"/>
        <v>258.59510476537798</v>
      </c>
    </row>
    <row r="891" spans="2:9" x14ac:dyDescent="0.2">
      <c r="B891" s="47">
        <v>1768.767821630222</v>
      </c>
      <c r="C891" s="47">
        <v>242992.05095692846</v>
      </c>
      <c r="D891" s="47">
        <f t="shared" si="26"/>
        <v>242.99205095692847</v>
      </c>
      <c r="G891" s="47">
        <v>1768.767821630222</v>
      </c>
      <c r="H891" s="47">
        <v>242994.6546820713</v>
      </c>
      <c r="I891" s="47">
        <f t="shared" si="27"/>
        <v>242.99465468207129</v>
      </c>
    </row>
    <row r="892" spans="2:9" x14ac:dyDescent="0.2">
      <c r="B892" s="47">
        <v>1770.7686800528827</v>
      </c>
      <c r="C892" s="47">
        <v>225212.81136611546</v>
      </c>
      <c r="D892" s="47">
        <f t="shared" si="26"/>
        <v>225.21281136611546</v>
      </c>
      <c r="G892" s="47">
        <v>1770.7686800528827</v>
      </c>
      <c r="H892" s="47">
        <v>225212.06189236214</v>
      </c>
      <c r="I892" s="47">
        <f t="shared" si="27"/>
        <v>225.21206189236213</v>
      </c>
    </row>
    <row r="893" spans="2:9" x14ac:dyDescent="0.2">
      <c r="B893" s="47">
        <v>1772.7695384755439</v>
      </c>
      <c r="C893" s="47">
        <v>205957.78700244124</v>
      </c>
      <c r="D893" s="47">
        <f t="shared" si="26"/>
        <v>205.95778700244125</v>
      </c>
      <c r="G893" s="47">
        <v>1772.7695384755439</v>
      </c>
      <c r="H893" s="47">
        <v>205958.04711527869</v>
      </c>
      <c r="I893" s="47">
        <f t="shared" si="27"/>
        <v>205.9580471152787</v>
      </c>
    </row>
    <row r="894" spans="2:9" x14ac:dyDescent="0.2">
      <c r="B894" s="47">
        <v>1774.7703968982046</v>
      </c>
      <c r="C894" s="47">
        <v>187309.70780435877</v>
      </c>
      <c r="D894" s="47">
        <f t="shared" si="26"/>
        <v>187.30970780435877</v>
      </c>
      <c r="G894" s="47">
        <v>1774.7703968982046</v>
      </c>
      <c r="H894" s="47">
        <v>199994.0804349895</v>
      </c>
      <c r="I894" s="47">
        <f t="shared" si="27"/>
        <v>199.99408043498951</v>
      </c>
    </row>
    <row r="895" spans="2:9" x14ac:dyDescent="0.2">
      <c r="B895" s="47">
        <v>1776.7712553208657</v>
      </c>
      <c r="C895" s="47">
        <v>179906.03871958997</v>
      </c>
      <c r="D895" s="47">
        <f t="shared" si="26"/>
        <v>179.90603871958996</v>
      </c>
      <c r="G895" s="47">
        <v>1776.7712553208657</v>
      </c>
      <c r="H895" s="47">
        <v>193993.37574108181</v>
      </c>
      <c r="I895" s="47">
        <f t="shared" si="27"/>
        <v>193.99337574108182</v>
      </c>
    </row>
    <row r="896" spans="2:9" x14ac:dyDescent="0.2">
      <c r="B896" s="47">
        <v>1778.7721137435265</v>
      </c>
      <c r="C896" s="47">
        <v>171153.54371583174</v>
      </c>
      <c r="D896" s="47">
        <f t="shared" si="26"/>
        <v>171.15354371583174</v>
      </c>
      <c r="G896" s="47">
        <v>1778.7721137435265</v>
      </c>
      <c r="H896" s="47">
        <v>186611.07149719747</v>
      </c>
      <c r="I896" s="47">
        <f t="shared" si="27"/>
        <v>186.61107149719746</v>
      </c>
    </row>
    <row r="897" spans="2:9" x14ac:dyDescent="0.2">
      <c r="B897" s="47">
        <v>1780.7729721661876</v>
      </c>
      <c r="C897" s="47">
        <v>193274.78174859469</v>
      </c>
      <c r="D897" s="47">
        <f t="shared" si="26"/>
        <v>193.27478174859468</v>
      </c>
      <c r="G897" s="47">
        <v>1780.7729721661876</v>
      </c>
      <c r="H897" s="47">
        <v>204728.05064558366</v>
      </c>
      <c r="I897" s="47">
        <f t="shared" si="27"/>
        <v>204.72805064558366</v>
      </c>
    </row>
    <row r="898" spans="2:9" x14ac:dyDescent="0.2">
      <c r="B898" s="47">
        <v>1782.7738305888483</v>
      </c>
      <c r="C898" s="47">
        <v>229330.03531448438</v>
      </c>
      <c r="D898" s="47">
        <f t="shared" si="26"/>
        <v>229.33003531448438</v>
      </c>
      <c r="G898" s="47">
        <v>1782.7738305888483</v>
      </c>
      <c r="H898" s="47">
        <v>239720.12318927998</v>
      </c>
      <c r="I898" s="47">
        <f t="shared" si="27"/>
        <v>239.72012318927997</v>
      </c>
    </row>
    <row r="899" spans="2:9" x14ac:dyDescent="0.2">
      <c r="B899" s="47">
        <v>1784.7746890115095</v>
      </c>
      <c r="C899" s="47">
        <v>263953.55799599946</v>
      </c>
      <c r="D899" s="47">
        <f t="shared" si="26"/>
        <v>263.95355799599946</v>
      </c>
      <c r="G899" s="47">
        <v>1784.7746890115095</v>
      </c>
      <c r="H899" s="47">
        <v>273039.26677683403</v>
      </c>
      <c r="I899" s="47">
        <f t="shared" si="27"/>
        <v>273.03926677683404</v>
      </c>
    </row>
    <row r="900" spans="2:9" x14ac:dyDescent="0.2">
      <c r="B900" s="47">
        <v>1786.7755474341702</v>
      </c>
      <c r="C900" s="47">
        <v>296724.81111421925</v>
      </c>
      <c r="D900" s="47">
        <f t="shared" si="26"/>
        <v>296.72481111421928</v>
      </c>
      <c r="G900" s="47">
        <v>1786.7755474341702</v>
      </c>
      <c r="H900" s="47">
        <v>304214.64177993656</v>
      </c>
      <c r="I900" s="47">
        <f t="shared" si="27"/>
        <v>304.21464177993658</v>
      </c>
    </row>
    <row r="901" spans="2:9" x14ac:dyDescent="0.2">
      <c r="B901" s="47">
        <v>1788.7764058568314</v>
      </c>
      <c r="C901" s="47">
        <v>327119.28161997889</v>
      </c>
      <c r="D901" s="47">
        <f t="shared" si="26"/>
        <v>327.11928161997889</v>
      </c>
      <c r="G901" s="47">
        <v>1788.7764058568314</v>
      </c>
      <c r="H901" s="47">
        <v>332794.49738111981</v>
      </c>
      <c r="I901" s="47">
        <f t="shared" si="27"/>
        <v>332.79449738111981</v>
      </c>
    </row>
    <row r="902" spans="2:9" x14ac:dyDescent="0.2">
      <c r="B902" s="47">
        <v>1790.7772642794921</v>
      </c>
      <c r="C902" s="47">
        <v>354683.34256403882</v>
      </c>
      <c r="D902" s="47">
        <f t="shared" si="26"/>
        <v>354.68334256403881</v>
      </c>
      <c r="G902" s="47">
        <v>1790.7772642794921</v>
      </c>
      <c r="H902" s="47">
        <v>358343.942696677</v>
      </c>
      <c r="I902" s="47">
        <f t="shared" si="27"/>
        <v>358.343942696677</v>
      </c>
    </row>
    <row r="903" spans="2:9" x14ac:dyDescent="0.2">
      <c r="B903" s="47">
        <v>1792.7781227021533</v>
      </c>
      <c r="C903" s="47">
        <v>380991.45616324601</v>
      </c>
      <c r="D903" s="47">
        <f t="shared" ref="D903:D929" si="28">C903/1000</f>
        <v>380.99145616324603</v>
      </c>
      <c r="G903" s="47">
        <v>1792.7781227021533</v>
      </c>
      <c r="H903" s="47">
        <v>381645.21960158314</v>
      </c>
      <c r="I903" s="47">
        <f t="shared" ref="I903:I929" si="29">H903/1000</f>
        <v>381.64521960158316</v>
      </c>
    </row>
    <row r="904" spans="2:9" x14ac:dyDescent="0.2">
      <c r="B904" s="47">
        <v>1794.778981124814</v>
      </c>
      <c r="C904" s="47">
        <v>405234.93652887415</v>
      </c>
      <c r="D904" s="47">
        <f t="shared" si="28"/>
        <v>405.23493652887413</v>
      </c>
      <c r="G904" s="47">
        <v>1794.778981124814</v>
      </c>
      <c r="H904" s="47">
        <v>404216.24081477936</v>
      </c>
      <c r="I904" s="47">
        <f t="shared" si="29"/>
        <v>404.21624081477938</v>
      </c>
    </row>
    <row r="905" spans="2:9" x14ac:dyDescent="0.2">
      <c r="B905" s="47">
        <v>1796.7798395474751</v>
      </c>
      <c r="C905" s="47">
        <v>425206.20677878923</v>
      </c>
      <c r="D905" s="47">
        <f t="shared" si="28"/>
        <v>425.20620677878924</v>
      </c>
      <c r="G905" s="47">
        <v>1796.7798395474751</v>
      </c>
      <c r="H905" s="47">
        <v>424274.70502525807</v>
      </c>
      <c r="I905" s="47">
        <f t="shared" si="29"/>
        <v>424.27470502525807</v>
      </c>
    </row>
    <row r="906" spans="2:9" x14ac:dyDescent="0.2">
      <c r="B906" s="47">
        <v>1798.7806979701359</v>
      </c>
      <c r="C906" s="47">
        <v>440392.09368255659</v>
      </c>
      <c r="D906" s="47">
        <f t="shared" si="28"/>
        <v>440.39209368255661</v>
      </c>
      <c r="G906" s="47">
        <v>1798.7806979701359</v>
      </c>
      <c r="H906" s="47">
        <v>439617.44936136191</v>
      </c>
      <c r="I906" s="47">
        <f t="shared" si="29"/>
        <v>439.61744936136193</v>
      </c>
    </row>
    <row r="907" spans="2:9" x14ac:dyDescent="0.2">
      <c r="B907" s="47">
        <v>1800.781556392797</v>
      </c>
      <c r="C907" s="47">
        <v>450349.08339295781</v>
      </c>
      <c r="D907" s="47">
        <f t="shared" si="28"/>
        <v>450.34908339295782</v>
      </c>
      <c r="G907" s="47">
        <v>1800.781556392797</v>
      </c>
      <c r="H907" s="47">
        <v>449831.26668496622</v>
      </c>
      <c r="I907" s="47">
        <f t="shared" si="29"/>
        <v>449.83126668496624</v>
      </c>
    </row>
    <row r="908" spans="2:9" x14ac:dyDescent="0.2">
      <c r="B908" s="47">
        <v>1802.7824148154577</v>
      </c>
      <c r="C908" s="47">
        <v>454855.91328272584</v>
      </c>
      <c r="D908" s="47">
        <f t="shared" si="28"/>
        <v>454.85591328272585</v>
      </c>
      <c r="G908" s="47">
        <v>1802.7824148154577</v>
      </c>
      <c r="H908" s="47">
        <v>454554.50909069809</v>
      </c>
      <c r="I908" s="47">
        <f t="shared" si="29"/>
        <v>454.5545090906981</v>
      </c>
    </row>
    <row r="909" spans="2:9" x14ac:dyDescent="0.2">
      <c r="B909" s="47">
        <v>1804.7832732381189</v>
      </c>
      <c r="C909" s="47">
        <v>453805.20946823788</v>
      </c>
      <c r="D909" s="47">
        <f t="shared" si="28"/>
        <v>453.80520946823788</v>
      </c>
      <c r="G909" s="47">
        <v>1804.7832732381189</v>
      </c>
      <c r="H909" s="47">
        <v>453748.48420721281</v>
      </c>
      <c r="I909" s="47">
        <f t="shared" si="29"/>
        <v>453.74848420721281</v>
      </c>
    </row>
    <row r="910" spans="2:9" x14ac:dyDescent="0.2">
      <c r="B910" s="47">
        <v>1806.7841316607796</v>
      </c>
      <c r="C910" s="47">
        <v>447367.40772686939</v>
      </c>
      <c r="D910" s="47">
        <f t="shared" si="28"/>
        <v>447.36740772686937</v>
      </c>
      <c r="G910" s="47">
        <v>1806.7841316607796</v>
      </c>
      <c r="H910" s="47">
        <v>447400.83015860361</v>
      </c>
      <c r="I910" s="47">
        <f t="shared" si="29"/>
        <v>447.40083015860358</v>
      </c>
    </row>
    <row r="911" spans="2:9" x14ac:dyDescent="0.2">
      <c r="B911" s="47">
        <v>1808.7849900834408</v>
      </c>
      <c r="C911" s="47">
        <v>435386.13955994899</v>
      </c>
      <c r="D911" s="47">
        <f t="shared" si="28"/>
        <v>435.38613955994902</v>
      </c>
      <c r="G911" s="47">
        <v>1808.7849900834408</v>
      </c>
      <c r="H911" s="47">
        <v>435425.49205337133</v>
      </c>
      <c r="I911" s="47">
        <f t="shared" si="29"/>
        <v>435.42549205337133</v>
      </c>
    </row>
    <row r="912" spans="2:9" x14ac:dyDescent="0.2">
      <c r="B912" s="47">
        <v>1810.7858485061015</v>
      </c>
      <c r="C912" s="47">
        <v>417919.62422501488</v>
      </c>
      <c r="D912" s="47">
        <f t="shared" si="28"/>
        <v>417.9196242250149</v>
      </c>
      <c r="G912" s="47">
        <v>1810.7858485061015</v>
      </c>
      <c r="H912" s="47">
        <v>417915.58019117196</v>
      </c>
      <c r="I912" s="47">
        <f t="shared" si="29"/>
        <v>417.91558019117195</v>
      </c>
    </row>
    <row r="913" spans="2:9" x14ac:dyDescent="0.2">
      <c r="B913" s="47">
        <v>1812.7867069287627</v>
      </c>
      <c r="C913" s="47">
        <v>396088.29727035499</v>
      </c>
      <c r="D913" s="47">
        <f t="shared" si="28"/>
        <v>396.08829727035499</v>
      </c>
      <c r="G913" s="47">
        <v>1812.7867069287627</v>
      </c>
      <c r="H913" s="47">
        <v>396065.1153440557</v>
      </c>
      <c r="I913" s="47">
        <f t="shared" si="29"/>
        <v>396.0651153440557</v>
      </c>
    </row>
    <row r="914" spans="2:9" x14ac:dyDescent="0.2">
      <c r="B914" s="47">
        <v>1814.7875653514234</v>
      </c>
      <c r="C914" s="47">
        <v>369245.55448293721</v>
      </c>
      <c r="D914" s="47">
        <f t="shared" si="28"/>
        <v>369.24555448293722</v>
      </c>
      <c r="G914" s="47">
        <v>1814.7875653514234</v>
      </c>
      <c r="H914" s="47">
        <v>369227.23601502524</v>
      </c>
      <c r="I914" s="47">
        <f t="shared" si="29"/>
        <v>369.22723601502526</v>
      </c>
    </row>
    <row r="915" spans="2:9" x14ac:dyDescent="0.2">
      <c r="B915" s="47">
        <v>1816.7884237740845</v>
      </c>
      <c r="C915" s="47">
        <v>337322.50074909866</v>
      </c>
      <c r="D915" s="47">
        <f t="shared" si="28"/>
        <v>337.32250074909865</v>
      </c>
      <c r="G915" s="47">
        <v>1816.7884237740845</v>
      </c>
      <c r="H915" s="47">
        <v>337307.60435662977</v>
      </c>
      <c r="I915" s="47">
        <f t="shared" si="29"/>
        <v>337.30760435662978</v>
      </c>
    </row>
    <row r="916" spans="2:9" x14ac:dyDescent="0.2">
      <c r="B916" s="47">
        <v>1818.7892821967453</v>
      </c>
      <c r="C916" s="47">
        <v>300417.05109339295</v>
      </c>
      <c r="D916" s="47">
        <f t="shared" si="28"/>
        <v>300.41705109339296</v>
      </c>
      <c r="G916" s="47">
        <v>1818.7892821967453</v>
      </c>
      <c r="H916" s="47">
        <v>304761.49773583794</v>
      </c>
      <c r="I916" s="47">
        <f t="shared" si="29"/>
        <v>304.76149773583796</v>
      </c>
    </row>
    <row r="917" spans="2:9" x14ac:dyDescent="0.2">
      <c r="B917" s="47">
        <v>1820.7901406194064</v>
      </c>
      <c r="C917" s="47">
        <v>304207.05359165702</v>
      </c>
      <c r="D917" s="47">
        <f t="shared" si="28"/>
        <v>304.20705359165703</v>
      </c>
      <c r="G917" s="47">
        <v>1820.7901406194064</v>
      </c>
      <c r="H917" s="47">
        <v>310184.88101558218</v>
      </c>
      <c r="I917" s="47">
        <f t="shared" si="29"/>
        <v>310.18488101558216</v>
      </c>
    </row>
    <row r="918" spans="2:9" x14ac:dyDescent="0.2">
      <c r="B918" s="47">
        <v>1822.7909990420671</v>
      </c>
      <c r="C918" s="47">
        <v>330813.14555791242</v>
      </c>
      <c r="D918" s="47">
        <f t="shared" si="28"/>
        <v>330.81314555791243</v>
      </c>
      <c r="G918" s="47">
        <v>1822.7909990420671</v>
      </c>
      <c r="H918" s="47">
        <v>337035.91301973467</v>
      </c>
      <c r="I918" s="47">
        <f t="shared" si="29"/>
        <v>337.03591301973466</v>
      </c>
    </row>
    <row r="919" spans="2:9" x14ac:dyDescent="0.2">
      <c r="B919" s="47">
        <v>1824.7918574647283</v>
      </c>
      <c r="C919" s="47">
        <v>357359.97616949509</v>
      </c>
      <c r="D919" s="47">
        <f t="shared" si="28"/>
        <v>357.3599761694951</v>
      </c>
      <c r="G919" s="47">
        <v>1824.7918574647283</v>
      </c>
      <c r="H919" s="47">
        <v>362943.4988700276</v>
      </c>
      <c r="I919" s="47">
        <f t="shared" si="29"/>
        <v>362.94349887002761</v>
      </c>
    </row>
    <row r="920" spans="2:9" x14ac:dyDescent="0.2">
      <c r="B920" s="47">
        <v>1826.792715887389</v>
      </c>
      <c r="C920" s="47">
        <v>382810.09757727978</v>
      </c>
      <c r="D920" s="47">
        <f t="shared" si="28"/>
        <v>382.81009757727981</v>
      </c>
      <c r="G920" s="47">
        <v>1826.792715887389</v>
      </c>
      <c r="H920" s="47">
        <v>387931.08582266798</v>
      </c>
      <c r="I920" s="47">
        <f t="shared" si="29"/>
        <v>387.93108582266797</v>
      </c>
    </row>
    <row r="921" spans="2:9" x14ac:dyDescent="0.2">
      <c r="B921" s="47">
        <v>1828.7935743100502</v>
      </c>
      <c r="C921" s="47">
        <v>407633.15631977166</v>
      </c>
      <c r="D921" s="47">
        <f t="shared" si="28"/>
        <v>407.63315631977167</v>
      </c>
      <c r="G921" s="47">
        <v>1828.7935743100502</v>
      </c>
      <c r="H921" s="47">
        <v>412336.75466942415</v>
      </c>
      <c r="I921" s="47">
        <f t="shared" si="29"/>
        <v>412.33675466942412</v>
      </c>
    </row>
    <row r="922" spans="2:9" x14ac:dyDescent="0.2">
      <c r="B922" s="47">
        <v>1830.7944327327109</v>
      </c>
      <c r="C922" s="47">
        <v>431246.3755856874</v>
      </c>
      <c r="D922" s="47">
        <f t="shared" si="28"/>
        <v>431.24637558568742</v>
      </c>
      <c r="G922" s="47">
        <v>1830.7944327327109</v>
      </c>
      <c r="H922" s="47">
        <v>435031.91332750925</v>
      </c>
      <c r="I922" s="47">
        <f t="shared" si="29"/>
        <v>435.03191332750924</v>
      </c>
    </row>
    <row r="923" spans="2:9" x14ac:dyDescent="0.2">
      <c r="B923" s="47">
        <v>1832.7952911553721</v>
      </c>
      <c r="C923" s="47">
        <v>452913.84641850658</v>
      </c>
      <c r="D923" s="47">
        <f t="shared" si="28"/>
        <v>452.91384641850658</v>
      </c>
      <c r="G923" s="47">
        <v>1832.7952911553721</v>
      </c>
      <c r="H923" s="47">
        <v>455481.33670962189</v>
      </c>
      <c r="I923" s="47">
        <f t="shared" si="29"/>
        <v>455.48133670962187</v>
      </c>
    </row>
    <row r="924" spans="2:9" x14ac:dyDescent="0.2">
      <c r="B924" s="47">
        <v>1834.7961495780328</v>
      </c>
      <c r="C924" s="47">
        <v>472399.12977070338</v>
      </c>
      <c r="D924" s="47">
        <f t="shared" si="28"/>
        <v>472.39912977070338</v>
      </c>
      <c r="G924" s="47">
        <v>1834.7961495780328</v>
      </c>
      <c r="H924" s="47">
        <v>473550.1251586398</v>
      </c>
      <c r="I924" s="47">
        <f t="shared" si="29"/>
        <v>473.55012515863979</v>
      </c>
    </row>
    <row r="925" spans="2:9" x14ac:dyDescent="0.2">
      <c r="B925" s="47">
        <v>1836.7970080006939</v>
      </c>
      <c r="C925" s="47">
        <v>489694.12186581735</v>
      </c>
      <c r="D925" s="47">
        <f t="shared" si="28"/>
        <v>489.69412186581735</v>
      </c>
      <c r="G925" s="47">
        <v>1836.7970080006939</v>
      </c>
      <c r="H925" s="47">
        <v>488698.41225812997</v>
      </c>
      <c r="I925" s="47">
        <f t="shared" si="29"/>
        <v>488.69841225812996</v>
      </c>
    </row>
    <row r="926" spans="2:9" x14ac:dyDescent="0.2">
      <c r="B926" s="47">
        <v>1838.7978664233547</v>
      </c>
      <c r="C926" s="47">
        <v>504524.20023447508</v>
      </c>
      <c r="D926" s="47">
        <f t="shared" si="28"/>
        <v>504.52420023447507</v>
      </c>
      <c r="G926" s="47">
        <v>1838.7978664233547</v>
      </c>
      <c r="H926" s="47">
        <v>500399.57798787591</v>
      </c>
      <c r="I926" s="47">
        <f t="shared" si="29"/>
        <v>500.39957798787589</v>
      </c>
    </row>
    <row r="927" spans="2:9" x14ac:dyDescent="0.2">
      <c r="B927" s="47">
        <v>1840.7987248460158</v>
      </c>
      <c r="C927" s="47">
        <v>516282.81467574323</v>
      </c>
      <c r="D927" s="47">
        <f t="shared" si="28"/>
        <v>516.28281467574323</v>
      </c>
      <c r="G927" s="47">
        <v>1840.7987248460158</v>
      </c>
      <c r="H927" s="47">
        <v>508476.83642209979</v>
      </c>
      <c r="I927" s="47">
        <f t="shared" si="29"/>
        <v>508.47683642209978</v>
      </c>
    </row>
    <row r="928" spans="2:9" x14ac:dyDescent="0.2">
      <c r="B928" s="47">
        <v>1842.7995832686765</v>
      </c>
      <c r="C928" s="47">
        <v>524706.3646937022</v>
      </c>
      <c r="D928" s="47">
        <f t="shared" si="28"/>
        <v>524.7063646937022</v>
      </c>
      <c r="G928" s="47">
        <v>1842.7995832686765</v>
      </c>
      <c r="H928" s="47">
        <v>512484.91894467972</v>
      </c>
      <c r="I928" s="47">
        <f t="shared" si="29"/>
        <v>512.48491894467975</v>
      </c>
    </row>
    <row r="929" spans="2:9" x14ac:dyDescent="0.2">
      <c r="B929" s="47">
        <v>1843.8000124800071</v>
      </c>
      <c r="C929" s="47">
        <v>528025.10960629652</v>
      </c>
      <c r="D929" s="47">
        <f t="shared" si="28"/>
        <v>528.0251096062965</v>
      </c>
      <c r="G929" s="47">
        <v>1843.8000124800071</v>
      </c>
      <c r="H929" s="47">
        <v>513609.54066375876</v>
      </c>
      <c r="I929" s="47">
        <f t="shared" si="29"/>
        <v>513.60954066375871</v>
      </c>
    </row>
  </sheetData>
  <mergeCells count="2">
    <mergeCell ref="B3:D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G15" sqref="G15"/>
    </sheetView>
  </sheetViews>
  <sheetFormatPr defaultRowHeight="12.75" x14ac:dyDescent="0.2"/>
  <cols>
    <col min="1" max="1" width="22.42578125" style="37" bestFit="1" customWidth="1"/>
    <col min="2" max="16384" width="9.140625" style="37"/>
  </cols>
  <sheetData>
    <row r="1" spans="1:11" x14ac:dyDescent="0.2">
      <c r="A1" s="35" t="s">
        <v>200</v>
      </c>
      <c r="B1" s="36" t="s">
        <v>201</v>
      </c>
    </row>
    <row r="3" spans="1:11" x14ac:dyDescent="0.2">
      <c r="C3" s="36" t="s">
        <v>215</v>
      </c>
      <c r="D3" s="36" t="s">
        <v>214</v>
      </c>
    </row>
    <row r="4" spans="1:11" x14ac:dyDescent="0.2">
      <c r="A4" s="36" t="s">
        <v>104</v>
      </c>
      <c r="B4" s="36" t="s">
        <v>101</v>
      </c>
      <c r="C4" s="38">
        <v>4500</v>
      </c>
      <c r="D4" s="38">
        <v>1529.5</v>
      </c>
    </row>
    <row r="5" spans="1:11" x14ac:dyDescent="0.2">
      <c r="A5" s="36"/>
      <c r="B5" s="36" t="s">
        <v>82</v>
      </c>
      <c r="C5" s="36">
        <f>C4*0.3048</f>
        <v>1371.6000000000001</v>
      </c>
      <c r="D5" s="36">
        <f>D4*0.3048</f>
        <v>466.19160000000005</v>
      </c>
      <c r="H5" s="36" t="s">
        <v>248</v>
      </c>
    </row>
    <row r="6" spans="1:11" x14ac:dyDescent="0.2">
      <c r="A6" s="36" t="s">
        <v>216</v>
      </c>
      <c r="B6" s="36" t="s">
        <v>82</v>
      </c>
      <c r="C6" s="37">
        <f>Riser!C47</f>
        <v>0.37464999999999998</v>
      </c>
      <c r="D6" s="37">
        <f>C6</f>
        <v>0.37464999999999998</v>
      </c>
      <c r="G6" s="36"/>
      <c r="H6" s="37">
        <f>(C6-C7)/2</f>
        <v>4.8457308923205628E-2</v>
      </c>
    </row>
    <row r="7" spans="1:11" x14ac:dyDescent="0.2">
      <c r="A7" s="36" t="s">
        <v>217</v>
      </c>
      <c r="B7" s="36" t="s">
        <v>82</v>
      </c>
      <c r="C7" s="37">
        <f>SQRT(C6^2-((Riser!C53+Riser!H53)*4/PI()))</f>
        <v>0.27773538215358873</v>
      </c>
      <c r="D7" s="37">
        <f>C7</f>
        <v>0.27773538215358873</v>
      </c>
      <c r="H7" s="37">
        <f>H6/0.0254</f>
        <v>1.9077680678427413</v>
      </c>
      <c r="I7" s="36" t="s">
        <v>246</v>
      </c>
      <c r="J7" s="39" t="s">
        <v>247</v>
      </c>
    </row>
    <row r="8" spans="1:11" x14ac:dyDescent="0.2">
      <c r="A8" s="36" t="s">
        <v>218</v>
      </c>
      <c r="B8" s="36" t="s">
        <v>221</v>
      </c>
      <c r="C8" s="38">
        <v>7.85</v>
      </c>
      <c r="D8" s="37">
        <f>C8</f>
        <v>7.85</v>
      </c>
    </row>
    <row r="9" spans="1:11" x14ac:dyDescent="0.2">
      <c r="A9" s="36" t="s">
        <v>239</v>
      </c>
      <c r="B9" s="36" t="s">
        <v>85</v>
      </c>
      <c r="C9" s="40">
        <f>PI()/4*(C6^2-C7^2)</f>
        <v>4.9657332951554785E-2</v>
      </c>
      <c r="D9" s="40">
        <f>PI()/4*(D6^2-D7^2)</f>
        <v>4.9657332951554785E-2</v>
      </c>
    </row>
    <row r="10" spans="1:11" x14ac:dyDescent="0.2">
      <c r="A10" s="36" t="s">
        <v>233</v>
      </c>
      <c r="B10" s="36" t="s">
        <v>232</v>
      </c>
      <c r="C10" s="40">
        <f>C9*C8</f>
        <v>0.38981006366970505</v>
      </c>
      <c r="D10" s="40">
        <f>D9*D8</f>
        <v>0.38981006366970505</v>
      </c>
    </row>
    <row r="11" spans="1:11" x14ac:dyDescent="0.2">
      <c r="A11" s="36"/>
      <c r="B11" s="36"/>
      <c r="C11" s="40"/>
      <c r="D11" s="40"/>
    </row>
    <row r="12" spans="1:11" x14ac:dyDescent="0.2">
      <c r="A12" s="36"/>
      <c r="B12" s="36"/>
      <c r="C12" s="36"/>
      <c r="D12" s="36"/>
    </row>
    <row r="13" spans="1:11" x14ac:dyDescent="0.2">
      <c r="C13" s="36"/>
      <c r="D13" s="36"/>
    </row>
    <row r="14" spans="1:11" x14ac:dyDescent="0.2">
      <c r="A14" s="36" t="s">
        <v>238</v>
      </c>
      <c r="B14" s="36" t="s">
        <v>82</v>
      </c>
      <c r="C14" s="41">
        <f>SQRT((PI()/4*(Riser!C55^2-'OrcaFlex Props'!C6^2)*Riser!C22/Riser!C20)*4/PI()+C6^2)</f>
        <v>1.1032821200853387</v>
      </c>
      <c r="D14" s="38">
        <v>0</v>
      </c>
    </row>
    <row r="15" spans="1:11" x14ac:dyDescent="0.2">
      <c r="A15" s="36" t="s">
        <v>219</v>
      </c>
      <c r="B15" s="36" t="s">
        <v>82</v>
      </c>
      <c r="C15" s="41">
        <f>(C14-C6)/2</f>
        <v>0.36431606004266937</v>
      </c>
      <c r="D15" s="38"/>
      <c r="F15" s="36" t="s">
        <v>333</v>
      </c>
      <c r="J15" s="35">
        <v>0.30499999999999999</v>
      </c>
      <c r="K15" s="36" t="s">
        <v>82</v>
      </c>
    </row>
    <row r="16" spans="1:11" x14ac:dyDescent="0.2">
      <c r="A16" s="36" t="s">
        <v>218</v>
      </c>
      <c r="B16" s="36" t="s">
        <v>221</v>
      </c>
      <c r="C16" s="37">
        <f>Riser!C14/1000</f>
        <v>0.47674800074009588</v>
      </c>
      <c r="D16" s="38">
        <v>0</v>
      </c>
    </row>
    <row r="17" spans="1:3" x14ac:dyDescent="0.2">
      <c r="A17" s="36" t="s">
        <v>240</v>
      </c>
      <c r="B17" s="36" t="s">
        <v>85</v>
      </c>
      <c r="C17" s="40">
        <f>PI()/4*(C14^2-C6^2)</f>
        <v>0.84577078873558798</v>
      </c>
    </row>
    <row r="18" spans="1:3" x14ac:dyDescent="0.2">
      <c r="A18" s="36" t="s">
        <v>241</v>
      </c>
      <c r="B18" s="36" t="s">
        <v>232</v>
      </c>
      <c r="C18" s="40">
        <f>C16*C17</f>
        <v>0.40321953261406557</v>
      </c>
    </row>
    <row r="19" spans="1:3" x14ac:dyDescent="0.2">
      <c r="A19" s="36"/>
      <c r="B19" s="36"/>
      <c r="C19" s="40"/>
    </row>
    <row r="20" spans="1:3" x14ac:dyDescent="0.2">
      <c r="A20" s="36" t="s">
        <v>220</v>
      </c>
      <c r="B20" s="36" t="s">
        <v>221</v>
      </c>
      <c r="C20" s="38">
        <v>1.0249999999999999</v>
      </c>
    </row>
    <row r="21" spans="1:3" x14ac:dyDescent="0.2">
      <c r="A21" s="36" t="s">
        <v>91</v>
      </c>
      <c r="B21" s="36" t="s">
        <v>85</v>
      </c>
      <c r="C21" s="38">
        <f>PI()/4*C7^2</f>
        <v>6.0583212969594548E-2</v>
      </c>
    </row>
    <row r="22" spans="1:3" x14ac:dyDescent="0.2">
      <c r="B22" s="36" t="s">
        <v>232</v>
      </c>
      <c r="C22" s="37">
        <f>C20*C21</f>
        <v>6.2097793293834407E-2</v>
      </c>
    </row>
    <row r="23" spans="1:3" x14ac:dyDescent="0.2">
      <c r="B23" s="36"/>
    </row>
    <row r="24" spans="1:3" x14ac:dyDescent="0.2">
      <c r="A24" s="36" t="s">
        <v>242</v>
      </c>
      <c r="B24" s="36" t="s">
        <v>232</v>
      </c>
      <c r="C24" s="37">
        <f>PI()/4*C14^2*1.025</f>
        <v>0.97991161802315574</v>
      </c>
    </row>
    <row r="25" spans="1:3" x14ac:dyDescent="0.2">
      <c r="A25" s="36"/>
      <c r="B25" s="36"/>
    </row>
    <row r="26" spans="1:3" x14ac:dyDescent="0.2">
      <c r="A26" s="36"/>
      <c r="B26" s="36" t="s">
        <v>232</v>
      </c>
      <c r="C26" s="37">
        <f>C10+C18+C22-C24</f>
        <v>-0.12478422844555082</v>
      </c>
    </row>
    <row r="28" spans="1:3" x14ac:dyDescent="0.2">
      <c r="A28" s="42" t="s">
        <v>202</v>
      </c>
      <c r="B28" s="42" t="s">
        <v>203</v>
      </c>
    </row>
    <row r="29" spans="1:3" x14ac:dyDescent="0.2">
      <c r="A29" s="42" t="s">
        <v>205</v>
      </c>
      <c r="B29" s="42" t="s">
        <v>204</v>
      </c>
    </row>
    <row r="30" spans="1:3" x14ac:dyDescent="0.2">
      <c r="A30" s="42"/>
      <c r="B30" s="42"/>
    </row>
    <row r="31" spans="1:3" x14ac:dyDescent="0.2">
      <c r="A31" s="42" t="s">
        <v>208</v>
      </c>
      <c r="B31" s="42" t="s">
        <v>206</v>
      </c>
    </row>
    <row r="32" spans="1:3" x14ac:dyDescent="0.2">
      <c r="A32" s="42" t="s">
        <v>207</v>
      </c>
      <c r="B32" s="42" t="s">
        <v>209</v>
      </c>
    </row>
    <row r="33" spans="1:2" x14ac:dyDescent="0.2">
      <c r="A33" s="42" t="s">
        <v>210</v>
      </c>
      <c r="B33" s="42" t="s">
        <v>211</v>
      </c>
    </row>
    <row r="34" spans="1:2" x14ac:dyDescent="0.2">
      <c r="A34" s="42" t="s">
        <v>212</v>
      </c>
      <c r="B34" s="42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24"/>
  <sheetViews>
    <sheetView topLeftCell="D91" zoomScale="85" zoomScaleNormal="85" workbookViewId="0">
      <selection activeCell="L118" sqref="L118"/>
    </sheetView>
  </sheetViews>
  <sheetFormatPr defaultRowHeight="12.75" x14ac:dyDescent="0.2"/>
  <cols>
    <col min="1" max="1" width="39.85546875" style="37" bestFit="1" customWidth="1"/>
    <col min="2" max="2" width="9.140625" style="37"/>
    <col min="3" max="3" width="16.7109375" style="37" bestFit="1" customWidth="1"/>
    <col min="4" max="4" width="13.42578125" style="37" bestFit="1" customWidth="1"/>
    <col min="5" max="5" width="9.140625" style="37"/>
    <col min="6" max="6" width="29.5703125" style="37" customWidth="1"/>
    <col min="7" max="16384" width="9.140625" style="37"/>
  </cols>
  <sheetData>
    <row r="2" spans="1:13" x14ac:dyDescent="0.2">
      <c r="A2" s="35" t="s">
        <v>111</v>
      </c>
      <c r="F2" s="35"/>
    </row>
    <row r="3" spans="1:13" x14ac:dyDescent="0.2">
      <c r="A3" s="37" t="s">
        <v>89</v>
      </c>
      <c r="B3" s="37" t="s">
        <v>116</v>
      </c>
      <c r="C3" s="38">
        <v>490</v>
      </c>
      <c r="F3" s="35"/>
      <c r="M3" s="36" t="s">
        <v>123</v>
      </c>
    </row>
    <row r="4" spans="1:13" x14ac:dyDescent="0.2">
      <c r="B4" s="36" t="s">
        <v>88</v>
      </c>
      <c r="C4" s="56">
        <f>C3*0.45/0.3048^3</f>
        <v>7786.8840120882332</v>
      </c>
      <c r="G4" s="36"/>
      <c r="H4" s="38"/>
      <c r="M4" s="36" t="s">
        <v>123</v>
      </c>
    </row>
    <row r="5" spans="1:13" x14ac:dyDescent="0.2">
      <c r="A5" s="37" t="s">
        <v>108</v>
      </c>
      <c r="B5" s="37" t="s">
        <v>109</v>
      </c>
      <c r="C5" s="38">
        <v>125</v>
      </c>
      <c r="H5" s="38"/>
      <c r="M5" s="36" t="s">
        <v>123</v>
      </c>
    </row>
    <row r="6" spans="1:13" x14ac:dyDescent="0.2">
      <c r="B6" s="37" t="s">
        <v>110</v>
      </c>
      <c r="C6" s="37">
        <f>C5*6.897</f>
        <v>862.125</v>
      </c>
      <c r="M6" s="36" t="s">
        <v>123</v>
      </c>
    </row>
    <row r="7" spans="1:13" x14ac:dyDescent="0.2">
      <c r="A7" s="36" t="s">
        <v>119</v>
      </c>
      <c r="B7" s="36" t="s">
        <v>120</v>
      </c>
      <c r="C7" s="38">
        <v>8.5500000000000007</v>
      </c>
      <c r="F7" s="36"/>
      <c r="G7" s="36"/>
      <c r="H7" s="38"/>
      <c r="M7" s="36" t="s">
        <v>123</v>
      </c>
    </row>
    <row r="8" spans="1:13" x14ac:dyDescent="0.2">
      <c r="A8" s="36"/>
      <c r="B8" s="36" t="s">
        <v>112</v>
      </c>
      <c r="C8" s="56">
        <f>C7*119.883040935672</f>
        <v>1024.9999999999957</v>
      </c>
      <c r="F8" s="36"/>
      <c r="G8" s="36"/>
      <c r="H8" s="38"/>
      <c r="M8" s="36" t="s">
        <v>123</v>
      </c>
    </row>
    <row r="9" spans="1:13" x14ac:dyDescent="0.2">
      <c r="A9" s="36" t="s">
        <v>121</v>
      </c>
      <c r="B9" s="36" t="s">
        <v>120</v>
      </c>
      <c r="C9" s="38">
        <v>9</v>
      </c>
      <c r="F9" s="36"/>
      <c r="G9" s="36"/>
      <c r="H9" s="38"/>
      <c r="M9" s="36" t="s">
        <v>123</v>
      </c>
    </row>
    <row r="10" spans="1:13" x14ac:dyDescent="0.2">
      <c r="A10" s="36"/>
      <c r="B10" s="36" t="s">
        <v>112</v>
      </c>
      <c r="C10" s="56">
        <f>C9*119.883040935672</f>
        <v>1078.9473684210479</v>
      </c>
      <c r="F10" s="36"/>
      <c r="G10" s="36"/>
      <c r="H10" s="38"/>
      <c r="M10" s="36" t="s">
        <v>123</v>
      </c>
    </row>
    <row r="11" spans="1:13" x14ac:dyDescent="0.2">
      <c r="A11" s="36" t="s">
        <v>122</v>
      </c>
      <c r="B11" s="36" t="s">
        <v>120</v>
      </c>
      <c r="C11" s="38">
        <v>9</v>
      </c>
      <c r="F11" s="36"/>
      <c r="G11" s="36"/>
      <c r="H11" s="38"/>
      <c r="M11" s="36" t="s">
        <v>123</v>
      </c>
    </row>
    <row r="12" spans="1:13" x14ac:dyDescent="0.2">
      <c r="B12" s="36" t="s">
        <v>112</v>
      </c>
      <c r="C12" s="56">
        <f>C11*119.883040935672</f>
        <v>1078.9473684210479</v>
      </c>
      <c r="F12" s="36"/>
      <c r="G12" s="36"/>
      <c r="H12" s="38"/>
      <c r="M12" s="36" t="s">
        <v>123</v>
      </c>
    </row>
    <row r="13" spans="1:13" x14ac:dyDescent="0.2">
      <c r="A13" s="36" t="s">
        <v>124</v>
      </c>
      <c r="B13" s="37" t="s">
        <v>116</v>
      </c>
      <c r="C13" s="38">
        <v>30</v>
      </c>
      <c r="F13" s="36"/>
      <c r="G13" s="36"/>
      <c r="H13" s="38"/>
      <c r="M13" s="36" t="s">
        <v>123</v>
      </c>
    </row>
    <row r="14" spans="1:13" x14ac:dyDescent="0.2">
      <c r="A14" s="36"/>
      <c r="B14" s="36" t="s">
        <v>88</v>
      </c>
      <c r="C14" s="56">
        <f>C13*0.45/0.3048^3</f>
        <v>476.7480007400959</v>
      </c>
      <c r="F14" s="36"/>
      <c r="G14" s="36"/>
      <c r="M14" s="36" t="s">
        <v>123</v>
      </c>
    </row>
    <row r="15" spans="1:13" x14ac:dyDescent="0.2">
      <c r="A15" s="36"/>
      <c r="B15" s="36"/>
      <c r="C15" s="56"/>
      <c r="F15" s="36"/>
      <c r="G15" s="36"/>
      <c r="M15" s="36" t="s">
        <v>123</v>
      </c>
    </row>
    <row r="16" spans="1:13" x14ac:dyDescent="0.2">
      <c r="A16" s="35" t="s">
        <v>132</v>
      </c>
      <c r="B16" s="36"/>
      <c r="C16" s="56"/>
      <c r="F16" s="36"/>
      <c r="G16" s="36"/>
      <c r="M16" s="36" t="s">
        <v>123</v>
      </c>
    </row>
    <row r="17" spans="1:13" x14ac:dyDescent="0.2">
      <c r="A17" s="37" t="s">
        <v>115</v>
      </c>
      <c r="B17" s="36" t="s">
        <v>118</v>
      </c>
      <c r="C17" s="38">
        <v>60</v>
      </c>
      <c r="F17" s="36"/>
      <c r="G17" s="36"/>
      <c r="M17" s="36" t="s">
        <v>123</v>
      </c>
    </row>
    <row r="18" spans="1:13" x14ac:dyDescent="0.2">
      <c r="A18" s="36" t="s">
        <v>130</v>
      </c>
      <c r="B18" s="36" t="s">
        <v>118</v>
      </c>
      <c r="C18" s="38">
        <v>20</v>
      </c>
      <c r="F18" s="36"/>
      <c r="M18" s="36" t="s">
        <v>123</v>
      </c>
    </row>
    <row r="19" spans="1:13" x14ac:dyDescent="0.2">
      <c r="A19" s="36" t="s">
        <v>131</v>
      </c>
      <c r="B19" s="36" t="s">
        <v>118</v>
      </c>
      <c r="C19" s="36">
        <f>C17+C18</f>
        <v>80</v>
      </c>
      <c r="E19" s="36"/>
      <c r="F19" s="36"/>
      <c r="M19" s="36" t="s">
        <v>123</v>
      </c>
    </row>
    <row r="20" spans="1:13" x14ac:dyDescent="0.2">
      <c r="A20" s="36" t="s">
        <v>140</v>
      </c>
      <c r="B20" s="36" t="s">
        <v>101</v>
      </c>
      <c r="C20" s="38">
        <v>75</v>
      </c>
      <c r="F20" s="36"/>
      <c r="M20" s="36" t="s">
        <v>123</v>
      </c>
    </row>
    <row r="21" spans="1:13" x14ac:dyDescent="0.2">
      <c r="A21" s="36"/>
      <c r="B21" s="36" t="s">
        <v>82</v>
      </c>
      <c r="C21" s="36">
        <f>C20*0.3048</f>
        <v>22.86</v>
      </c>
      <c r="F21" s="36"/>
      <c r="M21" s="36" t="s">
        <v>178</v>
      </c>
    </row>
    <row r="22" spans="1:13" x14ac:dyDescent="0.2">
      <c r="A22" s="37" t="s">
        <v>114</v>
      </c>
      <c r="B22" s="36" t="s">
        <v>101</v>
      </c>
      <c r="C22" s="38">
        <v>60</v>
      </c>
      <c r="F22" s="36"/>
      <c r="M22" s="36" t="s">
        <v>178</v>
      </c>
    </row>
    <row r="23" spans="1:13" x14ac:dyDescent="0.2">
      <c r="B23" s="36" t="s">
        <v>82</v>
      </c>
      <c r="C23" s="36">
        <f>C22*0.3048</f>
        <v>18.288</v>
      </c>
      <c r="F23" s="36"/>
      <c r="M23" s="36" t="s">
        <v>178</v>
      </c>
    </row>
    <row r="24" spans="1:13" x14ac:dyDescent="0.2">
      <c r="A24" s="36"/>
      <c r="B24" s="36"/>
      <c r="C24" s="36"/>
      <c r="F24" s="36"/>
      <c r="G24" s="36"/>
      <c r="M24" s="36" t="s">
        <v>178</v>
      </c>
    </row>
    <row r="25" spans="1:13" x14ac:dyDescent="0.2">
      <c r="A25" s="35" t="s">
        <v>100</v>
      </c>
      <c r="B25" s="36" t="s">
        <v>101</v>
      </c>
      <c r="C25" s="38">
        <v>6000</v>
      </c>
      <c r="F25" s="36"/>
      <c r="G25" s="36"/>
      <c r="M25" s="36" t="s">
        <v>178</v>
      </c>
    </row>
    <row r="26" spans="1:13" x14ac:dyDescent="0.2">
      <c r="A26" s="36"/>
      <c r="B26" s="36" t="s">
        <v>82</v>
      </c>
      <c r="C26" s="36">
        <f>C25*0.3048</f>
        <v>1828.8000000000002</v>
      </c>
      <c r="F26" s="36"/>
      <c r="G26" s="36"/>
      <c r="M26" s="36" t="s">
        <v>179</v>
      </c>
    </row>
    <row r="27" spans="1:13" x14ac:dyDescent="0.2">
      <c r="A27" s="36" t="s">
        <v>133</v>
      </c>
      <c r="B27" s="36" t="s">
        <v>101</v>
      </c>
      <c r="C27" s="38">
        <v>70</v>
      </c>
      <c r="F27" s="36"/>
      <c r="G27" s="36"/>
      <c r="M27" s="36" t="s">
        <v>179</v>
      </c>
    </row>
    <row r="28" spans="1:13" x14ac:dyDescent="0.2">
      <c r="A28" s="36"/>
      <c r="B28" s="36" t="s">
        <v>82</v>
      </c>
      <c r="C28" s="36">
        <f>C27*0.3048</f>
        <v>21.336000000000002</v>
      </c>
      <c r="F28" s="36"/>
      <c r="G28" s="36"/>
      <c r="M28" s="36"/>
    </row>
    <row r="29" spans="1:13" x14ac:dyDescent="0.2">
      <c r="A29" s="36" t="s">
        <v>161</v>
      </c>
      <c r="B29" s="36" t="s">
        <v>101</v>
      </c>
      <c r="C29" s="36">
        <f>C25+C27</f>
        <v>6070</v>
      </c>
      <c r="F29" s="36"/>
      <c r="G29" s="36"/>
      <c r="M29" s="36"/>
    </row>
    <row r="30" spans="1:13" x14ac:dyDescent="0.2">
      <c r="A30" s="36"/>
      <c r="B30" s="36" t="s">
        <v>82</v>
      </c>
      <c r="C30" s="36">
        <f>C29*0.3048</f>
        <v>1850.1360000000002</v>
      </c>
      <c r="F30" s="36"/>
      <c r="G30" s="36"/>
      <c r="M30" s="36"/>
    </row>
    <row r="31" spans="1:13" x14ac:dyDescent="0.2">
      <c r="A31" s="35" t="s">
        <v>134</v>
      </c>
      <c r="B31" s="36"/>
      <c r="C31" s="36"/>
      <c r="F31" s="36"/>
      <c r="G31" s="36"/>
      <c r="M31" s="36"/>
    </row>
    <row r="32" spans="1:13" x14ac:dyDescent="0.2">
      <c r="A32" s="36" t="s">
        <v>135</v>
      </c>
      <c r="B32" s="36" t="s">
        <v>136</v>
      </c>
      <c r="C32" s="38">
        <v>0</v>
      </c>
      <c r="F32" s="36"/>
      <c r="G32" s="36"/>
      <c r="M32" s="36"/>
    </row>
    <row r="33" spans="1:13" x14ac:dyDescent="0.2">
      <c r="A33" s="36"/>
      <c r="B33" s="36" t="s">
        <v>92</v>
      </c>
      <c r="C33" s="37">
        <f>C32*0.453592</f>
        <v>0</v>
      </c>
      <c r="F33" s="36"/>
      <c r="G33" s="36"/>
      <c r="M33" s="36"/>
    </row>
    <row r="34" spans="1:13" x14ac:dyDescent="0.2">
      <c r="A34" s="36"/>
      <c r="B34" s="36" t="s">
        <v>138</v>
      </c>
      <c r="C34" s="37">
        <f>C33/1000</f>
        <v>0</v>
      </c>
      <c r="F34" s="36"/>
      <c r="G34" s="36"/>
      <c r="M34" s="36"/>
    </row>
    <row r="35" spans="1:13" x14ac:dyDescent="0.2">
      <c r="A35" s="36" t="s">
        <v>137</v>
      </c>
      <c r="B35" s="36" t="s">
        <v>136</v>
      </c>
      <c r="C35" s="38">
        <v>250000</v>
      </c>
      <c r="F35" s="36"/>
      <c r="G35" s="36"/>
      <c r="M35" s="36"/>
    </row>
    <row r="36" spans="1:13" x14ac:dyDescent="0.2">
      <c r="A36" s="36"/>
      <c r="B36" s="36" t="s">
        <v>92</v>
      </c>
      <c r="C36" s="37">
        <f>C35*0.453592</f>
        <v>113398</v>
      </c>
      <c r="F36" s="36"/>
      <c r="G36" s="36"/>
      <c r="M36" s="36"/>
    </row>
    <row r="37" spans="1:13" x14ac:dyDescent="0.2">
      <c r="A37" s="36"/>
      <c r="B37" s="36" t="s">
        <v>138</v>
      </c>
      <c r="C37" s="37">
        <f>C36/1000</f>
        <v>113.398</v>
      </c>
      <c r="F37" s="36"/>
      <c r="G37" s="36"/>
      <c r="M37" s="36"/>
    </row>
    <row r="38" spans="1:13" x14ac:dyDescent="0.2">
      <c r="A38" s="35" t="s">
        <v>164</v>
      </c>
      <c r="B38" s="36"/>
      <c r="F38" s="36"/>
      <c r="G38" s="36"/>
      <c r="M38" s="36"/>
    </row>
    <row r="39" spans="1:13" x14ac:dyDescent="0.2">
      <c r="A39" s="36" t="s">
        <v>142</v>
      </c>
      <c r="B39" s="36" t="s">
        <v>113</v>
      </c>
      <c r="C39" s="38">
        <v>225</v>
      </c>
      <c r="F39" s="36"/>
      <c r="G39" s="36"/>
      <c r="M39" s="36"/>
    </row>
    <row r="40" spans="1:13" x14ac:dyDescent="0.2">
      <c r="B40" s="36" t="s">
        <v>92</v>
      </c>
      <c r="C40" s="37">
        <f>C39*0.453592</f>
        <v>102.0582</v>
      </c>
      <c r="F40" s="36"/>
      <c r="G40" s="36"/>
      <c r="M40" s="36"/>
    </row>
    <row r="41" spans="1:13" x14ac:dyDescent="0.2">
      <c r="B41" s="36" t="s">
        <v>138</v>
      </c>
      <c r="C41" s="37">
        <f>C40/1000</f>
        <v>0.1020582</v>
      </c>
      <c r="F41" s="36"/>
      <c r="G41" s="36"/>
      <c r="M41" s="36"/>
    </row>
    <row r="42" spans="1:13" x14ac:dyDescent="0.2">
      <c r="A42" s="36" t="s">
        <v>97</v>
      </c>
      <c r="B42" s="36"/>
      <c r="F42" s="36"/>
      <c r="G42" s="36"/>
      <c r="M42" s="36"/>
    </row>
    <row r="43" spans="1:13" x14ac:dyDescent="0.2">
      <c r="A43" s="36" t="s">
        <v>93</v>
      </c>
      <c r="B43" s="36" t="s">
        <v>118</v>
      </c>
      <c r="C43" s="38">
        <v>1.4</v>
      </c>
      <c r="F43" s="36"/>
      <c r="G43" s="36"/>
      <c r="M43" s="36"/>
    </row>
    <row r="45" spans="1:13" x14ac:dyDescent="0.2">
      <c r="A45" s="35" t="s">
        <v>128</v>
      </c>
      <c r="F45" s="35" t="s">
        <v>127</v>
      </c>
    </row>
    <row r="46" spans="1:13" x14ac:dyDescent="0.2">
      <c r="A46" s="36" t="s">
        <v>156</v>
      </c>
      <c r="B46" s="36" t="s">
        <v>81</v>
      </c>
      <c r="C46" s="38">
        <v>14.75</v>
      </c>
      <c r="F46" s="36" t="s">
        <v>162</v>
      </c>
      <c r="G46" s="36" t="s">
        <v>81</v>
      </c>
      <c r="H46" s="38">
        <v>11.75</v>
      </c>
    </row>
    <row r="47" spans="1:13" x14ac:dyDescent="0.2">
      <c r="B47" s="36" t="s">
        <v>82</v>
      </c>
      <c r="C47" s="37">
        <f>C46*0.0254</f>
        <v>0.37464999999999998</v>
      </c>
      <c r="G47" s="36" t="s">
        <v>82</v>
      </c>
      <c r="H47" s="37">
        <f>H46*0.0254</f>
        <v>0.29844999999999999</v>
      </c>
    </row>
    <row r="48" spans="1:13" x14ac:dyDescent="0.2">
      <c r="A48" s="36" t="s">
        <v>154</v>
      </c>
      <c r="B48" s="36" t="s">
        <v>81</v>
      </c>
      <c r="C48" s="38">
        <v>1</v>
      </c>
      <c r="F48" s="36" t="s">
        <v>155</v>
      </c>
      <c r="G48" s="36" t="s">
        <v>81</v>
      </c>
      <c r="H48" s="38">
        <v>1</v>
      </c>
    </row>
    <row r="49" spans="1:8" x14ac:dyDescent="0.2">
      <c r="B49" s="36" t="s">
        <v>82</v>
      </c>
      <c r="C49" s="37">
        <f>C48*0.0254</f>
        <v>2.5399999999999999E-2</v>
      </c>
      <c r="G49" s="36" t="s">
        <v>82</v>
      </c>
      <c r="H49" s="37">
        <f>H48*0.0254</f>
        <v>2.5399999999999999E-2</v>
      </c>
    </row>
    <row r="50" spans="1:8" x14ac:dyDescent="0.2">
      <c r="A50" s="36" t="s">
        <v>157</v>
      </c>
      <c r="B50" s="36" t="s">
        <v>81</v>
      </c>
      <c r="C50" s="36">
        <f>C46-C48*2</f>
        <v>12.75</v>
      </c>
      <c r="F50" s="36" t="s">
        <v>163</v>
      </c>
      <c r="G50" s="36" t="s">
        <v>81</v>
      </c>
      <c r="H50" s="38">
        <f>H46-H48*2</f>
        <v>9.75</v>
      </c>
    </row>
    <row r="51" spans="1:8" x14ac:dyDescent="0.2">
      <c r="B51" s="36" t="s">
        <v>82</v>
      </c>
      <c r="C51" s="37">
        <f>C50*0.0254</f>
        <v>0.32384999999999997</v>
      </c>
      <c r="G51" s="36" t="s">
        <v>82</v>
      </c>
      <c r="H51" s="37">
        <f>H50*0.0254</f>
        <v>0.24764999999999998</v>
      </c>
    </row>
    <row r="52" spans="1:8" x14ac:dyDescent="0.2">
      <c r="A52" s="36" t="s">
        <v>158</v>
      </c>
      <c r="B52" s="36" t="s">
        <v>84</v>
      </c>
      <c r="C52" s="37">
        <f>PI()/4*(C46^2-C50^2)</f>
        <v>43.196898986859658</v>
      </c>
      <c r="F52" s="36" t="s">
        <v>83</v>
      </c>
      <c r="G52" s="36" t="s">
        <v>84</v>
      </c>
      <c r="H52" s="37">
        <f>PI()/4*(H46^2-H50^2)</f>
        <v>33.772121026090275</v>
      </c>
    </row>
    <row r="53" spans="1:8" x14ac:dyDescent="0.2">
      <c r="B53" s="36" t="s">
        <v>85</v>
      </c>
      <c r="C53" s="37">
        <f>PI()/4*(C47^2-C51^2)</f>
        <v>2.7868911350362371E-2</v>
      </c>
      <c r="G53" s="36" t="s">
        <v>85</v>
      </c>
      <c r="H53" s="37">
        <f>PI()/4*(H47^2-H51^2)</f>
        <v>2.1788421601192404E-2</v>
      </c>
    </row>
    <row r="54" spans="1:8" x14ac:dyDescent="0.2">
      <c r="A54" s="36" t="s">
        <v>159</v>
      </c>
      <c r="B54" s="36" t="s">
        <v>81</v>
      </c>
      <c r="C54" s="38">
        <v>48</v>
      </c>
      <c r="F54" s="57" t="s">
        <v>91</v>
      </c>
      <c r="G54" s="36" t="s">
        <v>86</v>
      </c>
      <c r="H54" s="37">
        <f>PI()/4*(H50^2)</f>
        <v>74.661912907969921</v>
      </c>
    </row>
    <row r="55" spans="1:8" x14ac:dyDescent="0.2">
      <c r="A55" s="36"/>
      <c r="B55" s="36" t="s">
        <v>82</v>
      </c>
      <c r="C55" s="13">
        <f>C54*0.0254</f>
        <v>1.2191999999999998</v>
      </c>
      <c r="G55" s="57" t="s">
        <v>87</v>
      </c>
      <c r="H55" s="37">
        <f>PI()/4*(H51^2)</f>
        <v>4.8168879731705874E-2</v>
      </c>
    </row>
    <row r="56" spans="1:8" x14ac:dyDescent="0.2">
      <c r="A56" s="36" t="s">
        <v>160</v>
      </c>
      <c r="B56" s="36" t="s">
        <v>86</v>
      </c>
      <c r="C56" s="13">
        <f>PI()/4*(C54^2-C46^2)</f>
        <v>1638.6841805435636</v>
      </c>
      <c r="D56" s="42"/>
      <c r="G56" s="36"/>
    </row>
    <row r="57" spans="1:8" x14ac:dyDescent="0.2">
      <c r="B57" s="36" t="s">
        <v>87</v>
      </c>
      <c r="C57" s="13">
        <f>PI()/4*(C55^2-C47^2)</f>
        <v>1.0572134859194853</v>
      </c>
      <c r="D57" s="42"/>
      <c r="G57" s="36"/>
    </row>
    <row r="58" spans="1:8" x14ac:dyDescent="0.2">
      <c r="B58" s="36"/>
      <c r="C58" s="13"/>
      <c r="D58" s="42"/>
      <c r="G58" s="36"/>
    </row>
    <row r="59" spans="1:8" x14ac:dyDescent="0.2">
      <c r="A59" s="36" t="s">
        <v>245</v>
      </c>
      <c r="B59" s="36" t="s">
        <v>126</v>
      </c>
      <c r="C59" s="15">
        <f>PI()/4*C22*(C54^2)/12^2</f>
        <v>753.98223686155029</v>
      </c>
      <c r="D59" s="42"/>
    </row>
    <row r="60" spans="1:8" x14ac:dyDescent="0.2">
      <c r="B60" s="36" t="s">
        <v>125</v>
      </c>
      <c r="C60" s="24">
        <f>PI()/4*C23*(C55^2)</f>
        <v>21.350399334301525</v>
      </c>
      <c r="D60" s="42"/>
    </row>
    <row r="61" spans="1:8" x14ac:dyDescent="0.2">
      <c r="C61" s="13"/>
    </row>
    <row r="62" spans="1:8" x14ac:dyDescent="0.2">
      <c r="A62" s="36" t="s">
        <v>165</v>
      </c>
      <c r="B62" s="36" t="s">
        <v>117</v>
      </c>
      <c r="C62" s="13">
        <f>$C$3*C52/12^2</f>
        <v>146.98944794139746</v>
      </c>
      <c r="F62" s="36" t="s">
        <v>166</v>
      </c>
      <c r="G62" s="36" t="s">
        <v>117</v>
      </c>
      <c r="H62" s="37">
        <f>$C$3*H52/12^2</f>
        <v>114.91902293600164</v>
      </c>
    </row>
    <row r="63" spans="1:8" x14ac:dyDescent="0.2">
      <c r="B63" s="36" t="s">
        <v>90</v>
      </c>
      <c r="C63" s="13">
        <f>$C$4*C53</f>
        <v>217.01198022844105</v>
      </c>
      <c r="G63" s="36" t="s">
        <v>90</v>
      </c>
      <c r="H63" s="37">
        <f>$C$4*H53</f>
        <v>169.66391181496303</v>
      </c>
    </row>
    <row r="64" spans="1:8" x14ac:dyDescent="0.2">
      <c r="B64" s="36" t="s">
        <v>139</v>
      </c>
      <c r="C64" s="13">
        <f>C63/1000</f>
        <v>0.21701198022844104</v>
      </c>
      <c r="G64" s="36" t="s">
        <v>139</v>
      </c>
      <c r="H64" s="37">
        <f>H63/1000</f>
        <v>0.16966391181496304</v>
      </c>
    </row>
    <row r="65" spans="1:8" x14ac:dyDescent="0.2">
      <c r="A65" s="36" t="s">
        <v>141</v>
      </c>
      <c r="B65" s="36" t="s">
        <v>136</v>
      </c>
      <c r="C65" s="13">
        <f>C62*$C$20</f>
        <v>11024.208595604809</v>
      </c>
      <c r="F65" s="36" t="s">
        <v>167</v>
      </c>
      <c r="G65" s="36" t="s">
        <v>136</v>
      </c>
      <c r="H65" s="37">
        <f>H62*$C$20</f>
        <v>8618.9267202001229</v>
      </c>
    </row>
    <row r="66" spans="1:8" x14ac:dyDescent="0.2">
      <c r="B66" s="36" t="s">
        <v>92</v>
      </c>
      <c r="C66" s="13">
        <f>C63*$C$21</f>
        <v>4960.8938680221618</v>
      </c>
      <c r="G66" s="36" t="s">
        <v>92</v>
      </c>
      <c r="H66" s="37">
        <f>H63*$C$21</f>
        <v>3878.5170240900547</v>
      </c>
    </row>
    <row r="67" spans="1:8" x14ac:dyDescent="0.2">
      <c r="B67" s="36" t="s">
        <v>138</v>
      </c>
      <c r="C67" s="13">
        <f>C66/1000</f>
        <v>4.9608938680221621</v>
      </c>
      <c r="G67" s="36" t="s">
        <v>138</v>
      </c>
      <c r="H67" s="37">
        <f>H66/1000</f>
        <v>3.8785170240900548</v>
      </c>
    </row>
    <row r="68" spans="1:8" x14ac:dyDescent="0.2">
      <c r="A68" s="36" t="s">
        <v>145</v>
      </c>
      <c r="B68" s="36" t="s">
        <v>136</v>
      </c>
      <c r="C68" s="13">
        <f>C65*$C$19</f>
        <v>881936.68764838472</v>
      </c>
      <c r="F68" s="36" t="s">
        <v>168</v>
      </c>
      <c r="G68" s="36" t="s">
        <v>136</v>
      </c>
      <c r="H68" s="37">
        <f>H65*$C$19</f>
        <v>689514.1376160098</v>
      </c>
    </row>
    <row r="69" spans="1:8" x14ac:dyDescent="0.2">
      <c r="B69" s="36" t="s">
        <v>92</v>
      </c>
      <c r="C69" s="13">
        <f t="shared" ref="C69:C70" si="0">C66*$C$19</f>
        <v>396871.50944177294</v>
      </c>
      <c r="G69" s="36" t="s">
        <v>92</v>
      </c>
      <c r="H69" s="37">
        <f t="shared" ref="H69:H70" si="1">H66*$C$19</f>
        <v>310281.36192720436</v>
      </c>
    </row>
    <row r="70" spans="1:8" x14ac:dyDescent="0.2">
      <c r="B70" s="36" t="s">
        <v>138</v>
      </c>
      <c r="C70" s="13">
        <f t="shared" si="0"/>
        <v>396.87150944177296</v>
      </c>
      <c r="G70" s="36" t="s">
        <v>138</v>
      </c>
      <c r="H70" s="37">
        <f t="shared" si="1"/>
        <v>310.28136192720439</v>
      </c>
    </row>
    <row r="71" spans="1:8" x14ac:dyDescent="0.2">
      <c r="A71" s="36" t="s">
        <v>146</v>
      </c>
      <c r="B71" s="36" t="s">
        <v>113</v>
      </c>
      <c r="C71" s="13">
        <f>C39*$C$19</f>
        <v>18000</v>
      </c>
      <c r="F71" s="36" t="s">
        <v>170</v>
      </c>
      <c r="G71" s="36" t="s">
        <v>117</v>
      </c>
      <c r="H71" s="37">
        <f>H72/0.4536*0.3048</f>
        <v>34.922773149957031</v>
      </c>
    </row>
    <row r="72" spans="1:8" x14ac:dyDescent="0.2">
      <c r="B72" s="36" t="s">
        <v>92</v>
      </c>
      <c r="C72" s="13">
        <f>C40*$C$19</f>
        <v>8164.6559999999999</v>
      </c>
      <c r="G72" s="57" t="s">
        <v>90</v>
      </c>
      <c r="H72" s="37">
        <f>H55*$C$12</f>
        <v>51.971686026314003</v>
      </c>
    </row>
    <row r="73" spans="1:8" x14ac:dyDescent="0.2">
      <c r="B73" s="36" t="s">
        <v>138</v>
      </c>
      <c r="C73" s="13">
        <f>C41*$C$19</f>
        <v>8.1646560000000008</v>
      </c>
      <c r="G73" s="57" t="s">
        <v>139</v>
      </c>
      <c r="H73" s="37">
        <f>H72/1000</f>
        <v>5.1971686026314003E-2</v>
      </c>
    </row>
    <row r="74" spans="1:8" x14ac:dyDescent="0.2">
      <c r="A74" s="36" t="s">
        <v>169</v>
      </c>
      <c r="B74" s="36" t="s">
        <v>86</v>
      </c>
      <c r="C74" s="13">
        <f>PI()/4*(C50^2-H46^2)</f>
        <v>19.242255003237482</v>
      </c>
      <c r="F74" s="36" t="s">
        <v>182</v>
      </c>
      <c r="G74" s="57" t="s">
        <v>136</v>
      </c>
      <c r="H74" s="36">
        <f>H71*C20*$C$19</f>
        <v>209536.63889974216</v>
      </c>
    </row>
    <row r="75" spans="1:8" x14ac:dyDescent="0.2">
      <c r="B75" s="57" t="s">
        <v>87</v>
      </c>
      <c r="C75" s="13">
        <f>PI()/4*(C51^2-H47^2)</f>
        <v>1.2414333237888684E-2</v>
      </c>
      <c r="G75" s="57" t="s">
        <v>92</v>
      </c>
      <c r="H75" s="36">
        <f>H72*C21*$C$19</f>
        <v>95045.819404923037</v>
      </c>
    </row>
    <row r="76" spans="1:8" x14ac:dyDescent="0.2">
      <c r="A76" s="36" t="s">
        <v>129</v>
      </c>
      <c r="B76" s="36" t="s">
        <v>117</v>
      </c>
      <c r="C76" s="13">
        <f>C77*0.45/0.3048</f>
        <v>19.775214829313892</v>
      </c>
      <c r="G76" s="57" t="s">
        <v>183</v>
      </c>
      <c r="H76" s="37">
        <f>H75/1000</f>
        <v>95.045819404923037</v>
      </c>
    </row>
    <row r="77" spans="1:8" x14ac:dyDescent="0.2">
      <c r="A77" s="36"/>
      <c r="B77" s="57" t="s">
        <v>90</v>
      </c>
      <c r="C77" s="13">
        <f>C75*$C$12</f>
        <v>13.394412177721943</v>
      </c>
      <c r="F77" s="57"/>
      <c r="G77" s="57"/>
    </row>
    <row r="78" spans="1:8" x14ac:dyDescent="0.2">
      <c r="A78" s="36"/>
      <c r="B78" s="36" t="s">
        <v>139</v>
      </c>
      <c r="C78" s="13">
        <f>C77/1000</f>
        <v>1.3394412177721943E-2</v>
      </c>
      <c r="F78" s="57"/>
      <c r="G78" s="57"/>
    </row>
    <row r="79" spans="1:8" x14ac:dyDescent="0.2">
      <c r="A79" s="36" t="s">
        <v>143</v>
      </c>
      <c r="B79" s="57" t="s">
        <v>136</v>
      </c>
      <c r="C79" s="13">
        <f>C76*$C$20</f>
        <v>1483.141112198542</v>
      </c>
    </row>
    <row r="80" spans="1:8" x14ac:dyDescent="0.2">
      <c r="B80" s="36" t="s">
        <v>92</v>
      </c>
      <c r="C80" s="13">
        <f>C77*$C$20</f>
        <v>1004.5809133291457</v>
      </c>
      <c r="F80" s="57"/>
      <c r="G80" s="57"/>
    </row>
    <row r="81" spans="1:8" x14ac:dyDescent="0.2">
      <c r="B81" s="36" t="s">
        <v>138</v>
      </c>
      <c r="C81" s="13">
        <f>C80/1000</f>
        <v>1.0045809133291457</v>
      </c>
      <c r="F81" s="57"/>
      <c r="G81" s="57"/>
    </row>
    <row r="82" spans="1:8" x14ac:dyDescent="0.2">
      <c r="A82" s="36" t="s">
        <v>144</v>
      </c>
      <c r="B82" s="57" t="s">
        <v>136</v>
      </c>
      <c r="C82" s="13">
        <f>C79*$C$19</f>
        <v>118651.28897588336</v>
      </c>
      <c r="F82" s="57"/>
      <c r="G82" s="57"/>
    </row>
    <row r="83" spans="1:8" x14ac:dyDescent="0.2">
      <c r="A83" s="57"/>
      <c r="B83" s="36" t="s">
        <v>92</v>
      </c>
      <c r="C83" s="13">
        <f t="shared" ref="C83:C84" si="2">C80*$C$19</f>
        <v>80366.473066331659</v>
      </c>
      <c r="F83" s="57"/>
      <c r="G83" s="57"/>
    </row>
    <row r="84" spans="1:8" x14ac:dyDescent="0.2">
      <c r="A84" s="57"/>
      <c r="B84" s="36" t="s">
        <v>138</v>
      </c>
      <c r="C84" s="13">
        <f t="shared" si="2"/>
        <v>80.36647306633165</v>
      </c>
      <c r="F84" s="57"/>
      <c r="G84" s="57"/>
    </row>
    <row r="85" spans="1:8" x14ac:dyDescent="0.2">
      <c r="A85" s="36" t="s">
        <v>147</v>
      </c>
      <c r="B85" s="36" t="s">
        <v>117</v>
      </c>
      <c r="C85" s="13">
        <f>C56/12^2*C13</f>
        <v>341.39253761324244</v>
      </c>
      <c r="F85" s="57"/>
      <c r="G85" s="57"/>
    </row>
    <row r="86" spans="1:8" x14ac:dyDescent="0.2">
      <c r="A86" s="57"/>
      <c r="B86" s="57" t="s">
        <v>90</v>
      </c>
      <c r="C86" s="13">
        <f>C57*C14</f>
        <v>504.02441576758213</v>
      </c>
      <c r="F86" s="57"/>
      <c r="G86" s="57"/>
    </row>
    <row r="87" spans="1:8" x14ac:dyDescent="0.2">
      <c r="A87" s="57"/>
      <c r="B87" s="57" t="s">
        <v>139</v>
      </c>
      <c r="C87" s="13">
        <f>C86/1000</f>
        <v>0.50402441576758217</v>
      </c>
      <c r="F87" s="57"/>
      <c r="G87" s="57"/>
    </row>
    <row r="88" spans="1:8" x14ac:dyDescent="0.2">
      <c r="A88" s="36" t="s">
        <v>148</v>
      </c>
      <c r="B88" s="57" t="s">
        <v>136</v>
      </c>
      <c r="C88" s="21">
        <f>C85*$C$17*$C$20</f>
        <v>1536266.4192595908</v>
      </c>
      <c r="F88" s="57"/>
      <c r="G88" s="57"/>
    </row>
    <row r="89" spans="1:8" x14ac:dyDescent="0.2">
      <c r="A89" s="57"/>
      <c r="B89" s="36" t="s">
        <v>92</v>
      </c>
      <c r="C89" s="21">
        <f>C86*$C$17*$C$21</f>
        <v>691319.88866681559</v>
      </c>
      <c r="F89" s="35" t="s">
        <v>180</v>
      </c>
      <c r="G89" s="57"/>
    </row>
    <row r="90" spans="1:8" x14ac:dyDescent="0.2">
      <c r="A90" s="57"/>
      <c r="B90" s="36" t="s">
        <v>138</v>
      </c>
      <c r="C90" s="21">
        <f>C87*$C$17*$C$21</f>
        <v>691.3198886668157</v>
      </c>
      <c r="F90" s="57"/>
      <c r="G90" s="57"/>
    </row>
    <row r="91" spans="1:8" x14ac:dyDescent="0.2">
      <c r="A91" s="36" t="s">
        <v>244</v>
      </c>
      <c r="B91" s="57" t="s">
        <v>136</v>
      </c>
      <c r="C91" s="13">
        <f>C92/0.45</f>
        <v>48631.465150353266</v>
      </c>
      <c r="F91" s="57"/>
      <c r="G91" s="57"/>
    </row>
    <row r="92" spans="1:8" x14ac:dyDescent="0.2">
      <c r="A92" s="57"/>
      <c r="B92" s="36" t="s">
        <v>92</v>
      </c>
      <c r="C92" s="13">
        <f>C8*C60</f>
        <v>21884.15931765897</v>
      </c>
      <c r="F92" s="57"/>
      <c r="G92" s="57"/>
    </row>
    <row r="93" spans="1:8" x14ac:dyDescent="0.2">
      <c r="A93" s="57"/>
      <c r="B93" s="36" t="s">
        <v>138</v>
      </c>
      <c r="C93" s="15">
        <f>C92/1000</f>
        <v>21.88415931765897</v>
      </c>
      <c r="F93" s="57"/>
      <c r="G93" s="57"/>
      <c r="H93" s="55"/>
    </row>
    <row r="94" spans="1:8" x14ac:dyDescent="0.2">
      <c r="A94" s="36" t="s">
        <v>243</v>
      </c>
      <c r="B94" s="57" t="s">
        <v>136</v>
      </c>
      <c r="C94" s="13">
        <f>C95/0.45</f>
        <v>183687.20723565505</v>
      </c>
      <c r="F94" s="57"/>
      <c r="G94" s="57"/>
      <c r="H94" s="55"/>
    </row>
    <row r="95" spans="1:8" x14ac:dyDescent="0.2">
      <c r="A95" s="57"/>
      <c r="B95" s="36" t="s">
        <v>92</v>
      </c>
      <c r="C95" s="34">
        <f>C8*PI()/4*C47^2*(C18*C21+(C21-C23)*C17)</f>
        <v>82659.243256044778</v>
      </c>
      <c r="F95" s="57"/>
      <c r="G95" s="57"/>
      <c r="H95" s="55"/>
    </row>
    <row r="96" spans="1:8" x14ac:dyDescent="0.2">
      <c r="A96" s="57"/>
      <c r="B96" s="36" t="s">
        <v>138</v>
      </c>
      <c r="C96" s="15">
        <f>C95/1000</f>
        <v>82.659243256044775</v>
      </c>
      <c r="F96" s="57"/>
      <c r="G96" s="57"/>
      <c r="H96" s="55"/>
    </row>
    <row r="97" spans="1:7" x14ac:dyDescent="0.2">
      <c r="A97" s="35" t="s">
        <v>150</v>
      </c>
      <c r="B97" s="36" t="s">
        <v>136</v>
      </c>
      <c r="C97" s="18">
        <f>C68+C71+H68+C35</f>
        <v>1839450.8252643945</v>
      </c>
      <c r="F97" s="58">
        <v>1828576</v>
      </c>
      <c r="G97" s="59">
        <f>(C97-F97)/F97*100</f>
        <v>0.59471551985777549</v>
      </c>
    </row>
    <row r="98" spans="1:7" x14ac:dyDescent="0.2">
      <c r="A98" s="36"/>
      <c r="B98" s="36" t="s">
        <v>92</v>
      </c>
      <c r="C98" s="18">
        <f>C69+C72+H69</f>
        <v>715317.52736897732</v>
      </c>
      <c r="F98" s="57"/>
      <c r="G98" s="60"/>
    </row>
    <row r="99" spans="1:7" x14ac:dyDescent="0.2">
      <c r="A99" s="36"/>
      <c r="B99" s="36" t="s">
        <v>138</v>
      </c>
      <c r="C99" s="18">
        <f>C70+C73+H70</f>
        <v>715.31752736897738</v>
      </c>
      <c r="F99" s="57"/>
      <c r="G99" s="60"/>
    </row>
    <row r="100" spans="1:7" x14ac:dyDescent="0.2">
      <c r="A100" s="35" t="s">
        <v>171</v>
      </c>
      <c r="B100" s="36" t="s">
        <v>136</v>
      </c>
      <c r="C100" s="18">
        <f>C97+C82</f>
        <v>1958102.1142402778</v>
      </c>
      <c r="F100" s="58">
        <v>1941574</v>
      </c>
      <c r="G100" s="59">
        <f>(C100-F100)/F100*100</f>
        <v>0.85127397875526722</v>
      </c>
    </row>
    <row r="101" spans="1:7" x14ac:dyDescent="0.2">
      <c r="B101" s="36" t="s">
        <v>92</v>
      </c>
      <c r="C101" s="18">
        <f>C98+C36+C83</f>
        <v>909082.00043530902</v>
      </c>
      <c r="G101" s="61"/>
    </row>
    <row r="102" spans="1:7" x14ac:dyDescent="0.2">
      <c r="B102" s="36" t="s">
        <v>138</v>
      </c>
      <c r="C102" s="18">
        <f>C99+C37+C84</f>
        <v>909.08200043530906</v>
      </c>
      <c r="G102" s="61"/>
    </row>
    <row r="103" spans="1:7" x14ac:dyDescent="0.2">
      <c r="A103" s="35" t="s">
        <v>174</v>
      </c>
      <c r="B103" s="36" t="s">
        <v>136</v>
      </c>
      <c r="C103" s="22">
        <f>C91*$C$17-C88+C94</f>
        <v>1565308.6969972602</v>
      </c>
      <c r="F103" s="58">
        <v>1377418</v>
      </c>
      <c r="G103" s="59">
        <f>(C103-F103)/F103*100</f>
        <v>13.640790014161293</v>
      </c>
    </row>
    <row r="104" spans="1:7" x14ac:dyDescent="0.2">
      <c r="B104" s="36" t="s">
        <v>92</v>
      </c>
      <c r="C104" s="22">
        <f>C92*$C$17-C89+C95</f>
        <v>704388.9136487674</v>
      </c>
      <c r="G104" s="61"/>
    </row>
    <row r="105" spans="1:7" x14ac:dyDescent="0.2">
      <c r="B105" s="36" t="s">
        <v>138</v>
      </c>
      <c r="C105" s="22">
        <f>C93*$C$17-C90+C96</f>
        <v>704.38891364876736</v>
      </c>
      <c r="F105" s="58"/>
      <c r="G105" s="59"/>
    </row>
    <row r="106" spans="1:7" x14ac:dyDescent="0.2">
      <c r="A106" s="35" t="s">
        <v>175</v>
      </c>
      <c r="B106" s="36" t="s">
        <v>136</v>
      </c>
      <c r="C106" s="18">
        <f>C100-C103</f>
        <v>392793.41724301758</v>
      </c>
      <c r="F106" s="58">
        <v>564156</v>
      </c>
      <c r="G106" s="59">
        <f>(C106-F106)/F106*100</f>
        <v>-30.375035053599081</v>
      </c>
    </row>
    <row r="107" spans="1:7" x14ac:dyDescent="0.2">
      <c r="B107" s="36" t="s">
        <v>92</v>
      </c>
      <c r="C107" s="18">
        <f t="shared" ref="C107:C108" si="3">C101-C104</f>
        <v>204693.08678654162</v>
      </c>
      <c r="F107" s="23">
        <f>F106*0.4536</f>
        <v>255901.16159999999</v>
      </c>
    </row>
    <row r="108" spans="1:7" x14ac:dyDescent="0.2">
      <c r="B108" s="36" t="s">
        <v>138</v>
      </c>
      <c r="C108" s="18">
        <f t="shared" si="3"/>
        <v>204.6930867865417</v>
      </c>
      <c r="F108" s="23">
        <f>F107/1000</f>
        <v>255.90116159999999</v>
      </c>
    </row>
    <row r="109" spans="1:7" x14ac:dyDescent="0.2">
      <c r="A109" s="35" t="s">
        <v>149</v>
      </c>
      <c r="B109" s="36" t="s">
        <v>136</v>
      </c>
      <c r="C109" s="18">
        <f>C106*$C$43</f>
        <v>549910.78414022457</v>
      </c>
    </row>
    <row r="110" spans="1:7" x14ac:dyDescent="0.2">
      <c r="B110" s="36" t="s">
        <v>92</v>
      </c>
      <c r="C110" s="18">
        <f t="shared" ref="C110:C111" si="4">C107*$C$43</f>
        <v>286570.32150115824</v>
      </c>
    </row>
    <row r="111" spans="1:7" x14ac:dyDescent="0.2">
      <c r="B111" s="36" t="s">
        <v>138</v>
      </c>
      <c r="C111" s="18">
        <f t="shared" si="4"/>
        <v>286.57032150115833</v>
      </c>
    </row>
    <row r="112" spans="1:7" x14ac:dyDescent="0.2">
      <c r="C112" s="13"/>
      <c r="F112" s="58"/>
      <c r="G112" s="35"/>
    </row>
    <row r="113" spans="1:13" x14ac:dyDescent="0.2">
      <c r="A113" s="36" t="s">
        <v>181</v>
      </c>
      <c r="B113" s="36" t="s">
        <v>136</v>
      </c>
      <c r="C113" s="13">
        <f>C109-C106</f>
        <v>157117.36689720699</v>
      </c>
      <c r="F113" s="58">
        <v>225662</v>
      </c>
      <c r="G113" s="35">
        <f>(C113-F113)/F113*100</f>
        <v>-30.374911638996828</v>
      </c>
    </row>
    <row r="114" spans="1:13" x14ac:dyDescent="0.2">
      <c r="B114" s="36" t="s">
        <v>92</v>
      </c>
      <c r="C114" s="13">
        <f>C113*0.4536</f>
        <v>71268.437624573096</v>
      </c>
      <c r="F114" s="23">
        <f>F113*0.4536</f>
        <v>102360.28320000001</v>
      </c>
    </row>
    <row r="115" spans="1:13" x14ac:dyDescent="0.2">
      <c r="B115" s="36" t="s">
        <v>138</v>
      </c>
      <c r="C115" s="13">
        <f>C114/1000</f>
        <v>71.268437624573096</v>
      </c>
      <c r="F115" s="23">
        <f>F114/1000</f>
        <v>102.36028320000001</v>
      </c>
    </row>
    <row r="116" spans="1:13" x14ac:dyDescent="0.2">
      <c r="C116" s="13"/>
      <c r="I116" s="37" t="s">
        <v>331</v>
      </c>
      <c r="L116" s="37">
        <v>3159272</v>
      </c>
      <c r="M116" s="37" t="s">
        <v>136</v>
      </c>
    </row>
    <row r="117" spans="1:13" x14ac:dyDescent="0.2">
      <c r="A117" s="37" t="s">
        <v>93</v>
      </c>
      <c r="C117" s="67">
        <v>1.4</v>
      </c>
      <c r="H117" s="55"/>
    </row>
    <row r="118" spans="1:13" x14ac:dyDescent="0.2">
      <c r="A118" s="37" t="s">
        <v>94</v>
      </c>
      <c r="B118" s="37" t="s">
        <v>96</v>
      </c>
      <c r="C118" s="13">
        <f>C97*C117*9.8</f>
        <v>25237265.322627492</v>
      </c>
      <c r="I118" s="37" t="s">
        <v>332</v>
      </c>
      <c r="L118" s="37">
        <f>L116/4</f>
        <v>789818</v>
      </c>
      <c r="M118" s="37" t="s">
        <v>136</v>
      </c>
    </row>
    <row r="119" spans="1:13" x14ac:dyDescent="0.2">
      <c r="B119" s="37" t="s">
        <v>95</v>
      </c>
      <c r="C119" s="13">
        <f>C118/1000</f>
        <v>25237.265322627492</v>
      </c>
      <c r="L119" s="37">
        <f>L118*0.4536</f>
        <v>358261.4448</v>
      </c>
      <c r="M119" s="37" t="s">
        <v>92</v>
      </c>
    </row>
    <row r="120" spans="1:13" x14ac:dyDescent="0.2">
      <c r="C120" s="13"/>
      <c r="L120" s="37">
        <f>L119*9.81</f>
        <v>3514544.773488</v>
      </c>
      <c r="M120" s="37" t="s">
        <v>96</v>
      </c>
    </row>
    <row r="121" spans="1:13" x14ac:dyDescent="0.2">
      <c r="C121" s="13"/>
      <c r="L121" s="37">
        <f>L120/1000</f>
        <v>3514.5447734879999</v>
      </c>
      <c r="M121" s="37" t="s">
        <v>184</v>
      </c>
    </row>
    <row r="122" spans="1:13" x14ac:dyDescent="0.2">
      <c r="A122" s="35" t="s">
        <v>97</v>
      </c>
      <c r="C122" s="13"/>
      <c r="F122" s="35"/>
    </row>
    <row r="123" spans="1:13" x14ac:dyDescent="0.2">
      <c r="A123" s="57" t="s">
        <v>98</v>
      </c>
      <c r="C123" s="67">
        <v>4</v>
      </c>
      <c r="F123" s="57"/>
      <c r="H123" s="55"/>
    </row>
    <row r="124" spans="1:13" x14ac:dyDescent="0.2">
      <c r="A124" s="37" t="s">
        <v>99</v>
      </c>
      <c r="B124" s="37" t="s">
        <v>184</v>
      </c>
      <c r="C124" s="13">
        <f>C119/C123</f>
        <v>6309.3163306568731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opLeftCell="A4" zoomScaleNormal="100" workbookViewId="0">
      <selection activeCell="B23" sqref="B23"/>
    </sheetView>
  </sheetViews>
  <sheetFormatPr defaultRowHeight="12.75" x14ac:dyDescent="0.2"/>
  <cols>
    <col min="1" max="4" width="9.140625" style="37"/>
    <col min="5" max="5" width="9.85546875" style="37" customWidth="1"/>
    <col min="6" max="16384" width="9.140625" style="37"/>
  </cols>
  <sheetData>
    <row r="2" spans="1:13" x14ac:dyDescent="0.2">
      <c r="A2" s="37" t="s">
        <v>303</v>
      </c>
      <c r="J2" s="35" t="s">
        <v>306</v>
      </c>
    </row>
    <row r="3" spans="1:13" x14ac:dyDescent="0.2">
      <c r="A3" s="37" t="s">
        <v>302</v>
      </c>
      <c r="D3" s="38">
        <v>45</v>
      </c>
      <c r="E3" s="37" t="s">
        <v>82</v>
      </c>
      <c r="J3" s="36" t="s">
        <v>307</v>
      </c>
      <c r="L3" s="38">
        <v>5235</v>
      </c>
      <c r="M3" s="36" t="s">
        <v>184</v>
      </c>
    </row>
    <row r="4" spans="1:13" x14ac:dyDescent="0.2">
      <c r="A4" s="36" t="s">
        <v>304</v>
      </c>
      <c r="D4" s="38">
        <v>9.14</v>
      </c>
      <c r="E4" s="36" t="s">
        <v>82</v>
      </c>
      <c r="J4" s="36" t="s">
        <v>308</v>
      </c>
      <c r="L4" s="13">
        <f>C15-L3</f>
        <v>-1720.4552265120001</v>
      </c>
      <c r="M4" s="36" t="s">
        <v>184</v>
      </c>
    </row>
    <row r="5" spans="1:13" x14ac:dyDescent="0.2">
      <c r="L5" s="13">
        <f>L4/9.81</f>
        <v>-175.37769893088685</v>
      </c>
      <c r="M5" s="36" t="s">
        <v>183</v>
      </c>
    </row>
    <row r="6" spans="1:13" x14ac:dyDescent="0.2">
      <c r="L6" s="18">
        <f>L5/0.4536</f>
        <v>-386.63513873652306</v>
      </c>
      <c r="M6" s="36" t="s">
        <v>309</v>
      </c>
    </row>
    <row r="8" spans="1:13" x14ac:dyDescent="0.2">
      <c r="G8" s="62"/>
      <c r="H8" s="62"/>
      <c r="I8" s="62"/>
      <c r="J8" s="62"/>
      <c r="K8" s="62"/>
    </row>
    <row r="9" spans="1:13" ht="38.25" x14ac:dyDescent="0.2">
      <c r="A9" s="47" t="s">
        <v>102</v>
      </c>
      <c r="B9" s="47"/>
      <c r="C9" s="63" t="s">
        <v>305</v>
      </c>
      <c r="D9" s="64" t="s">
        <v>104</v>
      </c>
      <c r="E9" s="65" t="s">
        <v>237</v>
      </c>
      <c r="G9" s="62"/>
      <c r="H9" s="62"/>
      <c r="I9" s="62"/>
      <c r="J9" s="62"/>
      <c r="K9" s="62"/>
    </row>
    <row r="10" spans="1:13" x14ac:dyDescent="0.2">
      <c r="A10" s="47"/>
      <c r="B10" s="47"/>
      <c r="C10" s="47" t="s">
        <v>103</v>
      </c>
      <c r="D10" s="47" t="s">
        <v>105</v>
      </c>
      <c r="E10" s="47" t="s">
        <v>103</v>
      </c>
      <c r="G10" s="62"/>
      <c r="H10" s="62"/>
      <c r="I10" s="62"/>
      <c r="J10" s="62"/>
      <c r="K10" s="62"/>
    </row>
    <row r="11" spans="1:13" x14ac:dyDescent="0.2">
      <c r="A11" s="47"/>
      <c r="B11" s="47"/>
      <c r="C11" s="47"/>
      <c r="D11" s="47"/>
      <c r="G11" s="62"/>
      <c r="H11" s="62"/>
      <c r="I11" s="62"/>
      <c r="J11" s="62"/>
      <c r="K11" s="62"/>
    </row>
    <row r="12" spans="1:13" x14ac:dyDescent="0.2">
      <c r="A12" s="46" t="s">
        <v>343</v>
      </c>
      <c r="B12" s="47"/>
      <c r="C12" s="29">
        <f>C14*0</f>
        <v>0</v>
      </c>
      <c r="D12" s="66">
        <v>0</v>
      </c>
      <c r="E12" s="29">
        <f>C12/4</f>
        <v>0</v>
      </c>
      <c r="F12" s="37">
        <f>C12/9.81/0.4536</f>
        <v>0</v>
      </c>
      <c r="G12" s="62"/>
      <c r="H12" s="62"/>
      <c r="I12" s="62"/>
      <c r="J12" s="62"/>
      <c r="K12" s="62"/>
    </row>
    <row r="13" spans="1:13" x14ac:dyDescent="0.2">
      <c r="A13" s="46" t="s">
        <v>198</v>
      </c>
      <c r="B13" s="47"/>
      <c r="C13" s="29">
        <v>10</v>
      </c>
      <c r="D13" s="66">
        <f>D14-3</f>
        <v>25.800156936645507</v>
      </c>
      <c r="E13" s="29">
        <f t="shared" ref="E13:E17" si="0">C13/4</f>
        <v>2.5</v>
      </c>
      <c r="F13" s="37">
        <f t="shared" ref="F13:F17" si="1">C13/9.81/0.4536</f>
        <v>2.2472839326390122</v>
      </c>
      <c r="G13" s="62"/>
      <c r="H13" s="62"/>
      <c r="I13" s="62"/>
      <c r="J13" s="62"/>
      <c r="K13" s="62"/>
    </row>
    <row r="14" spans="1:13" x14ac:dyDescent="0.2">
      <c r="A14" s="46" t="s">
        <v>199</v>
      </c>
      <c r="B14" s="47"/>
      <c r="C14" s="29">
        <f>C15*0.8</f>
        <v>2811.6358187904002</v>
      </c>
      <c r="D14" s="29">
        <f>D15-'Stroke &amp; Stretch'!I26</f>
        <v>28.800156936645507</v>
      </c>
      <c r="E14" s="29">
        <f t="shared" si="0"/>
        <v>702.90895469760005</v>
      </c>
      <c r="F14" s="37">
        <f t="shared" si="1"/>
        <v>631.85440000000006</v>
      </c>
      <c r="G14" s="62"/>
      <c r="H14" s="62"/>
      <c r="I14" s="62"/>
      <c r="J14" s="62"/>
      <c r="K14" s="62"/>
    </row>
    <row r="15" spans="1:13" x14ac:dyDescent="0.2">
      <c r="A15" s="47" t="s">
        <v>99</v>
      </c>
      <c r="B15" s="47"/>
      <c r="C15" s="66">
        <f>Riser!L121</f>
        <v>3514.5447734879999</v>
      </c>
      <c r="D15" s="66">
        <f>D3-D4</f>
        <v>35.86</v>
      </c>
      <c r="E15" s="29">
        <f t="shared" si="0"/>
        <v>878.63619337199998</v>
      </c>
      <c r="F15" s="37">
        <f t="shared" si="1"/>
        <v>789.81799999999998</v>
      </c>
      <c r="G15" s="62"/>
      <c r="H15" s="62"/>
      <c r="I15" s="62"/>
      <c r="J15" s="62"/>
      <c r="K15" s="62"/>
    </row>
    <row r="16" spans="1:13" x14ac:dyDescent="0.2">
      <c r="A16" s="47" t="s">
        <v>106</v>
      </c>
      <c r="B16" s="47"/>
      <c r="C16" s="29">
        <f>C15*1.2</f>
        <v>4217.4537281856001</v>
      </c>
      <c r="D16" s="29">
        <f>D15+'Stroke &amp; Stretch'!I27</f>
        <v>45.369254455566406</v>
      </c>
      <c r="E16" s="29">
        <f t="shared" si="0"/>
        <v>1054.3634320464</v>
      </c>
      <c r="F16" s="37">
        <f t="shared" si="1"/>
        <v>947.78160000000003</v>
      </c>
      <c r="G16" s="62"/>
      <c r="H16" s="62"/>
      <c r="I16" s="62"/>
      <c r="J16" s="62"/>
      <c r="K16" s="62"/>
    </row>
    <row r="17" spans="1:11" x14ac:dyDescent="0.2">
      <c r="A17" s="47" t="s">
        <v>107</v>
      </c>
      <c r="B17" s="47"/>
      <c r="C17" s="29">
        <f>C16*10</f>
        <v>42174.537281855999</v>
      </c>
      <c r="D17" s="66">
        <f>D16+0.5</f>
        <v>45.869254455566406</v>
      </c>
      <c r="E17" s="29">
        <f t="shared" si="0"/>
        <v>10543.634320464</v>
      </c>
      <c r="F17" s="37">
        <f t="shared" si="1"/>
        <v>9477.8160000000007</v>
      </c>
      <c r="G17" s="62"/>
      <c r="H17" s="62"/>
      <c r="I17" s="62"/>
      <c r="J17" s="62"/>
      <c r="K17" s="62"/>
    </row>
    <row r="18" spans="1:11" x14ac:dyDescent="0.2">
      <c r="A18" s="47"/>
      <c r="B18" s="47"/>
      <c r="C18" s="47"/>
      <c r="D18" s="47"/>
      <c r="G18" s="62"/>
      <c r="H18" s="62"/>
      <c r="I18" s="62"/>
      <c r="J18" s="62"/>
      <c r="K18" s="62"/>
    </row>
    <row r="19" spans="1:11" x14ac:dyDescent="0.2">
      <c r="G19" s="62"/>
      <c r="H19" s="62"/>
      <c r="I19" s="62"/>
      <c r="J19" s="62"/>
      <c r="K19" s="62"/>
    </row>
    <row r="40" spans="1:2" x14ac:dyDescent="0.2">
      <c r="A40" s="42"/>
      <c r="B40" s="42"/>
    </row>
    <row r="41" spans="1:2" x14ac:dyDescent="0.2">
      <c r="A41" s="42"/>
      <c r="B41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J46"/>
  <sheetViews>
    <sheetView topLeftCell="A50" zoomScaleNormal="100" workbookViewId="0">
      <selection activeCell="A51" sqref="A51"/>
    </sheetView>
  </sheetViews>
  <sheetFormatPr defaultRowHeight="12.75" x14ac:dyDescent="0.2"/>
  <cols>
    <col min="1" max="1" width="31.7109375" customWidth="1"/>
  </cols>
  <sheetData>
    <row r="24" spans="1:10" x14ac:dyDescent="0.2">
      <c r="A24" s="26" t="s">
        <v>196</v>
      </c>
      <c r="B24" s="14"/>
      <c r="C24" s="14"/>
      <c r="D24" s="14"/>
    </row>
    <row r="25" spans="1:10" ht="25.5" x14ac:dyDescent="0.2">
      <c r="A25" s="14"/>
      <c r="B25" s="20" t="s">
        <v>234</v>
      </c>
      <c r="C25" s="20" t="s">
        <v>235</v>
      </c>
      <c r="D25" s="20" t="s">
        <v>236</v>
      </c>
      <c r="F25" s="28" t="s">
        <v>193</v>
      </c>
    </row>
    <row r="26" spans="1:10" x14ac:dyDescent="0.2">
      <c r="A26" s="26" t="s">
        <v>192</v>
      </c>
      <c r="B26" s="25">
        <v>1.6404199475065615</v>
      </c>
      <c r="C26" s="25">
        <f>B26</f>
        <v>1.6404199475065615</v>
      </c>
      <c r="D26" s="27">
        <v>1.6</v>
      </c>
      <c r="F26" t="s">
        <v>194</v>
      </c>
      <c r="G26" s="13">
        <f>B27</f>
        <v>23.162214774785078</v>
      </c>
      <c r="H26" t="s">
        <v>101</v>
      </c>
      <c r="I26">
        <f>G26*0.3048</f>
        <v>7.0598430633544922</v>
      </c>
      <c r="J26" t="s">
        <v>82</v>
      </c>
    </row>
    <row r="27" spans="1:10" x14ac:dyDescent="0.2">
      <c r="A27" s="26" t="s">
        <v>185</v>
      </c>
      <c r="B27" s="25">
        <v>23.162214774785078</v>
      </c>
      <c r="C27" s="25">
        <f>B27/0.5*0.4</f>
        <v>18.529771819828063</v>
      </c>
      <c r="D27" s="25">
        <f>B27/0.5*0.3</f>
        <v>13.897328864871046</v>
      </c>
      <c r="F27" t="s">
        <v>195</v>
      </c>
      <c r="G27" s="13">
        <f>B28+B29+B30</f>
        <v>31.19834138965356</v>
      </c>
      <c r="H27" t="s">
        <v>101</v>
      </c>
      <c r="I27">
        <f>G27*0.3048</f>
        <v>9.5092544555664062</v>
      </c>
      <c r="J27" t="s">
        <v>82</v>
      </c>
    </row>
    <row r="28" spans="1:10" x14ac:dyDescent="0.2">
      <c r="A28" s="26" t="s">
        <v>191</v>
      </c>
      <c r="B28" s="25">
        <v>5.1388903239893473</v>
      </c>
      <c r="C28" s="27">
        <v>5.0999999999999996</v>
      </c>
      <c r="D28" s="27">
        <v>5.0999999999999996</v>
      </c>
    </row>
    <row r="29" spans="1:10" x14ac:dyDescent="0.2">
      <c r="A29" s="26" t="s">
        <v>190</v>
      </c>
      <c r="B29" s="25">
        <v>25.545368044395143</v>
      </c>
      <c r="C29" s="25">
        <f>B29/0.5*0.4</f>
        <v>20.436294435516118</v>
      </c>
      <c r="D29" s="25">
        <f>B29/0.5*0.3</f>
        <v>15.327220826637085</v>
      </c>
    </row>
    <row r="30" spans="1:10" x14ac:dyDescent="0.2">
      <c r="A30" s="26" t="s">
        <v>186</v>
      </c>
      <c r="B30" s="25">
        <v>0.51408302126906991</v>
      </c>
      <c r="C30" s="27">
        <v>0.5</v>
      </c>
      <c r="D30" s="27">
        <v>0.5</v>
      </c>
    </row>
    <row r="31" spans="1:10" x14ac:dyDescent="0.2">
      <c r="A31" s="26" t="s">
        <v>187</v>
      </c>
      <c r="B31" s="25">
        <v>2.9527559055118111</v>
      </c>
      <c r="C31" s="27">
        <v>3</v>
      </c>
      <c r="D31" s="27">
        <v>3</v>
      </c>
    </row>
    <row r="32" spans="1:10" x14ac:dyDescent="0.2">
      <c r="A32" s="26" t="s">
        <v>189</v>
      </c>
      <c r="B32" s="25">
        <v>1.6404199475065615</v>
      </c>
      <c r="C32" s="27">
        <v>1.6</v>
      </c>
      <c r="D32" s="27">
        <v>1.6</v>
      </c>
    </row>
    <row r="33" spans="1:4" x14ac:dyDescent="0.2">
      <c r="A33" s="26"/>
      <c r="B33" s="27"/>
      <c r="C33" s="27"/>
      <c r="D33" s="27"/>
    </row>
    <row r="34" spans="1:4" x14ac:dyDescent="0.2">
      <c r="A34" s="26" t="s">
        <v>188</v>
      </c>
      <c r="B34" s="25">
        <f>SUM(B26:B32)</f>
        <v>60.594151964963572</v>
      </c>
      <c r="C34" s="25">
        <f>SUM(C26:C32)</f>
        <v>50.806486202850742</v>
      </c>
      <c r="D34" s="25">
        <f>SUM(D26:D32)</f>
        <v>41.024549691508135</v>
      </c>
    </row>
    <row r="36" spans="1:4" x14ac:dyDescent="0.2">
      <c r="A36" s="26" t="s">
        <v>197</v>
      </c>
      <c r="B36" s="14"/>
      <c r="C36" s="14"/>
      <c r="D36" s="14"/>
    </row>
    <row r="37" spans="1:4" ht="25.5" x14ac:dyDescent="0.2">
      <c r="A37" s="26"/>
      <c r="B37" s="20" t="s">
        <v>234</v>
      </c>
      <c r="C37" s="20" t="s">
        <v>235</v>
      </c>
      <c r="D37" s="20" t="s">
        <v>236</v>
      </c>
    </row>
    <row r="38" spans="1:4" x14ac:dyDescent="0.2">
      <c r="A38" s="26" t="s">
        <v>192</v>
      </c>
      <c r="B38" s="25">
        <v>1.6404199475065615</v>
      </c>
      <c r="C38" s="25">
        <f>B38</f>
        <v>1.6404199475065615</v>
      </c>
      <c r="D38" s="27">
        <v>1.6</v>
      </c>
    </row>
    <row r="39" spans="1:4" x14ac:dyDescent="0.2">
      <c r="A39" s="26" t="s">
        <v>185</v>
      </c>
      <c r="B39" s="25">
        <v>37.238766827921225</v>
      </c>
      <c r="C39" s="25">
        <f>B39/0.5*0.4</f>
        <v>29.791013462336981</v>
      </c>
      <c r="D39" s="25">
        <f>B39/0.5*0.3</f>
        <v>22.343260096752733</v>
      </c>
    </row>
    <row r="40" spans="1:4" x14ac:dyDescent="0.2">
      <c r="A40" s="26" t="s">
        <v>191</v>
      </c>
      <c r="B40" s="25">
        <v>11.39788489954991</v>
      </c>
      <c r="C40" s="27">
        <v>5.0999999999999996</v>
      </c>
      <c r="D40" s="27">
        <v>5.0999999999999996</v>
      </c>
    </row>
    <row r="41" spans="1:4" x14ac:dyDescent="0.2">
      <c r="A41" s="26" t="s">
        <v>190</v>
      </c>
      <c r="B41" s="25">
        <v>37.449463771709929</v>
      </c>
      <c r="C41" s="25">
        <f>B41/0.5*0.4</f>
        <v>29.959571017367946</v>
      </c>
      <c r="D41" s="25">
        <f>B41/0.5*0.3</f>
        <v>22.469678263025958</v>
      </c>
    </row>
    <row r="42" spans="1:4" x14ac:dyDescent="0.2">
      <c r="A42" s="26" t="s">
        <v>186</v>
      </c>
      <c r="B42" s="25">
        <v>0.51408302126906991</v>
      </c>
      <c r="C42" s="27">
        <v>0.5</v>
      </c>
      <c r="D42" s="27">
        <v>0.5</v>
      </c>
    </row>
    <row r="43" spans="1:4" x14ac:dyDescent="0.2">
      <c r="A43" s="26" t="s">
        <v>187</v>
      </c>
      <c r="B43" s="25">
        <v>2.9527559055118111</v>
      </c>
      <c r="C43" s="27">
        <v>3</v>
      </c>
      <c r="D43" s="27">
        <v>3</v>
      </c>
    </row>
    <row r="44" spans="1:4" x14ac:dyDescent="0.2">
      <c r="A44" s="26" t="s">
        <v>189</v>
      </c>
      <c r="B44" s="25">
        <v>1.6404199475065615</v>
      </c>
      <c r="C44" s="27">
        <v>1.6</v>
      </c>
      <c r="D44" s="27">
        <v>1.6</v>
      </c>
    </row>
    <row r="45" spans="1:4" x14ac:dyDescent="0.2">
      <c r="A45" s="26"/>
      <c r="B45" s="27"/>
      <c r="C45" s="27"/>
      <c r="D45" s="27"/>
    </row>
    <row r="46" spans="1:4" x14ac:dyDescent="0.2">
      <c r="A46" s="26" t="s">
        <v>188</v>
      </c>
      <c r="B46" s="25">
        <f>SUM(B38:B44)</f>
        <v>92.833794320975059</v>
      </c>
      <c r="C46" s="25">
        <f>SUM(C38:C44)</f>
        <v>71.591004427211487</v>
      </c>
      <c r="D46" s="25">
        <f>SUM(D38:D44)</f>
        <v>56.612938359778688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O26"/>
  <sheetViews>
    <sheetView zoomScale="85" zoomScaleNormal="85"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16.42578125" style="2" customWidth="1"/>
    <col min="2" max="2" width="5.5703125" style="2" customWidth="1"/>
    <col min="3" max="3" width="23.42578125" style="2" customWidth="1"/>
    <col min="4" max="4" width="6.28515625" style="2" customWidth="1"/>
    <col min="5" max="5" width="23.140625" style="2" customWidth="1"/>
    <col min="6" max="6" width="11.140625" style="2" customWidth="1"/>
    <col min="7" max="7" width="23.42578125" style="2" customWidth="1"/>
    <col min="8" max="8" width="14.7109375" style="2" customWidth="1"/>
    <col min="9" max="9" width="28.28515625" style="1" customWidth="1"/>
    <col min="10" max="16384" width="9.140625" style="1"/>
  </cols>
  <sheetData>
    <row r="2" spans="1:15" ht="12.75" thickBot="1" x14ac:dyDescent="0.25">
      <c r="A2" s="1"/>
      <c r="B2" s="1"/>
      <c r="C2" s="1"/>
      <c r="D2" s="1"/>
      <c r="E2" s="1"/>
      <c r="F2" s="1"/>
      <c r="G2" s="1"/>
      <c r="H2" s="1"/>
    </row>
    <row r="3" spans="1:15" x14ac:dyDescent="0.2">
      <c r="A3" s="3" t="s">
        <v>1</v>
      </c>
      <c r="B3" s="4" t="s">
        <v>8</v>
      </c>
      <c r="C3" s="3"/>
      <c r="D3" s="4" t="s">
        <v>0</v>
      </c>
      <c r="E3" s="7"/>
      <c r="F3" s="3" t="s">
        <v>4</v>
      </c>
      <c r="G3" s="3" t="s">
        <v>9</v>
      </c>
      <c r="H3" s="3" t="s">
        <v>3</v>
      </c>
      <c r="I3" s="4"/>
    </row>
    <row r="4" spans="1:15" ht="12.75" thickBot="1" x14ac:dyDescent="0.25">
      <c r="A4" s="5" t="s">
        <v>5</v>
      </c>
      <c r="B4" s="6" t="s">
        <v>2</v>
      </c>
      <c r="C4" s="5" t="s">
        <v>8</v>
      </c>
      <c r="D4" s="6" t="s">
        <v>2</v>
      </c>
      <c r="E4" s="5" t="s">
        <v>7</v>
      </c>
      <c r="F4" s="5" t="s">
        <v>5</v>
      </c>
      <c r="G4" s="5" t="s">
        <v>11</v>
      </c>
      <c r="H4" s="5" t="s">
        <v>6</v>
      </c>
      <c r="I4" s="6" t="s">
        <v>12</v>
      </c>
    </row>
    <row r="5" spans="1:15" ht="12.75" x14ac:dyDescent="0.2">
      <c r="A5" s="33"/>
      <c r="B5" s="33"/>
      <c r="C5" s="33"/>
      <c r="D5" s="33"/>
      <c r="E5" s="44" t="s">
        <v>334</v>
      </c>
      <c r="F5" s="33"/>
      <c r="G5" s="33"/>
      <c r="H5" s="33"/>
      <c r="I5" s="33"/>
      <c r="M5" s="31"/>
      <c r="N5" s="30"/>
      <c r="O5" s="9"/>
    </row>
    <row r="6" spans="1:15" ht="12.75" x14ac:dyDescent="0.2">
      <c r="A6" s="32" t="s">
        <v>260</v>
      </c>
      <c r="B6" s="32" t="s">
        <v>228</v>
      </c>
      <c r="C6" s="32" t="s">
        <v>222</v>
      </c>
      <c r="D6" s="32" t="s">
        <v>229</v>
      </c>
      <c r="E6" s="32" t="s">
        <v>223</v>
      </c>
      <c r="F6" s="32" t="s">
        <v>224</v>
      </c>
      <c r="G6" s="68" t="s">
        <v>225</v>
      </c>
      <c r="H6" s="32" t="s">
        <v>226</v>
      </c>
      <c r="I6" s="68" t="s">
        <v>227</v>
      </c>
    </row>
    <row r="7" spans="1:15" x14ac:dyDescent="0.2">
      <c r="A7" s="43" t="s">
        <v>261</v>
      </c>
      <c r="B7" s="43" t="str">
        <f>B6</f>
        <v>A5</v>
      </c>
      <c r="C7" s="43" t="s">
        <v>250</v>
      </c>
      <c r="D7" s="43" t="str">
        <f>D6</f>
        <v>B5</v>
      </c>
      <c r="E7" s="43" t="s">
        <v>223</v>
      </c>
      <c r="F7" s="43" t="s">
        <v>224</v>
      </c>
      <c r="G7" s="69" t="s">
        <v>310</v>
      </c>
      <c r="H7" s="43" t="s">
        <v>226</v>
      </c>
      <c r="I7" s="69" t="s">
        <v>251</v>
      </c>
    </row>
    <row r="8" spans="1:15" ht="12.75" x14ac:dyDescent="0.2">
      <c r="A8" s="68" t="s">
        <v>272</v>
      </c>
      <c r="B8" s="51" t="s">
        <v>229</v>
      </c>
      <c r="C8" s="51" t="s">
        <v>273</v>
      </c>
      <c r="D8" s="51" t="s">
        <v>253</v>
      </c>
      <c r="E8" s="51" t="s">
        <v>274</v>
      </c>
      <c r="F8" s="51" t="s">
        <v>252</v>
      </c>
      <c r="G8" s="51"/>
      <c r="H8" s="51" t="s">
        <v>226</v>
      </c>
      <c r="I8" s="68" t="s">
        <v>275</v>
      </c>
    </row>
    <row r="9" spans="1:15" ht="12.75" x14ac:dyDescent="0.2">
      <c r="A9" s="51" t="str">
        <f>A8</f>
        <v>Timetraces</v>
      </c>
      <c r="B9" s="51" t="s">
        <v>254</v>
      </c>
      <c r="C9" s="51" t="s">
        <v>276</v>
      </c>
      <c r="D9" s="51" t="s">
        <v>255</v>
      </c>
      <c r="E9" s="51" t="s">
        <v>274</v>
      </c>
      <c r="F9" s="51" t="s">
        <v>252</v>
      </c>
      <c r="G9" s="51"/>
      <c r="H9" s="51" t="s">
        <v>226</v>
      </c>
      <c r="I9" s="68" t="s">
        <v>277</v>
      </c>
    </row>
    <row r="10" spans="1:15" ht="12.75" x14ac:dyDescent="0.2">
      <c r="A10" s="52" t="str">
        <f t="shared" ref="A10:A15" si="0">A9</f>
        <v>Timetraces</v>
      </c>
      <c r="B10" s="51" t="s">
        <v>278</v>
      </c>
      <c r="C10" s="51" t="s">
        <v>295</v>
      </c>
      <c r="D10" s="51" t="s">
        <v>279</v>
      </c>
      <c r="E10" s="51" t="s">
        <v>274</v>
      </c>
      <c r="F10" s="68" t="s">
        <v>224</v>
      </c>
      <c r="G10" s="68" t="s">
        <v>336</v>
      </c>
      <c r="H10" s="51" t="s">
        <v>226</v>
      </c>
      <c r="I10" s="68" t="s">
        <v>227</v>
      </c>
    </row>
    <row r="11" spans="1:15" s="53" customFormat="1" ht="12.75" x14ac:dyDescent="0.2">
      <c r="A11" s="52" t="str">
        <f t="shared" si="0"/>
        <v>Timetraces</v>
      </c>
      <c r="B11" s="52" t="s">
        <v>256</v>
      </c>
      <c r="C11" s="52" t="s">
        <v>296</v>
      </c>
      <c r="D11" s="52" t="s">
        <v>258</v>
      </c>
      <c r="E11" s="52" t="s">
        <v>274</v>
      </c>
      <c r="F11" s="52" t="s">
        <v>297</v>
      </c>
      <c r="G11" s="52"/>
      <c r="H11" s="52" t="s">
        <v>226</v>
      </c>
      <c r="I11" s="68" t="s">
        <v>298</v>
      </c>
    </row>
    <row r="12" spans="1:15" ht="12.75" x14ac:dyDescent="0.2">
      <c r="A12" s="52" t="str">
        <f t="shared" si="0"/>
        <v>Timetraces</v>
      </c>
      <c r="B12" s="51" t="s">
        <v>257</v>
      </c>
      <c r="C12" s="51" t="s">
        <v>294</v>
      </c>
      <c r="D12" s="51" t="s">
        <v>259</v>
      </c>
      <c r="E12" s="51" t="s">
        <v>274</v>
      </c>
      <c r="F12" s="51" t="str">
        <f>F10</f>
        <v>Production Riser</v>
      </c>
      <c r="G12" s="52" t="str">
        <f>G10</f>
        <v>ArcLength 1842.5</v>
      </c>
      <c r="H12" s="51" t="s">
        <v>226</v>
      </c>
      <c r="I12" s="68" t="s">
        <v>280</v>
      </c>
    </row>
    <row r="13" spans="1:15" ht="12.75" x14ac:dyDescent="0.2">
      <c r="A13" s="52" t="str">
        <f t="shared" si="0"/>
        <v>Timetraces</v>
      </c>
      <c r="B13" s="51" t="s">
        <v>265</v>
      </c>
      <c r="C13" s="51" t="s">
        <v>281</v>
      </c>
      <c r="D13" s="51" t="s">
        <v>299</v>
      </c>
      <c r="E13" s="51" t="s">
        <v>274</v>
      </c>
      <c r="F13" s="51" t="s">
        <v>282</v>
      </c>
      <c r="G13" s="51"/>
      <c r="H13" s="51" t="s">
        <v>226</v>
      </c>
      <c r="I13" s="68" t="s">
        <v>283</v>
      </c>
    </row>
    <row r="14" spans="1:15" s="53" customFormat="1" ht="12.75" x14ac:dyDescent="0.2">
      <c r="A14" s="52" t="str">
        <f t="shared" si="0"/>
        <v>Timetraces</v>
      </c>
      <c r="B14" s="52" t="s">
        <v>324</v>
      </c>
      <c r="C14" s="52" t="s">
        <v>326</v>
      </c>
      <c r="D14" s="52" t="s">
        <v>322</v>
      </c>
      <c r="E14" s="52" t="s">
        <v>274</v>
      </c>
      <c r="F14" s="52" t="str">
        <f>F12</f>
        <v>Production Riser</v>
      </c>
      <c r="G14" s="52" t="str">
        <f>G12</f>
        <v>ArcLength 1842.5</v>
      </c>
      <c r="H14" s="52" t="s">
        <v>226</v>
      </c>
      <c r="I14" s="68" t="s">
        <v>329</v>
      </c>
    </row>
    <row r="15" spans="1:15" s="53" customFormat="1" ht="12.75" x14ac:dyDescent="0.2">
      <c r="A15" s="52" t="str">
        <f t="shared" si="0"/>
        <v>Timetraces</v>
      </c>
      <c r="B15" s="52" t="s">
        <v>278</v>
      </c>
      <c r="C15" s="52" t="s">
        <v>295</v>
      </c>
      <c r="D15" s="52" t="s">
        <v>288</v>
      </c>
      <c r="E15" s="52" t="s">
        <v>274</v>
      </c>
      <c r="F15" s="68" t="s">
        <v>224</v>
      </c>
      <c r="G15" s="68" t="s">
        <v>340</v>
      </c>
      <c r="H15" s="52" t="s">
        <v>226</v>
      </c>
      <c r="I15" s="68" t="s">
        <v>227</v>
      </c>
    </row>
    <row r="16" spans="1:15" ht="12.75" x14ac:dyDescent="0.2">
      <c r="A16" s="33"/>
      <c r="B16" s="33"/>
      <c r="C16" s="33"/>
      <c r="D16" s="33"/>
      <c r="E16" s="44" t="s">
        <v>335</v>
      </c>
      <c r="F16" s="33"/>
      <c r="G16" s="33"/>
      <c r="H16" s="33"/>
      <c r="I16" s="33"/>
    </row>
    <row r="17" spans="1:9" ht="12.75" x14ac:dyDescent="0.2">
      <c r="A17" s="32" t="str">
        <f>A6</f>
        <v>ET Results</v>
      </c>
      <c r="B17" s="32" t="s">
        <v>257</v>
      </c>
      <c r="C17" s="32" t="s">
        <v>222</v>
      </c>
      <c r="D17" s="32" t="s">
        <v>265</v>
      </c>
      <c r="E17" s="32" t="s">
        <v>223</v>
      </c>
      <c r="F17" s="32" t="s">
        <v>224</v>
      </c>
      <c r="G17" s="32" t="str">
        <f>G6</f>
        <v>ArcLength; Max</v>
      </c>
      <c r="H17" s="32" t="s">
        <v>226</v>
      </c>
      <c r="I17" s="32" t="s">
        <v>227</v>
      </c>
    </row>
    <row r="18" spans="1:9" ht="12.75" x14ac:dyDescent="0.2">
      <c r="A18" s="43" t="str">
        <f>A7</f>
        <v>VM Results</v>
      </c>
      <c r="B18" s="43" t="str">
        <f>B17</f>
        <v>F5</v>
      </c>
      <c r="C18" s="43" t="s">
        <v>250</v>
      </c>
      <c r="D18" s="43" t="str">
        <f>D17</f>
        <v>G5</v>
      </c>
      <c r="E18" s="43" t="s">
        <v>223</v>
      </c>
      <c r="F18" s="43" t="s">
        <v>224</v>
      </c>
      <c r="G18" s="52" t="str">
        <f>G7</f>
        <v>Outer; Theta 0; ArcLength; Max</v>
      </c>
      <c r="H18" s="43" t="s">
        <v>226</v>
      </c>
      <c r="I18" s="43" t="s">
        <v>251</v>
      </c>
    </row>
    <row r="19" spans="1:9" s="50" customFormat="1" ht="12.75" x14ac:dyDescent="0.2">
      <c r="A19" s="52" t="str">
        <f>A8</f>
        <v>Timetraces</v>
      </c>
      <c r="B19" s="52" t="s">
        <v>284</v>
      </c>
      <c r="C19" s="52" t="str">
        <f>C8</f>
        <v>Tensioner 1 End A Z Whole Simulation</v>
      </c>
      <c r="D19" s="52" t="s">
        <v>289</v>
      </c>
      <c r="E19" s="52" t="str">
        <f>E8</f>
        <v>Time History</v>
      </c>
      <c r="F19" s="52" t="str">
        <f t="shared" ref="F19:I19" si="1">F8</f>
        <v>Tensioner 1</v>
      </c>
      <c r="G19" s="52"/>
      <c r="H19" s="52" t="str">
        <f t="shared" si="1"/>
        <v>Whole Simulation</v>
      </c>
      <c r="I19" s="52" t="str">
        <f t="shared" si="1"/>
        <v>End A Z</v>
      </c>
    </row>
    <row r="20" spans="1:9" s="50" customFormat="1" ht="12.75" x14ac:dyDescent="0.2">
      <c r="A20" s="52" t="str">
        <f t="shared" ref="A20" si="2">A9</f>
        <v>Timetraces</v>
      </c>
      <c r="B20" s="52" t="s">
        <v>285</v>
      </c>
      <c r="C20" s="52" t="str">
        <f t="shared" ref="C20" si="3">C9</f>
        <v>Tensioner 1 End B Z Whole Simulation</v>
      </c>
      <c r="D20" s="52" t="s">
        <v>290</v>
      </c>
      <c r="E20" s="52" t="str">
        <f t="shared" ref="E20:I20" si="4">E9</f>
        <v>Time History</v>
      </c>
      <c r="F20" s="52" t="str">
        <f t="shared" si="4"/>
        <v>Tensioner 1</v>
      </c>
      <c r="G20" s="52"/>
      <c r="H20" s="52" t="str">
        <f t="shared" si="4"/>
        <v>Whole Simulation</v>
      </c>
      <c r="I20" s="52" t="str">
        <f t="shared" si="4"/>
        <v>End B Z</v>
      </c>
    </row>
    <row r="21" spans="1:9" s="50" customFormat="1" ht="12.75" x14ac:dyDescent="0.2">
      <c r="A21" s="52" t="str">
        <f>A10</f>
        <v>Timetraces</v>
      </c>
      <c r="B21" s="52" t="s">
        <v>286</v>
      </c>
      <c r="C21" s="52" t="str">
        <f>C10</f>
        <v>Production Riser Effective Tension (ArcLength 10) Whole Simulation</v>
      </c>
      <c r="D21" s="52" t="s">
        <v>291</v>
      </c>
      <c r="E21" s="52" t="str">
        <f t="shared" ref="E21:I21" si="5">E10</f>
        <v>Time History</v>
      </c>
      <c r="F21" s="52" t="str">
        <f t="shared" si="5"/>
        <v>Production Riser</v>
      </c>
      <c r="G21" s="52" t="str">
        <f t="shared" si="5"/>
        <v>ArcLength 1842.5</v>
      </c>
      <c r="H21" s="52" t="str">
        <f t="shared" si="5"/>
        <v>Whole Simulation</v>
      </c>
      <c r="I21" s="52" t="str">
        <f t="shared" si="5"/>
        <v>Effective Tension</v>
      </c>
    </row>
    <row r="22" spans="1:9" s="53" customFormat="1" ht="12.75" x14ac:dyDescent="0.2">
      <c r="A22" s="52" t="str">
        <f t="shared" ref="A22:A26" si="6">A11</f>
        <v>Timetraces</v>
      </c>
      <c r="B22" s="52" t="s">
        <v>287</v>
      </c>
      <c r="C22" s="52" t="s">
        <v>294</v>
      </c>
      <c r="D22" s="52" t="s">
        <v>301</v>
      </c>
      <c r="E22" s="52" t="str">
        <f t="shared" ref="E22:I22" si="7">E11</f>
        <v>Time History</v>
      </c>
      <c r="F22" s="52" t="str">
        <f t="shared" si="7"/>
        <v>General</v>
      </c>
      <c r="G22" s="52"/>
      <c r="H22" s="52" t="str">
        <f t="shared" si="7"/>
        <v>Whole Simulation</v>
      </c>
      <c r="I22" s="52" t="str">
        <f t="shared" si="7"/>
        <v>Time</v>
      </c>
    </row>
    <row r="23" spans="1:9" s="50" customFormat="1" ht="12.75" x14ac:dyDescent="0.2">
      <c r="A23" s="52" t="str">
        <f t="shared" si="6"/>
        <v>Timetraces</v>
      </c>
      <c r="B23" s="52" t="s">
        <v>300</v>
      </c>
      <c r="C23" s="52" t="str">
        <f>C12</f>
        <v>Production Riser Max von Mises Stress (ArcLength 10) Whole Simulation</v>
      </c>
      <c r="D23" s="52" t="s">
        <v>293</v>
      </c>
      <c r="E23" s="52" t="str">
        <f t="shared" ref="E23:I26" si="8">E12</f>
        <v>Time History</v>
      </c>
      <c r="F23" s="52" t="str">
        <f t="shared" si="8"/>
        <v>Production Riser</v>
      </c>
      <c r="G23" s="52" t="str">
        <f t="shared" si="8"/>
        <v>ArcLength 1842.5</v>
      </c>
      <c r="H23" s="52" t="str">
        <f t="shared" si="8"/>
        <v>Whole Simulation</v>
      </c>
      <c r="I23" s="52" t="str">
        <f t="shared" si="8"/>
        <v>Max von Mises Stress</v>
      </c>
    </row>
    <row r="24" spans="1:9" s="50" customFormat="1" ht="12.75" x14ac:dyDescent="0.2">
      <c r="A24" s="52" t="str">
        <f t="shared" si="6"/>
        <v>Timetraces</v>
      </c>
      <c r="B24" s="50" t="s">
        <v>292</v>
      </c>
      <c r="C24" s="52" t="str">
        <f>C13</f>
        <v>Ship Z Whole Simulation</v>
      </c>
      <c r="D24" s="52" t="s">
        <v>323</v>
      </c>
      <c r="E24" s="52" t="str">
        <f t="shared" ref="E24:F26" si="9">E13</f>
        <v>Time History</v>
      </c>
      <c r="F24" s="52" t="str">
        <f t="shared" si="9"/>
        <v>Ship</v>
      </c>
      <c r="G24" s="52"/>
      <c r="H24" s="52" t="str">
        <f t="shared" ref="H24:I26" si="10">H13</f>
        <v>Whole Simulation</v>
      </c>
      <c r="I24" s="52" t="str">
        <f t="shared" si="10"/>
        <v>Z</v>
      </c>
    </row>
    <row r="25" spans="1:9" ht="12.75" x14ac:dyDescent="0.2">
      <c r="A25" s="52" t="str">
        <f t="shared" si="6"/>
        <v>Timetraces</v>
      </c>
      <c r="B25" s="52" t="s">
        <v>325</v>
      </c>
      <c r="C25" s="52" t="s">
        <v>326</v>
      </c>
      <c r="D25" s="52" t="s">
        <v>338</v>
      </c>
      <c r="E25" s="52" t="str">
        <f t="shared" si="9"/>
        <v>Time History</v>
      </c>
      <c r="F25" s="52" t="str">
        <f t="shared" si="8"/>
        <v>Production Riser</v>
      </c>
      <c r="G25" s="52" t="str">
        <f t="shared" si="8"/>
        <v>ArcLength 1842.5</v>
      </c>
      <c r="H25" s="52" t="str">
        <f t="shared" si="10"/>
        <v>Whole Simulation</v>
      </c>
      <c r="I25" s="52" t="str">
        <f t="shared" si="10"/>
        <v>Max pipelay von Mises Strain</v>
      </c>
    </row>
    <row r="26" spans="1:9" s="53" customFormat="1" ht="12.75" x14ac:dyDescent="0.2">
      <c r="A26" s="52" t="str">
        <f t="shared" si="6"/>
        <v>Timetraces</v>
      </c>
      <c r="B26" s="52" t="s">
        <v>325</v>
      </c>
      <c r="C26" s="52" t="s">
        <v>326</v>
      </c>
      <c r="D26" s="52" t="s">
        <v>339</v>
      </c>
      <c r="E26" s="52" t="str">
        <f t="shared" si="9"/>
        <v>Time History</v>
      </c>
      <c r="F26" s="52" t="str">
        <f t="shared" si="8"/>
        <v>Production Riser</v>
      </c>
      <c r="G26" s="52" t="str">
        <f t="shared" si="8"/>
        <v>ArcLength 20</v>
      </c>
      <c r="H26" s="52" t="str">
        <f t="shared" si="10"/>
        <v>Whole Simulation</v>
      </c>
      <c r="I26" s="52" t="str">
        <f t="shared" si="10"/>
        <v>Effective Tension</v>
      </c>
    </row>
  </sheetData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3"/>
  <sheetViews>
    <sheetView workbookViewId="0">
      <selection activeCell="D48" sqref="D48"/>
    </sheetView>
  </sheetViews>
  <sheetFormatPr defaultRowHeight="12.75" x14ac:dyDescent="0.2"/>
  <cols>
    <col min="1" max="1" width="29" customWidth="1"/>
    <col min="2" max="2" width="11.7109375" style="10" customWidth="1"/>
    <col min="3" max="3" width="28.5703125" bestFit="1" customWidth="1"/>
    <col min="4" max="4" width="24.140625" style="10" customWidth="1"/>
    <col min="8" max="8" width="23" customWidth="1"/>
  </cols>
  <sheetData>
    <row r="1" spans="1:9" x14ac:dyDescent="0.2">
      <c r="A1" t="s">
        <v>13</v>
      </c>
      <c r="B1" s="12" t="s">
        <v>10</v>
      </c>
      <c r="C1" t="s">
        <v>24</v>
      </c>
      <c r="D1" s="12">
        <v>0</v>
      </c>
      <c r="E1" t="s">
        <v>26</v>
      </c>
      <c r="F1" s="10" t="s">
        <v>80</v>
      </c>
      <c r="H1" s="10"/>
      <c r="I1" s="11"/>
    </row>
    <row r="2" spans="1:9" x14ac:dyDescent="0.2">
      <c r="A2" t="s">
        <v>14</v>
      </c>
      <c r="B2" s="10" t="s">
        <v>23</v>
      </c>
      <c r="C2" t="s">
        <v>67</v>
      </c>
      <c r="D2" s="12"/>
      <c r="E2" t="s">
        <v>66</v>
      </c>
      <c r="F2" s="10" t="s">
        <v>68</v>
      </c>
      <c r="H2" s="10" t="s">
        <v>69</v>
      </c>
      <c r="I2" s="11" t="b">
        <v>0</v>
      </c>
    </row>
    <row r="3" spans="1:9" x14ac:dyDescent="0.2">
      <c r="A3" t="s">
        <v>17</v>
      </c>
      <c r="B3" s="10">
        <v>0</v>
      </c>
      <c r="C3" t="s">
        <v>27</v>
      </c>
      <c r="D3" s="12" t="b">
        <v>1</v>
      </c>
      <c r="H3" t="s">
        <v>70</v>
      </c>
      <c r="I3" s="11" t="b">
        <v>0</v>
      </c>
    </row>
    <row r="4" spans="1:9" x14ac:dyDescent="0.2">
      <c r="A4" t="s">
        <v>18</v>
      </c>
      <c r="B4" s="10">
        <v>0</v>
      </c>
      <c r="C4" t="s">
        <v>28</v>
      </c>
      <c r="D4" s="12">
        <v>65500</v>
      </c>
      <c r="H4" t="s">
        <v>71</v>
      </c>
      <c r="I4" s="11">
        <v>6</v>
      </c>
    </row>
    <row r="5" spans="1:9" x14ac:dyDescent="0.2">
      <c r="A5" t="s">
        <v>19</v>
      </c>
      <c r="B5" s="10">
        <v>0</v>
      </c>
      <c r="C5" t="s">
        <v>7</v>
      </c>
      <c r="D5" s="12">
        <v>7</v>
      </c>
    </row>
    <row r="6" spans="1:9" x14ac:dyDescent="0.2">
      <c r="A6" t="s">
        <v>20</v>
      </c>
      <c r="B6" s="10">
        <v>0</v>
      </c>
      <c r="C6" t="s">
        <v>60</v>
      </c>
      <c r="D6" s="12">
        <v>0</v>
      </c>
    </row>
    <row r="7" spans="1:9" x14ac:dyDescent="0.2">
      <c r="A7" t="s">
        <v>21</v>
      </c>
      <c r="B7" s="10">
        <v>0</v>
      </c>
      <c r="C7" t="s">
        <v>61</v>
      </c>
      <c r="D7" s="12">
        <v>0</v>
      </c>
    </row>
    <row r="8" spans="1:9" x14ac:dyDescent="0.2">
      <c r="A8" t="s">
        <v>72</v>
      </c>
      <c r="B8" s="10" t="b">
        <v>0</v>
      </c>
      <c r="C8" t="s">
        <v>64</v>
      </c>
      <c r="D8" s="12">
        <v>0</v>
      </c>
    </row>
    <row r="9" spans="1:9" x14ac:dyDescent="0.2">
      <c r="A9" t="s">
        <v>77</v>
      </c>
      <c r="B9" s="10">
        <v>0</v>
      </c>
      <c r="C9" t="s">
        <v>29</v>
      </c>
      <c r="D9" s="12" t="s">
        <v>249</v>
      </c>
    </row>
    <row r="10" spans="1:9" x14ac:dyDescent="0.2">
      <c r="C10" t="s">
        <v>42</v>
      </c>
      <c r="D10" s="12">
        <v>0</v>
      </c>
    </row>
    <row r="11" spans="1:9" x14ac:dyDescent="0.2">
      <c r="C11" t="s">
        <v>30</v>
      </c>
      <c r="D11" s="12">
        <v>1</v>
      </c>
    </row>
    <row r="12" spans="1:9" x14ac:dyDescent="0.2">
      <c r="C12" t="s">
        <v>31</v>
      </c>
      <c r="D12" s="12">
        <v>1</v>
      </c>
    </row>
    <row r="13" spans="1:9" x14ac:dyDescent="0.2">
      <c r="C13" t="s">
        <v>8</v>
      </c>
      <c r="D13" s="12"/>
    </row>
    <row r="14" spans="1:9" x14ac:dyDescent="0.2">
      <c r="C14" t="s">
        <v>32</v>
      </c>
      <c r="D14" s="12" t="s">
        <v>262</v>
      </c>
    </row>
    <row r="15" spans="1:9" x14ac:dyDescent="0.2">
      <c r="C15" t="s">
        <v>33</v>
      </c>
      <c r="D15" s="12">
        <v>4</v>
      </c>
    </row>
    <row r="16" spans="1:9" x14ac:dyDescent="0.2">
      <c r="C16" t="s">
        <v>34</v>
      </c>
      <c r="D16" s="12">
        <v>1</v>
      </c>
    </row>
    <row r="17" spans="3:4" x14ac:dyDescent="0.2">
      <c r="C17" t="s">
        <v>35</v>
      </c>
      <c r="D17" s="12">
        <v>8</v>
      </c>
    </row>
    <row r="18" spans="3:4" x14ac:dyDescent="0.2">
      <c r="C18" t="s">
        <v>36</v>
      </c>
      <c r="D18" s="12" t="s">
        <v>263</v>
      </c>
    </row>
    <row r="19" spans="3:4" x14ac:dyDescent="0.2">
      <c r="C19" t="s">
        <v>65</v>
      </c>
      <c r="D19" s="12">
        <v>0</v>
      </c>
    </row>
    <row r="20" spans="3:4" x14ac:dyDescent="0.2">
      <c r="C20" t="s">
        <v>6</v>
      </c>
      <c r="D20" s="12">
        <v>2</v>
      </c>
    </row>
    <row r="21" spans="3:4" x14ac:dyDescent="0.2">
      <c r="C21" t="s">
        <v>37</v>
      </c>
      <c r="D21" s="12">
        <v>0</v>
      </c>
    </row>
    <row r="22" spans="3:4" x14ac:dyDescent="0.2">
      <c r="C22" t="s">
        <v>38</v>
      </c>
      <c r="D22" s="12">
        <v>0</v>
      </c>
    </row>
    <row r="23" spans="3:4" x14ac:dyDescent="0.2">
      <c r="C23" t="s">
        <v>39</v>
      </c>
      <c r="D23" s="12">
        <v>0</v>
      </c>
    </row>
    <row r="24" spans="3:4" x14ac:dyDescent="0.2">
      <c r="C24" t="s">
        <v>40</v>
      </c>
      <c r="D24" s="12" t="s">
        <v>23</v>
      </c>
    </row>
    <row r="25" spans="3:4" x14ac:dyDescent="0.2">
      <c r="C25" t="s">
        <v>15</v>
      </c>
      <c r="D25" s="12">
        <v>-8</v>
      </c>
    </row>
    <row r="26" spans="3:4" x14ac:dyDescent="0.2">
      <c r="C26" t="s">
        <v>16</v>
      </c>
      <c r="D26" s="12">
        <v>16</v>
      </c>
    </row>
    <row r="27" spans="3:4" x14ac:dyDescent="0.2">
      <c r="C27" t="s">
        <v>41</v>
      </c>
      <c r="D27" s="12">
        <v>0</v>
      </c>
    </row>
    <row r="28" spans="3:4" x14ac:dyDescent="0.2">
      <c r="C28" t="s">
        <v>43</v>
      </c>
      <c r="D28" s="12" t="s">
        <v>79</v>
      </c>
    </row>
    <row r="29" spans="3:4" x14ac:dyDescent="0.2">
      <c r="C29" t="s">
        <v>44</v>
      </c>
      <c r="D29" s="12" t="b">
        <v>1</v>
      </c>
    </row>
    <row r="30" spans="3:4" x14ac:dyDescent="0.2">
      <c r="C30" t="s">
        <v>45</v>
      </c>
      <c r="D30" s="12" t="s">
        <v>264</v>
      </c>
    </row>
    <row r="31" spans="3:4" x14ac:dyDescent="0.2">
      <c r="C31" t="s">
        <v>46</v>
      </c>
      <c r="D31" s="12">
        <v>1</v>
      </c>
    </row>
    <row r="32" spans="3:4" x14ac:dyDescent="0.2">
      <c r="C32" t="s">
        <v>47</v>
      </c>
      <c r="D32" s="12">
        <v>0</v>
      </c>
    </row>
    <row r="33" spans="3:4" x14ac:dyDescent="0.2">
      <c r="C33" t="s">
        <v>25</v>
      </c>
      <c r="D33" s="12">
        <v>1</v>
      </c>
    </row>
    <row r="34" spans="3:4" x14ac:dyDescent="0.2">
      <c r="C34" t="s">
        <v>48</v>
      </c>
      <c r="D34" s="12" t="s">
        <v>23</v>
      </c>
    </row>
    <row r="35" spans="3:4" x14ac:dyDescent="0.2">
      <c r="C35" t="s">
        <v>49</v>
      </c>
      <c r="D35" s="12" t="s">
        <v>76</v>
      </c>
    </row>
    <row r="36" spans="3:4" x14ac:dyDescent="0.2">
      <c r="C36" t="s">
        <v>50</v>
      </c>
      <c r="D36" s="12" t="s">
        <v>62</v>
      </c>
    </row>
    <row r="37" spans="3:4" x14ac:dyDescent="0.2">
      <c r="C37" t="s">
        <v>51</v>
      </c>
      <c r="D37" s="12" t="b">
        <v>0</v>
      </c>
    </row>
    <row r="38" spans="3:4" x14ac:dyDescent="0.2">
      <c r="C38" t="s">
        <v>52</v>
      </c>
      <c r="D38" s="12" t="b">
        <v>1</v>
      </c>
    </row>
    <row r="39" spans="3:4" x14ac:dyDescent="0.2">
      <c r="C39" t="s">
        <v>53</v>
      </c>
      <c r="D39" s="12" t="b">
        <v>0</v>
      </c>
    </row>
    <row r="40" spans="3:4" x14ac:dyDescent="0.2">
      <c r="C40" t="s">
        <v>54</v>
      </c>
      <c r="D40" s="12" t="b">
        <v>0</v>
      </c>
    </row>
    <row r="41" spans="3:4" x14ac:dyDescent="0.2">
      <c r="C41" t="s">
        <v>55</v>
      </c>
      <c r="D41" s="12" t="b">
        <v>1</v>
      </c>
    </row>
    <row r="42" spans="3:4" x14ac:dyDescent="0.2">
      <c r="C42" t="s">
        <v>56</v>
      </c>
      <c r="D42" s="12" t="b">
        <v>0</v>
      </c>
    </row>
    <row r="43" spans="3:4" x14ac:dyDescent="0.2">
      <c r="C43" t="s">
        <v>57</v>
      </c>
      <c r="D43" s="12" t="b">
        <v>0</v>
      </c>
    </row>
    <row r="44" spans="3:4" x14ac:dyDescent="0.2">
      <c r="C44" t="s">
        <v>58</v>
      </c>
      <c r="D44" s="12">
        <v>0</v>
      </c>
    </row>
    <row r="45" spans="3:4" x14ac:dyDescent="0.2">
      <c r="C45" t="s">
        <v>59</v>
      </c>
      <c r="D45" s="12" t="s">
        <v>63</v>
      </c>
    </row>
    <row r="46" spans="3:4" x14ac:dyDescent="0.2">
      <c r="C46" t="s">
        <v>75</v>
      </c>
      <c r="D46" s="12">
        <v>0</v>
      </c>
    </row>
    <row r="47" spans="3:4" x14ac:dyDescent="0.2">
      <c r="C47" t="s">
        <v>73</v>
      </c>
      <c r="D47" s="12">
        <v>3</v>
      </c>
    </row>
    <row r="48" spans="3:4" x14ac:dyDescent="0.2">
      <c r="C48" t="s">
        <v>74</v>
      </c>
      <c r="D48" s="12" t="s">
        <v>79</v>
      </c>
    </row>
    <row r="49" spans="1:4" x14ac:dyDescent="0.2">
      <c r="C49" t="s">
        <v>78</v>
      </c>
      <c r="D49" s="12" t="b">
        <v>0</v>
      </c>
    </row>
    <row r="50" spans="1:4" x14ac:dyDescent="0.2">
      <c r="A50" t="s">
        <v>22</v>
      </c>
      <c r="D50" s="12">
        <v>65500</v>
      </c>
    </row>
    <row r="51" spans="1:4" x14ac:dyDescent="0.2">
      <c r="D51" s="12">
        <v>1</v>
      </c>
    </row>
    <row r="52" spans="1:4" x14ac:dyDescent="0.2">
      <c r="D52" s="12">
        <v>-1</v>
      </c>
    </row>
    <row r="53" spans="1:4" x14ac:dyDescent="0.2">
      <c r="D53" s="12"/>
    </row>
  </sheetData>
  <dataConsolidate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86"/>
  <sheetViews>
    <sheetView topLeftCell="A5" workbookViewId="0">
      <selection activeCell="I6" sqref="I6"/>
    </sheetView>
  </sheetViews>
  <sheetFormatPr defaultRowHeight="12.75" x14ac:dyDescent="0.2"/>
  <cols>
    <col min="1" max="16384" width="9.140625" style="37"/>
  </cols>
  <sheetData>
    <row r="3" spans="2:17" x14ac:dyDescent="0.2">
      <c r="C3" s="54"/>
      <c r="L3" s="54"/>
    </row>
    <row r="5" spans="2:17" ht="127.5" x14ac:dyDescent="0.2">
      <c r="B5" s="65" t="s">
        <v>273</v>
      </c>
      <c r="C5" s="65" t="s">
        <v>276</v>
      </c>
      <c r="D5" s="65" t="s">
        <v>295</v>
      </c>
      <c r="E5" s="65" t="s">
        <v>296</v>
      </c>
      <c r="F5" s="65" t="s">
        <v>294</v>
      </c>
      <c r="G5" s="65" t="s">
        <v>281</v>
      </c>
      <c r="H5" s="65" t="s">
        <v>326</v>
      </c>
      <c r="I5" s="65" t="s">
        <v>273</v>
      </c>
      <c r="J5" s="65" t="s">
        <v>276</v>
      </c>
      <c r="K5" s="65" t="s">
        <v>295</v>
      </c>
      <c r="L5" s="65" t="s">
        <v>294</v>
      </c>
      <c r="M5" s="65" t="s">
        <v>294</v>
      </c>
      <c r="N5" s="65" t="s">
        <v>281</v>
      </c>
      <c r="O5" s="65" t="s">
        <v>326</v>
      </c>
      <c r="P5" s="35" t="s">
        <v>326</v>
      </c>
    </row>
    <row r="6" spans="2:17" x14ac:dyDescent="0.2">
      <c r="B6" s="37">
        <v>45</v>
      </c>
      <c r="C6" s="37">
        <v>6.8578891754150391</v>
      </c>
      <c r="D6" s="37">
        <v>1301.67236328125</v>
      </c>
      <c r="E6" s="37">
        <v>-8</v>
      </c>
      <c r="F6" s="37">
        <v>182350.74490372636</v>
      </c>
      <c r="G6" s="37">
        <v>20</v>
      </c>
      <c r="H6" s="37">
        <v>8.2023707821000491E-2</v>
      </c>
      <c r="I6" s="37">
        <v>2623.931640625</v>
      </c>
      <c r="J6" s="37">
        <v>45</v>
      </c>
      <c r="K6" s="37">
        <v>6.8578877449035645</v>
      </c>
      <c r="L6" s="37">
        <v>1301.6724853515625</v>
      </c>
      <c r="M6" s="37">
        <v>-8</v>
      </c>
      <c r="N6" s="37">
        <v>182350.76215622487</v>
      </c>
      <c r="O6" s="37">
        <v>20</v>
      </c>
      <c r="P6" s="37">
        <v>8.2023715954352344E-2</v>
      </c>
      <c r="Q6" s="37">
        <v>2623.931884765625</v>
      </c>
    </row>
    <row r="7" spans="2:17" x14ac:dyDescent="0.2">
      <c r="B7" s="37">
        <v>45</v>
      </c>
      <c r="C7" s="37">
        <v>6.8578891754150391</v>
      </c>
      <c r="D7" s="37">
        <v>1301.67236328125</v>
      </c>
      <c r="E7" s="37">
        <v>-7.9</v>
      </c>
      <c r="F7" s="37">
        <v>182350.74490376527</v>
      </c>
      <c r="G7" s="37">
        <v>20</v>
      </c>
      <c r="H7" s="37">
        <v>8.2023707821018754E-2</v>
      </c>
      <c r="I7" s="37">
        <v>2623.931640625</v>
      </c>
      <c r="J7" s="37">
        <v>45</v>
      </c>
      <c r="K7" s="37">
        <v>6.8578877449035645</v>
      </c>
      <c r="L7" s="37">
        <v>1301.6724853515625</v>
      </c>
      <c r="M7" s="37">
        <v>-7.9</v>
      </c>
      <c r="N7" s="37">
        <v>182350.76215684667</v>
      </c>
      <c r="O7" s="37">
        <v>20</v>
      </c>
      <c r="P7" s="37">
        <v>8.202371595464425E-2</v>
      </c>
      <c r="Q7" s="37">
        <v>2623.931884765625</v>
      </c>
    </row>
    <row r="8" spans="2:17" x14ac:dyDescent="0.2">
      <c r="B8" s="37">
        <v>45</v>
      </c>
      <c r="C8" s="37">
        <v>6.8578891754150391</v>
      </c>
      <c r="D8" s="37">
        <v>1301.67236328125</v>
      </c>
      <c r="E8" s="37">
        <v>-7.8</v>
      </c>
      <c r="F8" s="37">
        <v>182350.74490407092</v>
      </c>
      <c r="G8" s="37">
        <v>20</v>
      </c>
      <c r="H8" s="37">
        <v>8.2023707821162251E-2</v>
      </c>
      <c r="I8" s="37">
        <v>2623.931884765625</v>
      </c>
      <c r="J8" s="37">
        <v>45</v>
      </c>
      <c r="K8" s="37">
        <v>6.8578877449035645</v>
      </c>
      <c r="L8" s="37">
        <v>1301.6724853515625</v>
      </c>
      <c r="M8" s="37">
        <v>-7.8</v>
      </c>
      <c r="N8" s="37">
        <v>182350.76216528183</v>
      </c>
      <c r="O8" s="37">
        <v>20</v>
      </c>
      <c r="P8" s="37">
        <v>8.202371595860436E-2</v>
      </c>
      <c r="Q8" s="37">
        <v>2623.931884765625</v>
      </c>
    </row>
    <row r="9" spans="2:17" x14ac:dyDescent="0.2">
      <c r="B9" s="37">
        <v>45</v>
      </c>
      <c r="C9" s="37">
        <v>6.8578891754150391</v>
      </c>
      <c r="D9" s="37">
        <v>1301.67236328125</v>
      </c>
      <c r="E9" s="37">
        <v>-7.7</v>
      </c>
      <c r="F9" s="37">
        <v>182350.7449087878</v>
      </c>
      <c r="G9" s="37">
        <v>20</v>
      </c>
      <c r="H9" s="37">
        <v>8.2023707823376799E-2</v>
      </c>
      <c r="I9" s="37">
        <v>2623.931884765625</v>
      </c>
      <c r="J9" s="37">
        <v>45</v>
      </c>
      <c r="K9" s="37">
        <v>6.8578882217407227</v>
      </c>
      <c r="L9" s="37">
        <v>1301.6724853515625</v>
      </c>
      <c r="M9" s="37">
        <v>-7.7</v>
      </c>
      <c r="N9" s="37">
        <v>182350.76222212886</v>
      </c>
      <c r="O9" s="37">
        <v>20</v>
      </c>
      <c r="P9" s="37">
        <v>8.2023715985293705E-2</v>
      </c>
      <c r="Q9" s="37">
        <v>2623.93212890625</v>
      </c>
    </row>
    <row r="10" spans="2:17" x14ac:dyDescent="0.2">
      <c r="B10" s="37">
        <v>45</v>
      </c>
      <c r="C10" s="37">
        <v>6.8578906059265137</v>
      </c>
      <c r="D10" s="37">
        <v>1301.67236328125</v>
      </c>
      <c r="E10" s="37">
        <v>-7.6</v>
      </c>
      <c r="F10" s="37">
        <v>182350.74494548605</v>
      </c>
      <c r="G10" s="37">
        <v>20</v>
      </c>
      <c r="H10" s="37">
        <v>8.2023707840606183E-2</v>
      </c>
      <c r="I10" s="37">
        <v>2623.93212890625</v>
      </c>
      <c r="J10" s="37">
        <v>45</v>
      </c>
      <c r="K10" s="37">
        <v>6.8578896522521973</v>
      </c>
      <c r="L10" s="37">
        <v>1301.6724853515625</v>
      </c>
      <c r="M10" s="37">
        <v>-7.6</v>
      </c>
      <c r="N10" s="37">
        <v>182350.76245830534</v>
      </c>
      <c r="O10" s="37">
        <v>20</v>
      </c>
      <c r="P10" s="37">
        <v>8.2023716096180713E-2</v>
      </c>
      <c r="Q10" s="37">
        <v>2623.93212890625</v>
      </c>
    </row>
    <row r="11" spans="2:17" x14ac:dyDescent="0.2">
      <c r="B11" s="37">
        <v>45</v>
      </c>
      <c r="C11" s="37">
        <v>6.8578944206237793</v>
      </c>
      <c r="D11" s="37">
        <v>1301.67236328125</v>
      </c>
      <c r="E11" s="37">
        <v>-7.5</v>
      </c>
      <c r="F11" s="37">
        <v>182350.74512681927</v>
      </c>
      <c r="G11" s="37">
        <v>20</v>
      </c>
      <c r="H11" s="37">
        <v>8.2023707925742553E-2</v>
      </c>
      <c r="I11" s="37">
        <v>2623.931396484375</v>
      </c>
      <c r="J11" s="37">
        <v>45</v>
      </c>
      <c r="K11" s="37">
        <v>6.8578929901123047</v>
      </c>
      <c r="L11" s="37">
        <v>1301.6724853515625</v>
      </c>
      <c r="M11" s="37">
        <v>-7.5</v>
      </c>
      <c r="N11" s="37">
        <v>182350.76313675556</v>
      </c>
      <c r="O11" s="37">
        <v>20</v>
      </c>
      <c r="P11" s="37">
        <v>8.2023716414730871E-2</v>
      </c>
      <c r="Q11" s="37">
        <v>2623.931396484375</v>
      </c>
    </row>
    <row r="12" spans="2:17" x14ac:dyDescent="0.2">
      <c r="B12" s="37">
        <v>45</v>
      </c>
      <c r="C12" s="37">
        <v>6.8579020500183105</v>
      </c>
      <c r="D12" s="37">
        <v>1301.67236328125</v>
      </c>
      <c r="E12" s="37">
        <v>-7.4</v>
      </c>
      <c r="F12" s="37">
        <v>182350.7457059251</v>
      </c>
      <c r="G12" s="37">
        <v>20</v>
      </c>
      <c r="H12" s="37">
        <v>8.2023708197644887E-2</v>
      </c>
      <c r="I12" s="37">
        <v>2623.927978515625</v>
      </c>
      <c r="J12" s="37">
        <v>45</v>
      </c>
      <c r="K12" s="37">
        <v>6.8579010963439941</v>
      </c>
      <c r="L12" s="37">
        <v>1301.672607421875</v>
      </c>
      <c r="M12" s="37">
        <v>-7.4</v>
      </c>
      <c r="N12" s="37">
        <v>182350.76698504432</v>
      </c>
      <c r="O12" s="37">
        <v>20</v>
      </c>
      <c r="P12" s="37">
        <v>8.2023718222178091E-2</v>
      </c>
      <c r="Q12" s="37">
        <v>2623.92822265625</v>
      </c>
    </row>
    <row r="13" spans="2:17" x14ac:dyDescent="0.2">
      <c r="B13" s="37">
        <v>45</v>
      </c>
      <c r="C13" s="37">
        <v>6.8579177856445313</v>
      </c>
      <c r="D13" s="37">
        <v>1301.67236328125</v>
      </c>
      <c r="E13" s="37">
        <v>-7.3</v>
      </c>
      <c r="F13" s="37">
        <v>182350.74669871712</v>
      </c>
      <c r="G13" s="37">
        <v>20</v>
      </c>
      <c r="H13" s="37">
        <v>8.2023708663824926E-2</v>
      </c>
      <c r="I13" s="37">
        <v>2623.91943359375</v>
      </c>
      <c r="J13" s="37">
        <v>45</v>
      </c>
      <c r="K13" s="37">
        <v>6.8579168319702148</v>
      </c>
      <c r="L13" s="37">
        <v>1301.672607421875</v>
      </c>
      <c r="M13" s="37">
        <v>-7.3</v>
      </c>
      <c r="N13" s="37">
        <v>182350.7687538864</v>
      </c>
      <c r="O13" s="37">
        <v>20</v>
      </c>
      <c r="P13" s="37">
        <v>8.2023719052812458E-2</v>
      </c>
      <c r="Q13" s="37">
        <v>2623.919677734375</v>
      </c>
    </row>
    <row r="14" spans="2:17" x14ac:dyDescent="0.2">
      <c r="B14" s="37">
        <v>45</v>
      </c>
      <c r="C14" s="37">
        <v>6.8579449653625488</v>
      </c>
      <c r="D14" s="37">
        <v>1301.6722412109375</v>
      </c>
      <c r="E14" s="37">
        <v>-7.2</v>
      </c>
      <c r="F14" s="37">
        <v>182350.74332604662</v>
      </c>
      <c r="G14" s="37">
        <v>20</v>
      </c>
      <c r="H14" s="37">
        <v>8.2023707079931063E-2</v>
      </c>
      <c r="I14" s="37">
        <v>2623.902099609375</v>
      </c>
      <c r="J14" s="37">
        <v>45</v>
      </c>
      <c r="K14" s="37">
        <v>6.8579440116882324</v>
      </c>
      <c r="L14" s="37">
        <v>1301.67236328125</v>
      </c>
      <c r="M14" s="37">
        <v>-7.2</v>
      </c>
      <c r="N14" s="37">
        <v>182350.76302771614</v>
      </c>
      <c r="O14" s="37">
        <v>20</v>
      </c>
      <c r="P14" s="37">
        <v>8.2023716363442092E-2</v>
      </c>
      <c r="Q14" s="37">
        <v>2623.90234375</v>
      </c>
    </row>
    <row r="15" spans="2:17" x14ac:dyDescent="0.2">
      <c r="B15" s="37">
        <v>45</v>
      </c>
      <c r="C15" s="37">
        <v>6.8579888343811035</v>
      </c>
      <c r="D15" s="37">
        <v>1301.671142578125</v>
      </c>
      <c r="E15" s="37">
        <v>-7.1</v>
      </c>
      <c r="F15" s="37">
        <v>182350.70772424736</v>
      </c>
      <c r="G15" s="37">
        <v>20</v>
      </c>
      <c r="H15" s="37">
        <v>8.2023690359636775E-2</v>
      </c>
      <c r="I15" s="37">
        <v>2623.871826171875</v>
      </c>
      <c r="J15" s="37">
        <v>45</v>
      </c>
      <c r="K15" s="37">
        <v>6.8579874038696289</v>
      </c>
      <c r="L15" s="37">
        <v>1301.6712646484375</v>
      </c>
      <c r="M15" s="37">
        <v>-7.1</v>
      </c>
      <c r="N15" s="37">
        <v>182350.72650789944</v>
      </c>
      <c r="O15" s="37">
        <v>20</v>
      </c>
      <c r="P15" s="37">
        <v>8.202369921215677E-2</v>
      </c>
      <c r="Q15" s="37">
        <v>2623.871826171875</v>
      </c>
    </row>
    <row r="16" spans="2:17" x14ac:dyDescent="0.2">
      <c r="B16" s="37">
        <v>45</v>
      </c>
      <c r="C16" s="37">
        <v>6.8580551147460937</v>
      </c>
      <c r="D16" s="37">
        <v>1301.66748046875</v>
      </c>
      <c r="E16" s="37">
        <v>-7</v>
      </c>
      <c r="F16" s="37">
        <v>182350.57724425365</v>
      </c>
      <c r="G16" s="37">
        <v>20</v>
      </c>
      <c r="H16" s="37">
        <v>8.2023629080472366E-2</v>
      </c>
      <c r="I16" s="37">
        <v>2623.82373046875</v>
      </c>
      <c r="J16" s="37">
        <v>45</v>
      </c>
      <c r="K16" s="37">
        <v>6.8580541610717773</v>
      </c>
      <c r="L16" s="37">
        <v>1301.66748046875</v>
      </c>
      <c r="M16" s="37">
        <v>-7</v>
      </c>
      <c r="N16" s="37">
        <v>182350.59204762202</v>
      </c>
      <c r="O16" s="37">
        <v>20</v>
      </c>
      <c r="P16" s="37">
        <v>8.2023636063527389E-2</v>
      </c>
      <c r="Q16" s="37">
        <v>2623.82373046875</v>
      </c>
    </row>
    <row r="17" spans="2:17" x14ac:dyDescent="0.2">
      <c r="B17" s="37">
        <v>45</v>
      </c>
      <c r="C17" s="37">
        <v>6.8581514358520508</v>
      </c>
      <c r="D17" s="37">
        <v>1301.65771484375</v>
      </c>
      <c r="E17" s="37">
        <v>-6.9</v>
      </c>
      <c r="F17" s="37">
        <v>182350.21344880294</v>
      </c>
      <c r="G17" s="37">
        <v>20</v>
      </c>
      <c r="H17" s="37">
        <v>8.2023458225618948E-2</v>
      </c>
      <c r="I17" s="37">
        <v>2623.7529296875</v>
      </c>
      <c r="J17" s="37">
        <v>45</v>
      </c>
      <c r="K17" s="37">
        <v>6.8581500053405762</v>
      </c>
      <c r="L17" s="37">
        <v>1301.6578369140625</v>
      </c>
      <c r="M17" s="37">
        <v>-6.9</v>
      </c>
      <c r="N17" s="37">
        <v>182350.2294510905</v>
      </c>
      <c r="O17" s="37">
        <v>20</v>
      </c>
      <c r="P17" s="37">
        <v>8.2023465771988421E-2</v>
      </c>
      <c r="Q17" s="37">
        <v>2623.7529296875</v>
      </c>
    </row>
    <row r="18" spans="2:17" x14ac:dyDescent="0.2">
      <c r="B18" s="37">
        <v>45</v>
      </c>
      <c r="C18" s="37">
        <v>6.8582854270935059</v>
      </c>
      <c r="D18" s="37">
        <v>1301.6370849609375</v>
      </c>
      <c r="E18" s="37">
        <v>-6.8</v>
      </c>
      <c r="F18" s="37">
        <v>182349.4004505692</v>
      </c>
      <c r="G18" s="37">
        <v>20</v>
      </c>
      <c r="H18" s="37">
        <v>8.2023076405411885E-2</v>
      </c>
      <c r="I18" s="37">
        <v>2623.654052734375</v>
      </c>
      <c r="J18" s="37">
        <v>45</v>
      </c>
      <c r="K18" s="37">
        <v>6.8582844734191895</v>
      </c>
      <c r="L18" s="37">
        <v>1301.6370849609375</v>
      </c>
      <c r="M18" s="37">
        <v>-6.8</v>
      </c>
      <c r="N18" s="37">
        <v>182349.41358295016</v>
      </c>
      <c r="O18" s="37">
        <v>20</v>
      </c>
      <c r="P18" s="37">
        <v>8.20230826036E-2</v>
      </c>
      <c r="Q18" s="37">
        <v>2623.654296875</v>
      </c>
    </row>
    <row r="19" spans="2:17" x14ac:dyDescent="0.2">
      <c r="B19" s="37">
        <v>45</v>
      </c>
      <c r="C19" s="37">
        <v>6.8584675788879395</v>
      </c>
      <c r="D19" s="37">
        <v>1301.5987548828125</v>
      </c>
      <c r="E19" s="37">
        <v>-6.7</v>
      </c>
      <c r="F19" s="37">
        <v>182347.81773221531</v>
      </c>
      <c r="G19" s="37">
        <v>20</v>
      </c>
      <c r="H19" s="37">
        <v>8.2022333090173025E-2</v>
      </c>
      <c r="I19" s="37">
        <v>2623.52197265625</v>
      </c>
      <c r="J19" s="37">
        <v>45</v>
      </c>
      <c r="K19" s="37">
        <v>6.8584661483764648</v>
      </c>
      <c r="L19" s="37">
        <v>1301.5987548828125</v>
      </c>
      <c r="M19" s="37">
        <v>-6.7</v>
      </c>
      <c r="N19" s="37">
        <v>182347.83123228792</v>
      </c>
      <c r="O19" s="37">
        <v>20</v>
      </c>
      <c r="P19" s="37">
        <v>8.2022339460945198E-2</v>
      </c>
      <c r="Q19" s="37">
        <v>2623.522216796875</v>
      </c>
    </row>
    <row r="20" spans="2:17" x14ac:dyDescent="0.2">
      <c r="B20" s="37">
        <v>45</v>
      </c>
      <c r="C20" s="37">
        <v>6.858708381652832</v>
      </c>
      <c r="D20" s="37">
        <v>1301.53466796875</v>
      </c>
      <c r="E20" s="37">
        <v>-6.6</v>
      </c>
      <c r="F20" s="37">
        <v>182345.05729300695</v>
      </c>
      <c r="G20" s="37">
        <v>20</v>
      </c>
      <c r="H20" s="37">
        <v>8.2021036663704319E-2</v>
      </c>
      <c r="I20" s="37">
        <v>2623.350830078125</v>
      </c>
      <c r="J20" s="37">
        <v>45</v>
      </c>
      <c r="K20" s="37">
        <v>6.8587074279785156</v>
      </c>
      <c r="L20" s="37">
        <v>1301.5347900390625</v>
      </c>
      <c r="M20" s="37">
        <v>-6.6</v>
      </c>
      <c r="N20" s="37">
        <v>182345.07393480215</v>
      </c>
      <c r="O20" s="37">
        <v>20</v>
      </c>
      <c r="P20" s="37">
        <v>8.2021044510168908E-2</v>
      </c>
      <c r="Q20" s="37">
        <v>2623.35107421875</v>
      </c>
    </row>
    <row r="21" spans="2:17" x14ac:dyDescent="0.2">
      <c r="B21" s="37">
        <v>45</v>
      </c>
      <c r="C21" s="37">
        <v>6.8590207099914551</v>
      </c>
      <c r="D21" s="37">
        <v>1301.436279296875</v>
      </c>
      <c r="E21" s="37">
        <v>-6.5</v>
      </c>
      <c r="F21" s="37">
        <v>182340.64664943385</v>
      </c>
      <c r="G21" s="37">
        <v>20</v>
      </c>
      <c r="H21" s="37">
        <v>8.2018965225884533E-2</v>
      </c>
      <c r="I21" s="37">
        <v>2623.134765625</v>
      </c>
      <c r="J21" s="37">
        <v>45</v>
      </c>
      <c r="K21" s="37">
        <v>6.8590197563171387</v>
      </c>
      <c r="L21" s="37">
        <v>1301.4364013671875</v>
      </c>
      <c r="M21" s="37">
        <v>-6.5</v>
      </c>
      <c r="N21" s="37">
        <v>182340.66377703266</v>
      </c>
      <c r="O21" s="37">
        <v>20</v>
      </c>
      <c r="P21" s="37">
        <v>8.2018973300514358E-2</v>
      </c>
      <c r="Q21" s="37">
        <v>2623.134765625</v>
      </c>
    </row>
    <row r="22" spans="2:17" x14ac:dyDescent="0.2">
      <c r="B22" s="37">
        <v>45</v>
      </c>
      <c r="C22" s="37">
        <v>6.8594193458557129</v>
      </c>
      <c r="D22" s="37">
        <v>1301.2940673828125</v>
      </c>
      <c r="E22" s="37">
        <v>-6.4</v>
      </c>
      <c r="F22" s="37">
        <v>182334.05088005547</v>
      </c>
      <c r="G22" s="37">
        <v>20</v>
      </c>
      <c r="H22" s="37">
        <v>8.2015867551483698E-2</v>
      </c>
      <c r="I22" s="37">
        <v>2622.86767578125</v>
      </c>
      <c r="J22" s="37">
        <v>45</v>
      </c>
      <c r="K22" s="37">
        <v>6.8594179153442383</v>
      </c>
      <c r="L22" s="37">
        <v>1301.294189453125</v>
      </c>
      <c r="M22" s="37">
        <v>-6.4</v>
      </c>
      <c r="N22" s="37">
        <v>182334.06801463579</v>
      </c>
      <c r="O22" s="37">
        <v>20</v>
      </c>
      <c r="P22" s="37">
        <v>8.2015875629446067E-2</v>
      </c>
      <c r="Q22" s="37">
        <v>2622.86767578125</v>
      </c>
    </row>
    <row r="23" spans="2:17" x14ac:dyDescent="0.2">
      <c r="B23" s="37">
        <v>45</v>
      </c>
      <c r="C23" s="37">
        <v>6.859919548034668</v>
      </c>
      <c r="D23" s="37">
        <v>1301.098388671875</v>
      </c>
      <c r="E23" s="37">
        <v>-6.3</v>
      </c>
      <c r="F23" s="37">
        <v>182324.70162357771</v>
      </c>
      <c r="G23" s="37">
        <v>20</v>
      </c>
      <c r="H23" s="37">
        <v>8.2011476710679349E-2</v>
      </c>
      <c r="I23" s="37">
        <v>2622.54345703125</v>
      </c>
      <c r="J23" s="37">
        <v>45</v>
      </c>
      <c r="K23" s="37">
        <v>6.8599181175231934</v>
      </c>
      <c r="L23" s="37">
        <v>1301.0985107421875</v>
      </c>
      <c r="M23" s="37">
        <v>-6.3</v>
      </c>
      <c r="N23" s="37">
        <v>182324.71844718428</v>
      </c>
      <c r="O23" s="37">
        <v>20</v>
      </c>
      <c r="P23" s="37">
        <v>8.2011484642631999E-2</v>
      </c>
      <c r="Q23" s="37">
        <v>2622.543701171875</v>
      </c>
    </row>
    <row r="24" spans="2:17" x14ac:dyDescent="0.2">
      <c r="B24" s="37">
        <v>45</v>
      </c>
      <c r="C24" s="37">
        <v>6.8605399131774902</v>
      </c>
      <c r="D24" s="37">
        <v>1300.8394775390625</v>
      </c>
      <c r="E24" s="37">
        <v>-6.2</v>
      </c>
      <c r="F24" s="37">
        <v>182312.00828490924</v>
      </c>
      <c r="G24" s="37">
        <v>20</v>
      </c>
      <c r="H24" s="37">
        <v>8.2005515331990922E-2</v>
      </c>
      <c r="I24" s="37">
        <v>2622.156494140625</v>
      </c>
      <c r="J24" s="37">
        <v>45</v>
      </c>
      <c r="K24" s="37">
        <v>6.8605384826660156</v>
      </c>
      <c r="L24" s="37">
        <v>1300.839599609375</v>
      </c>
      <c r="M24" s="37">
        <v>-6.2</v>
      </c>
      <c r="N24" s="37">
        <v>182312.02494085699</v>
      </c>
      <c r="O24" s="37">
        <v>20</v>
      </c>
      <c r="P24" s="37">
        <v>8.2005523185179258E-2</v>
      </c>
      <c r="Q24" s="37">
        <v>2622.15673828125</v>
      </c>
    </row>
    <row r="25" spans="2:17" x14ac:dyDescent="0.2">
      <c r="B25" s="37">
        <v>45</v>
      </c>
      <c r="C25" s="37">
        <v>6.8613004684448242</v>
      </c>
      <c r="D25" s="37">
        <v>1300.507568359375</v>
      </c>
      <c r="E25" s="37">
        <v>-6.1</v>
      </c>
      <c r="F25" s="37">
        <v>182295.3726267879</v>
      </c>
      <c r="G25" s="37">
        <v>20</v>
      </c>
      <c r="H25" s="37">
        <v>8.1997702455345822E-2</v>
      </c>
      <c r="I25" s="37">
        <v>2621.701416015625</v>
      </c>
      <c r="J25" s="37">
        <v>45</v>
      </c>
      <c r="K25" s="37">
        <v>6.8612990379333496</v>
      </c>
      <c r="L25" s="37">
        <v>1300.5076904296875</v>
      </c>
      <c r="M25" s="37">
        <v>-6.1</v>
      </c>
      <c r="N25" s="37">
        <v>182295.38962702634</v>
      </c>
      <c r="O25" s="37">
        <v>20</v>
      </c>
      <c r="P25" s="37">
        <v>8.1997710470142635E-2</v>
      </c>
      <c r="Q25" s="37">
        <v>2621.70166015625</v>
      </c>
    </row>
    <row r="26" spans="2:17" x14ac:dyDescent="0.2">
      <c r="B26" s="37">
        <v>45</v>
      </c>
      <c r="C26" s="37">
        <v>6.8622236251831055</v>
      </c>
      <c r="D26" s="37">
        <v>1300.09375</v>
      </c>
      <c r="E26" s="37">
        <v>-6</v>
      </c>
      <c r="F26" s="37">
        <v>182274.22064213257</v>
      </c>
      <c r="G26" s="37">
        <v>20</v>
      </c>
      <c r="H26" s="37">
        <v>8.198776850223205E-2</v>
      </c>
      <c r="I26" s="37">
        <v>2621.173095703125</v>
      </c>
      <c r="J26" s="37">
        <v>45</v>
      </c>
      <c r="K26" s="37">
        <v>6.8622221946716309</v>
      </c>
      <c r="L26" s="37">
        <v>1300.093994140625</v>
      </c>
      <c r="M26" s="37">
        <v>-6</v>
      </c>
      <c r="N26" s="37">
        <v>182274.24104225973</v>
      </c>
      <c r="O26" s="37">
        <v>20</v>
      </c>
      <c r="P26" s="37">
        <v>8.1987778113906215E-2</v>
      </c>
      <c r="Q26" s="37">
        <v>2621.17333984375</v>
      </c>
    </row>
    <row r="27" spans="2:17" x14ac:dyDescent="0.2">
      <c r="B27" s="37">
        <v>45</v>
      </c>
      <c r="C27" s="37">
        <v>6.8633337020874023</v>
      </c>
      <c r="D27" s="37">
        <v>1299.590087890625</v>
      </c>
      <c r="E27" s="37">
        <v>-5.9</v>
      </c>
      <c r="F27" s="37">
        <v>182248.02272779748</v>
      </c>
      <c r="G27" s="37">
        <v>20</v>
      </c>
      <c r="H27" s="37">
        <v>8.1975464750027413E-2</v>
      </c>
      <c r="I27" s="37">
        <v>2620.567138671875</v>
      </c>
      <c r="J27" s="37">
        <v>45</v>
      </c>
      <c r="K27" s="37">
        <v>6.8633322715759277</v>
      </c>
      <c r="L27" s="37">
        <v>1299.59033203125</v>
      </c>
      <c r="M27" s="37">
        <v>-5.9</v>
      </c>
      <c r="N27" s="37">
        <v>182248.04451537834</v>
      </c>
      <c r="O27" s="37">
        <v>20</v>
      </c>
      <c r="P27" s="37">
        <v>8.1975475013190177E-2</v>
      </c>
      <c r="Q27" s="37">
        <v>2620.567138671875</v>
      </c>
    </row>
    <row r="28" spans="2:17" x14ac:dyDescent="0.2">
      <c r="B28" s="37">
        <v>45</v>
      </c>
      <c r="C28" s="37">
        <v>6.8646574020385742</v>
      </c>
      <c r="D28" s="37">
        <v>1298.990234375</v>
      </c>
      <c r="E28" s="37">
        <v>-5.8</v>
      </c>
      <c r="F28" s="37">
        <v>182216.32556641765</v>
      </c>
      <c r="G28" s="37">
        <v>20</v>
      </c>
      <c r="H28" s="37">
        <v>8.1960578305938295E-2</v>
      </c>
      <c r="I28" s="37">
        <v>2619.87939453125</v>
      </c>
      <c r="J28" s="37">
        <v>45</v>
      </c>
      <c r="K28" s="37">
        <v>6.8646559715270996</v>
      </c>
      <c r="L28" s="37">
        <v>1298.990478515625</v>
      </c>
      <c r="M28" s="37">
        <v>-5.8</v>
      </c>
      <c r="N28" s="37">
        <v>182216.34882772749</v>
      </c>
      <c r="O28" s="37">
        <v>20</v>
      </c>
      <c r="P28" s="37">
        <v>8.1960589261156611E-2</v>
      </c>
      <c r="Q28" s="37">
        <v>2619.87939453125</v>
      </c>
    </row>
    <row r="29" spans="2:17" x14ac:dyDescent="0.2">
      <c r="B29" s="37">
        <v>45</v>
      </c>
      <c r="C29" s="37">
        <v>6.8662233352661133</v>
      </c>
      <c r="D29" s="37">
        <v>1298.289794921875</v>
      </c>
      <c r="E29" s="37">
        <v>-5.6999999999999993</v>
      </c>
      <c r="F29" s="37">
        <v>182178.77830970183</v>
      </c>
      <c r="G29" s="37">
        <v>20</v>
      </c>
      <c r="H29" s="37">
        <v>8.1942944404392676E-2</v>
      </c>
      <c r="I29" s="37">
        <v>2619.1064453125</v>
      </c>
      <c r="J29" s="37">
        <v>45</v>
      </c>
      <c r="K29" s="37">
        <v>6.8662223815917969</v>
      </c>
      <c r="L29" s="37">
        <v>1298.2900390625</v>
      </c>
      <c r="M29" s="37">
        <v>-5.6999999999999993</v>
      </c>
      <c r="N29" s="37">
        <v>182178.8026366811</v>
      </c>
      <c r="O29" s="37">
        <v>20</v>
      </c>
      <c r="P29" s="37">
        <v>8.1942955860090497E-2</v>
      </c>
      <c r="Q29" s="37">
        <v>2619.1064453125</v>
      </c>
    </row>
    <row r="30" spans="2:17" x14ac:dyDescent="0.2">
      <c r="B30" s="37">
        <v>45</v>
      </c>
      <c r="C30" s="37">
        <v>6.8680624961853027</v>
      </c>
      <c r="D30" s="37">
        <v>1297.4864501953125</v>
      </c>
      <c r="E30" s="37">
        <v>-5.6</v>
      </c>
      <c r="F30" s="37">
        <v>182135.14914187844</v>
      </c>
      <c r="G30" s="37">
        <v>20</v>
      </c>
      <c r="H30" s="37">
        <v>8.1922454186357588E-2</v>
      </c>
      <c r="I30" s="37">
        <v>2618.245361328125</v>
      </c>
      <c r="J30" s="37">
        <v>45</v>
      </c>
      <c r="K30" s="37">
        <v>6.8680615425109863</v>
      </c>
      <c r="L30" s="37">
        <v>1297.486572265625</v>
      </c>
      <c r="M30" s="37">
        <v>-5.6</v>
      </c>
      <c r="N30" s="37">
        <v>182135.17135770014</v>
      </c>
      <c r="O30" s="37">
        <v>20</v>
      </c>
      <c r="P30" s="37">
        <v>8.1922464650353327E-2</v>
      </c>
      <c r="Q30" s="37">
        <v>2618.245361328125</v>
      </c>
    </row>
    <row r="31" spans="2:17" x14ac:dyDescent="0.2">
      <c r="B31" s="37">
        <v>45</v>
      </c>
      <c r="C31" s="37">
        <v>6.8702082633972168</v>
      </c>
      <c r="D31" s="37">
        <v>1296.5794677734375</v>
      </c>
      <c r="E31" s="37">
        <v>-5.5</v>
      </c>
      <c r="F31" s="37">
        <v>182085.32189882424</v>
      </c>
      <c r="G31" s="37">
        <v>20</v>
      </c>
      <c r="H31" s="37">
        <v>8.1899053111077161E-2</v>
      </c>
      <c r="I31" s="37">
        <v>2617.2939453125</v>
      </c>
      <c r="J31" s="37">
        <v>45</v>
      </c>
      <c r="K31" s="37">
        <v>6.8702073097229004</v>
      </c>
      <c r="L31" s="37">
        <v>1296.5797119140625</v>
      </c>
      <c r="M31" s="37">
        <v>-5.5</v>
      </c>
      <c r="N31" s="37">
        <v>182085.34635372323</v>
      </c>
      <c r="O31" s="37">
        <v>20</v>
      </c>
      <c r="P31" s="37">
        <v>8.1899064626914278E-2</v>
      </c>
      <c r="Q31" s="37">
        <v>2617.294189453125</v>
      </c>
    </row>
    <row r="32" spans="2:17" x14ac:dyDescent="0.2">
      <c r="B32" s="37">
        <v>45</v>
      </c>
      <c r="C32" s="37">
        <v>6.8726949691772461</v>
      </c>
      <c r="D32" s="37">
        <v>1295.56982421875</v>
      </c>
      <c r="E32" s="37">
        <v>-5.4</v>
      </c>
      <c r="F32" s="37">
        <v>182029.29668920508</v>
      </c>
      <c r="G32" s="37">
        <v>20</v>
      </c>
      <c r="H32" s="37">
        <v>8.1872741248579572E-2</v>
      </c>
      <c r="I32" s="37">
        <v>2616.2509765625</v>
      </c>
      <c r="J32" s="37">
        <v>45</v>
      </c>
      <c r="K32" s="37">
        <v>6.8726940155029297</v>
      </c>
      <c r="L32" s="37">
        <v>1295.570068359375</v>
      </c>
      <c r="M32" s="37">
        <v>-5.4</v>
      </c>
      <c r="N32" s="37">
        <v>182029.32082504139</v>
      </c>
      <c r="O32" s="37">
        <v>20</v>
      </c>
      <c r="P32" s="37">
        <v>8.1872752614546324E-2</v>
      </c>
      <c r="Q32" s="37">
        <v>2616.251220703125</v>
      </c>
    </row>
    <row r="33" spans="2:17" x14ac:dyDescent="0.2">
      <c r="B33" s="37">
        <v>45</v>
      </c>
      <c r="C33" s="37">
        <v>6.8755583763122559</v>
      </c>
      <c r="D33" s="37">
        <v>1294.4595947265625</v>
      </c>
      <c r="E33" s="37">
        <v>-5.3</v>
      </c>
      <c r="F33" s="37">
        <v>181967.17006861957</v>
      </c>
      <c r="G33" s="37">
        <v>20</v>
      </c>
      <c r="H33" s="37">
        <v>8.1843563967768235E-2</v>
      </c>
      <c r="I33" s="37">
        <v>2615.11962890625</v>
      </c>
      <c r="J33" s="37">
        <v>45</v>
      </c>
      <c r="K33" s="37">
        <v>6.8755578994750977</v>
      </c>
      <c r="L33" s="37">
        <v>1294.4598388671875</v>
      </c>
      <c r="M33" s="37">
        <v>-5.3</v>
      </c>
      <c r="N33" s="37">
        <v>181967.19416606199</v>
      </c>
      <c r="O33" s="37">
        <v>20</v>
      </c>
      <c r="P33" s="37">
        <v>8.18435753156002E-2</v>
      </c>
      <c r="Q33" s="37">
        <v>2615.119873046875</v>
      </c>
    </row>
    <row r="34" spans="2:17" x14ac:dyDescent="0.2">
      <c r="B34" s="37">
        <v>45</v>
      </c>
      <c r="C34" s="37">
        <v>6.878838062286377</v>
      </c>
      <c r="D34" s="37">
        <v>1293.251708984375</v>
      </c>
      <c r="E34" s="37">
        <v>-5.1999999999999993</v>
      </c>
      <c r="F34" s="37">
        <v>181899.12067924551</v>
      </c>
      <c r="G34" s="37">
        <v>20</v>
      </c>
      <c r="H34" s="37">
        <v>8.1811605191300221E-2</v>
      </c>
      <c r="I34" s="37">
        <v>2613.90869140625</v>
      </c>
      <c r="J34" s="37">
        <v>45</v>
      </c>
      <c r="K34" s="37">
        <v>6.8788375854492187</v>
      </c>
      <c r="L34" s="37">
        <v>1293.251953125</v>
      </c>
      <c r="M34" s="37">
        <v>-5.1999999999999993</v>
      </c>
      <c r="N34" s="37">
        <v>181899.14513377892</v>
      </c>
      <c r="O34" s="37">
        <v>20</v>
      </c>
      <c r="P34" s="37">
        <v>8.1811616706759585E-2</v>
      </c>
      <c r="Q34" s="37">
        <v>2613.9091796875</v>
      </c>
    </row>
    <row r="35" spans="2:17" x14ac:dyDescent="0.2">
      <c r="B35" s="37">
        <v>45</v>
      </c>
      <c r="C35" s="37">
        <v>6.8825721740722656</v>
      </c>
      <c r="D35" s="37">
        <v>1291.950439453125</v>
      </c>
      <c r="E35" s="37">
        <v>-5.0999999999999996</v>
      </c>
      <c r="F35" s="37">
        <v>181825.41223245344</v>
      </c>
      <c r="G35" s="37">
        <v>20</v>
      </c>
      <c r="H35" s="37">
        <v>8.177698879650297E-2</v>
      </c>
      <c r="I35" s="37">
        <v>2612.614013671875</v>
      </c>
      <c r="J35" s="37">
        <v>45</v>
      </c>
      <c r="K35" s="37">
        <v>6.8825721740722656</v>
      </c>
      <c r="L35" s="37">
        <v>1291.95068359375</v>
      </c>
      <c r="M35" s="37">
        <v>-5.0999999999999996</v>
      </c>
      <c r="N35" s="37">
        <v>181825.4370953264</v>
      </c>
      <c r="O35" s="37">
        <v>20</v>
      </c>
      <c r="P35" s="37">
        <v>8.1777000503642089E-2</v>
      </c>
      <c r="Q35" s="37">
        <v>2612.614990234375</v>
      </c>
    </row>
    <row r="36" spans="2:17" x14ac:dyDescent="0.2">
      <c r="B36" s="37">
        <v>45</v>
      </c>
      <c r="C36" s="37">
        <v>6.8868012428283691</v>
      </c>
      <c r="D36" s="37">
        <v>1290.5611572265625</v>
      </c>
      <c r="E36" s="37">
        <v>-5</v>
      </c>
      <c r="F36" s="37">
        <v>181746.38782826698</v>
      </c>
      <c r="G36" s="37">
        <v>20</v>
      </c>
      <c r="H36" s="37">
        <v>8.1739875945083834E-2</v>
      </c>
      <c r="I36" s="37">
        <v>2611.232666015625</v>
      </c>
      <c r="J36" s="37">
        <v>45</v>
      </c>
      <c r="K36" s="37">
        <v>6.8868012428283691</v>
      </c>
      <c r="L36" s="37">
        <v>1290.5614013671875</v>
      </c>
      <c r="M36" s="37">
        <v>-5</v>
      </c>
      <c r="N36" s="37">
        <v>181746.41309945524</v>
      </c>
      <c r="O36" s="37">
        <v>20</v>
      </c>
      <c r="P36" s="37">
        <v>8.173988784390164E-2</v>
      </c>
      <c r="Q36" s="37">
        <v>2611.2333984375</v>
      </c>
    </row>
    <row r="37" spans="2:17" x14ac:dyDescent="0.2">
      <c r="B37" s="37">
        <v>45</v>
      </c>
      <c r="C37" s="37">
        <v>6.8915648460388184</v>
      </c>
      <c r="D37" s="37">
        <v>1289.091552734375</v>
      </c>
      <c r="E37" s="37">
        <v>-4.9000000000000004</v>
      </c>
      <c r="F37" s="37">
        <v>181662.50339070329</v>
      </c>
      <c r="G37" s="37">
        <v>20</v>
      </c>
      <c r="H37" s="37">
        <v>8.1700480785486154E-2</v>
      </c>
      <c r="I37" s="37">
        <v>2609.765869140625</v>
      </c>
      <c r="J37" s="37">
        <v>45</v>
      </c>
      <c r="K37" s="37">
        <v>6.8915653228759766</v>
      </c>
      <c r="L37" s="37">
        <v>1289.0919189453125</v>
      </c>
      <c r="M37" s="37">
        <v>-4.9000000000000004</v>
      </c>
      <c r="N37" s="37">
        <v>181662.53198507545</v>
      </c>
      <c r="O37" s="37">
        <v>20</v>
      </c>
      <c r="P37" s="37">
        <v>8.1700494244997368E-2</v>
      </c>
      <c r="Q37" s="37">
        <v>2609.766357421875</v>
      </c>
    </row>
    <row r="38" spans="2:17" x14ac:dyDescent="0.2">
      <c r="B38" s="37">
        <v>45</v>
      </c>
      <c r="C38" s="37">
        <v>6.8969020843505859</v>
      </c>
      <c r="D38" s="37">
        <v>1287.5511474609375</v>
      </c>
      <c r="E38" s="37">
        <v>-4.8</v>
      </c>
      <c r="F38" s="37">
        <v>181574.32846243386</v>
      </c>
      <c r="G38" s="37">
        <v>20</v>
      </c>
      <c r="H38" s="37">
        <v>8.165907082280216E-2</v>
      </c>
      <c r="I38" s="37">
        <v>2608.218017578125</v>
      </c>
      <c r="J38" s="37">
        <v>45</v>
      </c>
      <c r="K38" s="37">
        <v>6.8969030380249023</v>
      </c>
      <c r="L38" s="37">
        <v>1287.5516357421875</v>
      </c>
      <c r="M38" s="37">
        <v>-4.8</v>
      </c>
      <c r="N38" s="37">
        <v>181574.36236954655</v>
      </c>
      <c r="O38" s="37">
        <v>20</v>
      </c>
      <c r="P38" s="37">
        <v>8.1659086777200823E-2</v>
      </c>
      <c r="Q38" s="37">
        <v>2608.21826171875</v>
      </c>
    </row>
    <row r="39" spans="2:17" x14ac:dyDescent="0.2">
      <c r="B39" s="37">
        <v>45</v>
      </c>
      <c r="C39" s="37">
        <v>6.9028525352478027</v>
      </c>
      <c r="D39" s="37">
        <v>1285.949951171875</v>
      </c>
      <c r="E39" s="37">
        <v>-4.6999999999999993</v>
      </c>
      <c r="F39" s="37">
        <v>181482.50619173225</v>
      </c>
      <c r="G39" s="37">
        <v>20</v>
      </c>
      <c r="H39" s="37">
        <v>8.1615948127150603E-2</v>
      </c>
      <c r="I39" s="37">
        <v>2606.59375</v>
      </c>
      <c r="J39" s="37">
        <v>45</v>
      </c>
      <c r="K39" s="37">
        <v>6.9028539657592773</v>
      </c>
      <c r="L39" s="37">
        <v>1285.95068359375</v>
      </c>
      <c r="M39" s="37">
        <v>-4.6999999999999993</v>
      </c>
      <c r="N39" s="37">
        <v>181482.55118462504</v>
      </c>
      <c r="O39" s="37">
        <v>20</v>
      </c>
      <c r="P39" s="37">
        <v>8.1615969287482104E-2</v>
      </c>
      <c r="Q39" s="37">
        <v>2606.59423828125</v>
      </c>
    </row>
    <row r="40" spans="2:17" x14ac:dyDescent="0.2">
      <c r="B40" s="37">
        <v>45</v>
      </c>
      <c r="C40" s="37">
        <v>6.909454345703125</v>
      </c>
      <c r="D40" s="37">
        <v>1284.2943115234375</v>
      </c>
      <c r="E40" s="37">
        <v>-4.5999999999999996</v>
      </c>
      <c r="F40" s="37">
        <v>181387.60613545458</v>
      </c>
      <c r="G40" s="37">
        <v>20</v>
      </c>
      <c r="H40" s="37">
        <v>8.1571380204765787E-2</v>
      </c>
      <c r="I40" s="37">
        <v>2604.89892578125</v>
      </c>
      <c r="J40" s="37">
        <v>45</v>
      </c>
      <c r="K40" s="37">
        <v>6.9094562530517578</v>
      </c>
      <c r="L40" s="37">
        <v>1284.29541015625</v>
      </c>
      <c r="M40" s="37">
        <v>-4.5999999999999996</v>
      </c>
      <c r="N40" s="37">
        <v>181387.66773284983</v>
      </c>
      <c r="O40" s="37">
        <v>20</v>
      </c>
      <c r="P40" s="37">
        <v>8.1571409162953232E-2</v>
      </c>
      <c r="Q40" s="37">
        <v>2604.899658203125</v>
      </c>
    </row>
    <row r="41" spans="2:17" x14ac:dyDescent="0.2">
      <c r="B41" s="37">
        <v>45</v>
      </c>
      <c r="C41" s="37">
        <v>6.9167442321777344</v>
      </c>
      <c r="D41" s="37">
        <v>1282.5849609375</v>
      </c>
      <c r="E41" s="37">
        <v>-4.5</v>
      </c>
      <c r="F41" s="37">
        <v>181289.99258573816</v>
      </c>
      <c r="G41" s="37">
        <v>20</v>
      </c>
      <c r="H41" s="37">
        <v>8.1525538163349107E-2</v>
      </c>
      <c r="I41" s="37">
        <v>2603.139404296875</v>
      </c>
      <c r="J41" s="37">
        <v>45</v>
      </c>
      <c r="K41" s="37">
        <v>6.9167466163635254</v>
      </c>
      <c r="L41" s="37">
        <v>1282.586181640625</v>
      </c>
      <c r="M41" s="37">
        <v>-4.5</v>
      </c>
      <c r="N41" s="37">
        <v>181290.06582659436</v>
      </c>
      <c r="O41" s="37">
        <v>20</v>
      </c>
      <c r="P41" s="37">
        <v>8.1525572589371653E-2</v>
      </c>
      <c r="Q41" s="37">
        <v>2603.140625</v>
      </c>
    </row>
    <row r="42" spans="2:17" x14ac:dyDescent="0.2">
      <c r="B42" s="37">
        <v>45</v>
      </c>
      <c r="C42" s="37">
        <v>6.9247579574584961</v>
      </c>
      <c r="D42" s="37">
        <v>1280.8201904296875</v>
      </c>
      <c r="E42" s="37">
        <v>-4.4000000000000004</v>
      </c>
      <c r="F42" s="37">
        <v>181189.84760435767</v>
      </c>
      <c r="G42" s="37">
        <v>20</v>
      </c>
      <c r="H42" s="37">
        <v>8.1478507531349359E-2</v>
      </c>
      <c r="I42" s="37">
        <v>2601.322509765625</v>
      </c>
      <c r="J42" s="37">
        <v>45</v>
      </c>
      <c r="K42" s="37">
        <v>6.9247603416442871</v>
      </c>
      <c r="L42" s="37">
        <v>1280.8212890625</v>
      </c>
      <c r="M42" s="37">
        <v>-4.4000000000000004</v>
      </c>
      <c r="N42" s="37">
        <v>181189.92324015283</v>
      </c>
      <c r="O42" s="37">
        <v>20</v>
      </c>
      <c r="P42" s="37">
        <v>8.1478543082015353E-2</v>
      </c>
      <c r="Q42" s="37">
        <v>2601.32373046875</v>
      </c>
    </row>
    <row r="43" spans="2:17" x14ac:dyDescent="0.2">
      <c r="B43" s="37">
        <v>45</v>
      </c>
      <c r="C43" s="37">
        <v>6.9335274696350098</v>
      </c>
      <c r="D43" s="37">
        <v>1279.00146484375</v>
      </c>
      <c r="E43" s="37">
        <v>-4.3</v>
      </c>
      <c r="F43" s="37">
        <v>181087.3494839159</v>
      </c>
      <c r="G43" s="37">
        <v>20</v>
      </c>
      <c r="H43" s="37">
        <v>8.1430372064915782E-2</v>
      </c>
      <c r="I43" s="37">
        <v>2599.45556640625</v>
      </c>
      <c r="J43" s="37">
        <v>45</v>
      </c>
      <c r="K43" s="37">
        <v>6.933530330657959</v>
      </c>
      <c r="L43" s="37">
        <v>1279.0023193359375</v>
      </c>
      <c r="M43" s="37">
        <v>-4.3</v>
      </c>
      <c r="N43" s="37">
        <v>181087.41929090026</v>
      </c>
      <c r="O43" s="37">
        <v>20</v>
      </c>
      <c r="P43" s="37">
        <v>8.1430404878295587E-2</v>
      </c>
      <c r="Q43" s="37">
        <v>2599.4560546875</v>
      </c>
    </row>
    <row r="44" spans="2:17" x14ac:dyDescent="0.2">
      <c r="B44" s="37">
        <v>45</v>
      </c>
      <c r="C44" s="37">
        <v>6.943082332611084</v>
      </c>
      <c r="D44" s="37">
        <v>1277.1358642578125</v>
      </c>
      <c r="E44" s="37">
        <v>-4.1999999999999993</v>
      </c>
      <c r="F44" s="37">
        <v>180982.83512757925</v>
      </c>
      <c r="G44" s="37">
        <v>20</v>
      </c>
      <c r="H44" s="37">
        <v>8.1381290001322784E-2</v>
      </c>
      <c r="I44" s="37">
        <v>2597.5458984375</v>
      </c>
      <c r="J44" s="37">
        <v>45</v>
      </c>
      <c r="K44" s="37">
        <v>6.9430856704711914</v>
      </c>
      <c r="L44" s="37">
        <v>1277.1365966796875</v>
      </c>
      <c r="M44" s="37">
        <v>-4.1999999999999993</v>
      </c>
      <c r="N44" s="37">
        <v>180982.89916061374</v>
      </c>
      <c r="O44" s="37">
        <v>20</v>
      </c>
      <c r="P44" s="37">
        <v>8.1381320102990831E-2</v>
      </c>
      <c r="Q44" s="37">
        <v>2597.54638671875</v>
      </c>
    </row>
    <row r="45" spans="2:17" x14ac:dyDescent="0.2">
      <c r="B45" s="37">
        <v>45</v>
      </c>
      <c r="C45" s="37">
        <v>6.9534497261047363</v>
      </c>
      <c r="D45" s="37">
        <v>1275.232177734375</v>
      </c>
      <c r="E45" s="37">
        <v>-4.0999999999999996</v>
      </c>
      <c r="F45" s="37">
        <v>180876.76846324504</v>
      </c>
      <c r="G45" s="37">
        <v>20</v>
      </c>
      <c r="H45" s="37">
        <v>8.1331479223473294E-2</v>
      </c>
      <c r="I45" s="37">
        <v>2595.601318359375</v>
      </c>
      <c r="J45" s="37">
        <v>45</v>
      </c>
      <c r="K45" s="37">
        <v>6.9534530639648437</v>
      </c>
      <c r="L45" s="37">
        <v>1275.2332763671875</v>
      </c>
      <c r="M45" s="37">
        <v>-4.0999999999999996</v>
      </c>
      <c r="N45" s="37">
        <v>180876.84006541962</v>
      </c>
      <c r="O45" s="37">
        <v>20</v>
      </c>
      <c r="P45" s="37">
        <v>8.1331512879798243E-2</v>
      </c>
      <c r="Q45" s="37">
        <v>2595.6015625</v>
      </c>
    </row>
    <row r="46" spans="2:17" x14ac:dyDescent="0.2">
      <c r="B46" s="37">
        <v>45</v>
      </c>
      <c r="C46" s="37">
        <v>6.9646511077880859</v>
      </c>
      <c r="D46" s="37">
        <v>1273.2977294921875</v>
      </c>
      <c r="E46" s="37">
        <v>-4</v>
      </c>
      <c r="F46" s="37">
        <v>180769.63261677834</v>
      </c>
      <c r="G46" s="37">
        <v>20</v>
      </c>
      <c r="H46" s="37">
        <v>8.1281166626965939E-2</v>
      </c>
      <c r="I46" s="37">
        <v>2593.6279296875</v>
      </c>
      <c r="J46" s="37">
        <v>45</v>
      </c>
      <c r="K46" s="37">
        <v>6.9646544456481934</v>
      </c>
      <c r="L46" s="37">
        <v>1273.299072265625</v>
      </c>
      <c r="M46" s="37">
        <v>-4</v>
      </c>
      <c r="N46" s="37">
        <v>180769.71484504145</v>
      </c>
      <c r="O46" s="37">
        <v>20</v>
      </c>
      <c r="P46" s="37">
        <v>8.1281205272794158E-2</v>
      </c>
      <c r="Q46" s="37">
        <v>2593.6279296875</v>
      </c>
    </row>
    <row r="47" spans="2:17" x14ac:dyDescent="0.2">
      <c r="B47" s="37">
        <v>45</v>
      </c>
      <c r="C47" s="37">
        <v>6.9767060279846191</v>
      </c>
      <c r="D47" s="37">
        <v>1271.337646484375</v>
      </c>
      <c r="E47" s="37">
        <v>-3.8999999999999995</v>
      </c>
      <c r="F47" s="37">
        <v>180661.85921931412</v>
      </c>
      <c r="G47" s="37">
        <v>20</v>
      </c>
      <c r="H47" s="37">
        <v>8.1230554921563572E-2</v>
      </c>
      <c r="I47" s="37">
        <v>2591.633544921875</v>
      </c>
      <c r="J47" s="37">
        <v>45</v>
      </c>
      <c r="K47" s="37">
        <v>6.9767088890075684</v>
      </c>
      <c r="L47" s="37">
        <v>1271.3392333984375</v>
      </c>
      <c r="M47" s="37">
        <v>-3.8999999999999995</v>
      </c>
      <c r="N47" s="37">
        <v>180661.95330135955</v>
      </c>
      <c r="O47" s="37">
        <v>20</v>
      </c>
      <c r="P47" s="37">
        <v>8.1230599134060291E-2</v>
      </c>
      <c r="Q47" s="37">
        <v>2591.63330078125</v>
      </c>
    </row>
    <row r="48" spans="2:17" x14ac:dyDescent="0.2">
      <c r="B48" s="37">
        <v>45</v>
      </c>
      <c r="C48" s="37">
        <v>6.9896273612976074</v>
      </c>
      <c r="D48" s="37">
        <v>1269.358154296875</v>
      </c>
      <c r="E48" s="37">
        <v>-3.8</v>
      </c>
      <c r="F48" s="37">
        <v>180553.88576365687</v>
      </c>
      <c r="G48" s="37">
        <v>20</v>
      </c>
      <c r="H48" s="37">
        <v>8.1179849567805204E-2</v>
      </c>
      <c r="I48" s="37">
        <v>2589.626953125</v>
      </c>
      <c r="J48" s="37">
        <v>45</v>
      </c>
      <c r="K48" s="37">
        <v>6.9896302223205566</v>
      </c>
      <c r="L48" s="37">
        <v>1269.3592529296875</v>
      </c>
      <c r="M48" s="37">
        <v>-3.8</v>
      </c>
      <c r="N48" s="37">
        <v>180553.97012842423</v>
      </c>
      <c r="O48" s="37">
        <v>20</v>
      </c>
      <c r="P48" s="37">
        <v>8.1179889216590459E-2</v>
      </c>
      <c r="Q48" s="37">
        <v>2589.62646484375</v>
      </c>
    </row>
    <row r="49" spans="2:17" x14ac:dyDescent="0.2">
      <c r="B49" s="37">
        <v>45</v>
      </c>
      <c r="C49" s="37">
        <v>7.0034255981445313</v>
      </c>
      <c r="D49" s="37">
        <v>1267.3660888671875</v>
      </c>
      <c r="E49" s="37">
        <v>-3.7</v>
      </c>
      <c r="F49" s="37">
        <v>180446.16548444235</v>
      </c>
      <c r="G49" s="37">
        <v>20</v>
      </c>
      <c r="H49" s="37">
        <v>8.1129263412821798E-2</v>
      </c>
      <c r="I49" s="37">
        <v>2587.618896484375</v>
      </c>
      <c r="J49" s="37">
        <v>45</v>
      </c>
      <c r="K49" s="37">
        <v>7.0034275054931641</v>
      </c>
      <c r="L49" s="37">
        <v>1267.366455078125</v>
      </c>
      <c r="M49" s="37">
        <v>-3.7</v>
      </c>
      <c r="N49" s="37">
        <v>180446.22297197208</v>
      </c>
      <c r="O49" s="37">
        <v>20</v>
      </c>
      <c r="P49" s="37">
        <v>8.112929044002512E-2</v>
      </c>
      <c r="Q49" s="37">
        <v>2587.6181640625</v>
      </c>
    </row>
    <row r="50" spans="2:17" x14ac:dyDescent="0.2">
      <c r="B50" s="37">
        <v>45</v>
      </c>
      <c r="C50" s="37">
        <v>7.0181035995483398</v>
      </c>
      <c r="D50" s="37">
        <v>1265.36962890625</v>
      </c>
      <c r="E50" s="37">
        <v>-3.5999999999999996</v>
      </c>
      <c r="F50" s="37">
        <v>180339.19873512429</v>
      </c>
      <c r="G50" s="37">
        <v>20</v>
      </c>
      <c r="H50" s="37">
        <v>8.1079031426194062E-2</v>
      </c>
      <c r="I50" s="37">
        <v>2585.619873046875</v>
      </c>
      <c r="J50" s="37">
        <v>45</v>
      </c>
      <c r="K50" s="37">
        <v>7.0181045532226563</v>
      </c>
      <c r="L50" s="37">
        <v>1265.369140625</v>
      </c>
      <c r="M50" s="37">
        <v>-3.5999999999999996</v>
      </c>
      <c r="N50" s="37">
        <v>180339.2162714485</v>
      </c>
      <c r="O50" s="37">
        <v>20</v>
      </c>
      <c r="P50" s="37">
        <v>8.1079039692335236E-2</v>
      </c>
      <c r="Q50" s="37">
        <v>2585.618896484375</v>
      </c>
    </row>
    <row r="51" spans="2:17" x14ac:dyDescent="0.2">
      <c r="B51" s="37">
        <v>45</v>
      </c>
      <c r="C51" s="37">
        <v>7.0336594581604004</v>
      </c>
      <c r="D51" s="37">
        <v>1263.3790283203125</v>
      </c>
      <c r="E51" s="37">
        <v>-3.5</v>
      </c>
      <c r="F51" s="37">
        <v>180233.57037524518</v>
      </c>
      <c r="G51" s="37">
        <v>20</v>
      </c>
      <c r="H51" s="37">
        <v>8.1029428256117322E-2</v>
      </c>
      <c r="I51" s="37">
        <v>2583.63818359375</v>
      </c>
      <c r="J51" s="37">
        <v>45</v>
      </c>
      <c r="K51" s="37">
        <v>7.0336594581604004</v>
      </c>
      <c r="L51" s="37">
        <v>1263.3779296875</v>
      </c>
      <c r="M51" s="37">
        <v>-3.5</v>
      </c>
      <c r="N51" s="37">
        <v>180233.548786303</v>
      </c>
      <c r="O51" s="37">
        <v>20</v>
      </c>
      <c r="P51" s="37">
        <v>8.1029418149025784E-2</v>
      </c>
      <c r="Q51" s="37">
        <v>2583.637451171875</v>
      </c>
    </row>
    <row r="52" spans="2:17" x14ac:dyDescent="0.2">
      <c r="B52" s="37">
        <v>45</v>
      </c>
      <c r="C52" s="37">
        <v>7.0500850677490234</v>
      </c>
      <c r="D52" s="37">
        <v>1261.4078369140625</v>
      </c>
      <c r="E52" s="37">
        <v>-3.3999999999999995</v>
      </c>
      <c r="F52" s="37">
        <v>180130.00699121153</v>
      </c>
      <c r="G52" s="37">
        <v>20</v>
      </c>
      <c r="H52" s="37">
        <v>8.0980795099207525E-2</v>
      </c>
      <c r="I52" s="37">
        <v>2581.680908203125</v>
      </c>
      <c r="J52" s="37">
        <v>45</v>
      </c>
      <c r="K52" s="37">
        <v>7.050084114074707</v>
      </c>
      <c r="L52" s="37">
        <v>1261.4063720703125</v>
      </c>
      <c r="M52" s="37">
        <v>-3.3999999999999995</v>
      </c>
      <c r="N52" s="37">
        <v>180129.95343345805</v>
      </c>
      <c r="O52" s="37">
        <v>20</v>
      </c>
      <c r="P52" s="37">
        <v>8.0980769979252534E-2</v>
      </c>
      <c r="Q52" s="37">
        <v>2581.6796875</v>
      </c>
    </row>
    <row r="53" spans="2:17" x14ac:dyDescent="0.2">
      <c r="B53" s="37">
        <v>45</v>
      </c>
      <c r="C53" s="37">
        <v>7.0673666000366211</v>
      </c>
      <c r="D53" s="37">
        <v>1259.471923828125</v>
      </c>
      <c r="E53" s="37">
        <v>-3.3</v>
      </c>
      <c r="F53" s="37">
        <v>180029.3754336097</v>
      </c>
      <c r="G53" s="37">
        <v>20</v>
      </c>
      <c r="H53" s="37">
        <v>8.0933539011584496E-2</v>
      </c>
      <c r="I53" s="37">
        <v>2579.753662109375</v>
      </c>
      <c r="J53" s="37">
        <v>45</v>
      </c>
      <c r="K53" s="37">
        <v>7.0673642158508301</v>
      </c>
      <c r="L53" s="37">
        <v>1259.47021484375</v>
      </c>
      <c r="M53" s="37">
        <v>-3.3</v>
      </c>
      <c r="N53" s="37">
        <v>180029.29695622233</v>
      </c>
      <c r="O53" s="37">
        <v>20</v>
      </c>
      <c r="P53" s="37">
        <v>8.093350218937409E-2</v>
      </c>
      <c r="Q53" s="37">
        <v>2579.752197265625</v>
      </c>
    </row>
    <row r="54" spans="2:17" x14ac:dyDescent="0.2">
      <c r="B54" s="37">
        <v>45</v>
      </c>
      <c r="C54" s="37">
        <v>7.0854835510253906</v>
      </c>
      <c r="D54" s="37">
        <v>1257.5867919921875</v>
      </c>
      <c r="E54" s="37">
        <v>-3.1999999999999993</v>
      </c>
      <c r="F54" s="37">
        <v>179932.60379653962</v>
      </c>
      <c r="G54" s="37">
        <v>20</v>
      </c>
      <c r="H54" s="37">
        <v>8.088809580164194E-2</v>
      </c>
      <c r="I54" s="37">
        <v>2577.863525390625</v>
      </c>
      <c r="J54" s="37">
        <v>45</v>
      </c>
      <c r="K54" s="37">
        <v>7.085479736328125</v>
      </c>
      <c r="L54" s="37">
        <v>1257.5848388671875</v>
      </c>
      <c r="M54" s="37">
        <v>-3.1999999999999993</v>
      </c>
      <c r="N54" s="37">
        <v>179932.50356498314</v>
      </c>
      <c r="O54" s="37">
        <v>20</v>
      </c>
      <c r="P54" s="37">
        <v>8.0888048763766637E-2</v>
      </c>
      <c r="Q54" s="37">
        <v>2577.86181640625</v>
      </c>
    </row>
    <row r="55" spans="2:17" x14ac:dyDescent="0.2">
      <c r="B55" s="37">
        <v>45</v>
      </c>
      <c r="C55" s="37">
        <v>7.1044087409973145</v>
      </c>
      <c r="D55" s="37">
        <v>1255.7652587890625</v>
      </c>
      <c r="E55" s="37">
        <v>-3.0999999999999996</v>
      </c>
      <c r="F55" s="37">
        <v>179840.57035740596</v>
      </c>
      <c r="G55" s="37">
        <v>20</v>
      </c>
      <c r="H55" s="37">
        <v>8.0844877878775853E-2</v>
      </c>
      <c r="I55" s="37">
        <v>2576.016845703125</v>
      </c>
      <c r="J55" s="37">
        <v>45</v>
      </c>
      <c r="K55" s="37">
        <v>7.1044034957885742</v>
      </c>
      <c r="L55" s="37">
        <v>1255.762939453125</v>
      </c>
      <c r="M55" s="37">
        <v>-3.0999999999999996</v>
      </c>
      <c r="N55" s="37">
        <v>179840.44693739185</v>
      </c>
      <c r="O55" s="37">
        <v>20</v>
      </c>
      <c r="P55" s="37">
        <v>8.0844819951651811E-2</v>
      </c>
      <c r="Q55" s="37">
        <v>2576.0146484375</v>
      </c>
    </row>
    <row r="56" spans="2:17" x14ac:dyDescent="0.2">
      <c r="B56" s="37">
        <v>45</v>
      </c>
      <c r="C56" s="37">
        <v>7.1241087913513184</v>
      </c>
      <c r="D56" s="37">
        <v>1254.0159912109375</v>
      </c>
      <c r="E56" s="37">
        <v>-3</v>
      </c>
      <c r="F56" s="37">
        <v>179754.00162612353</v>
      </c>
      <c r="G56" s="37">
        <v>20</v>
      </c>
      <c r="H56" s="37">
        <v>8.0804226379667984E-2</v>
      </c>
      <c r="I56" s="37">
        <v>2574.218505859375</v>
      </c>
      <c r="J56" s="37">
        <v>45</v>
      </c>
      <c r="K56" s="37">
        <v>7.1241021156311035</v>
      </c>
      <c r="L56" s="37">
        <v>1254.0133056640625</v>
      </c>
      <c r="M56" s="37">
        <v>-3</v>
      </c>
      <c r="N56" s="37">
        <v>179753.85450761841</v>
      </c>
      <c r="O56" s="37">
        <v>20</v>
      </c>
      <c r="P56" s="37">
        <v>8.0804157324131654E-2</v>
      </c>
      <c r="Q56" s="37">
        <v>2574.21630859375</v>
      </c>
    </row>
    <row r="57" spans="2:17" x14ac:dyDescent="0.2">
      <c r="B57" s="37">
        <v>45</v>
      </c>
      <c r="C57" s="37">
        <v>7.1445450782775879</v>
      </c>
      <c r="D57" s="37">
        <v>1252.3450927734375</v>
      </c>
      <c r="E57" s="37">
        <v>-2.8999999999999995</v>
      </c>
      <c r="F57" s="37">
        <v>179673.46383226576</v>
      </c>
      <c r="G57" s="37">
        <v>20</v>
      </c>
      <c r="H57" s="37">
        <v>8.0766407173267774E-2</v>
      </c>
      <c r="I57" s="37">
        <v>2572.47314453125</v>
      </c>
      <c r="J57" s="37">
        <v>45</v>
      </c>
      <c r="K57" s="37">
        <v>7.1445364952087402</v>
      </c>
      <c r="L57" s="37">
        <v>1252.3419189453125</v>
      </c>
      <c r="M57" s="37">
        <v>-2.8999999999999995</v>
      </c>
      <c r="N57" s="37">
        <v>179673.28923244085</v>
      </c>
      <c r="O57" s="37">
        <v>20</v>
      </c>
      <c r="P57" s="37">
        <v>8.0766325213087464E-2</v>
      </c>
      <c r="Q57" s="37">
        <v>2572.470947265625</v>
      </c>
    </row>
    <row r="58" spans="2:17" x14ac:dyDescent="0.2">
      <c r="B58" s="37">
        <v>45</v>
      </c>
      <c r="C58" s="37">
        <v>7.1656713485717773</v>
      </c>
      <c r="D58" s="37">
        <v>1250.757568359375</v>
      </c>
      <c r="E58" s="37">
        <v>-2.8</v>
      </c>
      <c r="F58" s="37">
        <v>179599.40003412534</v>
      </c>
      <c r="G58" s="37">
        <v>20</v>
      </c>
      <c r="H58" s="37">
        <v>8.0731628286923027E-2</v>
      </c>
      <c r="I58" s="37">
        <v>2570.783203125</v>
      </c>
      <c r="J58" s="37">
        <v>45</v>
      </c>
      <c r="K58" s="37">
        <v>7.1656608581542969</v>
      </c>
      <c r="L58" s="37">
        <v>1250.7540283203125</v>
      </c>
      <c r="M58" s="37">
        <v>-2.8</v>
      </c>
      <c r="N58" s="37">
        <v>179599.19989791996</v>
      </c>
      <c r="O58" s="37">
        <v>20</v>
      </c>
      <c r="P58" s="37">
        <v>8.0731534335369587E-2</v>
      </c>
      <c r="Q58" s="37">
        <v>2570.78125</v>
      </c>
    </row>
    <row r="59" spans="2:17" x14ac:dyDescent="0.2">
      <c r="B59" s="37">
        <v>45</v>
      </c>
      <c r="C59" s="37">
        <v>7.1874351501464844</v>
      </c>
      <c r="D59" s="37">
        <v>1249.258544921875</v>
      </c>
      <c r="E59" s="37">
        <v>-2.6999999999999993</v>
      </c>
      <c r="F59" s="37">
        <v>179532.18397749538</v>
      </c>
      <c r="G59" s="37">
        <v>20</v>
      </c>
      <c r="H59" s="37">
        <v>8.0700065197323242E-2</v>
      </c>
      <c r="I59" s="37">
        <v>2569.150146484375</v>
      </c>
      <c r="J59" s="37">
        <v>45</v>
      </c>
      <c r="K59" s="37">
        <v>7.1874237060546875</v>
      </c>
      <c r="L59" s="37">
        <v>1249.2548828125</v>
      </c>
      <c r="M59" s="37">
        <v>-2.6999999999999993</v>
      </c>
      <c r="N59" s="37">
        <v>179531.96729701548</v>
      </c>
      <c r="O59" s="37">
        <v>20</v>
      </c>
      <c r="P59" s="37">
        <v>8.0699963477137635E-2</v>
      </c>
      <c r="Q59" s="37">
        <v>2569.148681640625</v>
      </c>
    </row>
    <row r="60" spans="2:17" x14ac:dyDescent="0.2">
      <c r="B60" s="37">
        <v>45</v>
      </c>
      <c r="C60" s="37">
        <v>7.2097792625427246</v>
      </c>
      <c r="D60" s="37">
        <v>1247.8516845703125</v>
      </c>
      <c r="E60" s="37">
        <v>-2.5999999999999996</v>
      </c>
      <c r="F60" s="37">
        <v>179472.09982023775</v>
      </c>
      <c r="G60" s="37">
        <v>20</v>
      </c>
      <c r="H60" s="37">
        <v>8.0671851311451603E-2</v>
      </c>
      <c r="I60" s="37">
        <v>2567.57275390625</v>
      </c>
      <c r="J60" s="37">
        <v>45</v>
      </c>
      <c r="K60" s="37">
        <v>7.2097668647766113</v>
      </c>
      <c r="L60" s="37">
        <v>1247.84814453125</v>
      </c>
      <c r="M60" s="37">
        <v>-2.5999999999999996</v>
      </c>
      <c r="N60" s="37">
        <v>179471.88028417344</v>
      </c>
      <c r="O60" s="37">
        <v>20</v>
      </c>
      <c r="P60" s="37">
        <v>8.0671748250102052E-2</v>
      </c>
      <c r="Q60" s="37">
        <v>2567.572021484375</v>
      </c>
    </row>
    <row r="61" spans="2:17" x14ac:dyDescent="0.2">
      <c r="B61" s="37">
        <v>45</v>
      </c>
      <c r="C61" s="37">
        <v>7.2326412200927734</v>
      </c>
      <c r="D61" s="37">
        <v>1246.5367431640625</v>
      </c>
      <c r="E61" s="37">
        <v>-2.5</v>
      </c>
      <c r="F61" s="37">
        <v>179419.26250993551</v>
      </c>
      <c r="G61" s="37">
        <v>20</v>
      </c>
      <c r="H61" s="37">
        <v>8.0647040578671905E-2</v>
      </c>
      <c r="I61" s="37">
        <v>2566.0478515625</v>
      </c>
      <c r="J61" s="37">
        <v>45</v>
      </c>
      <c r="K61" s="37">
        <v>7.2326278686523438</v>
      </c>
      <c r="L61" s="37">
        <v>1246.5338134765625</v>
      </c>
      <c r="M61" s="37">
        <v>-2.5</v>
      </c>
      <c r="N61" s="37">
        <v>179419.06137435659</v>
      </c>
      <c r="O61" s="37">
        <v>20</v>
      </c>
      <c r="P61" s="37">
        <v>8.0646946157807917E-2</v>
      </c>
      <c r="Q61" s="37">
        <v>2566.04736328125</v>
      </c>
    </row>
    <row r="62" spans="2:17" x14ac:dyDescent="0.2">
      <c r="B62" s="37">
        <v>45</v>
      </c>
      <c r="C62" s="37">
        <v>7.255953311920166</v>
      </c>
      <c r="D62" s="37">
        <v>1245.308837890625</v>
      </c>
      <c r="E62" s="37">
        <v>-2.3999999999999995</v>
      </c>
      <c r="F62" s="37">
        <v>179373.5530307859</v>
      </c>
      <c r="G62" s="37">
        <v>20</v>
      </c>
      <c r="H62" s="37">
        <v>8.0625577087804129E-2</v>
      </c>
      <c r="I62" s="37">
        <v>2564.57177734375</v>
      </c>
      <c r="J62" s="37">
        <v>45</v>
      </c>
      <c r="K62" s="37">
        <v>7.2559390068054199</v>
      </c>
      <c r="L62" s="37">
        <v>1245.306640625</v>
      </c>
      <c r="M62" s="37">
        <v>-2.3999999999999995</v>
      </c>
      <c r="N62" s="37">
        <v>179373.38336851247</v>
      </c>
      <c r="O62" s="37">
        <v>20</v>
      </c>
      <c r="P62" s="37">
        <v>8.0625497446130678E-2</v>
      </c>
      <c r="Q62" s="37">
        <v>2564.5712890625</v>
      </c>
    </row>
    <row r="63" spans="2:17" x14ac:dyDescent="0.2">
      <c r="B63" s="37">
        <v>45</v>
      </c>
      <c r="C63" s="37">
        <v>7.2796435356140137</v>
      </c>
      <c r="D63" s="37">
        <v>1244.1583251953125</v>
      </c>
      <c r="E63" s="37">
        <v>-2.2999999999999998</v>
      </c>
      <c r="F63" s="37">
        <v>179334.57918993096</v>
      </c>
      <c r="G63" s="37">
        <v>20</v>
      </c>
      <c r="H63" s="37">
        <v>8.0607276653352045E-2</v>
      </c>
      <c r="I63" s="37">
        <v>2563.14013671875</v>
      </c>
      <c r="J63" s="37">
        <v>45</v>
      </c>
      <c r="K63" s="37">
        <v>7.2796292304992676</v>
      </c>
      <c r="L63" s="37">
        <v>1244.1568603515625</v>
      </c>
      <c r="M63" s="37">
        <v>-2.2999999999999998</v>
      </c>
      <c r="N63" s="37">
        <v>179334.44875899359</v>
      </c>
      <c r="O63" s="37">
        <v>20</v>
      </c>
      <c r="P63" s="37">
        <v>8.0607215434055954E-2</v>
      </c>
      <c r="Q63" s="37">
        <v>2563.14013671875</v>
      </c>
    </row>
    <row r="64" spans="2:17" x14ac:dyDescent="0.2">
      <c r="B64" s="37">
        <v>45</v>
      </c>
      <c r="C64" s="37">
        <v>7.3036375045776367</v>
      </c>
      <c r="D64" s="37">
        <v>1243.072021484375</v>
      </c>
      <c r="E64" s="37">
        <v>-2.1999999999999993</v>
      </c>
      <c r="F64" s="37">
        <v>179301.69526446777</v>
      </c>
      <c r="G64" s="37">
        <v>20</v>
      </c>
      <c r="H64" s="37">
        <v>8.059183604100352E-2</v>
      </c>
      <c r="I64" s="37">
        <v>2561.748779296875</v>
      </c>
      <c r="J64" s="37">
        <v>45</v>
      </c>
      <c r="K64" s="37">
        <v>7.3036231994628906</v>
      </c>
      <c r="L64" s="37">
        <v>1243.0714111328125</v>
      </c>
      <c r="M64" s="37">
        <v>-2.1999999999999993</v>
      </c>
      <c r="N64" s="37">
        <v>179301.61305341314</v>
      </c>
      <c r="O64" s="37">
        <v>20</v>
      </c>
      <c r="P64" s="37">
        <v>8.0591797464843296E-2</v>
      </c>
      <c r="Q64" s="37">
        <v>2561.74951171875</v>
      </c>
    </row>
    <row r="65" spans="2:17" x14ac:dyDescent="0.2">
      <c r="B65" s="37">
        <v>45</v>
      </c>
      <c r="C65" s="37">
        <v>7.327857494354248</v>
      </c>
      <c r="D65" s="37">
        <v>1242.0350341796875</v>
      </c>
      <c r="E65" s="37">
        <v>-2.0999999999999996</v>
      </c>
      <c r="F65" s="37">
        <v>179274.06435157219</v>
      </c>
      <c r="G65" s="37">
        <v>20</v>
      </c>
      <c r="H65" s="37">
        <v>8.057886224612662E-2</v>
      </c>
      <c r="I65" s="37">
        <v>2560.392333984375</v>
      </c>
      <c r="J65" s="37">
        <v>45</v>
      </c>
      <c r="K65" s="37">
        <v>7.3278436660766602</v>
      </c>
      <c r="L65" s="37">
        <v>1242.0355224609375</v>
      </c>
      <c r="M65" s="37">
        <v>-2.0999999999999996</v>
      </c>
      <c r="N65" s="37">
        <v>179274.04262042401</v>
      </c>
      <c r="O65" s="37">
        <v>20</v>
      </c>
      <c r="P65" s="37">
        <v>8.0578852070270657E-2</v>
      </c>
      <c r="Q65" s="37">
        <v>2560.392822265625</v>
      </c>
    </row>
    <row r="66" spans="2:17" x14ac:dyDescent="0.2">
      <c r="B66" s="37">
        <v>45</v>
      </c>
      <c r="C66" s="37">
        <v>7.3522238731384277</v>
      </c>
      <c r="D66" s="37">
        <v>1241.031982421875</v>
      </c>
      <c r="E66" s="37">
        <v>-2</v>
      </c>
      <c r="F66" s="37">
        <v>179250.72579456496</v>
      </c>
      <c r="G66" s="37">
        <v>20</v>
      </c>
      <c r="H66" s="37">
        <v>8.0567904153724723E-2</v>
      </c>
      <c r="I66" s="37">
        <v>2559.064697265625</v>
      </c>
      <c r="J66" s="37">
        <v>45</v>
      </c>
      <c r="K66" s="37">
        <v>7.3522100448608398</v>
      </c>
      <c r="L66" s="37">
        <v>1241.0335693359375</v>
      </c>
      <c r="M66" s="37">
        <v>-2</v>
      </c>
      <c r="N66" s="37">
        <v>179250.77189339191</v>
      </c>
      <c r="O66" s="37">
        <v>20</v>
      </c>
      <c r="P66" s="37">
        <v>8.0567925829255038E-2</v>
      </c>
      <c r="Q66" s="37">
        <v>2559.065185546875</v>
      </c>
    </row>
    <row r="67" spans="2:17" x14ac:dyDescent="0.2">
      <c r="B67" s="37">
        <v>45</v>
      </c>
      <c r="C67" s="37">
        <v>7.376655101776123</v>
      </c>
      <c r="D67" s="37">
        <v>1240.0478515625</v>
      </c>
      <c r="E67" s="37">
        <v>-1.8999999999999995</v>
      </c>
      <c r="F67" s="37">
        <v>179230.66545232921</v>
      </c>
      <c r="G67" s="37">
        <v>20</v>
      </c>
      <c r="H67" s="37">
        <v>8.0558485533875679E-2</v>
      </c>
      <c r="I67" s="37">
        <v>2557.7578125</v>
      </c>
      <c r="J67" s="37">
        <v>45</v>
      </c>
      <c r="K67" s="37">
        <v>7.3766422271728516</v>
      </c>
      <c r="L67" s="37">
        <v>1240.050537109375</v>
      </c>
      <c r="M67" s="37">
        <v>-1.8999999999999995</v>
      </c>
      <c r="N67" s="37">
        <v>179230.78285343503</v>
      </c>
      <c r="O67" s="37">
        <v>20</v>
      </c>
      <c r="P67" s="37">
        <v>8.0558540691580693E-2</v>
      </c>
      <c r="Q67" s="37">
        <v>2557.758544921875</v>
      </c>
    </row>
    <row r="68" spans="2:17" x14ac:dyDescent="0.2">
      <c r="B68" s="37">
        <v>45</v>
      </c>
      <c r="C68" s="37">
        <v>7.4010705947875977</v>
      </c>
      <c r="D68" s="37">
        <v>1239.0692138671875</v>
      </c>
      <c r="E68" s="37">
        <v>-1.7999999999999998</v>
      </c>
      <c r="F68" s="37">
        <v>179212.8876257521</v>
      </c>
      <c r="G68" s="37">
        <v>20</v>
      </c>
      <c r="H68" s="37">
        <v>8.0550138817660433E-2</v>
      </c>
      <c r="I68" s="37">
        <v>2556.4638671875</v>
      </c>
      <c r="J68" s="37">
        <v>45</v>
      </c>
      <c r="K68" s="37">
        <v>7.4010581970214844</v>
      </c>
      <c r="L68" s="37">
        <v>1239.07275390625</v>
      </c>
      <c r="M68" s="37">
        <v>-1.7999999999999998</v>
      </c>
      <c r="N68" s="37">
        <v>179213.07039783729</v>
      </c>
      <c r="O68" s="37">
        <v>20</v>
      </c>
      <c r="P68" s="37">
        <v>8.0550224672570073E-2</v>
      </c>
      <c r="Q68" s="37">
        <v>2556.464599609375</v>
      </c>
    </row>
    <row r="69" spans="2:17" x14ac:dyDescent="0.2">
      <c r="B69" s="37">
        <v>45</v>
      </c>
      <c r="C69" s="37">
        <v>7.425389289855957</v>
      </c>
      <c r="D69" s="37">
        <v>1238.0833740234375</v>
      </c>
      <c r="E69" s="37">
        <v>-1.6999999999999993</v>
      </c>
      <c r="F69" s="37">
        <v>179196.42645681201</v>
      </c>
      <c r="G69" s="37">
        <v>20</v>
      </c>
      <c r="H69" s="37">
        <v>8.0542410449449334E-2</v>
      </c>
      <c r="I69" s="37">
        <v>2555.17529296875</v>
      </c>
      <c r="J69" s="37">
        <v>45</v>
      </c>
      <c r="K69" s="37">
        <v>7.425377368927002</v>
      </c>
      <c r="L69" s="37">
        <v>1238.0875244140625</v>
      </c>
      <c r="M69" s="37">
        <v>-1.6999999999999993</v>
      </c>
      <c r="N69" s="37">
        <v>179196.66315742728</v>
      </c>
      <c r="O69" s="37">
        <v>20</v>
      </c>
      <c r="P69" s="37">
        <v>8.0542521628286901E-2</v>
      </c>
      <c r="Q69" s="37">
        <v>2555.176025390625</v>
      </c>
    </row>
    <row r="70" spans="2:17" x14ac:dyDescent="0.2">
      <c r="B70" s="37">
        <v>45</v>
      </c>
      <c r="C70" s="37">
        <v>7.4495315551757813</v>
      </c>
      <c r="D70" s="37">
        <v>1237.0775146484375</v>
      </c>
      <c r="E70" s="37">
        <v>-1.5999999999999996</v>
      </c>
      <c r="F70" s="37">
        <v>179180.33221536648</v>
      </c>
      <c r="G70" s="37">
        <v>20</v>
      </c>
      <c r="H70" s="37">
        <v>8.0534854447670001E-2</v>
      </c>
      <c r="I70" s="37">
        <v>2553.8857421875</v>
      </c>
      <c r="J70" s="37">
        <v>45</v>
      </c>
      <c r="K70" s="37">
        <v>7.4495201110839844</v>
      </c>
      <c r="L70" s="37">
        <v>1237.081787109375</v>
      </c>
      <c r="M70" s="37">
        <v>-1.5999999999999996</v>
      </c>
      <c r="N70" s="37">
        <v>179180.60220239259</v>
      </c>
      <c r="O70" s="37">
        <v>20</v>
      </c>
      <c r="P70" s="37">
        <v>8.0534981257564711E-2</v>
      </c>
      <c r="Q70" s="37">
        <v>2553.88671875</v>
      </c>
    </row>
    <row r="71" spans="2:17" x14ac:dyDescent="0.2">
      <c r="B71" s="37">
        <v>45</v>
      </c>
      <c r="C71" s="37">
        <v>7.473419189453125</v>
      </c>
      <c r="D71" s="37">
        <v>1236.0389404296875</v>
      </c>
      <c r="E71" s="37">
        <v>-1.5</v>
      </c>
      <c r="F71" s="37">
        <v>179163.67559343317</v>
      </c>
      <c r="G71" s="37">
        <v>20</v>
      </c>
      <c r="H71" s="37">
        <v>8.0527034422479604E-2</v>
      </c>
      <c r="I71" s="37">
        <v>2552.59033203125</v>
      </c>
      <c r="J71" s="37">
        <v>45</v>
      </c>
      <c r="K71" s="37">
        <v>7.4734082221984863</v>
      </c>
      <c r="L71" s="37">
        <v>1236.042724609375</v>
      </c>
      <c r="M71" s="37">
        <v>-1.5</v>
      </c>
      <c r="N71" s="37">
        <v>179163.94984915826</v>
      </c>
      <c r="O71" s="37">
        <v>20</v>
      </c>
      <c r="P71" s="37">
        <v>8.0527163237405747E-2</v>
      </c>
      <c r="Q71" s="37">
        <v>2552.59130859375</v>
      </c>
    </row>
    <row r="72" spans="2:17" x14ac:dyDescent="0.2">
      <c r="B72" s="37">
        <v>45</v>
      </c>
      <c r="C72" s="37">
        <v>7.4969773292541504</v>
      </c>
      <c r="D72" s="37">
        <v>1234.9564208984375</v>
      </c>
      <c r="E72" s="37">
        <v>-1.3999999999999995</v>
      </c>
      <c r="F72" s="37">
        <v>179145.59001904906</v>
      </c>
      <c r="G72" s="37">
        <v>20</v>
      </c>
      <c r="H72" s="37">
        <v>8.0518543444836679E-2</v>
      </c>
      <c r="I72" s="37">
        <v>2551.28466796875</v>
      </c>
      <c r="J72" s="37">
        <v>45</v>
      </c>
      <c r="K72" s="37">
        <v>7.4969673156738281</v>
      </c>
      <c r="L72" s="37">
        <v>1234.95947265625</v>
      </c>
      <c r="M72" s="37">
        <v>-1.3999999999999995</v>
      </c>
      <c r="N72" s="37">
        <v>179145.84464550464</v>
      </c>
      <c r="O72" s="37">
        <v>20</v>
      </c>
      <c r="P72" s="37">
        <v>8.0518663043152805E-2</v>
      </c>
      <c r="Q72" s="37">
        <v>2551.2861328125</v>
      </c>
    </row>
    <row r="73" spans="2:17" x14ac:dyDescent="0.2">
      <c r="B73" s="37">
        <v>45</v>
      </c>
      <c r="C73" s="37">
        <v>7.520134449005127</v>
      </c>
      <c r="D73" s="37">
        <v>1233.82275390625</v>
      </c>
      <c r="E73" s="37">
        <v>-1.2999999999999998</v>
      </c>
      <c r="F73" s="37">
        <v>179125.36813472761</v>
      </c>
      <c r="G73" s="37">
        <v>20</v>
      </c>
      <c r="H73" s="37">
        <v>8.0509049351052533E-2</v>
      </c>
      <c r="I73" s="37">
        <v>2549.96630859375</v>
      </c>
      <c r="J73" s="37">
        <v>45</v>
      </c>
      <c r="K73" s="37">
        <v>7.5201249122619629</v>
      </c>
      <c r="L73" s="37">
        <v>1233.824951171875</v>
      </c>
      <c r="M73" s="37">
        <v>-1.2999999999999998</v>
      </c>
      <c r="N73" s="37">
        <v>179125.58658633026</v>
      </c>
      <c r="O73" s="37">
        <v>20</v>
      </c>
      <c r="P73" s="37">
        <v>8.0509151962752018E-2</v>
      </c>
      <c r="Q73" s="37">
        <v>2549.9677734375</v>
      </c>
    </row>
    <row r="74" spans="2:17" x14ac:dyDescent="0.2">
      <c r="B74" s="37">
        <v>45</v>
      </c>
      <c r="C74" s="37">
        <v>7.5428214073181152</v>
      </c>
      <c r="D74" s="37">
        <v>1232.6348876953125</v>
      </c>
      <c r="E74" s="37">
        <v>-1.1999999999999993</v>
      </c>
      <c r="F74" s="37">
        <v>179102.51692499139</v>
      </c>
      <c r="G74" s="37">
        <v>20</v>
      </c>
      <c r="H74" s="37">
        <v>8.0498320626432057E-2</v>
      </c>
      <c r="I74" s="37">
        <v>2548.6328125</v>
      </c>
      <c r="J74" s="37">
        <v>45</v>
      </c>
      <c r="K74" s="37">
        <v>7.5428128242492676</v>
      </c>
      <c r="L74" s="37">
        <v>1232.63671875</v>
      </c>
      <c r="M74" s="37">
        <v>-1.1999999999999993</v>
      </c>
      <c r="N74" s="37">
        <v>179102.7039187476</v>
      </c>
      <c r="O74" s="37">
        <v>20</v>
      </c>
      <c r="P74" s="37">
        <v>8.0498408466733617E-2</v>
      </c>
      <c r="Q74" s="37">
        <v>2548.634033203125</v>
      </c>
    </row>
    <row r="75" spans="2:17" x14ac:dyDescent="0.2">
      <c r="B75" s="37">
        <v>45</v>
      </c>
      <c r="C75" s="37">
        <v>7.5649738311767578</v>
      </c>
      <c r="D75" s="37">
        <v>1231.3946533203125</v>
      </c>
      <c r="E75" s="37">
        <v>-1.0999999999999996</v>
      </c>
      <c r="F75" s="37">
        <v>179076.8120679922</v>
      </c>
      <c r="G75" s="37">
        <v>20</v>
      </c>
      <c r="H75" s="37">
        <v>8.0486251930190419E-2</v>
      </c>
      <c r="I75" s="37">
        <v>2547.283203125</v>
      </c>
      <c r="J75" s="37">
        <v>45</v>
      </c>
      <c r="K75" s="37">
        <v>7.5649662017822266</v>
      </c>
      <c r="L75" s="37">
        <v>1231.3958740234375</v>
      </c>
      <c r="M75" s="37">
        <v>-1.0999999999999996</v>
      </c>
      <c r="N75" s="37">
        <v>179076.96126346517</v>
      </c>
      <c r="O75" s="37">
        <v>20</v>
      </c>
      <c r="P75" s="37">
        <v>8.0486322021074821E-2</v>
      </c>
      <c r="Q75" s="37">
        <v>2547.2841796875</v>
      </c>
    </row>
    <row r="76" spans="2:17" x14ac:dyDescent="0.2">
      <c r="B76" s="37">
        <v>45</v>
      </c>
      <c r="C76" s="37">
        <v>7.5865321159362793</v>
      </c>
      <c r="D76" s="37">
        <v>1230.1063232421875</v>
      </c>
      <c r="E76" s="37">
        <v>-1</v>
      </c>
      <c r="F76" s="37">
        <v>179048.25168799705</v>
      </c>
      <c r="G76" s="37">
        <v>20</v>
      </c>
      <c r="H76" s="37">
        <v>8.0472842377251538E-2</v>
      </c>
      <c r="I76" s="37">
        <v>2545.9169921875</v>
      </c>
      <c r="J76" s="37">
        <v>45</v>
      </c>
      <c r="K76" s="37">
        <v>7.5865254402160645</v>
      </c>
      <c r="L76" s="37">
        <v>1230.10693359375</v>
      </c>
      <c r="M76" s="37">
        <v>-1</v>
      </c>
      <c r="N76" s="37">
        <v>179048.36022933893</v>
      </c>
      <c r="O76" s="37">
        <v>20</v>
      </c>
      <c r="P76" s="37">
        <v>8.0472893377819349E-2</v>
      </c>
      <c r="Q76" s="37">
        <v>2545.917724609375</v>
      </c>
    </row>
    <row r="77" spans="2:17" x14ac:dyDescent="0.2">
      <c r="B77" s="37">
        <v>45</v>
      </c>
      <c r="C77" s="37">
        <v>7.6074409484863281</v>
      </c>
      <c r="D77" s="37">
        <v>1228.776123046875</v>
      </c>
      <c r="E77" s="37">
        <v>-0.89999999999999947</v>
      </c>
      <c r="F77" s="37">
        <v>179017.02183764343</v>
      </c>
      <c r="G77" s="37">
        <v>20</v>
      </c>
      <c r="H77" s="37">
        <v>8.0458179331198837E-2</v>
      </c>
      <c r="I77" s="37">
        <v>2544.535888671875</v>
      </c>
      <c r="J77" s="37">
        <v>45</v>
      </c>
      <c r="K77" s="37">
        <v>7.6074352264404297</v>
      </c>
      <c r="L77" s="37">
        <v>1228.77587890625</v>
      </c>
      <c r="M77" s="37">
        <v>-0.89999999999999947</v>
      </c>
      <c r="N77" s="37">
        <v>179017.08011726121</v>
      </c>
      <c r="O77" s="37">
        <v>20</v>
      </c>
      <c r="P77" s="37">
        <v>8.0458206729846785E-2</v>
      </c>
      <c r="Q77" s="37">
        <v>2544.53662109375</v>
      </c>
    </row>
    <row r="78" spans="2:17" x14ac:dyDescent="0.2">
      <c r="B78" s="37">
        <v>45</v>
      </c>
      <c r="C78" s="37">
        <v>7.6276497840881348</v>
      </c>
      <c r="D78" s="37">
        <v>1227.410888671875</v>
      </c>
      <c r="E78" s="37">
        <v>-0.79999999999999982</v>
      </c>
      <c r="F78" s="37">
        <v>178983.43477368105</v>
      </c>
      <c r="G78" s="37">
        <v>20</v>
      </c>
      <c r="H78" s="37">
        <v>8.0442409420235422E-2</v>
      </c>
      <c r="I78" s="37">
        <v>2543.1435546875</v>
      </c>
      <c r="J78" s="37">
        <v>45</v>
      </c>
      <c r="K78" s="37">
        <v>7.6276450157165527</v>
      </c>
      <c r="L78" s="37">
        <v>1227.409912109375</v>
      </c>
      <c r="M78" s="37">
        <v>-0.79999999999999982</v>
      </c>
      <c r="N78" s="37">
        <v>178983.44259211546</v>
      </c>
      <c r="O78" s="37">
        <v>20</v>
      </c>
      <c r="P78" s="37">
        <v>8.0442413123726492E-2</v>
      </c>
      <c r="Q78" s="37">
        <v>2543.14404296875</v>
      </c>
    </row>
    <row r="79" spans="2:17" x14ac:dyDescent="0.2">
      <c r="B79" s="37">
        <v>45</v>
      </c>
      <c r="C79" s="37">
        <v>7.6471142768859863</v>
      </c>
      <c r="D79" s="37">
        <v>1226.0185546875</v>
      </c>
      <c r="E79" s="37">
        <v>-0.69999999999999929</v>
      </c>
      <c r="F79" s="37">
        <v>178947.90937951324</v>
      </c>
      <c r="G79" s="37">
        <v>20</v>
      </c>
      <c r="H79" s="37">
        <v>8.0425729343483687E-2</v>
      </c>
      <c r="I79" s="37">
        <v>2541.7451171875</v>
      </c>
      <c r="J79" s="37">
        <v>45</v>
      </c>
      <c r="K79" s="37">
        <v>7.6471104621887207</v>
      </c>
      <c r="L79" s="37">
        <v>1226.016845703125</v>
      </c>
      <c r="M79" s="37">
        <v>-0.69999999999999929</v>
      </c>
      <c r="N79" s="37">
        <v>178947.86694006395</v>
      </c>
      <c r="O79" s="37">
        <v>20</v>
      </c>
      <c r="P79" s="37">
        <v>8.0425709446890134E-2</v>
      </c>
      <c r="Q79" s="37">
        <v>2541.745849609375</v>
      </c>
    </row>
    <row r="80" spans="2:17" x14ac:dyDescent="0.2">
      <c r="B80" s="37">
        <v>45</v>
      </c>
      <c r="C80" s="37">
        <v>7.6657943725585938</v>
      </c>
      <c r="D80" s="37">
        <v>1224.6080322265625</v>
      </c>
      <c r="E80" s="37">
        <v>-0.59999999999999964</v>
      </c>
      <c r="F80" s="37">
        <v>178910.95624882053</v>
      </c>
      <c r="G80" s="37">
        <v>20</v>
      </c>
      <c r="H80" s="37">
        <v>8.0408378864993371E-2</v>
      </c>
      <c r="I80" s="37">
        <v>2540.34814453125</v>
      </c>
      <c r="J80" s="37">
        <v>45</v>
      </c>
      <c r="K80" s="37">
        <v>7.6657910346984863</v>
      </c>
      <c r="L80" s="37">
        <v>1224.6058349609375</v>
      </c>
      <c r="M80" s="37">
        <v>-0.59999999999999964</v>
      </c>
      <c r="N80" s="37">
        <v>178910.87193268535</v>
      </c>
      <c r="O80" s="37">
        <v>20</v>
      </c>
      <c r="P80" s="37">
        <v>8.0408339303911364E-2</v>
      </c>
      <c r="Q80" s="37">
        <v>2540.3486328125</v>
      </c>
    </row>
    <row r="81" spans="2:17" x14ac:dyDescent="0.2">
      <c r="B81" s="37">
        <v>45</v>
      </c>
      <c r="C81" s="37">
        <v>7.6836543083190918</v>
      </c>
      <c r="D81" s="37">
        <v>1223.18994140625</v>
      </c>
      <c r="E81" s="37">
        <v>-0.5</v>
      </c>
      <c r="F81" s="37">
        <v>178873.19058150778</v>
      </c>
      <c r="G81" s="37">
        <v>20</v>
      </c>
      <c r="H81" s="37">
        <v>8.0390646868464602E-2</v>
      </c>
      <c r="I81" s="37">
        <v>2538.95947265625</v>
      </c>
      <c r="J81" s="37">
        <v>45</v>
      </c>
      <c r="K81" s="37">
        <v>7.683652400970459</v>
      </c>
      <c r="L81" s="37">
        <v>1223.187744140625</v>
      </c>
      <c r="M81" s="37">
        <v>-0.5</v>
      </c>
      <c r="N81" s="37">
        <v>178873.08278440518</v>
      </c>
      <c r="O81" s="37">
        <v>20</v>
      </c>
      <c r="P81" s="37">
        <v>8.0390596281210827E-2</v>
      </c>
      <c r="Q81" s="37">
        <v>2538.9599609375</v>
      </c>
    </row>
    <row r="82" spans="2:17" x14ac:dyDescent="0.2">
      <c r="B82" s="37">
        <v>45</v>
      </c>
      <c r="C82" s="37">
        <v>7.7006654739379883</v>
      </c>
      <c r="D82" s="37">
        <v>1221.7767333984375</v>
      </c>
      <c r="E82" s="37">
        <v>-0.39999999999999947</v>
      </c>
      <c r="F82" s="37">
        <v>178835.33749931911</v>
      </c>
      <c r="G82" s="37">
        <v>20</v>
      </c>
      <c r="H82" s="37">
        <v>8.0372873852203153E-2</v>
      </c>
      <c r="I82" s="37">
        <v>2537.586669921875</v>
      </c>
      <c r="J82" s="37">
        <v>45</v>
      </c>
      <c r="K82" s="37">
        <v>7.7006645202636719</v>
      </c>
      <c r="L82" s="37">
        <v>1221.77490234375</v>
      </c>
      <c r="M82" s="37">
        <v>-0.39999999999999947</v>
      </c>
      <c r="N82" s="37">
        <v>178835.22644966849</v>
      </c>
      <c r="O82" s="37">
        <v>20</v>
      </c>
      <c r="P82" s="37">
        <v>8.0372821736939729E-2</v>
      </c>
      <c r="Q82" s="37">
        <v>2537.587158203125</v>
      </c>
    </row>
    <row r="83" spans="2:17" x14ac:dyDescent="0.2">
      <c r="B83" s="37">
        <v>45</v>
      </c>
      <c r="C83" s="37">
        <v>7.7168025970458984</v>
      </c>
      <c r="D83" s="37">
        <v>1220.3814697265625</v>
      </c>
      <c r="E83" s="37">
        <v>-0.29999999999999982</v>
      </c>
      <c r="F83" s="37">
        <v>178798.20136784145</v>
      </c>
      <c r="G83" s="37">
        <v>20</v>
      </c>
      <c r="H83" s="37">
        <v>8.0355437522174708E-2</v>
      </c>
      <c r="I83" s="37">
        <v>2536.238037109375</v>
      </c>
      <c r="J83" s="37">
        <v>45</v>
      </c>
      <c r="K83" s="37">
        <v>7.7168021202087402</v>
      </c>
      <c r="L83" s="37">
        <v>1220.38037109375</v>
      </c>
      <c r="M83" s="37">
        <v>-0.29999999999999982</v>
      </c>
      <c r="N83" s="37">
        <v>178798.10933600838</v>
      </c>
      <c r="O83" s="37">
        <v>20</v>
      </c>
      <c r="P83" s="37">
        <v>8.035539433665094E-2</v>
      </c>
      <c r="Q83" s="37">
        <v>2536.238525390625</v>
      </c>
    </row>
    <row r="84" spans="2:17" x14ac:dyDescent="0.2">
      <c r="B84" s="37">
        <v>45</v>
      </c>
      <c r="C84" s="37">
        <v>7.7320456504821777</v>
      </c>
      <c r="D84" s="37">
        <v>1219.017578125</v>
      </c>
      <c r="E84" s="37">
        <v>-0.19999999999999929</v>
      </c>
      <c r="F84" s="37">
        <v>178762.63863873945</v>
      </c>
      <c r="G84" s="37">
        <v>20</v>
      </c>
      <c r="H84" s="37">
        <v>8.0338740041257212E-2</v>
      </c>
      <c r="I84" s="37">
        <v>2534.922119140625</v>
      </c>
      <c r="J84" s="37">
        <v>45</v>
      </c>
      <c r="K84" s="37">
        <v>7.7320461273193359</v>
      </c>
      <c r="L84" s="37">
        <v>1219.01708984375</v>
      </c>
      <c r="M84" s="37">
        <v>-0.19999999999999929</v>
      </c>
      <c r="N84" s="37">
        <v>178762.57541956619</v>
      </c>
      <c r="O84" s="37">
        <v>20</v>
      </c>
      <c r="P84" s="37">
        <v>8.0338710384485215E-2</v>
      </c>
      <c r="Q84" s="37">
        <v>2534.92236328125</v>
      </c>
    </row>
    <row r="85" spans="2:17" x14ac:dyDescent="0.2">
      <c r="B85" s="37">
        <v>45</v>
      </c>
      <c r="C85" s="37">
        <v>7.7463803291320801</v>
      </c>
      <c r="D85" s="37">
        <v>1217.696533203125</v>
      </c>
      <c r="E85" s="37">
        <v>-9.9999999999999645E-2</v>
      </c>
      <c r="F85" s="37">
        <v>178729.47464827093</v>
      </c>
      <c r="G85" s="37">
        <v>20</v>
      </c>
      <c r="H85" s="37">
        <v>8.0323168959278324E-2</v>
      </c>
      <c r="I85" s="37">
        <v>2533.6474609375</v>
      </c>
      <c r="J85" s="37">
        <v>45</v>
      </c>
      <c r="K85" s="37">
        <v>7.7463822364807129</v>
      </c>
      <c r="L85" s="37">
        <v>1217.69677734375</v>
      </c>
      <c r="M85" s="37">
        <v>-9.9999999999999645E-2</v>
      </c>
      <c r="N85" s="37">
        <v>178729.44984515893</v>
      </c>
      <c r="O85" s="37">
        <v>20</v>
      </c>
      <c r="P85" s="37">
        <v>8.0323157341195356E-2</v>
      </c>
      <c r="Q85" s="37">
        <v>2533.647705078125</v>
      </c>
    </row>
    <row r="86" spans="2:17" x14ac:dyDescent="0.2">
      <c r="B86" s="37">
        <v>45</v>
      </c>
      <c r="C86" s="37">
        <v>7.7597970962524414</v>
      </c>
      <c r="D86" s="37">
        <v>1216.4285888671875</v>
      </c>
      <c r="E86" s="37">
        <v>0</v>
      </c>
      <c r="F86" s="37">
        <v>178699.47915406263</v>
      </c>
      <c r="G86" s="37">
        <v>20</v>
      </c>
      <c r="H86" s="37">
        <v>8.0309085728267685E-2</v>
      </c>
      <c r="I86" s="37">
        <v>2532.42333984375</v>
      </c>
      <c r="J86" s="37">
        <v>45</v>
      </c>
      <c r="K86" s="37">
        <v>7.7597994804382324</v>
      </c>
      <c r="L86" s="37">
        <v>1216.4293212890625</v>
      </c>
      <c r="M86" s="37">
        <v>0</v>
      </c>
      <c r="N86" s="37">
        <v>178699.48989732706</v>
      </c>
      <c r="O86" s="37">
        <v>20</v>
      </c>
      <c r="P86" s="37">
        <v>8.0309090801771191E-2</v>
      </c>
      <c r="Q86" s="37">
        <v>2532.423583984375</v>
      </c>
    </row>
    <row r="87" spans="2:17" x14ac:dyDescent="0.2">
      <c r="B87" s="37">
        <v>45</v>
      </c>
      <c r="C87" s="37">
        <v>7.7722902297973633</v>
      </c>
      <c r="D87" s="37">
        <v>1215.221923828125</v>
      </c>
      <c r="E87" s="37">
        <v>9.9999999999999645E-2</v>
      </c>
      <c r="F87" s="37">
        <v>178673.32606383116</v>
      </c>
      <c r="G87" s="37">
        <v>20</v>
      </c>
      <c r="H87" s="37">
        <v>8.0296806791419414E-2</v>
      </c>
      <c r="I87" s="37">
        <v>2531.2587890625</v>
      </c>
      <c r="J87" s="37">
        <v>45</v>
      </c>
      <c r="K87" s="37">
        <v>7.7722935676574707</v>
      </c>
      <c r="L87" s="37">
        <v>1215.2230224609375</v>
      </c>
      <c r="M87" s="37">
        <v>9.9999999999999645E-2</v>
      </c>
      <c r="N87" s="37">
        <v>178673.36806096561</v>
      </c>
      <c r="O87" s="37">
        <v>20</v>
      </c>
      <c r="P87" s="37">
        <v>8.0296826540686969E-2</v>
      </c>
      <c r="Q87" s="37">
        <v>2531.259033203125</v>
      </c>
    </row>
    <row r="88" spans="2:17" x14ac:dyDescent="0.2">
      <c r="B88" s="37">
        <v>45</v>
      </c>
      <c r="C88" s="37">
        <v>7.7838597297668457</v>
      </c>
      <c r="D88" s="37">
        <v>1214.0845947265625</v>
      </c>
      <c r="E88" s="37">
        <v>0.20000000000000107</v>
      </c>
      <c r="F88" s="37">
        <v>178651.63088710871</v>
      </c>
      <c r="G88" s="37">
        <v>20</v>
      </c>
      <c r="H88" s="37">
        <v>8.0286621169407948E-2</v>
      </c>
      <c r="I88" s="37">
        <v>2530.16357421875</v>
      </c>
      <c r="J88" s="37">
        <v>45</v>
      </c>
      <c r="K88" s="37">
        <v>7.7838640213012695</v>
      </c>
      <c r="L88" s="37">
        <v>1214.0860595703125</v>
      </c>
      <c r="M88" s="37">
        <v>0.20000000000000107</v>
      </c>
      <c r="N88" s="37">
        <v>178651.70291269591</v>
      </c>
      <c r="O88" s="37">
        <v>20</v>
      </c>
      <c r="P88" s="37">
        <v>8.0286655019002631E-2</v>
      </c>
      <c r="Q88" s="37">
        <v>2530.1640625</v>
      </c>
    </row>
    <row r="89" spans="2:17" x14ac:dyDescent="0.2">
      <c r="B89" s="37">
        <v>45</v>
      </c>
      <c r="C89" s="37">
        <v>7.7945065498352051</v>
      </c>
      <c r="D89" s="37">
        <v>1213.0247802734375</v>
      </c>
      <c r="E89" s="37">
        <v>0.30000000000000071</v>
      </c>
      <c r="F89" s="37">
        <v>178634.97319983432</v>
      </c>
      <c r="G89" s="37">
        <v>20</v>
      </c>
      <c r="H89" s="37">
        <v>8.0278801008830045E-2</v>
      </c>
      <c r="I89" s="37">
        <v>2529.150390625</v>
      </c>
      <c r="J89" s="37">
        <v>45</v>
      </c>
      <c r="K89" s="37">
        <v>7.7945113182067871</v>
      </c>
      <c r="L89" s="37">
        <v>1213.0267333984375</v>
      </c>
      <c r="M89" s="37">
        <v>0.30000000000000071</v>
      </c>
      <c r="N89" s="37">
        <v>178635.07770869104</v>
      </c>
      <c r="O89" s="37">
        <v>20</v>
      </c>
      <c r="P89" s="37">
        <v>8.0278850111785899E-2</v>
      </c>
      <c r="Q89" s="37">
        <v>2529.15087890625</v>
      </c>
    </row>
    <row r="90" spans="2:17" x14ac:dyDescent="0.2">
      <c r="B90" s="37">
        <v>45</v>
      </c>
      <c r="C90" s="37">
        <v>7.8042330741882324</v>
      </c>
      <c r="D90" s="37">
        <v>1212.05078125</v>
      </c>
      <c r="E90" s="37">
        <v>0.40000000000000036</v>
      </c>
      <c r="F90" s="37">
        <v>178623.91155149508</v>
      </c>
      <c r="G90" s="37">
        <v>20</v>
      </c>
      <c r="H90" s="37">
        <v>8.0273608582644956E-2</v>
      </c>
      <c r="I90" s="37">
        <v>2528.23095703125</v>
      </c>
      <c r="J90" s="37">
        <v>45</v>
      </c>
      <c r="K90" s="37">
        <v>7.8042383193969727</v>
      </c>
      <c r="L90" s="37">
        <v>1212.05322265625</v>
      </c>
      <c r="M90" s="37">
        <v>0.40000000000000036</v>
      </c>
      <c r="N90" s="37">
        <v>178624.04772835958</v>
      </c>
      <c r="O90" s="37">
        <v>20</v>
      </c>
      <c r="P90" s="37">
        <v>8.0273672555937758E-2</v>
      </c>
      <c r="Q90" s="37">
        <v>2528.231201171875</v>
      </c>
    </row>
    <row r="91" spans="2:17" x14ac:dyDescent="0.2">
      <c r="B91" s="37">
        <v>45</v>
      </c>
      <c r="C91" s="37">
        <v>7.813042163848877</v>
      </c>
      <c r="D91" s="37">
        <v>1211.1708984375</v>
      </c>
      <c r="E91" s="37">
        <v>0.5</v>
      </c>
      <c r="F91" s="37">
        <v>178618.98407849975</v>
      </c>
      <c r="G91" s="37">
        <v>20</v>
      </c>
      <c r="H91" s="37">
        <v>8.0271296579251777E-2</v>
      </c>
      <c r="I91" s="37">
        <v>2527.4140625</v>
      </c>
      <c r="J91" s="37">
        <v>45</v>
      </c>
      <c r="K91" s="37">
        <v>7.8130483627319336</v>
      </c>
      <c r="L91" s="37">
        <v>1211.1734619140625</v>
      </c>
      <c r="M91" s="37">
        <v>0.5</v>
      </c>
      <c r="N91" s="37">
        <v>178619.1408823831</v>
      </c>
      <c r="O91" s="37">
        <v>20</v>
      </c>
      <c r="P91" s="37">
        <v>8.0271370238365947E-2</v>
      </c>
      <c r="Q91" s="37">
        <v>2527.4140625</v>
      </c>
    </row>
    <row r="92" spans="2:17" x14ac:dyDescent="0.2">
      <c r="B92" s="37">
        <v>45</v>
      </c>
      <c r="C92" s="37">
        <v>7.8209385871887207</v>
      </c>
      <c r="D92" s="37">
        <v>1210.3924560546875</v>
      </c>
      <c r="E92" s="37">
        <v>0.59999999999999964</v>
      </c>
      <c r="F92" s="37">
        <v>178620.68477193377</v>
      </c>
      <c r="G92" s="37">
        <v>20</v>
      </c>
      <c r="H92" s="37">
        <v>8.027209695916028E-2</v>
      </c>
      <c r="I92" s="37">
        <v>2526.703125</v>
      </c>
      <c r="J92" s="37">
        <v>45</v>
      </c>
      <c r="K92" s="37">
        <v>7.8209452629089355</v>
      </c>
      <c r="L92" s="37">
        <v>1210.3948974609375</v>
      </c>
      <c r="M92" s="37">
        <v>0.59999999999999964</v>
      </c>
      <c r="N92" s="37">
        <v>178620.84912652094</v>
      </c>
      <c r="O92" s="37">
        <v>20</v>
      </c>
      <c r="P92" s="37">
        <v>8.0272174164419785E-2</v>
      </c>
      <c r="Q92" s="37">
        <v>2526.703125</v>
      </c>
    </row>
    <row r="93" spans="2:17" x14ac:dyDescent="0.2">
      <c r="B93" s="37">
        <v>45</v>
      </c>
      <c r="C93" s="37">
        <v>7.8279280662536621</v>
      </c>
      <c r="D93" s="37">
        <v>1209.7236328125</v>
      </c>
      <c r="E93" s="37">
        <v>0.70000000000000107</v>
      </c>
      <c r="F93" s="37">
        <v>178629.50398448785</v>
      </c>
      <c r="G93" s="37">
        <v>20</v>
      </c>
      <c r="H93" s="37">
        <v>8.0276239978160774E-2</v>
      </c>
      <c r="I93" s="37">
        <v>2526.097900390625</v>
      </c>
      <c r="J93" s="37">
        <v>45</v>
      </c>
      <c r="K93" s="37">
        <v>7.827934741973877</v>
      </c>
      <c r="L93" s="37">
        <v>1209.7254638671875</v>
      </c>
      <c r="M93" s="37">
        <v>0.70000000000000107</v>
      </c>
      <c r="N93" s="37">
        <v>178629.65381822805</v>
      </c>
      <c r="O93" s="37">
        <v>20</v>
      </c>
      <c r="P93" s="37">
        <v>8.0276310365315823E-2</v>
      </c>
      <c r="Q93" s="37">
        <v>2526.097900390625</v>
      </c>
    </row>
    <row r="94" spans="2:17" x14ac:dyDescent="0.2">
      <c r="B94" s="37">
        <v>45</v>
      </c>
      <c r="C94" s="37">
        <v>7.8340182304382324</v>
      </c>
      <c r="D94" s="37">
        <v>1209.173095703125</v>
      </c>
      <c r="E94" s="37">
        <v>0.80000000000000071</v>
      </c>
      <c r="F94" s="37">
        <v>178645.93677930007</v>
      </c>
      <c r="G94" s="37">
        <v>20</v>
      </c>
      <c r="H94" s="37">
        <v>8.0283958105329858E-2</v>
      </c>
      <c r="I94" s="37">
        <v>2525.59375</v>
      </c>
      <c r="J94" s="37">
        <v>45</v>
      </c>
      <c r="K94" s="37">
        <v>7.8340253829956055</v>
      </c>
      <c r="L94" s="37">
        <v>1209.174072265625</v>
      </c>
      <c r="M94" s="37">
        <v>0.80000000000000071</v>
      </c>
      <c r="N94" s="37">
        <v>178646.05431857335</v>
      </c>
      <c r="O94" s="37">
        <v>20</v>
      </c>
      <c r="P94" s="37">
        <v>8.028401332843163E-2</v>
      </c>
      <c r="Q94" s="37">
        <v>2525.593505859375</v>
      </c>
    </row>
    <row r="95" spans="2:17" x14ac:dyDescent="0.2">
      <c r="B95" s="37">
        <v>45</v>
      </c>
      <c r="C95" s="37">
        <v>7.8392190933227539</v>
      </c>
      <c r="D95" s="37">
        <v>1208.750244140625</v>
      </c>
      <c r="E95" s="37">
        <v>0.90000000000000036</v>
      </c>
      <c r="F95" s="37">
        <v>178670.49948543083</v>
      </c>
      <c r="G95" s="37">
        <v>20</v>
      </c>
      <c r="H95" s="37">
        <v>8.0295493800096929E-2</v>
      </c>
      <c r="I95" s="37">
        <v>2525.18212890625</v>
      </c>
      <c r="J95" s="37">
        <v>45</v>
      </c>
      <c r="K95" s="37">
        <v>7.8392267227172852</v>
      </c>
      <c r="L95" s="37">
        <v>1208.75048828125</v>
      </c>
      <c r="M95" s="37">
        <v>0.90000000000000036</v>
      </c>
      <c r="N95" s="37">
        <v>178670.57656942867</v>
      </c>
      <c r="O95" s="37">
        <v>20</v>
      </c>
      <c r="P95" s="37">
        <v>8.0295530027428966E-2</v>
      </c>
      <c r="Q95" s="37">
        <v>2525.181884765625</v>
      </c>
    </row>
    <row r="96" spans="2:17" x14ac:dyDescent="0.2">
      <c r="B96" s="37">
        <v>45</v>
      </c>
      <c r="C96" s="37">
        <v>7.843543529510498</v>
      </c>
      <c r="D96" s="37">
        <v>1208.4620361328125</v>
      </c>
      <c r="E96" s="37">
        <v>1</v>
      </c>
      <c r="F96" s="37">
        <v>178703.63361473105</v>
      </c>
      <c r="G96" s="37">
        <v>20</v>
      </c>
      <c r="H96" s="37">
        <v>8.0311054395278456E-2</v>
      </c>
      <c r="I96" s="37">
        <v>2524.85107421875</v>
      </c>
      <c r="J96" s="37">
        <v>45</v>
      </c>
      <c r="K96" s="37">
        <v>7.8435511589050293</v>
      </c>
      <c r="L96" s="37">
        <v>1208.46142578125</v>
      </c>
      <c r="M96" s="37">
        <v>1</v>
      </c>
      <c r="N96" s="37">
        <v>178703.66125304656</v>
      </c>
      <c r="O96" s="37">
        <v>20</v>
      </c>
      <c r="P96" s="37">
        <v>8.0311067404720812E-2</v>
      </c>
      <c r="Q96" s="37">
        <v>2524.850830078125</v>
      </c>
    </row>
    <row r="97" spans="2:17" x14ac:dyDescent="0.2">
      <c r="B97" s="37">
        <v>45</v>
      </c>
      <c r="C97" s="37">
        <v>7.8470063209533691</v>
      </c>
      <c r="D97" s="37">
        <v>1208.3087158203125</v>
      </c>
      <c r="E97" s="37">
        <v>1.0999999999999996</v>
      </c>
      <c r="F97" s="37">
        <v>178745.53417838633</v>
      </c>
      <c r="G97" s="37">
        <v>20</v>
      </c>
      <c r="H97" s="37">
        <v>8.0330731482316148E-2</v>
      </c>
      <c r="I97" s="37">
        <v>2524.586181640625</v>
      </c>
      <c r="J97" s="37">
        <v>45</v>
      </c>
      <c r="K97" s="37">
        <v>7.8470144271850586</v>
      </c>
      <c r="L97" s="37">
        <v>1208.3074951171875</v>
      </c>
      <c r="M97" s="37">
        <v>1.0999999999999996</v>
      </c>
      <c r="N97" s="37">
        <v>178745.51564777031</v>
      </c>
      <c r="O97" s="37">
        <v>20</v>
      </c>
      <c r="P97" s="37">
        <v>8.0330722812386068E-2</v>
      </c>
      <c r="Q97" s="37">
        <v>2524.585693359375</v>
      </c>
    </row>
    <row r="98" spans="2:17" x14ac:dyDescent="0.2">
      <c r="B98" s="37">
        <v>45</v>
      </c>
      <c r="C98" s="37">
        <v>7.8496251106262207</v>
      </c>
      <c r="D98" s="37">
        <v>1208.2822265625</v>
      </c>
      <c r="E98" s="37">
        <v>1.2000000000000011</v>
      </c>
      <c r="F98" s="37">
        <v>178796.00986347016</v>
      </c>
      <c r="G98" s="37">
        <v>20</v>
      </c>
      <c r="H98" s="37">
        <v>8.0354435256650925E-2</v>
      </c>
      <c r="I98" s="37">
        <v>2524.3701171875</v>
      </c>
      <c r="J98" s="37">
        <v>45</v>
      </c>
      <c r="K98" s="37">
        <v>7.8496332168579102</v>
      </c>
      <c r="L98" s="37">
        <v>1208.280517578125</v>
      </c>
      <c r="M98" s="37">
        <v>1.2000000000000011</v>
      </c>
      <c r="N98" s="37">
        <v>178795.95017116691</v>
      </c>
      <c r="O98" s="37">
        <v>20</v>
      </c>
      <c r="P98" s="37">
        <v>8.0354407258168351E-2</v>
      </c>
      <c r="Q98" s="37">
        <v>2524.369873046875</v>
      </c>
    </row>
    <row r="99" spans="2:17" x14ac:dyDescent="0.2">
      <c r="B99" s="37">
        <v>45</v>
      </c>
      <c r="C99" s="37">
        <v>7.8514218330383301</v>
      </c>
      <c r="D99" s="37">
        <v>1208.365966796875</v>
      </c>
      <c r="E99" s="37">
        <v>1.3000000000000007</v>
      </c>
      <c r="F99" s="37">
        <v>178854.39593540269</v>
      </c>
      <c r="G99" s="37">
        <v>20</v>
      </c>
      <c r="H99" s="37">
        <v>8.0381853615117779E-2</v>
      </c>
      <c r="I99" s="37">
        <v>2524.185546875</v>
      </c>
      <c r="J99" s="37">
        <v>45</v>
      </c>
      <c r="K99" s="37">
        <v>7.8514299392700195</v>
      </c>
      <c r="L99" s="37">
        <v>1208.3638916015625</v>
      </c>
      <c r="M99" s="37">
        <v>1.3000000000000007</v>
      </c>
      <c r="N99" s="37">
        <v>178854.30202821328</v>
      </c>
      <c r="O99" s="37">
        <v>20</v>
      </c>
      <c r="P99" s="37">
        <v>8.0381809550023262E-2</v>
      </c>
      <c r="Q99" s="37">
        <v>2524.18505859375</v>
      </c>
    </row>
    <row r="100" spans="2:17" x14ac:dyDescent="0.2">
      <c r="B100" s="37">
        <v>45</v>
      </c>
      <c r="C100" s="37">
        <v>7.8524212837219238</v>
      </c>
      <c r="D100" s="37">
        <v>1208.5357666015625</v>
      </c>
      <c r="E100" s="37">
        <v>1.4000000000000004</v>
      </c>
      <c r="F100" s="37">
        <v>178919.54059053087</v>
      </c>
      <c r="G100" s="37">
        <v>20</v>
      </c>
      <c r="H100" s="37">
        <v>8.0412445741679509E-2</v>
      </c>
      <c r="I100" s="37">
        <v>2524.012939453125</v>
      </c>
      <c r="J100" s="37">
        <v>45</v>
      </c>
      <c r="K100" s="37">
        <v>7.8524293899536133</v>
      </c>
      <c r="L100" s="37">
        <v>1208.533447265625</v>
      </c>
      <c r="M100" s="37">
        <v>1.4000000000000004</v>
      </c>
      <c r="N100" s="37">
        <v>178919.41951843366</v>
      </c>
      <c r="O100" s="37">
        <v>20</v>
      </c>
      <c r="P100" s="37">
        <v>8.0412388920201486E-2</v>
      </c>
      <c r="Q100" s="37">
        <v>2524.0126953125</v>
      </c>
    </row>
    <row r="101" spans="2:17" x14ac:dyDescent="0.2">
      <c r="B101" s="37">
        <v>45</v>
      </c>
      <c r="C101" s="37">
        <v>7.8526530265808105</v>
      </c>
      <c r="D101" s="37">
        <v>1208.7615966796875</v>
      </c>
      <c r="E101" s="37">
        <v>1.5</v>
      </c>
      <c r="F101" s="37">
        <v>178989.84239763053</v>
      </c>
      <c r="G101" s="37">
        <v>20</v>
      </c>
      <c r="H101" s="37">
        <v>8.044545968249231E-2</v>
      </c>
      <c r="I101" s="37">
        <v>2523.833251953125</v>
      </c>
      <c r="J101" s="37">
        <v>45</v>
      </c>
      <c r="K101" s="37">
        <v>7.8526611328125</v>
      </c>
      <c r="L101" s="37">
        <v>1208.759033203125</v>
      </c>
      <c r="M101" s="37">
        <v>1.5</v>
      </c>
      <c r="N101" s="37">
        <v>178989.69865156608</v>
      </c>
      <c r="O101" s="37">
        <v>20</v>
      </c>
      <c r="P101" s="37">
        <v>8.0445392213414069E-2</v>
      </c>
      <c r="Q101" s="37">
        <v>2523.8330078125</v>
      </c>
    </row>
    <row r="102" spans="2:17" x14ac:dyDescent="0.2">
      <c r="B102" s="37">
        <v>45</v>
      </c>
      <c r="C102" s="37">
        <v>7.8521509170532227</v>
      </c>
      <c r="D102" s="37">
        <v>1209.007568359375</v>
      </c>
      <c r="E102" s="37">
        <v>1.6000000000000014</v>
      </c>
      <c r="F102" s="37">
        <v>179063.27224096618</v>
      </c>
      <c r="G102" s="37">
        <v>20</v>
      </c>
      <c r="H102" s="37">
        <v>8.0479942642234542E-2</v>
      </c>
      <c r="I102" s="37">
        <v>2523.62548828125</v>
      </c>
      <c r="J102" s="37">
        <v>45</v>
      </c>
      <c r="K102" s="37">
        <v>7.8521590232849121</v>
      </c>
      <c r="L102" s="37">
        <v>1209.0050048828125</v>
      </c>
      <c r="M102" s="37">
        <v>1.6000000000000014</v>
      </c>
      <c r="N102" s="37">
        <v>179063.11614192664</v>
      </c>
      <c r="O102" s="37">
        <v>20</v>
      </c>
      <c r="P102" s="37">
        <v>8.0479869372011348E-2</v>
      </c>
      <c r="Q102" s="37">
        <v>2523.625244140625</v>
      </c>
    </row>
    <row r="103" spans="2:17" x14ac:dyDescent="0.2">
      <c r="B103" s="37">
        <v>45</v>
      </c>
      <c r="C103" s="37">
        <v>7.8509550094604492</v>
      </c>
      <c r="D103" s="37">
        <v>1209.2337646484375</v>
      </c>
      <c r="E103" s="37">
        <v>1.7000000000000011</v>
      </c>
      <c r="F103" s="37">
        <v>179137.44669743004</v>
      </c>
      <c r="G103" s="37">
        <v>20</v>
      </c>
      <c r="H103" s="37">
        <v>8.0514775434956276E-2</v>
      </c>
      <c r="I103" s="37">
        <v>2523.369140625</v>
      </c>
      <c r="J103" s="37">
        <v>45</v>
      </c>
      <c r="K103" s="37">
        <v>7.8509631156921387</v>
      </c>
      <c r="L103" s="37">
        <v>1209.2314453125</v>
      </c>
      <c r="M103" s="37">
        <v>1.7000000000000011</v>
      </c>
      <c r="N103" s="37">
        <v>179137.29152610156</v>
      </c>
      <c r="O103" s="37">
        <v>20</v>
      </c>
      <c r="P103" s="37">
        <v>8.0514702599760485E-2</v>
      </c>
      <c r="Q103" s="37">
        <v>2523.369140625</v>
      </c>
    </row>
    <row r="104" spans="2:17" x14ac:dyDescent="0.2">
      <c r="B104" s="37">
        <v>45</v>
      </c>
      <c r="C104" s="37">
        <v>7.8491101264953613</v>
      </c>
      <c r="D104" s="37">
        <v>1209.3975830078125</v>
      </c>
      <c r="E104" s="37">
        <v>1.8000000000000007</v>
      </c>
      <c r="F104" s="37">
        <v>179209.70802357729</v>
      </c>
      <c r="G104" s="37">
        <v>20</v>
      </c>
      <c r="H104" s="37">
        <v>8.0548710039793289E-2</v>
      </c>
      <c r="I104" s="37">
        <v>2523.045166015625</v>
      </c>
      <c r="J104" s="37">
        <v>45</v>
      </c>
      <c r="K104" s="37">
        <v>7.8491177558898926</v>
      </c>
      <c r="L104" s="37">
        <v>1209.3958740234375</v>
      </c>
      <c r="M104" s="37">
        <v>1.8000000000000007</v>
      </c>
      <c r="N104" s="37">
        <v>179209.572783368</v>
      </c>
      <c r="O104" s="37">
        <v>20</v>
      </c>
      <c r="P104" s="37">
        <v>8.0548646563075213E-2</v>
      </c>
      <c r="Q104" s="37">
        <v>2523.04541015625</v>
      </c>
    </row>
    <row r="105" spans="2:17" x14ac:dyDescent="0.2">
      <c r="B105" s="37">
        <v>45</v>
      </c>
      <c r="C105" s="37">
        <v>7.8466668128967285</v>
      </c>
      <c r="D105" s="37">
        <v>1209.45556640625</v>
      </c>
      <c r="E105" s="37">
        <v>1.9000000000000004</v>
      </c>
      <c r="F105" s="37">
        <v>179277.22703365586</v>
      </c>
      <c r="G105" s="37">
        <v>20</v>
      </c>
      <c r="H105" s="37">
        <v>8.058041790881304E-2</v>
      </c>
      <c r="I105" s="37">
        <v>2522.634765625</v>
      </c>
      <c r="J105" s="37">
        <v>45</v>
      </c>
      <c r="K105" s="37">
        <v>7.846674919128418</v>
      </c>
      <c r="L105" s="37">
        <v>1209.4547119140625</v>
      </c>
      <c r="M105" s="37">
        <v>1.9000000000000004</v>
      </c>
      <c r="N105" s="37">
        <v>179277.12959973249</v>
      </c>
      <c r="O105" s="37">
        <v>20</v>
      </c>
      <c r="P105" s="37">
        <v>8.0580372184400895E-2</v>
      </c>
      <c r="Q105" s="37">
        <v>2522.635009765625</v>
      </c>
    </row>
    <row r="106" spans="2:17" x14ac:dyDescent="0.2">
      <c r="B106" s="37">
        <v>45</v>
      </c>
      <c r="C106" s="37">
        <v>7.843684196472168</v>
      </c>
      <c r="D106" s="37">
        <v>1209.3651123046875</v>
      </c>
      <c r="E106" s="37">
        <v>2</v>
      </c>
      <c r="F106" s="37">
        <v>179337.11383038451</v>
      </c>
      <c r="G106" s="37">
        <v>20</v>
      </c>
      <c r="H106" s="37">
        <v>8.0608541964267352E-2</v>
      </c>
      <c r="I106" s="37">
        <v>2522.122802734375</v>
      </c>
      <c r="J106" s="37">
        <v>45</v>
      </c>
      <c r="K106" s="37">
        <v>7.843691349029541</v>
      </c>
      <c r="L106" s="37">
        <v>1209.365234375</v>
      </c>
      <c r="M106" s="37">
        <v>2</v>
      </c>
      <c r="N106" s="37">
        <v>179337.06809199971</v>
      </c>
      <c r="O106" s="37">
        <v>20</v>
      </c>
      <c r="P106" s="37">
        <v>8.0608520514648771E-2</v>
      </c>
      <c r="Q106" s="37">
        <v>2522.123046875</v>
      </c>
    </row>
    <row r="107" spans="2:17" x14ac:dyDescent="0.2">
      <c r="B107" s="37">
        <v>45</v>
      </c>
      <c r="C107" s="37">
        <v>7.8402256965637207</v>
      </c>
      <c r="D107" s="37">
        <v>1209.08740234375</v>
      </c>
      <c r="E107" s="37">
        <v>2.1000000000000014</v>
      </c>
      <c r="F107" s="37">
        <v>179386.57268639305</v>
      </c>
      <c r="G107" s="37">
        <v>20</v>
      </c>
      <c r="H107" s="37">
        <v>8.0631769333429665E-2</v>
      </c>
      <c r="I107" s="37">
        <v>2521.505126953125</v>
      </c>
      <c r="J107" s="37">
        <v>45</v>
      </c>
      <c r="K107" s="37">
        <v>7.8402323722839355</v>
      </c>
      <c r="L107" s="37">
        <v>1209.0885009765625</v>
      </c>
      <c r="M107" s="37">
        <v>2.1000000000000014</v>
      </c>
      <c r="N107" s="37">
        <v>179386.5856885075</v>
      </c>
      <c r="O107" s="37">
        <v>20</v>
      </c>
      <c r="P107" s="37">
        <v>8.0631775467182712E-2</v>
      </c>
      <c r="Q107" s="37">
        <v>2521.505615234375</v>
      </c>
    </row>
    <row r="108" spans="2:17" x14ac:dyDescent="0.2">
      <c r="B108" s="37">
        <v>45</v>
      </c>
      <c r="C108" s="37">
        <v>7.836362361907959</v>
      </c>
      <c r="D108" s="37">
        <v>1208.5908203125</v>
      </c>
      <c r="E108" s="37">
        <v>2.2000000000000011</v>
      </c>
      <c r="F108" s="37">
        <v>179423.08869695177</v>
      </c>
      <c r="G108" s="37">
        <v>20</v>
      </c>
      <c r="H108" s="37">
        <v>8.0648919003176292E-2</v>
      </c>
      <c r="I108" s="37">
        <v>2520.780029296875</v>
      </c>
      <c r="J108" s="37">
        <v>45</v>
      </c>
      <c r="K108" s="37">
        <v>7.8363690376281738</v>
      </c>
      <c r="L108" s="37">
        <v>1208.5927734375</v>
      </c>
      <c r="M108" s="37">
        <v>2.2000000000000011</v>
      </c>
      <c r="N108" s="37">
        <v>179423.16002672625</v>
      </c>
      <c r="O108" s="37">
        <v>20</v>
      </c>
      <c r="P108" s="37">
        <v>8.064895252675848E-2</v>
      </c>
      <c r="Q108" s="37">
        <v>2520.78076171875</v>
      </c>
    </row>
    <row r="109" spans="2:17" x14ac:dyDescent="0.2">
      <c r="B109" s="37">
        <v>45</v>
      </c>
      <c r="C109" s="37">
        <v>7.8321719169616699</v>
      </c>
      <c r="D109" s="37">
        <v>1207.854248046875</v>
      </c>
      <c r="E109" s="37">
        <v>2.3000000000000007</v>
      </c>
      <c r="F109" s="37">
        <v>179444.62994569889</v>
      </c>
      <c r="G109" s="37">
        <v>20</v>
      </c>
      <c r="H109" s="37">
        <v>8.0659036763117739E-2</v>
      </c>
      <c r="I109" s="37">
        <v>2519.947021484375</v>
      </c>
      <c r="J109" s="37">
        <v>45</v>
      </c>
      <c r="K109" s="37">
        <v>7.8321781158447266</v>
      </c>
      <c r="L109" s="37">
        <v>1207.8568115234375</v>
      </c>
      <c r="M109" s="37">
        <v>2.3000000000000007</v>
      </c>
      <c r="N109" s="37">
        <v>179444.75224256265</v>
      </c>
      <c r="O109" s="37">
        <v>20</v>
      </c>
      <c r="P109" s="37">
        <v>8.0659094220455849E-2</v>
      </c>
      <c r="Q109" s="37">
        <v>2519.94775390625</v>
      </c>
    </row>
    <row r="110" spans="2:17" x14ac:dyDescent="0.2">
      <c r="B110" s="37">
        <v>45</v>
      </c>
      <c r="C110" s="37">
        <v>7.8277382850646973</v>
      </c>
      <c r="D110" s="37">
        <v>1206.8687744140625</v>
      </c>
      <c r="E110" s="37">
        <v>2.4000000000000004</v>
      </c>
      <c r="F110" s="37">
        <v>179449.81315956547</v>
      </c>
      <c r="G110" s="37">
        <v>20</v>
      </c>
      <c r="H110" s="37">
        <v>8.0661473002573161E-2</v>
      </c>
      <c r="I110" s="37">
        <v>2519.008056640625</v>
      </c>
      <c r="J110" s="37">
        <v>45</v>
      </c>
      <c r="K110" s="37">
        <v>7.8277440071105957</v>
      </c>
      <c r="L110" s="37">
        <v>1206.871826171875</v>
      </c>
      <c r="M110" s="37">
        <v>2.4000000000000004</v>
      </c>
      <c r="N110" s="37">
        <v>179449.97866024103</v>
      </c>
      <c r="O110" s="37">
        <v>20</v>
      </c>
      <c r="P110" s="37">
        <v>8.0661550748256206E-2</v>
      </c>
      <c r="Q110" s="37">
        <v>2519.009033203125</v>
      </c>
    </row>
    <row r="111" spans="2:17" x14ac:dyDescent="0.2">
      <c r="B111" s="37">
        <v>45</v>
      </c>
      <c r="C111" s="37">
        <v>7.8231492042541504</v>
      </c>
      <c r="D111" s="37">
        <v>1205.6400146484375</v>
      </c>
      <c r="E111" s="37">
        <v>2.5</v>
      </c>
      <c r="F111" s="37">
        <v>179438.0655162214</v>
      </c>
      <c r="G111" s="37">
        <v>20</v>
      </c>
      <c r="H111" s="37">
        <v>8.0655958701798577E-2</v>
      </c>
      <c r="I111" s="37">
        <v>2517.969970703125</v>
      </c>
      <c r="J111" s="37">
        <v>45</v>
      </c>
      <c r="K111" s="37">
        <v>7.8231539726257324</v>
      </c>
      <c r="L111" s="37">
        <v>1205.643310546875</v>
      </c>
      <c r="M111" s="37">
        <v>2.5</v>
      </c>
      <c r="N111" s="37">
        <v>179438.26297995716</v>
      </c>
      <c r="O111" s="37">
        <v>20</v>
      </c>
      <c r="P111" s="37">
        <v>8.0656051457185032E-2</v>
      </c>
      <c r="Q111" s="37">
        <v>2517.97119140625</v>
      </c>
    </row>
    <row r="112" spans="2:17" x14ac:dyDescent="0.2">
      <c r="B112" s="37">
        <v>45</v>
      </c>
      <c r="C112" s="37">
        <v>7.8184976577758789</v>
      </c>
      <c r="D112" s="37">
        <v>1204.1883544921875</v>
      </c>
      <c r="E112" s="37">
        <v>2.6000000000000014</v>
      </c>
      <c r="F112" s="37">
        <v>179409.7184699905</v>
      </c>
      <c r="G112" s="37">
        <v>20</v>
      </c>
      <c r="H112" s="37">
        <v>8.0642649494732807E-2</v>
      </c>
      <c r="I112" s="37">
        <v>2516.84326171875</v>
      </c>
      <c r="J112" s="37">
        <v>45</v>
      </c>
      <c r="K112" s="37">
        <v>7.8185019493103027</v>
      </c>
      <c r="L112" s="37">
        <v>1204.19189453125</v>
      </c>
      <c r="M112" s="37">
        <v>2.6000000000000014</v>
      </c>
      <c r="N112" s="37">
        <v>179409.94146644414</v>
      </c>
      <c r="O112" s="37">
        <v>20</v>
      </c>
      <c r="P112" s="37">
        <v>8.0642754240192835E-2</v>
      </c>
      <c r="Q112" s="37">
        <v>2516.84423828125</v>
      </c>
    </row>
    <row r="113" spans="2:17" x14ac:dyDescent="0.2">
      <c r="B113" s="37">
        <v>45</v>
      </c>
      <c r="C113" s="37">
        <v>7.8138799667358398</v>
      </c>
      <c r="D113" s="37">
        <v>1202.5482177734375</v>
      </c>
      <c r="E113" s="37">
        <v>2.7000000000000011</v>
      </c>
      <c r="F113" s="37">
        <v>179366.03641973209</v>
      </c>
      <c r="G113" s="37">
        <v>20</v>
      </c>
      <c r="H113" s="37">
        <v>8.0622139130538853E-2</v>
      </c>
      <c r="I113" s="37">
        <v>2515.642333984375</v>
      </c>
      <c r="J113" s="37">
        <v>45</v>
      </c>
      <c r="K113" s="37">
        <v>7.8138833045959473</v>
      </c>
      <c r="L113" s="37">
        <v>1202.5517578125</v>
      </c>
      <c r="M113" s="37">
        <v>2.7000000000000011</v>
      </c>
      <c r="N113" s="37">
        <v>179366.27340218076</v>
      </c>
      <c r="O113" s="37">
        <v>20</v>
      </c>
      <c r="P113" s="37">
        <v>8.0622250443751153E-2</v>
      </c>
      <c r="Q113" s="37">
        <v>2515.643310546875</v>
      </c>
    </row>
    <row r="114" spans="2:17" x14ac:dyDescent="0.2">
      <c r="B114" s="37">
        <v>45</v>
      </c>
      <c r="C114" s="37">
        <v>7.8093934059143066</v>
      </c>
      <c r="D114" s="37">
        <v>1200.7633056640625</v>
      </c>
      <c r="E114" s="37">
        <v>2.8000000000000007</v>
      </c>
      <c r="F114" s="37">
        <v>179309.08890742579</v>
      </c>
      <c r="G114" s="37">
        <v>20</v>
      </c>
      <c r="H114" s="37">
        <v>8.0595399454515021E-2</v>
      </c>
      <c r="I114" s="37">
        <v>2514.3857421875</v>
      </c>
      <c r="J114" s="37">
        <v>45</v>
      </c>
      <c r="K114" s="37">
        <v>7.8093962669372559</v>
      </c>
      <c r="L114" s="37">
        <v>1200.7667236328125</v>
      </c>
      <c r="M114" s="37">
        <v>2.8000000000000007</v>
      </c>
      <c r="N114" s="37">
        <v>179309.32915278382</v>
      </c>
      <c r="O114" s="37">
        <v>20</v>
      </c>
      <c r="P114" s="37">
        <v>8.0595512300216526E-2</v>
      </c>
      <c r="Q114" s="37">
        <v>2514.386474609375</v>
      </c>
    </row>
    <row r="115" spans="2:17" x14ac:dyDescent="0.2">
      <c r="B115" s="37">
        <v>45</v>
      </c>
      <c r="C115" s="37">
        <v>7.8051366806030273</v>
      </c>
      <c r="D115" s="37">
        <v>1198.8829345703125</v>
      </c>
      <c r="E115" s="37">
        <v>2.9000000000000004</v>
      </c>
      <c r="F115" s="37">
        <v>179241.56978154069</v>
      </c>
      <c r="G115" s="37">
        <v>20</v>
      </c>
      <c r="H115" s="37">
        <v>8.05636954847717E-2</v>
      </c>
      <c r="I115" s="37">
        <v>2513.09423828125</v>
      </c>
      <c r="J115" s="37">
        <v>45</v>
      </c>
      <c r="K115" s="37">
        <v>7.8051385879516602</v>
      </c>
      <c r="L115" s="37">
        <v>1198.8857421875</v>
      </c>
      <c r="M115" s="37">
        <v>2.9000000000000004</v>
      </c>
      <c r="N115" s="37">
        <v>179241.79285179538</v>
      </c>
      <c r="O115" s="37">
        <v>20</v>
      </c>
      <c r="P115" s="37">
        <v>8.0563800265146021E-2</v>
      </c>
      <c r="Q115" s="37">
        <v>2513.09521484375</v>
      </c>
    </row>
    <row r="116" spans="2:17" x14ac:dyDescent="0.2">
      <c r="B116" s="37">
        <v>45</v>
      </c>
      <c r="C116" s="37">
        <v>7.8012065887451172</v>
      </c>
      <c r="D116" s="37">
        <v>1196.9593505859375</v>
      </c>
      <c r="E116" s="37">
        <v>3</v>
      </c>
      <c r="F116" s="37">
        <v>179166.61546125411</v>
      </c>
      <c r="G116" s="37">
        <v>20</v>
      </c>
      <c r="H116" s="37">
        <v>8.0528500061080463E-2</v>
      </c>
      <c r="I116" s="37">
        <v>2511.79150390625</v>
      </c>
      <c r="J116" s="37">
        <v>45</v>
      </c>
      <c r="K116" s="37">
        <v>7.8012080192565918</v>
      </c>
      <c r="L116" s="37">
        <v>1196.96142578125</v>
      </c>
      <c r="M116" s="37">
        <v>3</v>
      </c>
      <c r="N116" s="37">
        <v>179166.8066514933</v>
      </c>
      <c r="O116" s="37">
        <v>20</v>
      </c>
      <c r="P116" s="37">
        <v>8.0528589871544293E-2</v>
      </c>
      <c r="Q116" s="37">
        <v>2511.792236328125</v>
      </c>
    </row>
    <row r="117" spans="2:17" x14ac:dyDescent="0.2">
      <c r="B117" s="37">
        <v>45</v>
      </c>
      <c r="C117" s="37">
        <v>7.7976975440979004</v>
      </c>
      <c r="D117" s="37">
        <v>1195.048583984375</v>
      </c>
      <c r="E117" s="37">
        <v>3.1000000000000014</v>
      </c>
      <c r="F117" s="37">
        <v>179087.72942138207</v>
      </c>
      <c r="G117" s="37">
        <v>20</v>
      </c>
      <c r="H117" s="37">
        <v>8.0491458375501174E-2</v>
      </c>
      <c r="I117" s="37">
        <v>2510.501220703125</v>
      </c>
      <c r="J117" s="37">
        <v>45</v>
      </c>
      <c r="K117" s="37">
        <v>7.7976980209350586</v>
      </c>
      <c r="L117" s="37">
        <v>1195.049560546875</v>
      </c>
      <c r="M117" s="37">
        <v>3.1000000000000014</v>
      </c>
      <c r="N117" s="37">
        <v>179087.86921676344</v>
      </c>
      <c r="O117" s="37">
        <v>20</v>
      </c>
      <c r="P117" s="37">
        <v>8.0491524051884616E-2</v>
      </c>
      <c r="Q117" s="37">
        <v>2510.501953125</v>
      </c>
    </row>
    <row r="118" spans="2:17" x14ac:dyDescent="0.2">
      <c r="B118" s="37">
        <v>45</v>
      </c>
      <c r="C118" s="37">
        <v>7.7946991920471191</v>
      </c>
      <c r="D118" s="37">
        <v>1193.2086181640625</v>
      </c>
      <c r="E118" s="37">
        <v>3.2000000000000011</v>
      </c>
      <c r="F118" s="37">
        <v>179008.67115424335</v>
      </c>
      <c r="G118" s="37">
        <v>20</v>
      </c>
      <c r="H118" s="37">
        <v>8.0454335820093467E-2</v>
      </c>
      <c r="I118" s="37">
        <v>2509.247314453125</v>
      </c>
      <c r="J118" s="37">
        <v>45</v>
      </c>
      <c r="K118" s="37">
        <v>7.7946987152099609</v>
      </c>
      <c r="L118" s="37">
        <v>1193.208740234375</v>
      </c>
      <c r="M118" s="37">
        <v>3.2000000000000011</v>
      </c>
      <c r="N118" s="37">
        <v>179008.75589015428</v>
      </c>
      <c r="O118" s="37">
        <v>20</v>
      </c>
      <c r="P118" s="37">
        <v>8.0454375642165996E-2</v>
      </c>
      <c r="Q118" s="37">
        <v>2509.247802734375</v>
      </c>
    </row>
    <row r="119" spans="2:17" x14ac:dyDescent="0.2">
      <c r="B119" s="37">
        <v>45</v>
      </c>
      <c r="C119" s="37">
        <v>7.7922945022583008</v>
      </c>
      <c r="D119" s="37">
        <v>1191.4949951171875</v>
      </c>
      <c r="E119" s="37">
        <v>3.3000000000000007</v>
      </c>
      <c r="F119" s="37">
        <v>178933.26019334552</v>
      </c>
      <c r="G119" s="37">
        <v>20</v>
      </c>
      <c r="H119" s="37">
        <v>8.0418925957826085E-2</v>
      </c>
      <c r="I119" s="37">
        <v>2508.052001953125</v>
      </c>
      <c r="J119" s="37">
        <v>45</v>
      </c>
      <c r="K119" s="37">
        <v>7.7922930717468262</v>
      </c>
      <c r="L119" s="37">
        <v>1191.4942626953125</v>
      </c>
      <c r="M119" s="37">
        <v>3.3000000000000007</v>
      </c>
      <c r="N119" s="37">
        <v>178933.28700995207</v>
      </c>
      <c r="O119" s="37">
        <v>20</v>
      </c>
      <c r="P119" s="37">
        <v>8.0418938582261526E-2</v>
      </c>
      <c r="Q119" s="37">
        <v>2508.05224609375</v>
      </c>
    </row>
    <row r="120" spans="2:17" x14ac:dyDescent="0.2">
      <c r="B120" s="37">
        <v>45</v>
      </c>
      <c r="C120" s="37">
        <v>7.790560245513916</v>
      </c>
      <c r="D120" s="37">
        <v>1189.9560546875</v>
      </c>
      <c r="E120" s="37">
        <v>3.4000000000000004</v>
      </c>
      <c r="F120" s="37">
        <v>178865.12284607132</v>
      </c>
      <c r="G120" s="37">
        <v>20</v>
      </c>
      <c r="H120" s="37">
        <v>8.0386931597459507E-2</v>
      </c>
      <c r="I120" s="37">
        <v>2506.934814453125</v>
      </c>
      <c r="J120" s="37">
        <v>45</v>
      </c>
      <c r="K120" s="37">
        <v>7.790557861328125</v>
      </c>
      <c r="L120" s="37">
        <v>1189.9547119140625</v>
      </c>
      <c r="M120" s="37">
        <v>3.4000000000000004</v>
      </c>
      <c r="N120" s="37">
        <v>178865.0992055785</v>
      </c>
      <c r="O120" s="37">
        <v>20</v>
      </c>
      <c r="P120" s="37">
        <v>8.0386920528406944E-2</v>
      </c>
      <c r="Q120" s="37">
        <v>2506.934814453125</v>
      </c>
    </row>
    <row r="121" spans="2:17" x14ac:dyDescent="0.2">
      <c r="B121" s="37">
        <v>45</v>
      </c>
      <c r="C121" s="37">
        <v>7.7895622253417969</v>
      </c>
      <c r="D121" s="37">
        <v>1188.6300048828125</v>
      </c>
      <c r="E121" s="37">
        <v>3.5</v>
      </c>
      <c r="F121" s="37">
        <v>178807.46339245411</v>
      </c>
      <c r="G121" s="37">
        <v>20</v>
      </c>
      <c r="H121" s="37">
        <v>8.0359857362092585E-2</v>
      </c>
      <c r="I121" s="37">
        <v>2505.9130859375</v>
      </c>
      <c r="J121" s="37">
        <v>45</v>
      </c>
      <c r="K121" s="37">
        <v>7.7895588874816895</v>
      </c>
      <c r="L121" s="37">
        <v>1188.628173828125</v>
      </c>
      <c r="M121" s="37">
        <v>3.5</v>
      </c>
      <c r="N121" s="37">
        <v>178807.39716027302</v>
      </c>
      <c r="O121" s="37">
        <v>20</v>
      </c>
      <c r="P121" s="37">
        <v>8.0359826292761602E-2</v>
      </c>
      <c r="Q121" s="37">
        <v>2505.912841796875</v>
      </c>
    </row>
    <row r="122" spans="2:17" x14ac:dyDescent="0.2">
      <c r="B122" s="37">
        <v>45</v>
      </c>
      <c r="C122" s="37">
        <v>7.7893581390380859</v>
      </c>
      <c r="D122" s="37">
        <v>1187.5428466796875</v>
      </c>
      <c r="E122" s="37">
        <v>3.6000000000000014</v>
      </c>
      <c r="F122" s="37">
        <v>178762.87319312949</v>
      </c>
      <c r="G122" s="37">
        <v>20</v>
      </c>
      <c r="H122" s="37">
        <v>8.0338920059804975E-2</v>
      </c>
      <c r="I122" s="37">
        <v>2505.001220703125</v>
      </c>
      <c r="J122" s="37">
        <v>45</v>
      </c>
      <c r="K122" s="37">
        <v>7.7893543243408203</v>
      </c>
      <c r="L122" s="37">
        <v>1187.5406494140625</v>
      </c>
      <c r="M122" s="37">
        <v>3.6000000000000014</v>
      </c>
      <c r="N122" s="37">
        <v>178762.77254256562</v>
      </c>
      <c r="O122" s="37">
        <v>20</v>
      </c>
      <c r="P122" s="37">
        <v>8.0338872828125227E-2</v>
      </c>
      <c r="Q122" s="37">
        <v>2505.000732421875</v>
      </c>
    </row>
    <row r="123" spans="2:17" x14ac:dyDescent="0.2">
      <c r="B123" s="37">
        <v>45</v>
      </c>
      <c r="C123" s="37">
        <v>7.7899947166442871</v>
      </c>
      <c r="D123" s="37">
        <v>1186.7076416015625</v>
      </c>
      <c r="E123" s="37">
        <v>3.7000000000000011</v>
      </c>
      <c r="F123" s="37">
        <v>178733.20059992309</v>
      </c>
      <c r="G123" s="37">
        <v>20</v>
      </c>
      <c r="H123" s="37">
        <v>8.0324987607992115E-2</v>
      </c>
      <c r="I123" s="37">
        <v>2504.211181640625</v>
      </c>
      <c r="J123" s="37">
        <v>45</v>
      </c>
      <c r="K123" s="37">
        <v>7.7899894714355469</v>
      </c>
      <c r="L123" s="37">
        <v>1186.7052001953125</v>
      </c>
      <c r="M123" s="37">
        <v>3.7000000000000011</v>
      </c>
      <c r="N123" s="37">
        <v>178733.07227388149</v>
      </c>
      <c r="O123" s="37">
        <v>20</v>
      </c>
      <c r="P123" s="37">
        <v>8.032492738075557E-2</v>
      </c>
      <c r="Q123" s="37">
        <v>2504.210693359375</v>
      </c>
    </row>
    <row r="124" spans="2:17" x14ac:dyDescent="0.2">
      <c r="B124" s="37">
        <v>45</v>
      </c>
      <c r="C124" s="37">
        <v>7.7915058135986328</v>
      </c>
      <c r="D124" s="37">
        <v>1186.1248779296875</v>
      </c>
      <c r="E124" s="37">
        <v>3.8000000000000007</v>
      </c>
      <c r="F124" s="37">
        <v>178719.48277194842</v>
      </c>
      <c r="G124" s="37">
        <v>20</v>
      </c>
      <c r="H124" s="37">
        <v>8.0318547024262332E-2</v>
      </c>
      <c r="I124" s="37">
        <v>2503.552001953125</v>
      </c>
      <c r="J124" s="37">
        <v>45</v>
      </c>
      <c r="K124" s="37">
        <v>7.7915000915527344</v>
      </c>
      <c r="L124" s="37">
        <v>1186.1221923828125</v>
      </c>
      <c r="M124" s="37">
        <v>3.8000000000000007</v>
      </c>
      <c r="N124" s="37">
        <v>178719.33034361454</v>
      </c>
      <c r="O124" s="37">
        <v>20</v>
      </c>
      <c r="P124" s="37">
        <v>8.031847547896992E-2</v>
      </c>
      <c r="Q124" s="37">
        <v>2503.551025390625</v>
      </c>
    </row>
    <row r="125" spans="2:17" x14ac:dyDescent="0.2">
      <c r="B125" s="37">
        <v>45</v>
      </c>
      <c r="C125" s="37">
        <v>7.7939152717590332</v>
      </c>
      <c r="D125" s="37">
        <v>1185.78369140625</v>
      </c>
      <c r="E125" s="37">
        <v>3.9000000000000004</v>
      </c>
      <c r="F125" s="37">
        <v>178721.9487807751</v>
      </c>
      <c r="G125" s="37">
        <v>20</v>
      </c>
      <c r="H125" s="37">
        <v>8.0319705887439738E-2</v>
      </c>
      <c r="I125" s="37">
        <v>2503.02685546875</v>
      </c>
      <c r="J125" s="37">
        <v>45</v>
      </c>
      <c r="K125" s="37">
        <v>7.7939085960388184</v>
      </c>
      <c r="L125" s="37">
        <v>1185.7808837890625</v>
      </c>
      <c r="M125" s="37">
        <v>3.9000000000000004</v>
      </c>
      <c r="N125" s="37">
        <v>178721.78021599702</v>
      </c>
      <c r="O125" s="37">
        <v>20</v>
      </c>
      <c r="P125" s="37">
        <v>8.0319626764564583E-2</v>
      </c>
      <c r="Q125" s="37">
        <v>2503.02587890625</v>
      </c>
    </row>
    <row r="126" spans="2:17" x14ac:dyDescent="0.2">
      <c r="B126" s="37">
        <v>45</v>
      </c>
      <c r="C126" s="37">
        <v>7.7972331047058105</v>
      </c>
      <c r="D126" s="37">
        <v>1185.664794921875</v>
      </c>
      <c r="E126" s="37">
        <v>4</v>
      </c>
      <c r="F126" s="37">
        <v>178740.10936445606</v>
      </c>
      <c r="G126" s="37">
        <v>20</v>
      </c>
      <c r="H126" s="37">
        <v>8.0328234483855607E-2</v>
      </c>
      <c r="I126" s="37">
        <v>2502.634033203125</v>
      </c>
      <c r="J126" s="37">
        <v>45</v>
      </c>
      <c r="K126" s="37">
        <v>7.7972259521484375</v>
      </c>
      <c r="L126" s="37">
        <v>1185.662353515625</v>
      </c>
      <c r="M126" s="37">
        <v>4</v>
      </c>
      <c r="N126" s="37">
        <v>178739.94306062034</v>
      </c>
      <c r="O126" s="37">
        <v>20</v>
      </c>
      <c r="P126" s="37">
        <v>8.0328156422301622E-2</v>
      </c>
      <c r="Q126" s="37">
        <v>2502.63330078125</v>
      </c>
    </row>
    <row r="127" spans="2:17" x14ac:dyDescent="0.2">
      <c r="B127" s="37">
        <v>45</v>
      </c>
      <c r="C127" s="37">
        <v>7.8014593124389648</v>
      </c>
      <c r="D127" s="37">
        <v>1185.7421875</v>
      </c>
      <c r="E127" s="37">
        <v>4.1000000000000014</v>
      </c>
      <c r="F127" s="37">
        <v>178772.85439033504</v>
      </c>
      <c r="G127" s="37">
        <v>20</v>
      </c>
      <c r="H127" s="37">
        <v>8.0343611568899131E-2</v>
      </c>
      <c r="I127" s="37">
        <v>2502.3681640625</v>
      </c>
      <c r="J127" s="37">
        <v>45</v>
      </c>
      <c r="K127" s="37">
        <v>7.8014512062072754</v>
      </c>
      <c r="L127" s="37">
        <v>1185.740234375</v>
      </c>
      <c r="M127" s="37">
        <v>4.1000000000000014</v>
      </c>
      <c r="N127" s="37">
        <v>178772.70321439771</v>
      </c>
      <c r="O127" s="37">
        <v>20</v>
      </c>
      <c r="P127" s="37">
        <v>8.0343540610284231E-2</v>
      </c>
      <c r="Q127" s="37">
        <v>2502.3671875</v>
      </c>
    </row>
    <row r="128" spans="2:17" x14ac:dyDescent="0.2">
      <c r="B128" s="37">
        <v>45</v>
      </c>
      <c r="C128" s="37">
        <v>7.8065810203552246</v>
      </c>
      <c r="D128" s="37">
        <v>1185.984375</v>
      </c>
      <c r="E128" s="37">
        <v>4.2000000000000011</v>
      </c>
      <c r="F128" s="37">
        <v>178818.5484597591</v>
      </c>
      <c r="G128" s="37">
        <v>20</v>
      </c>
      <c r="H128" s="37">
        <v>8.0365069254301896E-2</v>
      </c>
      <c r="I128" s="37">
        <v>2502.219482421875</v>
      </c>
      <c r="J128" s="37">
        <v>45</v>
      </c>
      <c r="K128" s="37">
        <v>7.806572437286377</v>
      </c>
      <c r="L128" s="37">
        <v>1185.9830322265625</v>
      </c>
      <c r="M128" s="37">
        <v>4.2000000000000011</v>
      </c>
      <c r="N128" s="37">
        <v>178818.42446381037</v>
      </c>
      <c r="O128" s="37">
        <v>20</v>
      </c>
      <c r="P128" s="37">
        <v>8.0365011057946842E-2</v>
      </c>
      <c r="Q128" s="37">
        <v>2502.218505859375</v>
      </c>
    </row>
    <row r="129" spans="2:17" x14ac:dyDescent="0.2">
      <c r="B129" s="37">
        <v>45</v>
      </c>
      <c r="C129" s="37">
        <v>7.8125753402709961</v>
      </c>
      <c r="D129" s="37">
        <v>1186.355712890625</v>
      </c>
      <c r="E129" s="37">
        <v>4.3000000000000007</v>
      </c>
      <c r="F129" s="37">
        <v>178875.12642120293</v>
      </c>
      <c r="G129" s="37">
        <v>20</v>
      </c>
      <c r="H129" s="37">
        <v>8.0391637851750145E-2</v>
      </c>
      <c r="I129" s="37">
        <v>2502.17626953125</v>
      </c>
      <c r="J129" s="37">
        <v>45</v>
      </c>
      <c r="K129" s="37">
        <v>7.8125662803649902</v>
      </c>
      <c r="L129" s="37">
        <v>1186.35498046875</v>
      </c>
      <c r="M129" s="37">
        <v>4.3000000000000007</v>
      </c>
      <c r="N129" s="37">
        <v>178875.03603701209</v>
      </c>
      <c r="O129" s="37">
        <v>20</v>
      </c>
      <c r="P129" s="37">
        <v>8.039159543828793E-2</v>
      </c>
      <c r="Q129" s="37">
        <v>2502.17529296875</v>
      </c>
    </row>
    <row r="130" spans="2:17" x14ac:dyDescent="0.2">
      <c r="B130" s="37">
        <v>45</v>
      </c>
      <c r="C130" s="37">
        <v>7.8194098472595215</v>
      </c>
      <c r="D130" s="37">
        <v>1186.8172607421875</v>
      </c>
      <c r="E130" s="37">
        <v>4.4000000000000004</v>
      </c>
      <c r="F130" s="37">
        <v>178940.1793557606</v>
      </c>
      <c r="G130" s="37">
        <v>20</v>
      </c>
      <c r="H130" s="37">
        <v>8.0422186241844204E-2</v>
      </c>
      <c r="I130" s="37">
        <v>2502.2236328125</v>
      </c>
      <c r="J130" s="37">
        <v>45</v>
      </c>
      <c r="K130" s="37">
        <v>7.8194003105163574</v>
      </c>
      <c r="L130" s="37">
        <v>1186.8170166015625</v>
      </c>
      <c r="M130" s="37">
        <v>4.4000000000000004</v>
      </c>
      <c r="N130" s="37">
        <v>178940.12227310194</v>
      </c>
      <c r="O130" s="37">
        <v>20</v>
      </c>
      <c r="P130" s="37">
        <v>8.0422159465470294E-2</v>
      </c>
      <c r="Q130" s="37">
        <v>2502.22265625</v>
      </c>
    </row>
    <row r="131" spans="2:17" x14ac:dyDescent="0.2">
      <c r="B131" s="37">
        <v>45</v>
      </c>
      <c r="C131" s="37">
        <v>7.8270421028137207</v>
      </c>
      <c r="D131" s="37">
        <v>1187.330078125</v>
      </c>
      <c r="E131" s="37">
        <v>4.5</v>
      </c>
      <c r="F131" s="37">
        <v>179011.10794858664</v>
      </c>
      <c r="G131" s="37">
        <v>20</v>
      </c>
      <c r="H131" s="37">
        <v>8.0455493885976725E-2</v>
      </c>
      <c r="I131" s="37">
        <v>2502.345458984375</v>
      </c>
      <c r="J131" s="37">
        <v>45</v>
      </c>
      <c r="K131" s="37">
        <v>7.8270320892333984</v>
      </c>
      <c r="L131" s="37">
        <v>1187.3302001953125</v>
      </c>
      <c r="M131" s="37">
        <v>4.5</v>
      </c>
      <c r="N131" s="37">
        <v>179011.08058840697</v>
      </c>
      <c r="O131" s="37">
        <v>20</v>
      </c>
      <c r="P131" s="37">
        <v>8.0455481066737083E-2</v>
      </c>
      <c r="Q131" s="37">
        <v>2502.344482421875</v>
      </c>
    </row>
    <row r="132" spans="2:17" x14ac:dyDescent="0.2">
      <c r="B132" s="37">
        <v>45</v>
      </c>
      <c r="C132" s="37">
        <v>7.8354225158691406</v>
      </c>
      <c r="D132" s="37">
        <v>1187.8582763671875</v>
      </c>
      <c r="E132" s="37">
        <v>4.6000000000000014</v>
      </c>
      <c r="F132" s="37">
        <v>179085.30003443564</v>
      </c>
      <c r="G132" s="37">
        <v>20</v>
      </c>
      <c r="H132" s="37">
        <v>8.0490334192159715E-2</v>
      </c>
      <c r="I132" s="37">
        <v>2502.52392578125</v>
      </c>
      <c r="J132" s="37">
        <v>45</v>
      </c>
      <c r="K132" s="37">
        <v>7.8354125022888184</v>
      </c>
      <c r="L132" s="37">
        <v>1187.858642578125</v>
      </c>
      <c r="M132" s="37">
        <v>4.6000000000000014</v>
      </c>
      <c r="N132" s="37">
        <v>179085.29667559607</v>
      </c>
      <c r="O132" s="37">
        <v>20</v>
      </c>
      <c r="P132" s="37">
        <v>8.0490332643593843E-2</v>
      </c>
      <c r="Q132" s="37">
        <v>2502.523193359375</v>
      </c>
    </row>
    <row r="133" spans="2:17" x14ac:dyDescent="0.2">
      <c r="B133" s="37">
        <v>45</v>
      </c>
      <c r="C133" s="37">
        <v>7.8444943428039551</v>
      </c>
      <c r="D133" s="37">
        <v>1188.37158203125</v>
      </c>
      <c r="E133" s="37">
        <v>4.7000000000000011</v>
      </c>
      <c r="F133" s="37">
        <v>179160.31415743622</v>
      </c>
      <c r="G133" s="37">
        <v>20</v>
      </c>
      <c r="H133" s="37">
        <v>8.0525560706266125E-2</v>
      </c>
      <c r="I133" s="37">
        <v>2502.74072265625</v>
      </c>
      <c r="J133" s="37">
        <v>45</v>
      </c>
      <c r="K133" s="37">
        <v>7.8444838523864746</v>
      </c>
      <c r="L133" s="37">
        <v>1188.3720703125</v>
      </c>
      <c r="M133" s="37">
        <v>4.7000000000000011</v>
      </c>
      <c r="N133" s="37">
        <v>179160.3282601581</v>
      </c>
      <c r="O133" s="37">
        <v>20</v>
      </c>
      <c r="P133" s="37">
        <v>8.0525567357577099E-2</v>
      </c>
      <c r="Q133" s="37">
        <v>2502.739990234375</v>
      </c>
    </row>
    <row r="134" spans="2:17" x14ac:dyDescent="0.2">
      <c r="B134" s="37">
        <v>45</v>
      </c>
      <c r="C134" s="37">
        <v>7.8541955947875977</v>
      </c>
      <c r="D134" s="37">
        <v>1188.846923828125</v>
      </c>
      <c r="E134" s="37">
        <v>4.8000000000000007</v>
      </c>
      <c r="F134" s="37">
        <v>179234.0274139778</v>
      </c>
      <c r="G134" s="37">
        <v>20</v>
      </c>
      <c r="H134" s="37">
        <v>8.0560176539059558E-2</v>
      </c>
      <c r="I134" s="37">
        <v>2502.97607421875</v>
      </c>
      <c r="J134" s="37">
        <v>45</v>
      </c>
      <c r="K134" s="37">
        <v>7.8541851043701172</v>
      </c>
      <c r="L134" s="37">
        <v>1188.8475341796875</v>
      </c>
      <c r="M134" s="37">
        <v>4.8000000000000007</v>
      </c>
      <c r="N134" s="37">
        <v>179234.05540596368</v>
      </c>
      <c r="O134" s="37">
        <v>20</v>
      </c>
      <c r="P134" s="37">
        <v>8.0560189712737262E-2</v>
      </c>
      <c r="Q134" s="37">
        <v>2502.975830078125</v>
      </c>
    </row>
    <row r="135" spans="2:17" x14ac:dyDescent="0.2">
      <c r="B135" s="37">
        <v>45</v>
      </c>
      <c r="C135" s="37">
        <v>7.8644585609436035</v>
      </c>
      <c r="D135" s="37">
        <v>1189.2674560546875</v>
      </c>
      <c r="E135" s="37">
        <v>4.9000000000000004</v>
      </c>
      <c r="F135" s="37">
        <v>179304.6886046982</v>
      </c>
      <c r="G135" s="37">
        <v>20</v>
      </c>
      <c r="H135" s="37">
        <v>8.0593359329174316E-2</v>
      </c>
      <c r="I135" s="37">
        <v>2503.211181640625</v>
      </c>
      <c r="J135" s="37">
        <v>45</v>
      </c>
      <c r="K135" s="37">
        <v>7.8644475936889648</v>
      </c>
      <c r="L135" s="37">
        <v>1189.2681884765625</v>
      </c>
      <c r="M135" s="37">
        <v>4.9000000000000004</v>
      </c>
      <c r="N135" s="37">
        <v>179304.72772936861</v>
      </c>
      <c r="O135" s="37">
        <v>20</v>
      </c>
      <c r="P135" s="37">
        <v>8.059337773099258E-2</v>
      </c>
      <c r="Q135" s="37">
        <v>2503.210693359375</v>
      </c>
    </row>
    <row r="136" spans="2:17" x14ac:dyDescent="0.2">
      <c r="B136" s="37">
        <v>45</v>
      </c>
      <c r="C136" s="37">
        <v>7.8752131462097168</v>
      </c>
      <c r="D136" s="37">
        <v>1189.6212158203125</v>
      </c>
      <c r="E136" s="37">
        <v>5</v>
      </c>
      <c r="F136" s="37">
        <v>179370.91654569606</v>
      </c>
      <c r="G136" s="37">
        <v>20</v>
      </c>
      <c r="H136" s="37">
        <v>8.0624460456981129E-2</v>
      </c>
      <c r="I136" s="37">
        <v>2503.427001953125</v>
      </c>
      <c r="J136" s="37">
        <v>45</v>
      </c>
      <c r="K136" s="37">
        <v>7.8752021789550781</v>
      </c>
      <c r="L136" s="37">
        <v>1189.6219482421875</v>
      </c>
      <c r="M136" s="37">
        <v>5</v>
      </c>
      <c r="N136" s="37">
        <v>179370.96143885932</v>
      </c>
      <c r="O136" s="37">
        <v>20</v>
      </c>
      <c r="P136" s="37">
        <v>8.0624481567806411E-2</v>
      </c>
      <c r="Q136" s="37">
        <v>2503.4267578125</v>
      </c>
    </row>
    <row r="137" spans="2:17" x14ac:dyDescent="0.2">
      <c r="B137" s="37">
        <v>45</v>
      </c>
      <c r="C137" s="37">
        <v>7.8863859176635742</v>
      </c>
      <c r="D137" s="37">
        <v>1189.900390625</v>
      </c>
      <c r="E137" s="37">
        <v>5.1000000000000014</v>
      </c>
      <c r="F137" s="37">
        <v>179431.67763358139</v>
      </c>
      <c r="G137" s="37">
        <v>20</v>
      </c>
      <c r="H137" s="37">
        <v>8.0652994516026991E-2</v>
      </c>
      <c r="I137" s="37">
        <v>2503.607421875</v>
      </c>
      <c r="J137" s="37">
        <v>45</v>
      </c>
      <c r="K137" s="37">
        <v>7.8863754272460937</v>
      </c>
      <c r="L137" s="37">
        <v>1189.90087890625</v>
      </c>
      <c r="M137" s="37">
        <v>5.1000000000000014</v>
      </c>
      <c r="N137" s="37">
        <v>179431.71935165173</v>
      </c>
      <c r="O137" s="37">
        <v>20</v>
      </c>
      <c r="P137" s="37">
        <v>8.065301413601958E-2</v>
      </c>
      <c r="Q137" s="37">
        <v>2503.607177734375</v>
      </c>
    </row>
    <row r="138" spans="2:17" x14ac:dyDescent="0.2">
      <c r="B138" s="37">
        <v>45</v>
      </c>
      <c r="C138" s="37">
        <v>7.8979039192199707</v>
      </c>
      <c r="D138" s="37">
        <v>1190.10009765625</v>
      </c>
      <c r="E138" s="37">
        <v>5.2000000000000011</v>
      </c>
      <c r="F138" s="37">
        <v>179486.23694154015</v>
      </c>
      <c r="G138" s="37">
        <v>20</v>
      </c>
      <c r="H138" s="37">
        <v>8.0678616353149005E-2</v>
      </c>
      <c r="I138" s="37">
        <v>2503.738037109375</v>
      </c>
      <c r="J138" s="37">
        <v>45</v>
      </c>
      <c r="K138" s="37">
        <v>7.8978934288024902</v>
      </c>
      <c r="L138" s="37">
        <v>1190.100341796875</v>
      </c>
      <c r="M138" s="37">
        <v>5.2000000000000011</v>
      </c>
      <c r="N138" s="37">
        <v>179486.27022829419</v>
      </c>
      <c r="O138" s="37">
        <v>20</v>
      </c>
      <c r="P138" s="37">
        <v>8.0678632014373225E-2</v>
      </c>
      <c r="Q138" s="37">
        <v>2503.738037109375</v>
      </c>
    </row>
    <row r="139" spans="2:17" x14ac:dyDescent="0.2">
      <c r="B139" s="37">
        <v>45</v>
      </c>
      <c r="C139" s="37">
        <v>7.9096922874450684</v>
      </c>
      <c r="D139" s="37">
        <v>1190.218017578125</v>
      </c>
      <c r="E139" s="37">
        <v>5.3000000000000007</v>
      </c>
      <c r="F139" s="37">
        <v>179534.12074019737</v>
      </c>
      <c r="G139" s="37">
        <v>20</v>
      </c>
      <c r="H139" s="37">
        <v>8.070110347264764E-2</v>
      </c>
      <c r="I139" s="37">
        <v>2503.807373046875</v>
      </c>
      <c r="J139" s="37">
        <v>45</v>
      </c>
      <c r="K139" s="37">
        <v>7.9096817970275879</v>
      </c>
      <c r="L139" s="37">
        <v>1190.2178955078125</v>
      </c>
      <c r="M139" s="37">
        <v>5.3000000000000007</v>
      </c>
      <c r="N139" s="37">
        <v>179534.1379842225</v>
      </c>
      <c r="O139" s="37">
        <v>20</v>
      </c>
      <c r="P139" s="37">
        <v>8.0701111600718065E-2</v>
      </c>
      <c r="Q139" s="37">
        <v>2503.807373046875</v>
      </c>
    </row>
    <row r="140" spans="2:17" x14ac:dyDescent="0.2">
      <c r="B140" s="37">
        <v>45</v>
      </c>
      <c r="C140" s="37">
        <v>7.9216775894165039</v>
      </c>
      <c r="D140" s="37">
        <v>1190.2537841796875</v>
      </c>
      <c r="E140" s="37">
        <v>5.4</v>
      </c>
      <c r="F140" s="37">
        <v>179575.07349037731</v>
      </c>
      <c r="G140" s="37">
        <v>20</v>
      </c>
      <c r="H140" s="37">
        <v>8.0720335842240268E-2</v>
      </c>
      <c r="I140" s="37">
        <v>2503.805419921875</v>
      </c>
      <c r="J140" s="37">
        <v>45</v>
      </c>
      <c r="K140" s="37">
        <v>7.9216670989990234</v>
      </c>
      <c r="L140" s="37">
        <v>1190.2532958984375</v>
      </c>
      <c r="M140" s="37">
        <v>5.4</v>
      </c>
      <c r="N140" s="37">
        <v>179575.0716290517</v>
      </c>
      <c r="O140" s="37">
        <v>20</v>
      </c>
      <c r="P140" s="37">
        <v>8.0720334998843679E-2</v>
      </c>
      <c r="Q140" s="37">
        <v>2503.8056640625</v>
      </c>
    </row>
    <row r="141" spans="2:17" x14ac:dyDescent="0.2">
      <c r="B141" s="37">
        <v>45</v>
      </c>
      <c r="C141" s="37">
        <v>7.9337868690490723</v>
      </c>
      <c r="D141" s="37">
        <v>1190.208740234375</v>
      </c>
      <c r="E141" s="37">
        <v>5.5</v>
      </c>
      <c r="F141" s="37">
        <v>179609.02271674585</v>
      </c>
      <c r="G141" s="37">
        <v>20</v>
      </c>
      <c r="H141" s="37">
        <v>8.0736279400169045E-2</v>
      </c>
      <c r="I141" s="37">
        <v>2503.72412109375</v>
      </c>
      <c r="J141" s="37">
        <v>45</v>
      </c>
      <c r="K141" s="37">
        <v>7.9337773323059082</v>
      </c>
      <c r="L141" s="37">
        <v>1190.2080078125</v>
      </c>
      <c r="M141" s="37">
        <v>5.5</v>
      </c>
      <c r="N141" s="37">
        <v>179609.00415348864</v>
      </c>
      <c r="O141" s="37">
        <v>20</v>
      </c>
      <c r="P141" s="37">
        <v>8.0736270713718777E-2</v>
      </c>
      <c r="Q141" s="37">
        <v>2503.724609375</v>
      </c>
    </row>
    <row r="142" spans="2:17" x14ac:dyDescent="0.2">
      <c r="B142" s="37">
        <v>45</v>
      </c>
      <c r="C142" s="37">
        <v>7.9459505081176758</v>
      </c>
      <c r="D142" s="37">
        <v>1190.085205078125</v>
      </c>
      <c r="E142" s="37">
        <v>5.6000000000000014</v>
      </c>
      <c r="F142" s="37">
        <v>179636.02997558078</v>
      </c>
      <c r="G142" s="37">
        <v>20</v>
      </c>
      <c r="H142" s="37">
        <v>8.0748963030280979E-2</v>
      </c>
      <c r="I142" s="37">
        <v>2503.557373046875</v>
      </c>
      <c r="J142" s="37">
        <v>45</v>
      </c>
      <c r="K142" s="37">
        <v>7.9459414482116699</v>
      </c>
      <c r="L142" s="37">
        <v>1190.0843505859375</v>
      </c>
      <c r="M142" s="37">
        <v>5.6000000000000014</v>
      </c>
      <c r="N142" s="37">
        <v>179635.99981943233</v>
      </c>
      <c r="O142" s="37">
        <v>20</v>
      </c>
      <c r="P142" s="37">
        <v>8.0748948899777476E-2</v>
      </c>
      <c r="Q142" s="37">
        <v>2503.557861328125</v>
      </c>
    </row>
    <row r="143" spans="2:17" x14ac:dyDescent="0.2">
      <c r="B143" s="37">
        <v>45</v>
      </c>
      <c r="C143" s="37">
        <v>7.9581007957458496</v>
      </c>
      <c r="D143" s="37">
        <v>1189.884765625</v>
      </c>
      <c r="E143" s="37">
        <v>5.7000000000000011</v>
      </c>
      <c r="F143" s="37">
        <v>179656.21176834303</v>
      </c>
      <c r="G143" s="37">
        <v>20</v>
      </c>
      <c r="H143" s="37">
        <v>8.0758441423957494E-2</v>
      </c>
      <c r="I143" s="37">
        <v>2503.30126953125</v>
      </c>
      <c r="J143" s="37">
        <v>45</v>
      </c>
      <c r="K143" s="37">
        <v>7.958092212677002</v>
      </c>
      <c r="L143" s="37">
        <v>1189.884033203125</v>
      </c>
      <c r="M143" s="37">
        <v>5.7000000000000011</v>
      </c>
      <c r="N143" s="37">
        <v>179656.17896331451</v>
      </c>
      <c r="O143" s="37">
        <v>20</v>
      </c>
      <c r="P143" s="37">
        <v>8.0758426049489171E-2</v>
      </c>
      <c r="Q143" s="37">
        <v>2503.3017578125</v>
      </c>
    </row>
    <row r="144" spans="2:17" x14ac:dyDescent="0.2">
      <c r="B144" s="37">
        <v>45</v>
      </c>
      <c r="C144" s="37">
        <v>7.9701733589172363</v>
      </c>
      <c r="D144" s="37">
        <v>1189.6075439453125</v>
      </c>
      <c r="E144" s="37">
        <v>5.8000000000000007</v>
      </c>
      <c r="F144" s="37">
        <v>179669.67012270293</v>
      </c>
      <c r="G144" s="37">
        <v>20</v>
      </c>
      <c r="H144" s="37">
        <v>8.0764762482782276E-2</v>
      </c>
      <c r="I144" s="37">
        <v>2502.95458984375</v>
      </c>
      <c r="J144" s="37">
        <v>45</v>
      </c>
      <c r="K144" s="37">
        <v>7.9701652526855469</v>
      </c>
      <c r="L144" s="37">
        <v>1189.60693359375</v>
      </c>
      <c r="M144" s="37">
        <v>5.8000000000000007</v>
      </c>
      <c r="N144" s="37">
        <v>179669.63921059383</v>
      </c>
      <c r="O144" s="37">
        <v>20</v>
      </c>
      <c r="P144" s="37">
        <v>8.0764747996984007E-2</v>
      </c>
      <c r="Q144" s="37">
        <v>2502.955078125</v>
      </c>
    </row>
    <row r="145" spans="2:17" x14ac:dyDescent="0.2">
      <c r="B145" s="37">
        <v>45</v>
      </c>
      <c r="C145" s="37">
        <v>7.9821081161499023</v>
      </c>
      <c r="D145" s="37">
        <v>1189.250732421875</v>
      </c>
      <c r="E145" s="37">
        <v>5.9</v>
      </c>
      <c r="F145" s="37">
        <v>179676.41121178493</v>
      </c>
      <c r="G145" s="37">
        <v>20</v>
      </c>
      <c r="H145" s="37">
        <v>8.0767929101300179E-2</v>
      </c>
      <c r="I145" s="37">
        <v>2502.51904296875</v>
      </c>
      <c r="J145" s="37">
        <v>45</v>
      </c>
      <c r="K145" s="37">
        <v>7.9821009635925293</v>
      </c>
      <c r="L145" s="37">
        <v>1189.2503662109375</v>
      </c>
      <c r="M145" s="37">
        <v>5.9</v>
      </c>
      <c r="N145" s="37">
        <v>179676.38924214966</v>
      </c>
      <c r="O145" s="37">
        <v>20</v>
      </c>
      <c r="P145" s="37">
        <v>8.0767918814572973E-2</v>
      </c>
      <c r="Q145" s="37">
        <v>2502.51953125</v>
      </c>
    </row>
    <row r="146" spans="2:17" x14ac:dyDescent="0.2">
      <c r="B146" s="37">
        <v>45</v>
      </c>
      <c r="C146" s="37">
        <v>7.9938497543334961</v>
      </c>
      <c r="D146" s="37">
        <v>1188.8099365234375</v>
      </c>
      <c r="E146" s="37">
        <v>6</v>
      </c>
      <c r="F146" s="37">
        <v>179676.34393169126</v>
      </c>
      <c r="G146" s="37">
        <v>20</v>
      </c>
      <c r="H146" s="37">
        <v>8.0767898499374713E-2</v>
      </c>
      <c r="I146" s="37">
        <v>2502.015625</v>
      </c>
      <c r="J146" s="37">
        <v>45</v>
      </c>
      <c r="K146" s="37">
        <v>7.993842601776123</v>
      </c>
      <c r="L146" s="37">
        <v>1188.8099365234375</v>
      </c>
      <c r="M146" s="37">
        <v>6</v>
      </c>
      <c r="N146" s="37">
        <v>179676.33777505477</v>
      </c>
      <c r="O146" s="37">
        <v>20</v>
      </c>
      <c r="P146" s="37">
        <v>8.076789563822967E-2</v>
      </c>
      <c r="Q146" s="37">
        <v>2502.016357421875</v>
      </c>
    </row>
    <row r="147" spans="2:17" x14ac:dyDescent="0.2">
      <c r="B147" s="37">
        <v>45</v>
      </c>
      <c r="C147" s="37">
        <v>8.0053472518920898</v>
      </c>
      <c r="D147" s="37">
        <v>1188.2803955078125</v>
      </c>
      <c r="E147" s="37">
        <v>6.1000000000000014</v>
      </c>
      <c r="F147" s="37">
        <v>179669.31248325892</v>
      </c>
      <c r="G147" s="37">
        <v>20</v>
      </c>
      <c r="H147" s="37">
        <v>8.0764597520134013E-2</v>
      </c>
      <c r="I147" s="37">
        <v>2501.46484375</v>
      </c>
      <c r="J147" s="37">
        <v>45</v>
      </c>
      <c r="K147" s="37">
        <v>8.005340576171875</v>
      </c>
      <c r="L147" s="37">
        <v>1188.28076171875</v>
      </c>
      <c r="M147" s="37">
        <v>6.1000000000000014</v>
      </c>
      <c r="N147" s="37">
        <v>179669.32594235122</v>
      </c>
      <c r="O147" s="37">
        <v>20</v>
      </c>
      <c r="P147" s="37">
        <v>8.0764603870239579E-2</v>
      </c>
      <c r="Q147" s="37">
        <v>2501.465576171875</v>
      </c>
    </row>
    <row r="148" spans="2:17" x14ac:dyDescent="0.2">
      <c r="B148" s="37">
        <v>45</v>
      </c>
      <c r="C148" s="37">
        <v>8.0165538787841797</v>
      </c>
      <c r="D148" s="37">
        <v>1187.659423828125</v>
      </c>
      <c r="E148" s="37">
        <v>6.2000000000000011</v>
      </c>
      <c r="F148" s="37">
        <v>179655.19098006512</v>
      </c>
      <c r="G148" s="37">
        <v>20</v>
      </c>
      <c r="H148" s="37">
        <v>8.0757967055656577E-2</v>
      </c>
      <c r="I148" s="37">
        <v>2500.856689453125</v>
      </c>
      <c r="J148" s="37">
        <v>45</v>
      </c>
      <c r="K148" s="37">
        <v>8.0165491104125977</v>
      </c>
      <c r="L148" s="37">
        <v>1187.66015625</v>
      </c>
      <c r="M148" s="37">
        <v>6.2000000000000011</v>
      </c>
      <c r="N148" s="37">
        <v>179655.22676031737</v>
      </c>
      <c r="O148" s="37">
        <v>20</v>
      </c>
      <c r="P148" s="37">
        <v>8.075798388754564E-2</v>
      </c>
      <c r="Q148" s="37">
        <v>2500.857421875</v>
      </c>
    </row>
    <row r="149" spans="2:17" x14ac:dyDescent="0.2">
      <c r="B149" s="37">
        <v>45</v>
      </c>
      <c r="C149" s="37">
        <v>8.027430534362793</v>
      </c>
      <c r="D149" s="37">
        <v>1186.9495849609375</v>
      </c>
      <c r="E149" s="37">
        <v>6.3000000000000007</v>
      </c>
      <c r="F149" s="37">
        <v>179634.02606539326</v>
      </c>
      <c r="G149" s="37">
        <v>20</v>
      </c>
      <c r="H149" s="37">
        <v>8.0748029017664286E-2</v>
      </c>
      <c r="I149" s="37">
        <v>2500.18505859375</v>
      </c>
      <c r="J149" s="37">
        <v>45</v>
      </c>
      <c r="K149" s="37">
        <v>8.0274257659912109</v>
      </c>
      <c r="L149" s="37">
        <v>1186.9505615234375</v>
      </c>
      <c r="M149" s="37">
        <v>6.3000000000000007</v>
      </c>
      <c r="N149" s="37">
        <v>179634.08316572208</v>
      </c>
      <c r="O149" s="37">
        <v>20</v>
      </c>
      <c r="P149" s="37">
        <v>8.074805586101215E-2</v>
      </c>
      <c r="Q149" s="37">
        <v>2500.185791015625</v>
      </c>
    </row>
    <row r="150" spans="2:17" x14ac:dyDescent="0.2">
      <c r="B150" s="37">
        <v>45</v>
      </c>
      <c r="C150" s="37">
        <v>8.037938117980957</v>
      </c>
      <c r="D150" s="37">
        <v>1186.1612548828125</v>
      </c>
      <c r="E150" s="37">
        <v>6.4</v>
      </c>
      <c r="F150" s="37">
        <v>179606.19139617862</v>
      </c>
      <c r="G150" s="37">
        <v>20</v>
      </c>
      <c r="H150" s="37">
        <v>8.0734958879501328E-2</v>
      </c>
      <c r="I150" s="37">
        <v>2499.45751953125</v>
      </c>
      <c r="J150" s="37">
        <v>45</v>
      </c>
      <c r="K150" s="37">
        <v>8.0379343032836914</v>
      </c>
      <c r="L150" s="37">
        <v>1186.16259765625</v>
      </c>
      <c r="M150" s="37">
        <v>6.4</v>
      </c>
      <c r="N150" s="37">
        <v>179606.27283379823</v>
      </c>
      <c r="O150" s="37">
        <v>20</v>
      </c>
      <c r="P150" s="37">
        <v>8.0734997151438004E-2</v>
      </c>
      <c r="Q150" s="37">
        <v>2499.458251953125</v>
      </c>
    </row>
    <row r="151" spans="2:17" x14ac:dyDescent="0.2">
      <c r="B151" s="37">
        <v>45</v>
      </c>
      <c r="C151" s="37">
        <v>8.0480442047119141</v>
      </c>
      <c r="D151" s="37">
        <v>1185.3131103515625</v>
      </c>
      <c r="E151" s="37">
        <v>6.5</v>
      </c>
      <c r="F151" s="37">
        <v>179572.48493804698</v>
      </c>
      <c r="G151" s="37">
        <v>20</v>
      </c>
      <c r="H151" s="37">
        <v>8.0719131363938448E-2</v>
      </c>
      <c r="I151" s="37">
        <v>2498.68701171875</v>
      </c>
      <c r="J151" s="37">
        <v>45</v>
      </c>
      <c r="K151" s="37">
        <v>8.0480413436889648</v>
      </c>
      <c r="L151" s="37">
        <v>1185.3148193359375</v>
      </c>
      <c r="M151" s="37">
        <v>6.5</v>
      </c>
      <c r="N151" s="37">
        <v>179572.59056027498</v>
      </c>
      <c r="O151" s="37">
        <v>20</v>
      </c>
      <c r="P151" s="37">
        <v>8.0719180992673972E-2</v>
      </c>
      <c r="Q151" s="37">
        <v>2498.687744140625</v>
      </c>
    </row>
    <row r="152" spans="2:17" x14ac:dyDescent="0.2">
      <c r="B152" s="37">
        <v>45</v>
      </c>
      <c r="C152" s="37">
        <v>8.0577230453491211</v>
      </c>
      <c r="D152" s="37">
        <v>1184.425537109375</v>
      </c>
      <c r="E152" s="37">
        <v>6.6000000000000014</v>
      </c>
      <c r="F152" s="37">
        <v>179533.98043236311</v>
      </c>
      <c r="G152" s="37">
        <v>20</v>
      </c>
      <c r="H152" s="37">
        <v>8.0701050693333179E-2</v>
      </c>
      <c r="I152" s="37">
        <v>2497.8857421875</v>
      </c>
      <c r="J152" s="37">
        <v>45</v>
      </c>
      <c r="K152" s="37">
        <v>8.0577201843261719</v>
      </c>
      <c r="L152" s="37">
        <v>1184.4276123046875</v>
      </c>
      <c r="M152" s="37">
        <v>6.6000000000000014</v>
      </c>
      <c r="N152" s="37">
        <v>179534.1088867879</v>
      </c>
      <c r="O152" s="37">
        <v>20</v>
      </c>
      <c r="P152" s="37">
        <v>8.0701111043961438E-2</v>
      </c>
      <c r="Q152" s="37">
        <v>2497.886474609375</v>
      </c>
    </row>
    <row r="153" spans="2:17" x14ac:dyDescent="0.2">
      <c r="B153" s="37">
        <v>45</v>
      </c>
      <c r="C153" s="37">
        <v>8.0669498443603516</v>
      </c>
      <c r="D153" s="37">
        <v>1183.5103759765625</v>
      </c>
      <c r="E153" s="37">
        <v>6.7000000000000011</v>
      </c>
      <c r="F153" s="37">
        <v>179491.64327000937</v>
      </c>
      <c r="G153" s="37">
        <v>20</v>
      </c>
      <c r="H153" s="37">
        <v>8.0681170212979519E-2</v>
      </c>
      <c r="I153" s="37">
        <v>2497.06787109375</v>
      </c>
      <c r="J153" s="37">
        <v>45</v>
      </c>
      <c r="K153" s="37">
        <v>8.0669479370117188</v>
      </c>
      <c r="L153" s="37">
        <v>1183.512451171875</v>
      </c>
      <c r="M153" s="37">
        <v>6.7000000000000011</v>
      </c>
      <c r="N153" s="37">
        <v>179491.78392331221</v>
      </c>
      <c r="O153" s="37">
        <v>20</v>
      </c>
      <c r="P153" s="37">
        <v>8.0681236291855904E-2</v>
      </c>
      <c r="Q153" s="37">
        <v>2497.068603515625</v>
      </c>
    </row>
    <row r="154" spans="2:17" x14ac:dyDescent="0.2">
      <c r="B154" s="37">
        <v>45</v>
      </c>
      <c r="C154" s="37">
        <v>8.0757064819335937</v>
      </c>
      <c r="D154" s="37">
        <v>1182.567626953125</v>
      </c>
      <c r="E154" s="37">
        <v>6.8000000000000007</v>
      </c>
      <c r="F154" s="37">
        <v>179446.03568257458</v>
      </c>
      <c r="G154" s="37">
        <v>20</v>
      </c>
      <c r="H154" s="37">
        <v>8.0659753957570607E-2</v>
      </c>
      <c r="I154" s="37">
        <v>2496.247802734375</v>
      </c>
      <c r="J154" s="37">
        <v>45</v>
      </c>
      <c r="K154" s="37">
        <v>8.0757064819335937</v>
      </c>
      <c r="L154" s="37">
        <v>1182.5697021484375</v>
      </c>
      <c r="M154" s="37">
        <v>6.8000000000000007</v>
      </c>
      <c r="N154" s="37">
        <v>179446.18317669915</v>
      </c>
      <c r="O154" s="37">
        <v>20</v>
      </c>
      <c r="P154" s="37">
        <v>8.0659823248913201E-2</v>
      </c>
      <c r="Q154" s="37">
        <v>2496.248291015625</v>
      </c>
    </row>
    <row r="155" spans="2:17" x14ac:dyDescent="0.2">
      <c r="B155" s="37">
        <v>45</v>
      </c>
      <c r="C155" s="37">
        <v>8.0839786529541016</v>
      </c>
      <c r="D155" s="37">
        <v>1181.5977783203125</v>
      </c>
      <c r="E155" s="37">
        <v>6.9</v>
      </c>
      <c r="F155" s="37">
        <v>179397.53143359086</v>
      </c>
      <c r="G155" s="37">
        <v>20</v>
      </c>
      <c r="H155" s="37">
        <v>8.0636977465752324E-2</v>
      </c>
      <c r="I155" s="37">
        <v>2495.440673828125</v>
      </c>
      <c r="J155" s="37">
        <v>45</v>
      </c>
      <c r="K155" s="37">
        <v>8.0839786529541016</v>
      </c>
      <c r="L155" s="37">
        <v>1181.599609375</v>
      </c>
      <c r="M155" s="37">
        <v>6.9</v>
      </c>
      <c r="N155" s="37">
        <v>179397.67437511552</v>
      </c>
      <c r="O155" s="37">
        <v>20</v>
      </c>
      <c r="P155" s="37">
        <v>8.0637044619423087E-2</v>
      </c>
      <c r="Q155" s="37">
        <v>2495.441162109375</v>
      </c>
    </row>
    <row r="156" spans="2:17" x14ac:dyDescent="0.2">
      <c r="B156" s="37">
        <v>45</v>
      </c>
      <c r="C156" s="37">
        <v>8.0917539596557617</v>
      </c>
      <c r="D156" s="37">
        <v>1180.6173095703125</v>
      </c>
      <c r="E156" s="37">
        <v>7</v>
      </c>
      <c r="F156" s="37">
        <v>179346.8828708425</v>
      </c>
      <c r="G156" s="37">
        <v>20</v>
      </c>
      <c r="H156" s="37">
        <v>8.0613194047484779E-2</v>
      </c>
      <c r="I156" s="37">
        <v>2494.66064453125</v>
      </c>
      <c r="J156" s="37">
        <v>45</v>
      </c>
      <c r="K156" s="37">
        <v>8.0917549133300781</v>
      </c>
      <c r="L156" s="37">
        <v>1180.6187744140625</v>
      </c>
      <c r="M156" s="37">
        <v>7</v>
      </c>
      <c r="N156" s="37">
        <v>179347.01242425977</v>
      </c>
      <c r="O156" s="37">
        <v>20</v>
      </c>
      <c r="P156" s="37">
        <v>8.0613254914354379E-2</v>
      </c>
      <c r="Q156" s="37">
        <v>2494.6611328125</v>
      </c>
    </row>
    <row r="157" spans="2:17" x14ac:dyDescent="0.2">
      <c r="B157" s="37">
        <v>45</v>
      </c>
      <c r="C157" s="37">
        <v>8.0990238189697266</v>
      </c>
      <c r="D157" s="37">
        <v>1179.6585693359375</v>
      </c>
      <c r="E157" s="37">
        <v>7.1000000000000014</v>
      </c>
      <c r="F157" s="37">
        <v>179295.5131383985</v>
      </c>
      <c r="G157" s="37">
        <v>20</v>
      </c>
      <c r="H157" s="37">
        <v>8.0589071989701375E-2</v>
      </c>
      <c r="I157" s="37">
        <v>2493.918701171875</v>
      </c>
      <c r="J157" s="37">
        <v>45</v>
      </c>
      <c r="K157" s="37">
        <v>8.099024772644043</v>
      </c>
      <c r="L157" s="37">
        <v>1179.65966796875</v>
      </c>
      <c r="M157" s="37">
        <v>7.1000000000000014</v>
      </c>
      <c r="N157" s="37">
        <v>179295.62379108681</v>
      </c>
      <c r="O157" s="37">
        <v>20</v>
      </c>
      <c r="P157" s="37">
        <v>8.0589123981264929E-2</v>
      </c>
      <c r="Q157" s="37">
        <v>2493.919189453125</v>
      </c>
    </row>
    <row r="158" spans="2:17" x14ac:dyDescent="0.2">
      <c r="B158" s="37">
        <v>45</v>
      </c>
      <c r="C158" s="37">
        <v>8.1057796478271484</v>
      </c>
      <c r="D158" s="37">
        <v>1178.7554931640625</v>
      </c>
      <c r="E158" s="37">
        <v>7.2000000000000011</v>
      </c>
      <c r="F158" s="37">
        <v>179245.24945085452</v>
      </c>
      <c r="G158" s="37">
        <v>20</v>
      </c>
      <c r="H158" s="37">
        <v>8.0565469310220184E-2</v>
      </c>
      <c r="I158" s="37">
        <v>2493.221435546875</v>
      </c>
      <c r="J158" s="37">
        <v>45</v>
      </c>
      <c r="K158" s="37">
        <v>8.1057815551757813</v>
      </c>
      <c r="L158" s="37">
        <v>1178.756103515625</v>
      </c>
      <c r="M158" s="37">
        <v>7.2000000000000011</v>
      </c>
      <c r="N158" s="37">
        <v>179245.33435753945</v>
      </c>
      <c r="O158" s="37">
        <v>20</v>
      </c>
      <c r="P158" s="37">
        <v>8.0565509211841843E-2</v>
      </c>
      <c r="Q158" s="37">
        <v>2493.2216796875</v>
      </c>
    </row>
    <row r="159" spans="2:17" x14ac:dyDescent="0.2">
      <c r="B159" s="37">
        <v>45</v>
      </c>
      <c r="C159" s="37">
        <v>8.1120176315307617</v>
      </c>
      <c r="D159" s="37">
        <v>1177.932373046875</v>
      </c>
      <c r="E159" s="37">
        <v>7.3000000000000007</v>
      </c>
      <c r="F159" s="37">
        <v>179197.85674916598</v>
      </c>
      <c r="G159" s="37">
        <v>20</v>
      </c>
      <c r="H159" s="37">
        <v>8.0543214783029338E-2</v>
      </c>
      <c r="I159" s="37">
        <v>2492.572021484375</v>
      </c>
      <c r="J159" s="37">
        <v>45</v>
      </c>
      <c r="K159" s="37">
        <v>8.1120195388793945</v>
      </c>
      <c r="L159" s="37">
        <v>1177.9324951171875</v>
      </c>
      <c r="M159" s="37">
        <v>7.3000000000000007</v>
      </c>
      <c r="N159" s="37">
        <v>179197.91238775346</v>
      </c>
      <c r="O159" s="37">
        <v>20</v>
      </c>
      <c r="P159" s="37">
        <v>8.0543240940876643E-2</v>
      </c>
      <c r="Q159" s="37">
        <v>2492.572021484375</v>
      </c>
    </row>
    <row r="160" spans="2:17" x14ac:dyDescent="0.2">
      <c r="B160" s="37">
        <v>45</v>
      </c>
      <c r="C160" s="37">
        <v>8.1177358627319336</v>
      </c>
      <c r="D160" s="37">
        <v>1177.2049560546875</v>
      </c>
      <c r="E160" s="37">
        <v>7.4</v>
      </c>
      <c r="F160" s="37">
        <v>179154.82556877524</v>
      </c>
      <c r="G160" s="37">
        <v>20</v>
      </c>
      <c r="H160" s="37">
        <v>8.0523008331237517E-2</v>
      </c>
      <c r="I160" s="37">
        <v>2491.973388671875</v>
      </c>
      <c r="J160" s="37">
        <v>45</v>
      </c>
      <c r="K160" s="37">
        <v>8.1177377700805664</v>
      </c>
      <c r="L160" s="37">
        <v>1177.20458984375</v>
      </c>
      <c r="M160" s="37">
        <v>7.4</v>
      </c>
      <c r="N160" s="37">
        <v>179154.84954009339</v>
      </c>
      <c r="O160" s="37">
        <v>20</v>
      </c>
      <c r="P160" s="37">
        <v>8.0523019618707517E-2</v>
      </c>
      <c r="Q160" s="37">
        <v>2491.973388671875</v>
      </c>
    </row>
    <row r="161" spans="2:17" x14ac:dyDescent="0.2">
      <c r="B161" s="37">
        <v>45</v>
      </c>
      <c r="C161" s="37">
        <v>8.1229324340820312</v>
      </c>
      <c r="D161" s="37">
        <v>1176.5845947265625</v>
      </c>
      <c r="E161" s="37">
        <v>7.5</v>
      </c>
      <c r="F161" s="37">
        <v>179117.36587215631</v>
      </c>
      <c r="G161" s="37">
        <v>20</v>
      </c>
      <c r="H161" s="37">
        <v>8.050541812888698E-2</v>
      </c>
      <c r="I161" s="37">
        <v>2491.43310546875</v>
      </c>
      <c r="J161" s="37">
        <v>45</v>
      </c>
      <c r="K161" s="37">
        <v>8.1229352951049805</v>
      </c>
      <c r="L161" s="37">
        <v>1176.5838623046875</v>
      </c>
      <c r="M161" s="37">
        <v>7.5</v>
      </c>
      <c r="N161" s="37">
        <v>179117.35935584822</v>
      </c>
      <c r="O161" s="37">
        <v>20</v>
      </c>
      <c r="P161" s="37">
        <v>8.0505415100119174E-2</v>
      </c>
      <c r="Q161" s="37">
        <v>2491.432861328125</v>
      </c>
    </row>
    <row r="162" spans="2:17" x14ac:dyDescent="0.2">
      <c r="B162" s="37">
        <v>45</v>
      </c>
      <c r="C162" s="37">
        <v>8.1276082992553711</v>
      </c>
      <c r="D162" s="37">
        <v>1176.076904296875</v>
      </c>
      <c r="E162" s="37">
        <v>7.6000000000000014</v>
      </c>
      <c r="F162" s="37">
        <v>179086.35340771789</v>
      </c>
      <c r="G162" s="37">
        <v>20</v>
      </c>
      <c r="H162" s="37">
        <v>8.049085540878792E-2</v>
      </c>
      <c r="I162" s="37">
        <v>2490.958984375</v>
      </c>
      <c r="J162" s="37">
        <v>45</v>
      </c>
      <c r="K162" s="37">
        <v>8.1276121139526367</v>
      </c>
      <c r="L162" s="37">
        <v>1176.07568359375</v>
      </c>
      <c r="M162" s="37">
        <v>7.6000000000000014</v>
      </c>
      <c r="N162" s="37">
        <v>179086.31404990479</v>
      </c>
      <c r="O162" s="37">
        <v>20</v>
      </c>
      <c r="P162" s="37">
        <v>8.0490836958102677E-2</v>
      </c>
      <c r="Q162" s="37">
        <v>2490.958740234375</v>
      </c>
    </row>
    <row r="163" spans="2:17" x14ac:dyDescent="0.2">
      <c r="B163" s="37">
        <v>45</v>
      </c>
      <c r="C163" s="37">
        <v>8.1317672729492187</v>
      </c>
      <c r="D163" s="37">
        <v>1175.6820068359375</v>
      </c>
      <c r="E163" s="37">
        <v>7.7000000000000011</v>
      </c>
      <c r="F163" s="37">
        <v>179062.31343670038</v>
      </c>
      <c r="G163" s="37">
        <v>20</v>
      </c>
      <c r="H163" s="37">
        <v>8.0479566823788151E-2</v>
      </c>
      <c r="I163" s="37">
        <v>2490.555908203125</v>
      </c>
      <c r="J163" s="37">
        <v>45</v>
      </c>
      <c r="K163" s="37">
        <v>8.1317710876464844</v>
      </c>
      <c r="L163" s="37">
        <v>1175.6805419921875</v>
      </c>
      <c r="M163" s="37">
        <v>7.7000000000000011</v>
      </c>
      <c r="N163" s="37">
        <v>179062.24783261755</v>
      </c>
      <c r="O163" s="37">
        <v>20</v>
      </c>
      <c r="P163" s="37">
        <v>8.0479536048532488E-2</v>
      </c>
      <c r="Q163" s="37">
        <v>2490.5556640625</v>
      </c>
    </row>
    <row r="164" spans="2:17" x14ac:dyDescent="0.2">
      <c r="B164" s="37">
        <v>45</v>
      </c>
      <c r="C164" s="37">
        <v>8.1354093551635742</v>
      </c>
      <c r="D164" s="37">
        <v>1175.398681640625</v>
      </c>
      <c r="E164" s="37">
        <v>7.8000000000000007</v>
      </c>
      <c r="F164" s="37">
        <v>179045.53492084195</v>
      </c>
      <c r="G164" s="37">
        <v>20</v>
      </c>
      <c r="H164" s="37">
        <v>8.0471688067373412E-2</v>
      </c>
      <c r="I164" s="37">
        <v>2490.2197265625</v>
      </c>
      <c r="J164" s="37">
        <v>45</v>
      </c>
      <c r="K164" s="37">
        <v>8.1354141235351562</v>
      </c>
      <c r="L164" s="37">
        <v>1175.3968505859375</v>
      </c>
      <c r="M164" s="37">
        <v>7.8000000000000007</v>
      </c>
      <c r="N164" s="37">
        <v>179045.44388061174</v>
      </c>
      <c r="O164" s="37">
        <v>20</v>
      </c>
      <c r="P164" s="37">
        <v>8.0471645347444817E-2</v>
      </c>
      <c r="Q164" s="37">
        <v>2490.21923828125</v>
      </c>
    </row>
    <row r="165" spans="2:17" x14ac:dyDescent="0.2">
      <c r="B165" s="37">
        <v>45</v>
      </c>
      <c r="C165" s="37">
        <v>8.1385402679443359</v>
      </c>
      <c r="D165" s="37">
        <v>1175.227294921875</v>
      </c>
      <c r="E165" s="37">
        <v>7.9</v>
      </c>
      <c r="F165" s="37">
        <v>179036.21515091942</v>
      </c>
      <c r="G165" s="37">
        <v>20</v>
      </c>
      <c r="H165" s="37">
        <v>8.0467311785236847E-2</v>
      </c>
      <c r="I165" s="37">
        <v>2489.9404296875</v>
      </c>
      <c r="J165" s="37">
        <v>45</v>
      </c>
      <c r="K165" s="37">
        <v>8.138545036315918</v>
      </c>
      <c r="L165" s="37">
        <v>1175.2254638671875</v>
      </c>
      <c r="M165" s="37">
        <v>7.9</v>
      </c>
      <c r="N165" s="37">
        <v>179036.11129875542</v>
      </c>
      <c r="O165" s="37">
        <v>20</v>
      </c>
      <c r="P165" s="37">
        <v>8.0467263049020091E-2</v>
      </c>
      <c r="Q165" s="37">
        <v>2489.93994140625</v>
      </c>
    </row>
    <row r="166" spans="2:17" x14ac:dyDescent="0.2">
      <c r="B166" s="37">
        <v>45</v>
      </c>
      <c r="C166" s="37">
        <v>8.1411638259887695</v>
      </c>
      <c r="D166" s="37">
        <v>1175.1671142578125</v>
      </c>
      <c r="E166" s="37">
        <v>8</v>
      </c>
      <c r="F166" s="37">
        <v>179034.45143827502</v>
      </c>
      <c r="G166" s="37">
        <v>20</v>
      </c>
      <c r="H166" s="37">
        <v>8.0466483674156292E-2</v>
      </c>
      <c r="I166" s="37">
        <v>2489.70751953125</v>
      </c>
      <c r="J166" s="37">
        <v>45</v>
      </c>
      <c r="K166" s="37">
        <v>8.1411685943603516</v>
      </c>
      <c r="L166" s="37">
        <v>1175.1654052734375</v>
      </c>
      <c r="M166" s="37">
        <v>8</v>
      </c>
      <c r="N166" s="37">
        <v>179034.34406872003</v>
      </c>
      <c r="O166" s="37">
        <v>20</v>
      </c>
      <c r="P166" s="37">
        <v>8.0466433285964395E-2</v>
      </c>
      <c r="Q166" s="37">
        <v>2489.707275390625</v>
      </c>
    </row>
    <row r="167" spans="2:17" x14ac:dyDescent="0.2">
      <c r="B167" s="37">
        <v>45</v>
      </c>
      <c r="C167" s="37">
        <v>8.1432857513427734</v>
      </c>
      <c r="D167" s="37">
        <v>1175.2093505859375</v>
      </c>
      <c r="E167" s="37">
        <v>8.1000000000000014</v>
      </c>
      <c r="F167" s="37">
        <v>179040.03069288749</v>
      </c>
      <c r="G167" s="37">
        <v>20</v>
      </c>
      <c r="H167" s="37">
        <v>8.0469103676628018E-2</v>
      </c>
      <c r="I167" s="37">
        <v>2489.512451171875</v>
      </c>
      <c r="J167" s="37">
        <v>45</v>
      </c>
      <c r="K167" s="37">
        <v>8.1432914733886719</v>
      </c>
      <c r="L167" s="37">
        <v>1175.2080078125</v>
      </c>
      <c r="M167" s="37">
        <v>8.1000000000000014</v>
      </c>
      <c r="N167" s="37">
        <v>179039.93216923275</v>
      </c>
      <c r="O167" s="37">
        <v>20</v>
      </c>
      <c r="P167" s="37">
        <v>8.0469057442067657E-2</v>
      </c>
      <c r="Q167" s="37">
        <v>2489.51220703125</v>
      </c>
    </row>
    <row r="168" spans="2:17" x14ac:dyDescent="0.2">
      <c r="B168" s="37">
        <v>45</v>
      </c>
      <c r="C168" s="37">
        <v>8.1449155807495117</v>
      </c>
      <c r="D168" s="37">
        <v>1175.3328857421875</v>
      </c>
      <c r="E168" s="37">
        <v>8.1999999999999993</v>
      </c>
      <c r="F168" s="37">
        <v>179052.18995494378</v>
      </c>
      <c r="G168" s="37">
        <v>20</v>
      </c>
      <c r="H168" s="37">
        <v>8.0474813536936515E-2</v>
      </c>
      <c r="I168" s="37">
        <v>2489.346923828125</v>
      </c>
      <c r="J168" s="37">
        <v>45</v>
      </c>
      <c r="K168" s="37">
        <v>8.1449213027954102</v>
      </c>
      <c r="L168" s="37">
        <v>1175.331787109375</v>
      </c>
      <c r="M168" s="37">
        <v>8.1999999999999993</v>
      </c>
      <c r="N168" s="37">
        <v>179052.1047625326</v>
      </c>
      <c r="O168" s="37">
        <v>20</v>
      </c>
      <c r="P168" s="37">
        <v>8.0474773561897223E-2</v>
      </c>
      <c r="Q168" s="37">
        <v>2489.3466796875</v>
      </c>
    </row>
    <row r="169" spans="2:17" x14ac:dyDescent="0.2">
      <c r="B169" s="37">
        <v>45</v>
      </c>
      <c r="C169" s="37">
        <v>8.1460638046264648</v>
      </c>
      <c r="D169" s="37">
        <v>1175.5047607421875</v>
      </c>
      <c r="E169" s="37">
        <v>8.3000000000000007</v>
      </c>
      <c r="F169" s="37">
        <v>179069.50486100718</v>
      </c>
      <c r="G169" s="37">
        <v>20</v>
      </c>
      <c r="H169" s="37">
        <v>8.0482944426092981E-2</v>
      </c>
      <c r="I169" s="37">
        <v>2489.2021484375</v>
      </c>
      <c r="J169" s="37">
        <v>45</v>
      </c>
      <c r="K169" s="37">
        <v>8.1460695266723633</v>
      </c>
      <c r="L169" s="37">
        <v>1175.5040283203125</v>
      </c>
      <c r="M169" s="37">
        <v>8.3000000000000007</v>
      </c>
      <c r="N169" s="37">
        <v>179069.44091755315</v>
      </c>
      <c r="O169" s="37">
        <v>20</v>
      </c>
      <c r="P169" s="37">
        <v>8.0482914428709348E-2</v>
      </c>
      <c r="Q169" s="37">
        <v>2489.201904296875</v>
      </c>
    </row>
    <row r="170" spans="2:17" x14ac:dyDescent="0.2">
      <c r="B170" s="37">
        <v>45</v>
      </c>
      <c r="C170" s="37">
        <v>8.1467428207397461</v>
      </c>
      <c r="D170" s="37">
        <v>1175.6878662109375</v>
      </c>
      <c r="E170" s="37">
        <v>8.4000000000000021</v>
      </c>
      <c r="F170" s="37">
        <v>179090.06537781886</v>
      </c>
      <c r="G170" s="37">
        <v>20</v>
      </c>
      <c r="H170" s="37">
        <v>8.0492599455351171E-2</v>
      </c>
      <c r="I170" s="37">
        <v>2489.068115234375</v>
      </c>
      <c r="J170" s="37">
        <v>45</v>
      </c>
      <c r="K170" s="37">
        <v>8.1467494964599609</v>
      </c>
      <c r="L170" s="37">
        <v>1175.687744140625</v>
      </c>
      <c r="M170" s="37">
        <v>8.4000000000000021</v>
      </c>
      <c r="N170" s="37">
        <v>179090.03132128154</v>
      </c>
      <c r="O170" s="37">
        <v>20</v>
      </c>
      <c r="P170" s="37">
        <v>8.0492583492359146E-2</v>
      </c>
      <c r="Q170" s="37">
        <v>2489.068115234375</v>
      </c>
    </row>
    <row r="171" spans="2:17" x14ac:dyDescent="0.2">
      <c r="B171" s="37">
        <v>45</v>
      </c>
      <c r="C171" s="37">
        <v>8.1469688415527344</v>
      </c>
      <c r="D171" s="37">
        <v>1175.8507080078125</v>
      </c>
      <c r="E171" s="37">
        <v>8.5</v>
      </c>
      <c r="F171" s="37">
        <v>179111.85361711989</v>
      </c>
      <c r="G171" s="37">
        <v>20</v>
      </c>
      <c r="H171" s="37">
        <v>8.0502831081715409E-2</v>
      </c>
      <c r="I171" s="37">
        <v>2488.93505859375</v>
      </c>
      <c r="J171" s="37">
        <v>45</v>
      </c>
      <c r="K171" s="37">
        <v>8.1469755172729492</v>
      </c>
      <c r="L171" s="37">
        <v>1175.8509521484375</v>
      </c>
      <c r="M171" s="37">
        <v>8.5</v>
      </c>
      <c r="N171" s="37">
        <v>179111.84673038856</v>
      </c>
      <c r="O171" s="37">
        <v>20</v>
      </c>
      <c r="P171" s="37">
        <v>8.0502827876905061E-2</v>
      </c>
      <c r="Q171" s="37">
        <v>2488.93505859375</v>
      </c>
    </row>
    <row r="172" spans="2:17" x14ac:dyDescent="0.2">
      <c r="B172" s="37">
        <v>45</v>
      </c>
      <c r="C172" s="37">
        <v>8.1467609405517578</v>
      </c>
      <c r="D172" s="37">
        <v>1175.9705810546875</v>
      </c>
      <c r="E172" s="37">
        <v>8.6000000000000014</v>
      </c>
      <c r="F172" s="37">
        <v>179133.04344759314</v>
      </c>
      <c r="G172" s="37">
        <v>20</v>
      </c>
      <c r="H172" s="37">
        <v>8.0512781791744162E-2</v>
      </c>
      <c r="I172" s="37">
        <v>2488.791748046875</v>
      </c>
      <c r="J172" s="37">
        <v>45</v>
      </c>
      <c r="K172" s="37">
        <v>8.1467666625976562</v>
      </c>
      <c r="L172" s="37">
        <v>1175.9713134765625</v>
      </c>
      <c r="M172" s="37">
        <v>8.6000000000000014</v>
      </c>
      <c r="N172" s="37">
        <v>179133.06705420924</v>
      </c>
      <c r="O172" s="37">
        <v>20</v>
      </c>
      <c r="P172" s="37">
        <v>8.0512792906085456E-2</v>
      </c>
      <c r="Q172" s="37">
        <v>2488.7919921875</v>
      </c>
    </row>
    <row r="173" spans="2:17" x14ac:dyDescent="0.2">
      <c r="B173" s="37">
        <v>45</v>
      </c>
      <c r="C173" s="37">
        <v>8.1461391448974609</v>
      </c>
      <c r="D173" s="37">
        <v>1176.03125</v>
      </c>
      <c r="E173" s="37">
        <v>8.6999999999999993</v>
      </c>
      <c r="F173" s="37">
        <v>179152.10195247983</v>
      </c>
      <c r="G173" s="37">
        <v>20</v>
      </c>
      <c r="H173" s="37">
        <v>8.0521731746513142E-2</v>
      </c>
      <c r="I173" s="37">
        <v>2488.624755859375</v>
      </c>
      <c r="J173" s="37">
        <v>45</v>
      </c>
      <c r="K173" s="37">
        <v>8.1461448669433594</v>
      </c>
      <c r="L173" s="37">
        <v>1176.0323486328125</v>
      </c>
      <c r="M173" s="37">
        <v>8.6999999999999993</v>
      </c>
      <c r="N173" s="37">
        <v>179152.15334159313</v>
      </c>
      <c r="O173" s="37">
        <v>20</v>
      </c>
      <c r="P173" s="37">
        <v>8.0521755906914752E-2</v>
      </c>
      <c r="Q173" s="37">
        <v>2488.625</v>
      </c>
    </row>
    <row r="174" spans="2:17" x14ac:dyDescent="0.2">
      <c r="B174" s="37">
        <v>45</v>
      </c>
      <c r="C174" s="37">
        <v>8.1451292037963867</v>
      </c>
      <c r="D174" s="37">
        <v>1176.017822265625</v>
      </c>
      <c r="E174" s="37">
        <v>8.8000000000000007</v>
      </c>
      <c r="F174" s="37">
        <v>179167.69413377653</v>
      </c>
      <c r="G174" s="37">
        <v>20</v>
      </c>
      <c r="H174" s="37">
        <v>8.0529054040276021E-2</v>
      </c>
      <c r="I174" s="37">
        <v>2488.421142578125</v>
      </c>
      <c r="J174" s="37">
        <v>45</v>
      </c>
      <c r="K174" s="37">
        <v>8.1451358795166016</v>
      </c>
      <c r="L174" s="37">
        <v>1176.019287109375</v>
      </c>
      <c r="M174" s="37">
        <v>8.8000000000000007</v>
      </c>
      <c r="N174" s="37">
        <v>179167.77202982144</v>
      </c>
      <c r="O174" s="37">
        <v>20</v>
      </c>
      <c r="P174" s="37">
        <v>8.0529090647992477E-2</v>
      </c>
      <c r="Q174" s="37">
        <v>2488.42138671875</v>
      </c>
    </row>
    <row r="175" spans="2:17" x14ac:dyDescent="0.2">
      <c r="B175" s="37">
        <v>45</v>
      </c>
      <c r="C175" s="37">
        <v>8.1437606811523437</v>
      </c>
      <c r="D175" s="37">
        <v>1175.9140625</v>
      </c>
      <c r="E175" s="37">
        <v>8.9000000000000021</v>
      </c>
      <c r="F175" s="37">
        <v>179178.56125694152</v>
      </c>
      <c r="G175" s="37">
        <v>20</v>
      </c>
      <c r="H175" s="37">
        <v>8.0534157579445209E-2</v>
      </c>
      <c r="I175" s="37">
        <v>2488.17041015625</v>
      </c>
      <c r="J175" s="37">
        <v>45</v>
      </c>
      <c r="K175" s="37">
        <v>8.1437673568725586</v>
      </c>
      <c r="L175" s="37">
        <v>1175.915771484375</v>
      </c>
      <c r="M175" s="37">
        <v>8.9000000000000021</v>
      </c>
      <c r="N175" s="37">
        <v>179178.66070360944</v>
      </c>
      <c r="O175" s="37">
        <v>20</v>
      </c>
      <c r="P175" s="37">
        <v>8.0534204307158117E-2</v>
      </c>
      <c r="Q175" s="37">
        <v>2488.170654296875</v>
      </c>
    </row>
    <row r="176" spans="2:17" x14ac:dyDescent="0.2">
      <c r="B176" s="37">
        <v>45</v>
      </c>
      <c r="C176" s="37">
        <v>8.1420669555664062</v>
      </c>
      <c r="D176" s="37">
        <v>1175.70458984375</v>
      </c>
      <c r="E176" s="37">
        <v>9</v>
      </c>
      <c r="F176" s="37">
        <v>179183.52118692538</v>
      </c>
      <c r="G176" s="37">
        <v>20</v>
      </c>
      <c r="H176" s="37">
        <v>8.0536487244234942E-2</v>
      </c>
      <c r="I176" s="37">
        <v>2487.8681640625</v>
      </c>
      <c r="J176" s="37">
        <v>45</v>
      </c>
      <c r="K176" s="37">
        <v>8.1420736312866211</v>
      </c>
      <c r="L176" s="37">
        <v>1175.7064208984375</v>
      </c>
      <c r="M176" s="37">
        <v>9</v>
      </c>
      <c r="N176" s="37">
        <v>179183.63600331257</v>
      </c>
      <c r="O176" s="37">
        <v>20</v>
      </c>
      <c r="P176" s="37">
        <v>8.0536541189452526E-2</v>
      </c>
      <c r="Q176" s="37">
        <v>2487.86865234375</v>
      </c>
    </row>
    <row r="177" spans="2:17" x14ac:dyDescent="0.2">
      <c r="B177" s="37">
        <v>45</v>
      </c>
      <c r="C177" s="37">
        <v>8.1400861740112305</v>
      </c>
      <c r="D177" s="37">
        <v>1175.3773193359375</v>
      </c>
      <c r="E177" s="37">
        <v>9.1000000000000014</v>
      </c>
      <c r="F177" s="37">
        <v>179181.54182745444</v>
      </c>
      <c r="G177" s="37">
        <v>20</v>
      </c>
      <c r="H177" s="37">
        <v>8.0535558371696861E-2</v>
      </c>
      <c r="I177" s="37">
        <v>2487.51416015625</v>
      </c>
      <c r="J177" s="37">
        <v>45</v>
      </c>
      <c r="K177" s="37">
        <v>8.1400918960571289</v>
      </c>
      <c r="L177" s="37">
        <v>1175.3790283203125</v>
      </c>
      <c r="M177" s="37">
        <v>9.1000000000000014</v>
      </c>
      <c r="N177" s="37">
        <v>179181.6624577255</v>
      </c>
      <c r="O177" s="37">
        <v>20</v>
      </c>
      <c r="P177" s="37">
        <v>8.053561504710581E-2</v>
      </c>
      <c r="Q177" s="37">
        <v>2487.5146484375</v>
      </c>
    </row>
    <row r="178" spans="2:17" x14ac:dyDescent="0.2">
      <c r="B178" s="37">
        <v>45</v>
      </c>
      <c r="C178" s="37">
        <v>8.1378583908081055</v>
      </c>
      <c r="D178" s="37">
        <v>1174.9271240234375</v>
      </c>
      <c r="E178" s="37">
        <v>9.1999999999999993</v>
      </c>
      <c r="F178" s="37">
        <v>179171.89404728304</v>
      </c>
      <c r="G178" s="37">
        <v>20</v>
      </c>
      <c r="H178" s="37">
        <v>8.053102856750835E-2</v>
      </c>
      <c r="I178" s="37">
        <v>2487.109619140625</v>
      </c>
      <c r="J178" s="37">
        <v>45</v>
      </c>
      <c r="K178" s="37">
        <v>8.1378641128540039</v>
      </c>
      <c r="L178" s="37">
        <v>1174.9287109375</v>
      </c>
      <c r="M178" s="37">
        <v>9.1999999999999993</v>
      </c>
      <c r="N178" s="37">
        <v>179172.01492852383</v>
      </c>
      <c r="O178" s="37">
        <v>20</v>
      </c>
      <c r="P178" s="37">
        <v>8.0531085361156829E-2</v>
      </c>
      <c r="Q178" s="37">
        <v>2487.110107421875</v>
      </c>
    </row>
    <row r="179" spans="2:17" x14ac:dyDescent="0.2">
      <c r="B179" s="37">
        <v>45</v>
      </c>
      <c r="C179" s="37">
        <v>8.1354293823242187</v>
      </c>
      <c r="D179" s="37">
        <v>1174.3582763671875</v>
      </c>
      <c r="E179" s="37">
        <v>9.3000000000000007</v>
      </c>
      <c r="F179" s="37">
        <v>179154.30276909735</v>
      </c>
      <c r="G179" s="37">
        <v>20</v>
      </c>
      <c r="H179" s="37">
        <v>8.0522768653881666E-2</v>
      </c>
      <c r="I179" s="37">
        <v>2486.65478515625</v>
      </c>
      <c r="J179" s="37">
        <v>45</v>
      </c>
      <c r="K179" s="37">
        <v>8.1354351043701172</v>
      </c>
      <c r="L179" s="37">
        <v>1174.359619140625</v>
      </c>
      <c r="M179" s="37">
        <v>9.3000000000000007</v>
      </c>
      <c r="N179" s="37">
        <v>179154.41562688694</v>
      </c>
      <c r="O179" s="37">
        <v>20</v>
      </c>
      <c r="P179" s="37">
        <v>8.0522821680149487E-2</v>
      </c>
      <c r="Q179" s="37">
        <v>2486.6552734375</v>
      </c>
    </row>
    <row r="180" spans="2:17" x14ac:dyDescent="0.2">
      <c r="B180" s="37">
        <v>45</v>
      </c>
      <c r="C180" s="37">
        <v>8.1328449249267578</v>
      </c>
      <c r="D180" s="37">
        <v>1173.68505859375</v>
      </c>
      <c r="E180" s="37">
        <v>9.4000000000000021</v>
      </c>
      <c r="F180" s="37">
        <v>179129.051738779</v>
      </c>
      <c r="G180" s="37">
        <v>20</v>
      </c>
      <c r="H180" s="37">
        <v>8.0510911866169946E-2</v>
      </c>
      <c r="I180" s="37">
        <v>2486.1494140625</v>
      </c>
      <c r="J180" s="37">
        <v>45</v>
      </c>
      <c r="K180" s="37">
        <v>8.1328496932983398</v>
      </c>
      <c r="L180" s="37">
        <v>1173.6859130859375</v>
      </c>
      <c r="M180" s="37">
        <v>9.4000000000000021</v>
      </c>
      <c r="N180" s="37">
        <v>179129.14625094034</v>
      </c>
      <c r="O180" s="37">
        <v>20</v>
      </c>
      <c r="P180" s="37">
        <v>8.0510956277559137E-2</v>
      </c>
      <c r="Q180" s="37">
        <v>2486.14990234375</v>
      </c>
    </row>
    <row r="181" spans="2:17" x14ac:dyDescent="0.2">
      <c r="B181" s="37">
        <v>45</v>
      </c>
      <c r="C181" s="37">
        <v>8.1301555633544922</v>
      </c>
      <c r="D181" s="37">
        <v>1172.9296875</v>
      </c>
      <c r="E181" s="37">
        <v>9.5</v>
      </c>
      <c r="F181" s="37">
        <v>179096.97809308101</v>
      </c>
      <c r="G181" s="37">
        <v>20</v>
      </c>
      <c r="H181" s="37">
        <v>8.0495851302271992E-2</v>
      </c>
      <c r="I181" s="37">
        <v>2485.594482421875</v>
      </c>
      <c r="J181" s="37">
        <v>45</v>
      </c>
      <c r="K181" s="37">
        <v>8.1301603317260742</v>
      </c>
      <c r="L181" s="37">
        <v>1172.9302978515625</v>
      </c>
      <c r="M181" s="37">
        <v>9.5</v>
      </c>
      <c r="N181" s="37">
        <v>179097.05473073231</v>
      </c>
      <c r="O181" s="37">
        <v>20</v>
      </c>
      <c r="P181" s="37">
        <v>8.0495887320334483E-2</v>
      </c>
      <c r="Q181" s="37">
        <v>2485.594970703125</v>
      </c>
    </row>
    <row r="182" spans="2:17" x14ac:dyDescent="0.2">
      <c r="B182" s="37">
        <v>45</v>
      </c>
      <c r="C182" s="37">
        <v>8.1274118423461914</v>
      </c>
      <c r="D182" s="37">
        <v>1172.11669921875</v>
      </c>
      <c r="E182" s="37">
        <v>9.6000000000000014</v>
      </c>
      <c r="F182" s="37">
        <v>179059.2970607988</v>
      </c>
      <c r="G182" s="37">
        <v>20</v>
      </c>
      <c r="H182" s="37">
        <v>8.0478157606914444E-2</v>
      </c>
      <c r="I182" s="37">
        <v>2484.99462890625</v>
      </c>
      <c r="J182" s="37">
        <v>45</v>
      </c>
      <c r="K182" s="37">
        <v>8.1274166107177734</v>
      </c>
      <c r="L182" s="37">
        <v>1172.1170654296875</v>
      </c>
      <c r="M182" s="37">
        <v>9.6000000000000014</v>
      </c>
      <c r="N182" s="37">
        <v>179059.35265899706</v>
      </c>
      <c r="O182" s="37">
        <v>20</v>
      </c>
      <c r="P182" s="37">
        <v>8.0478183745433668E-2</v>
      </c>
      <c r="Q182" s="37">
        <v>2484.9951171875</v>
      </c>
    </row>
    <row r="183" spans="2:17" x14ac:dyDescent="0.2">
      <c r="B183" s="37">
        <v>45</v>
      </c>
      <c r="C183" s="37">
        <v>8.124669075012207</v>
      </c>
      <c r="D183" s="37">
        <v>1171.267333984375</v>
      </c>
      <c r="E183" s="37">
        <v>9.6999999999999993</v>
      </c>
      <c r="F183" s="37">
        <v>179017.33814408223</v>
      </c>
      <c r="G183" s="37">
        <v>20</v>
      </c>
      <c r="H183" s="37">
        <v>8.0458455089938444E-2</v>
      </c>
      <c r="I183" s="37">
        <v>2484.35791015625</v>
      </c>
      <c r="J183" s="37">
        <v>45</v>
      </c>
      <c r="K183" s="37">
        <v>8.1246728897094727</v>
      </c>
      <c r="L183" s="37">
        <v>1171.2672119140625</v>
      </c>
      <c r="M183" s="37">
        <v>9.6999999999999993</v>
      </c>
      <c r="N183" s="37">
        <v>179017.3659529149</v>
      </c>
      <c r="O183" s="37">
        <v>20</v>
      </c>
      <c r="P183" s="37">
        <v>8.04584681787857E-2</v>
      </c>
      <c r="Q183" s="37">
        <v>2484.3583984375</v>
      </c>
    </row>
    <row r="184" spans="2:17" x14ac:dyDescent="0.2">
      <c r="B184" s="37">
        <v>45</v>
      </c>
      <c r="C184" s="37">
        <v>8.1219797134399414</v>
      </c>
      <c r="D184" s="37">
        <v>1170.397216796875</v>
      </c>
      <c r="E184" s="37">
        <v>9.8000000000000007</v>
      </c>
      <c r="F184" s="37">
        <v>178972.3367991811</v>
      </c>
      <c r="G184" s="37">
        <v>20</v>
      </c>
      <c r="H184" s="37">
        <v>8.0437323903673863E-2</v>
      </c>
      <c r="I184" s="37">
        <v>2483.695556640625</v>
      </c>
      <c r="J184" s="37">
        <v>45</v>
      </c>
      <c r="K184" s="37">
        <v>8.1219825744628906</v>
      </c>
      <c r="L184" s="37">
        <v>1170.3968505859375</v>
      </c>
      <c r="M184" s="37">
        <v>9.8000000000000007</v>
      </c>
      <c r="N184" s="37">
        <v>178972.34122004296</v>
      </c>
      <c r="O184" s="37">
        <v>20</v>
      </c>
      <c r="P184" s="37">
        <v>8.043732601003592E-2</v>
      </c>
      <c r="Q184" s="37">
        <v>2483.69580078125</v>
      </c>
    </row>
    <row r="185" spans="2:17" x14ac:dyDescent="0.2">
      <c r="B185" s="37">
        <v>45</v>
      </c>
      <c r="C185" s="37">
        <v>8.1193990707397461</v>
      </c>
      <c r="D185" s="37">
        <v>1169.52001953125</v>
      </c>
      <c r="E185" s="37">
        <v>9.9000000000000021</v>
      </c>
      <c r="F185" s="37">
        <v>178925.42610586048</v>
      </c>
      <c r="G185" s="37">
        <v>20</v>
      </c>
      <c r="H185" s="37">
        <v>8.0415296129769664E-2</v>
      </c>
      <c r="I185" s="37">
        <v>2483.018798828125</v>
      </c>
      <c r="J185" s="37">
        <v>45</v>
      </c>
      <c r="K185" s="37">
        <v>8.1194009780883789</v>
      </c>
      <c r="L185" s="37">
        <v>1169.5194091796875</v>
      </c>
      <c r="M185" s="37">
        <v>9.9000000000000021</v>
      </c>
      <c r="N185" s="37">
        <v>178925.40815902594</v>
      </c>
      <c r="O185" s="37">
        <v>20</v>
      </c>
      <c r="P185" s="37">
        <v>8.0415287732703913E-2</v>
      </c>
      <c r="Q185" s="37">
        <v>2483.01904296875</v>
      </c>
    </row>
    <row r="186" spans="2:17" x14ac:dyDescent="0.2">
      <c r="B186" s="37">
        <v>45</v>
      </c>
      <c r="C186" s="37">
        <v>8.1169776916503906</v>
      </c>
      <c r="D186" s="37">
        <v>1168.65087890625</v>
      </c>
      <c r="E186" s="37">
        <v>10</v>
      </c>
      <c r="F186" s="37">
        <v>178877.72785327194</v>
      </c>
      <c r="G186" s="37">
        <v>20</v>
      </c>
      <c r="H186" s="37">
        <v>8.0392898544353997E-2</v>
      </c>
      <c r="I186" s="37">
        <v>2482.339599609375</v>
      </c>
      <c r="J186" s="37">
        <v>45</v>
      </c>
      <c r="K186" s="37">
        <v>8.1169795989990234</v>
      </c>
      <c r="L186" s="37">
        <v>1168.6502685546875</v>
      </c>
      <c r="M186" s="37">
        <v>10</v>
      </c>
      <c r="N186" s="37">
        <v>178877.69484925253</v>
      </c>
      <c r="O186" s="37">
        <v>20</v>
      </c>
      <c r="P186" s="37">
        <v>8.0392883076888702E-2</v>
      </c>
      <c r="Q186" s="37">
        <v>2482.33984375</v>
      </c>
    </row>
    <row r="187" spans="2:17" x14ac:dyDescent="0.2">
      <c r="B187" s="37">
        <v>45</v>
      </c>
      <c r="C187" s="37">
        <v>8.1147689819335937</v>
      </c>
      <c r="D187" s="37">
        <v>1167.8089599609375</v>
      </c>
      <c r="E187" s="37">
        <v>10.100000000000001</v>
      </c>
      <c r="F187" s="37">
        <v>178830.47368537652</v>
      </c>
      <c r="G187" s="37">
        <v>20</v>
      </c>
      <c r="H187" s="37">
        <v>8.0370709501888876E-2</v>
      </c>
      <c r="I187" s="37">
        <v>2481.668701171875</v>
      </c>
      <c r="J187" s="37">
        <v>45</v>
      </c>
      <c r="K187" s="37">
        <v>8.1147708892822266</v>
      </c>
      <c r="L187" s="37">
        <v>1167.8082275390625</v>
      </c>
      <c r="M187" s="37">
        <v>10.100000000000001</v>
      </c>
      <c r="N187" s="37">
        <v>178830.42709806457</v>
      </c>
      <c r="O187" s="37">
        <v>20</v>
      </c>
      <c r="P187" s="37">
        <v>8.0370687655655748E-2</v>
      </c>
      <c r="Q187" s="37">
        <v>2481.6689453125</v>
      </c>
    </row>
    <row r="188" spans="2:17" x14ac:dyDescent="0.2">
      <c r="B188" s="37">
        <v>45</v>
      </c>
      <c r="C188" s="37">
        <v>8.1128206253051758</v>
      </c>
      <c r="D188" s="37">
        <v>1167.01416015625</v>
      </c>
      <c r="E188" s="37">
        <v>10.199999999999999</v>
      </c>
      <c r="F188" s="37">
        <v>178784.96949621799</v>
      </c>
      <c r="G188" s="37">
        <v>20</v>
      </c>
      <c r="H188" s="37">
        <v>8.0349342213517361E-2</v>
      </c>
      <c r="I188" s="37">
        <v>2481.01416015625</v>
      </c>
      <c r="J188" s="37">
        <v>45</v>
      </c>
      <c r="K188" s="37">
        <v>8.1128215789794922</v>
      </c>
      <c r="L188" s="37">
        <v>1167.013427734375</v>
      </c>
      <c r="M188" s="37">
        <v>10.199999999999999</v>
      </c>
      <c r="N188" s="37">
        <v>178784.91688470697</v>
      </c>
      <c r="O188" s="37">
        <v>20</v>
      </c>
      <c r="P188" s="37">
        <v>8.0349317538286655E-2</v>
      </c>
      <c r="Q188" s="37">
        <v>2481.014404296875</v>
      </c>
    </row>
    <row r="189" spans="2:17" x14ac:dyDescent="0.2">
      <c r="B189" s="37">
        <v>45</v>
      </c>
      <c r="C189" s="37">
        <v>8.1111774444580078</v>
      </c>
      <c r="D189" s="37">
        <v>1166.2835693359375</v>
      </c>
      <c r="E189" s="37">
        <v>10.3</v>
      </c>
      <c r="F189" s="37">
        <v>178742.47253817556</v>
      </c>
      <c r="G189" s="37">
        <v>20</v>
      </c>
      <c r="H189" s="37">
        <v>8.0329387045496609E-2</v>
      </c>
      <c r="I189" s="37">
        <v>2480.3837890625</v>
      </c>
      <c r="J189" s="37">
        <v>45</v>
      </c>
      <c r="K189" s="37">
        <v>8.1111774444580078</v>
      </c>
      <c r="L189" s="37">
        <v>1166.2830810546875</v>
      </c>
      <c r="M189" s="37">
        <v>10.3</v>
      </c>
      <c r="N189" s="37">
        <v>178742.42432680121</v>
      </c>
      <c r="O189" s="37">
        <v>20</v>
      </c>
      <c r="P189" s="37">
        <v>8.0329364436404066E-2</v>
      </c>
      <c r="Q189" s="37">
        <v>2480.3837890625</v>
      </c>
    </row>
    <row r="190" spans="2:17" x14ac:dyDescent="0.2">
      <c r="B190" s="37">
        <v>45</v>
      </c>
      <c r="C190" s="37">
        <v>8.1098814010620117</v>
      </c>
      <c r="D190" s="37">
        <v>1165.6273193359375</v>
      </c>
      <c r="E190" s="37">
        <v>10.400000000000002</v>
      </c>
      <c r="F190" s="37">
        <v>178703.99687167531</v>
      </c>
      <c r="G190" s="37">
        <v>20</v>
      </c>
      <c r="H190" s="37">
        <v>8.0311320166975758E-2</v>
      </c>
      <c r="I190" s="37">
        <v>2479.78466796875</v>
      </c>
      <c r="J190" s="37">
        <v>45</v>
      </c>
      <c r="K190" s="37">
        <v>8.1098804473876953</v>
      </c>
      <c r="L190" s="37">
        <v>1165.6270751953125</v>
      </c>
      <c r="M190" s="37">
        <v>10.400000000000002</v>
      </c>
      <c r="N190" s="37">
        <v>178703.95847073529</v>
      </c>
      <c r="O190" s="37">
        <v>20</v>
      </c>
      <c r="P190" s="37">
        <v>8.0311302164530335E-2</v>
      </c>
      <c r="Q190" s="37">
        <v>2479.78466796875</v>
      </c>
    </row>
    <row r="191" spans="2:17" x14ac:dyDescent="0.2">
      <c r="B191" s="37">
        <v>45</v>
      </c>
      <c r="C191" s="37">
        <v>8.1089687347412109</v>
      </c>
      <c r="D191" s="37">
        <v>1165.0482177734375</v>
      </c>
      <c r="E191" s="37">
        <v>10.5</v>
      </c>
      <c r="F191" s="37">
        <v>178670.19813814521</v>
      </c>
      <c r="G191" s="37">
        <v>20</v>
      </c>
      <c r="H191" s="37">
        <v>8.0295449446996806E-2</v>
      </c>
      <c r="I191" s="37">
        <v>2479.225830078125</v>
      </c>
      <c r="J191" s="37">
        <v>45</v>
      </c>
      <c r="K191" s="37">
        <v>8.1089677810668945</v>
      </c>
      <c r="L191" s="37">
        <v>1165.048095703125</v>
      </c>
      <c r="M191" s="37">
        <v>10.5</v>
      </c>
      <c r="N191" s="37">
        <v>178670.17178791837</v>
      </c>
      <c r="O191" s="37">
        <v>20</v>
      </c>
      <c r="P191" s="37">
        <v>8.0295437102863132E-2</v>
      </c>
      <c r="Q191" s="37">
        <v>2479.225830078125</v>
      </c>
    </row>
    <row r="192" spans="2:17" x14ac:dyDescent="0.2">
      <c r="B192" s="37">
        <v>45</v>
      </c>
      <c r="C192" s="37">
        <v>8.1084737777709961</v>
      </c>
      <c r="D192" s="37">
        <v>1164.543212890625</v>
      </c>
      <c r="E192" s="37">
        <v>10.600000000000001</v>
      </c>
      <c r="F192" s="37">
        <v>178641.3542107234</v>
      </c>
      <c r="G192" s="37">
        <v>20</v>
      </c>
      <c r="H192" s="37">
        <v>8.028190536794455E-2</v>
      </c>
      <c r="I192" s="37">
        <v>2478.717041015625</v>
      </c>
      <c r="J192" s="37">
        <v>45</v>
      </c>
      <c r="K192" s="37">
        <v>8.1084718704223633</v>
      </c>
      <c r="L192" s="37">
        <v>1164.5433349609375</v>
      </c>
      <c r="M192" s="37">
        <v>10.600000000000001</v>
      </c>
      <c r="N192" s="37">
        <v>178641.34573633716</v>
      </c>
      <c r="O192" s="37">
        <v>20</v>
      </c>
      <c r="P192" s="37">
        <v>8.0281901417747215E-2</v>
      </c>
      <c r="Q192" s="37">
        <v>2478.717041015625</v>
      </c>
    </row>
    <row r="193" spans="2:17" x14ac:dyDescent="0.2">
      <c r="B193" s="37">
        <v>45</v>
      </c>
      <c r="C193" s="37">
        <v>8.108424186706543</v>
      </c>
      <c r="D193" s="37">
        <v>1164.1075439453125</v>
      </c>
      <c r="E193" s="37">
        <v>10.7</v>
      </c>
      <c r="F193" s="37">
        <v>178617.47776142246</v>
      </c>
      <c r="G193" s="37">
        <v>20</v>
      </c>
      <c r="H193" s="37">
        <v>8.0270693883327401E-2</v>
      </c>
      <c r="I193" s="37">
        <v>2478.26611328125</v>
      </c>
      <c r="J193" s="37">
        <v>45</v>
      </c>
      <c r="K193" s="37">
        <v>8.1084213256835938</v>
      </c>
      <c r="L193" s="37">
        <v>1164.1080322265625</v>
      </c>
      <c r="M193" s="37">
        <v>10.7</v>
      </c>
      <c r="N193" s="37">
        <v>178617.49186441605</v>
      </c>
      <c r="O193" s="37">
        <v>20</v>
      </c>
      <c r="P193" s="37">
        <v>8.0270700535163053E-2</v>
      </c>
      <c r="Q193" s="37">
        <v>2478.26611328125</v>
      </c>
    </row>
    <row r="194" spans="2:17" x14ac:dyDescent="0.2">
      <c r="B194" s="37">
        <v>45</v>
      </c>
      <c r="C194" s="37">
        <v>8.1088409423828125</v>
      </c>
      <c r="D194" s="37">
        <v>1163.7379150390625</v>
      </c>
      <c r="E194" s="37">
        <v>10.8</v>
      </c>
      <c r="F194" s="37">
        <v>178598.46921386255</v>
      </c>
      <c r="G194" s="37">
        <v>20</v>
      </c>
      <c r="H194" s="37">
        <v>8.0261768236515457E-2</v>
      </c>
      <c r="I194" s="37">
        <v>2477.87841796875</v>
      </c>
      <c r="J194" s="37">
        <v>45</v>
      </c>
      <c r="K194" s="37">
        <v>8.1088380813598633</v>
      </c>
      <c r="L194" s="37">
        <v>1163.738525390625</v>
      </c>
      <c r="M194" s="37">
        <v>10.8</v>
      </c>
      <c r="N194" s="37">
        <v>178598.50159573511</v>
      </c>
      <c r="O194" s="37">
        <v>20</v>
      </c>
      <c r="P194" s="37">
        <v>8.0261783471657591E-2</v>
      </c>
      <c r="Q194" s="37">
        <v>2477.87841796875</v>
      </c>
    </row>
    <row r="195" spans="2:17" x14ac:dyDescent="0.2">
      <c r="B195" s="37">
        <v>45</v>
      </c>
      <c r="C195" s="37">
        <v>8.1097402572631836</v>
      </c>
      <c r="D195" s="37">
        <v>1163.43408203125</v>
      </c>
      <c r="E195" s="37">
        <v>10.900000000000002</v>
      </c>
      <c r="F195" s="37">
        <v>178584.25422308396</v>
      </c>
      <c r="G195" s="37">
        <v>20</v>
      </c>
      <c r="H195" s="37">
        <v>8.0255093515536419E-2</v>
      </c>
      <c r="I195" s="37">
        <v>2477.55517578125</v>
      </c>
      <c r="J195" s="37">
        <v>45</v>
      </c>
      <c r="K195" s="37">
        <v>8.1097373962402344</v>
      </c>
      <c r="L195" s="37">
        <v>1163.4346923828125</v>
      </c>
      <c r="M195" s="37">
        <v>10.900000000000002</v>
      </c>
      <c r="N195" s="37">
        <v>178584.30171350148</v>
      </c>
      <c r="O195" s="37">
        <v>20</v>
      </c>
      <c r="P195" s="37">
        <v>8.0255115845183383E-2</v>
      </c>
      <c r="Q195" s="37">
        <v>2477.554931640625</v>
      </c>
    </row>
    <row r="196" spans="2:17" x14ac:dyDescent="0.2">
      <c r="B196" s="37">
        <v>45</v>
      </c>
      <c r="C196" s="37">
        <v>8.1111335754394531</v>
      </c>
      <c r="D196" s="37">
        <v>1163.1982421875</v>
      </c>
      <c r="E196" s="37">
        <v>11</v>
      </c>
      <c r="F196" s="37">
        <v>178574.84348488657</v>
      </c>
      <c r="G196" s="37">
        <v>20</v>
      </c>
      <c r="H196" s="37">
        <v>8.0250674737535332E-2</v>
      </c>
      <c r="I196" s="37">
        <v>2477.295166015625</v>
      </c>
      <c r="J196" s="37">
        <v>45</v>
      </c>
      <c r="K196" s="37">
        <v>8.1111288070678711</v>
      </c>
      <c r="L196" s="37">
        <v>1163.1988525390625</v>
      </c>
      <c r="M196" s="37">
        <v>11</v>
      </c>
      <c r="N196" s="37">
        <v>178574.90383855728</v>
      </c>
      <c r="O196" s="37">
        <v>20</v>
      </c>
      <c r="P196" s="37">
        <v>8.0250703107408228E-2</v>
      </c>
      <c r="Q196" s="37">
        <v>2477.294921875</v>
      </c>
    </row>
    <row r="197" spans="2:17" x14ac:dyDescent="0.2">
      <c r="B197" s="37">
        <v>45</v>
      </c>
      <c r="C197" s="37">
        <v>8.1130237579345703</v>
      </c>
      <c r="D197" s="37">
        <v>1163.0321044921875</v>
      </c>
      <c r="E197" s="37">
        <v>11.100000000000001</v>
      </c>
      <c r="F197" s="37">
        <v>178570.27933073463</v>
      </c>
      <c r="G197" s="37">
        <v>20</v>
      </c>
      <c r="H197" s="37">
        <v>8.0248531774638865E-2</v>
      </c>
      <c r="I197" s="37">
        <v>2477.0966796875</v>
      </c>
      <c r="J197" s="37">
        <v>45</v>
      </c>
      <c r="K197" s="37">
        <v>8.1130189895629883</v>
      </c>
      <c r="L197" s="37">
        <v>1163.03271484375</v>
      </c>
      <c r="M197" s="37">
        <v>11.100000000000001</v>
      </c>
      <c r="N197" s="37">
        <v>178570.34907711844</v>
      </c>
      <c r="O197" s="37">
        <v>20</v>
      </c>
      <c r="P197" s="37">
        <v>8.0248564555259472E-2</v>
      </c>
      <c r="Q197" s="37">
        <v>2477.096435546875</v>
      </c>
    </row>
    <row r="198" spans="2:17" x14ac:dyDescent="0.2">
      <c r="B198" s="37">
        <v>45</v>
      </c>
      <c r="C198" s="37">
        <v>8.1154108047485352</v>
      </c>
      <c r="D198" s="37">
        <v>1162.9339599609375</v>
      </c>
      <c r="E198" s="37">
        <v>11.200000000000003</v>
      </c>
      <c r="F198" s="37">
        <v>178570.52137441016</v>
      </c>
      <c r="G198" s="37">
        <v>20</v>
      </c>
      <c r="H198" s="37">
        <v>8.0248645660048981E-2</v>
      </c>
      <c r="I198" s="37">
        <v>2476.957763671875</v>
      </c>
      <c r="J198" s="37">
        <v>45</v>
      </c>
      <c r="K198" s="37">
        <v>8.1154050827026367</v>
      </c>
      <c r="L198" s="37">
        <v>1162.9345703125</v>
      </c>
      <c r="M198" s="37">
        <v>11.200000000000003</v>
      </c>
      <c r="N198" s="37">
        <v>178570.5958180005</v>
      </c>
      <c r="O198" s="37">
        <v>20</v>
      </c>
      <c r="P198" s="37">
        <v>8.0248680646870407E-2</v>
      </c>
      <c r="Q198" s="37">
        <v>2476.95751953125</v>
      </c>
    </row>
    <row r="199" spans="2:17" x14ac:dyDescent="0.2">
      <c r="B199" s="37">
        <v>45</v>
      </c>
      <c r="C199" s="37">
        <v>8.1182861328125</v>
      </c>
      <c r="D199" s="37">
        <v>1162.8983154296875</v>
      </c>
      <c r="E199" s="37">
        <v>11.3</v>
      </c>
      <c r="F199" s="37">
        <v>178575.37115036146</v>
      </c>
      <c r="G199" s="37">
        <v>20</v>
      </c>
      <c r="H199" s="37">
        <v>8.0250923203412983E-2</v>
      </c>
      <c r="I199" s="37">
        <v>2476.876708984375</v>
      </c>
      <c r="J199" s="37">
        <v>45</v>
      </c>
      <c r="K199" s="37">
        <v>8.1182804107666016</v>
      </c>
      <c r="L199" s="37">
        <v>1162.8985595703125</v>
      </c>
      <c r="M199" s="37">
        <v>11.3</v>
      </c>
      <c r="N199" s="37">
        <v>178575.43669724994</v>
      </c>
      <c r="O199" s="37">
        <v>20</v>
      </c>
      <c r="P199" s="37">
        <v>8.0250954012624942E-2</v>
      </c>
      <c r="Q199" s="37">
        <v>2476.876220703125</v>
      </c>
    </row>
    <row r="200" spans="2:17" x14ac:dyDescent="0.2">
      <c r="B200" s="37">
        <v>45</v>
      </c>
      <c r="C200" s="37">
        <v>8.1216392517089844</v>
      </c>
      <c r="D200" s="37">
        <v>1162.91748046875</v>
      </c>
      <c r="E200" s="37">
        <v>11.400000000000002</v>
      </c>
      <c r="F200" s="37">
        <v>178584.47859694946</v>
      </c>
      <c r="G200" s="37">
        <v>20</v>
      </c>
      <c r="H200" s="37">
        <v>8.0255200032301216E-2</v>
      </c>
      <c r="I200" s="37">
        <v>2476.850341796875</v>
      </c>
      <c r="J200" s="37">
        <v>45</v>
      </c>
      <c r="K200" s="37">
        <v>8.1216335296630859</v>
      </c>
      <c r="L200" s="37">
        <v>1162.9173583984375</v>
      </c>
      <c r="M200" s="37">
        <v>11.400000000000002</v>
      </c>
      <c r="N200" s="37">
        <v>178584.5289177385</v>
      </c>
      <c r="O200" s="37">
        <v>20</v>
      </c>
      <c r="P200" s="37">
        <v>8.0255223691981237E-2</v>
      </c>
      <c r="Q200" s="37">
        <v>2476.849853515625</v>
      </c>
    </row>
    <row r="201" spans="2:17" x14ac:dyDescent="0.2">
      <c r="B201" s="37">
        <v>45</v>
      </c>
      <c r="C201" s="37">
        <v>8.1254520416259766</v>
      </c>
      <c r="D201" s="37">
        <v>1162.985595703125</v>
      </c>
      <c r="E201" s="37">
        <v>11.5</v>
      </c>
      <c r="F201" s="37">
        <v>178597.46686764096</v>
      </c>
      <c r="G201" s="37">
        <v>20</v>
      </c>
      <c r="H201" s="37">
        <v>8.0261299197848315E-2</v>
      </c>
      <c r="I201" s="37">
        <v>2476.875</v>
      </c>
      <c r="J201" s="37">
        <v>45</v>
      </c>
      <c r="K201" s="37">
        <v>8.1254453659057617</v>
      </c>
      <c r="L201" s="37">
        <v>1162.985107421875</v>
      </c>
      <c r="M201" s="37">
        <v>11.5</v>
      </c>
      <c r="N201" s="37">
        <v>178597.49614330207</v>
      </c>
      <c r="O201" s="37">
        <v>20</v>
      </c>
      <c r="P201" s="37">
        <v>8.026131297582545E-2</v>
      </c>
      <c r="Q201" s="37">
        <v>2476.87451171875</v>
      </c>
    </row>
    <row r="202" spans="2:17" x14ac:dyDescent="0.2">
      <c r="B202" s="37">
        <v>45</v>
      </c>
      <c r="C202" s="37">
        <v>8.1297016143798828</v>
      </c>
      <c r="D202" s="37">
        <v>1163.100341796875</v>
      </c>
      <c r="E202" s="37">
        <v>11.600000000000001</v>
      </c>
      <c r="F202" s="37">
        <v>178614.0469465481</v>
      </c>
      <c r="G202" s="37">
        <v>20</v>
      </c>
      <c r="H202" s="37">
        <v>8.0269084991237319E-2</v>
      </c>
      <c r="I202" s="37">
        <v>2476.943359375</v>
      </c>
      <c r="J202" s="37">
        <v>45</v>
      </c>
      <c r="K202" s="37">
        <v>8.129694938659668</v>
      </c>
      <c r="L202" s="37">
        <v>1163.099609375</v>
      </c>
      <c r="M202" s="37">
        <v>11.600000000000001</v>
      </c>
      <c r="N202" s="37">
        <v>178614.05324313859</v>
      </c>
      <c r="O202" s="37">
        <v>20</v>
      </c>
      <c r="P202" s="37">
        <v>8.0269087979145753E-2</v>
      </c>
      <c r="Q202" s="37">
        <v>2476.94287109375</v>
      </c>
    </row>
    <row r="203" spans="2:17" x14ac:dyDescent="0.2">
      <c r="B203" s="37">
        <v>45</v>
      </c>
      <c r="C203" s="37">
        <v>8.1343603134155273</v>
      </c>
      <c r="D203" s="37">
        <v>1163.2623291015625</v>
      </c>
      <c r="E203" s="37">
        <v>11.700000000000003</v>
      </c>
      <c r="F203" s="37">
        <v>178634.06530903745</v>
      </c>
      <c r="G203" s="37">
        <v>20</v>
      </c>
      <c r="H203" s="37">
        <v>8.0278485323519361E-2</v>
      </c>
      <c r="I203" s="37">
        <v>2477.046630859375</v>
      </c>
      <c r="J203" s="37">
        <v>45</v>
      </c>
      <c r="K203" s="37">
        <v>8.1343536376953125</v>
      </c>
      <c r="L203" s="37">
        <v>1163.26123046875</v>
      </c>
      <c r="M203" s="37">
        <v>11.700000000000003</v>
      </c>
      <c r="N203" s="37">
        <v>178634.04382251695</v>
      </c>
      <c r="O203" s="37">
        <v>20</v>
      </c>
      <c r="P203" s="37">
        <v>8.0278475265017843E-2</v>
      </c>
      <c r="Q203" s="37">
        <v>2477.0458984375</v>
      </c>
    </row>
    <row r="204" spans="2:17" x14ac:dyDescent="0.2">
      <c r="B204" s="37">
        <v>45</v>
      </c>
      <c r="C204" s="37">
        <v>8.1393976211547852</v>
      </c>
      <c r="D204" s="37">
        <v>1163.471435546875</v>
      </c>
      <c r="E204" s="37">
        <v>11.8</v>
      </c>
      <c r="F204" s="37">
        <v>178657.42690619756</v>
      </c>
      <c r="G204" s="37">
        <v>20</v>
      </c>
      <c r="H204" s="37">
        <v>8.028945556330265E-2</v>
      </c>
      <c r="I204" s="37">
        <v>2477.174072265625</v>
      </c>
      <c r="J204" s="37">
        <v>45</v>
      </c>
      <c r="K204" s="37">
        <v>8.1393909454345703</v>
      </c>
      <c r="L204" s="37">
        <v>1163.4700927734375</v>
      </c>
      <c r="M204" s="37">
        <v>11.8</v>
      </c>
      <c r="N204" s="37">
        <v>178657.37968283298</v>
      </c>
      <c r="O204" s="37">
        <v>20</v>
      </c>
      <c r="P204" s="37">
        <v>8.028943341953132E-2</v>
      </c>
      <c r="Q204" s="37">
        <v>2477.173583984375</v>
      </c>
    </row>
    <row r="205" spans="2:17" x14ac:dyDescent="0.2">
      <c r="B205" s="37">
        <v>45</v>
      </c>
      <c r="C205" s="37">
        <v>8.1447792053222656</v>
      </c>
      <c r="D205" s="37">
        <v>1163.723876953125</v>
      </c>
      <c r="E205" s="37">
        <v>11.900000000000002</v>
      </c>
      <c r="F205" s="37">
        <v>178683.97152069485</v>
      </c>
      <c r="G205" s="37">
        <v>20</v>
      </c>
      <c r="H205" s="37">
        <v>8.0301920481659406E-2</v>
      </c>
      <c r="I205" s="37">
        <v>2477.315673828125</v>
      </c>
      <c r="J205" s="37">
        <v>45</v>
      </c>
      <c r="K205" s="37">
        <v>8.1447715759277344</v>
      </c>
      <c r="L205" s="37">
        <v>1163.722412109375</v>
      </c>
      <c r="M205" s="37">
        <v>11.900000000000002</v>
      </c>
      <c r="N205" s="37">
        <v>178683.90162899581</v>
      </c>
      <c r="O205" s="37">
        <v>20</v>
      </c>
      <c r="P205" s="37">
        <v>8.0301887693257801E-2</v>
      </c>
      <c r="Q205" s="37">
        <v>2477.315185546875</v>
      </c>
    </row>
    <row r="206" spans="2:17" x14ac:dyDescent="0.2">
      <c r="B206" s="37">
        <v>45</v>
      </c>
      <c r="C206" s="37">
        <v>8.1504659652709961</v>
      </c>
      <c r="D206" s="37">
        <v>1164.0103759765625</v>
      </c>
      <c r="E206" s="37">
        <v>12</v>
      </c>
      <c r="F206" s="37">
        <v>178713.34873361178</v>
      </c>
      <c r="G206" s="37">
        <v>20</v>
      </c>
      <c r="H206" s="37">
        <v>8.0315715540704519E-2</v>
      </c>
      <c r="I206" s="37">
        <v>2477.462158203125</v>
      </c>
      <c r="J206" s="37">
        <v>45</v>
      </c>
      <c r="K206" s="37">
        <v>8.1504583358764648</v>
      </c>
      <c r="L206" s="37">
        <v>1164.0087890625</v>
      </c>
      <c r="M206" s="37">
        <v>12</v>
      </c>
      <c r="N206" s="37">
        <v>178713.25831677747</v>
      </c>
      <c r="O206" s="37">
        <v>20</v>
      </c>
      <c r="P206" s="37">
        <v>8.0315673113912925E-2</v>
      </c>
      <c r="Q206" s="37">
        <v>2477.461669921875</v>
      </c>
    </row>
    <row r="207" spans="2:17" x14ac:dyDescent="0.2">
      <c r="B207" s="37">
        <v>45</v>
      </c>
      <c r="C207" s="37">
        <v>8.1564188003540039</v>
      </c>
      <c r="D207" s="37">
        <v>1164.3170166015625</v>
      </c>
      <c r="E207" s="37">
        <v>12.100000000000001</v>
      </c>
      <c r="F207" s="37">
        <v>178744.97262444755</v>
      </c>
      <c r="G207" s="37">
        <v>20</v>
      </c>
      <c r="H207" s="37">
        <v>8.033056562160068E-2</v>
      </c>
      <c r="I207" s="37">
        <v>2477.605712890625</v>
      </c>
      <c r="J207" s="37">
        <v>45</v>
      </c>
      <c r="K207" s="37">
        <v>8.1564111709594727</v>
      </c>
      <c r="L207" s="37">
        <v>1164.3153076171875</v>
      </c>
      <c r="M207" s="37">
        <v>12.100000000000001</v>
      </c>
      <c r="N207" s="37">
        <v>178744.86545886085</v>
      </c>
      <c r="O207" s="37">
        <v>20</v>
      </c>
      <c r="P207" s="37">
        <v>8.0330515329462837E-2</v>
      </c>
      <c r="Q207" s="37">
        <v>2477.60546875</v>
      </c>
    </row>
    <row r="208" spans="2:17" x14ac:dyDescent="0.2">
      <c r="B208" s="37">
        <v>45</v>
      </c>
      <c r="C208" s="37">
        <v>8.1625957489013672</v>
      </c>
      <c r="D208" s="37">
        <v>1164.6270751953125</v>
      </c>
      <c r="E208" s="37">
        <v>12.200000000000003</v>
      </c>
      <c r="F208" s="37">
        <v>178778.04919545117</v>
      </c>
      <c r="G208" s="37">
        <v>20</v>
      </c>
      <c r="H208" s="37">
        <v>8.0346097897647087E-2</v>
      </c>
      <c r="I208" s="37">
        <v>2477.739013671875</v>
      </c>
      <c r="J208" s="37">
        <v>45</v>
      </c>
      <c r="K208" s="37">
        <v>8.1625890731811523</v>
      </c>
      <c r="L208" s="37">
        <v>1164.6256103515625</v>
      </c>
      <c r="M208" s="37">
        <v>12.200000000000003</v>
      </c>
      <c r="N208" s="37">
        <v>178777.93780365758</v>
      </c>
      <c r="O208" s="37">
        <v>20</v>
      </c>
      <c r="P208" s="37">
        <v>8.0346045620871234E-2</v>
      </c>
      <c r="Q208" s="37">
        <v>2477.73876953125</v>
      </c>
    </row>
    <row r="209" spans="2:17" x14ac:dyDescent="0.2">
      <c r="B209" s="37">
        <v>45</v>
      </c>
      <c r="C209" s="37">
        <v>8.1689548492431641</v>
      </c>
      <c r="D209" s="37">
        <v>1164.9246826171875</v>
      </c>
      <c r="E209" s="37">
        <v>12.3</v>
      </c>
      <c r="F209" s="37">
        <v>178811.6914775554</v>
      </c>
      <c r="G209" s="37">
        <v>20</v>
      </c>
      <c r="H209" s="37">
        <v>8.0361895882540002E-2</v>
      </c>
      <c r="I209" s="37">
        <v>2477.85400390625</v>
      </c>
      <c r="J209" s="37">
        <v>45</v>
      </c>
      <c r="K209" s="37">
        <v>8.1689481735229492</v>
      </c>
      <c r="L209" s="37">
        <v>1164.92333984375</v>
      </c>
      <c r="M209" s="37">
        <v>12.3</v>
      </c>
      <c r="N209" s="37">
        <v>178811.57963000273</v>
      </c>
      <c r="O209" s="37">
        <v>20</v>
      </c>
      <c r="P209" s="37">
        <v>8.0361843391111812E-2</v>
      </c>
      <c r="Q209" s="37">
        <v>2477.853759765625</v>
      </c>
    </row>
    <row r="210" spans="2:17" x14ac:dyDescent="0.2">
      <c r="B210" s="37">
        <v>45</v>
      </c>
      <c r="C210" s="37">
        <v>8.1754522323608398</v>
      </c>
      <c r="D210" s="37">
        <v>1165.19580078125</v>
      </c>
      <c r="E210" s="37">
        <v>12.400000000000002</v>
      </c>
      <c r="F210" s="37">
        <v>178845.00353385063</v>
      </c>
      <c r="G210" s="37">
        <v>20</v>
      </c>
      <c r="H210" s="37">
        <v>8.0377538872368065E-2</v>
      </c>
      <c r="I210" s="37">
        <v>2477.941650390625</v>
      </c>
      <c r="J210" s="37">
        <v>45</v>
      </c>
      <c r="K210" s="37">
        <v>8.175445556640625</v>
      </c>
      <c r="L210" s="37">
        <v>1165.19482421875</v>
      </c>
      <c r="M210" s="37">
        <v>12.400000000000002</v>
      </c>
      <c r="N210" s="37">
        <v>178844.90354323917</v>
      </c>
      <c r="O210" s="37">
        <v>20</v>
      </c>
      <c r="P210" s="37">
        <v>8.0377491948367852E-2</v>
      </c>
      <c r="Q210" s="37">
        <v>2477.941650390625</v>
      </c>
    </row>
    <row r="211" spans="2:17" x14ac:dyDescent="0.2">
      <c r="B211" s="37">
        <v>45</v>
      </c>
      <c r="C211" s="37">
        <v>8.1820449829101562</v>
      </c>
      <c r="D211" s="37">
        <v>1165.4281005859375</v>
      </c>
      <c r="E211" s="37">
        <v>12.5</v>
      </c>
      <c r="F211" s="37">
        <v>178877.12823926771</v>
      </c>
      <c r="G211" s="37">
        <v>20</v>
      </c>
      <c r="H211" s="37">
        <v>8.0392624381887434E-2</v>
      </c>
      <c r="I211" s="37">
        <v>2477.993408203125</v>
      </c>
      <c r="J211" s="37">
        <v>45</v>
      </c>
      <c r="K211" s="37">
        <v>8.1820383071899414</v>
      </c>
      <c r="L211" s="37">
        <v>1165.4276123046875</v>
      </c>
      <c r="M211" s="37">
        <v>12.5</v>
      </c>
      <c r="N211" s="37">
        <v>178877.04996210127</v>
      </c>
      <c r="O211" s="37">
        <v>20</v>
      </c>
      <c r="P211" s="37">
        <v>8.0392587653593042E-2</v>
      </c>
      <c r="Q211" s="37">
        <v>2477.993408203125</v>
      </c>
    </row>
    <row r="212" spans="2:17" x14ac:dyDescent="0.2">
      <c r="B212" s="37">
        <v>45</v>
      </c>
      <c r="C212" s="37">
        <v>8.1886892318725586</v>
      </c>
      <c r="D212" s="37">
        <v>1165.60986328125</v>
      </c>
      <c r="E212" s="37">
        <v>12.600000000000001</v>
      </c>
      <c r="F212" s="37">
        <v>178907.23560398442</v>
      </c>
      <c r="G212" s="37">
        <v>20</v>
      </c>
      <c r="H212" s="37">
        <v>8.0406762663694953E-2</v>
      </c>
      <c r="I212" s="37">
        <v>2478.00146484375</v>
      </c>
      <c r="J212" s="37">
        <v>45</v>
      </c>
      <c r="K212" s="37">
        <v>8.1886825561523437</v>
      </c>
      <c r="L212" s="37">
        <v>1165.60986328125</v>
      </c>
      <c r="M212" s="37">
        <v>12.600000000000001</v>
      </c>
      <c r="N212" s="37">
        <v>178907.18588003595</v>
      </c>
      <c r="O212" s="37">
        <v>20</v>
      </c>
      <c r="P212" s="37">
        <v>8.0406739343005337E-2</v>
      </c>
      <c r="Q212" s="37">
        <v>2478.001708984375</v>
      </c>
    </row>
    <row r="213" spans="2:17" x14ac:dyDescent="0.2">
      <c r="B213" s="37">
        <v>45</v>
      </c>
      <c r="C213" s="37">
        <v>8.1953449249267578</v>
      </c>
      <c r="D213" s="37">
        <v>1165.7279052734375</v>
      </c>
      <c r="E213" s="37">
        <v>12.700000000000003</v>
      </c>
      <c r="F213" s="37">
        <v>178934.45801427466</v>
      </c>
      <c r="G213" s="37">
        <v>20</v>
      </c>
      <c r="H213" s="37">
        <v>8.0419546300499981E-2</v>
      </c>
      <c r="I213" s="37">
        <v>2477.960693359375</v>
      </c>
      <c r="J213" s="37">
        <v>45</v>
      </c>
      <c r="K213" s="37">
        <v>8.1953392028808594</v>
      </c>
      <c r="L213" s="37">
        <v>1165.7283935546875</v>
      </c>
      <c r="M213" s="37">
        <v>12.700000000000003</v>
      </c>
      <c r="N213" s="37">
        <v>178934.44169293935</v>
      </c>
      <c r="O213" s="37">
        <v>20</v>
      </c>
      <c r="P213" s="37">
        <v>8.0419538664783255E-2</v>
      </c>
      <c r="Q213" s="37">
        <v>2477.9609375</v>
      </c>
    </row>
    <row r="214" spans="2:17" x14ac:dyDescent="0.2">
      <c r="B214" s="37">
        <v>45</v>
      </c>
      <c r="C214" s="37">
        <v>8.2019720077514648</v>
      </c>
      <c r="D214" s="37">
        <v>1165.767822265625</v>
      </c>
      <c r="E214" s="37">
        <v>12.8</v>
      </c>
      <c r="F214" s="37">
        <v>178957.86920726165</v>
      </c>
      <c r="G214" s="37">
        <v>20</v>
      </c>
      <c r="H214" s="37">
        <v>8.0430540333844072E-2</v>
      </c>
      <c r="I214" s="37">
        <v>2477.868896484375</v>
      </c>
      <c r="J214" s="37">
        <v>45</v>
      </c>
      <c r="K214" s="37">
        <v>8.2019662857055664</v>
      </c>
      <c r="L214" s="37">
        <v>1165.768798828125</v>
      </c>
      <c r="M214" s="37">
        <v>12.8</v>
      </c>
      <c r="N214" s="37">
        <v>178957.88873955581</v>
      </c>
      <c r="O214" s="37">
        <v>20</v>
      </c>
      <c r="P214" s="37">
        <v>8.0430549534364099E-2</v>
      </c>
      <c r="Q214" s="37">
        <v>2477.869140625</v>
      </c>
    </row>
    <row r="215" spans="2:17" x14ac:dyDescent="0.2">
      <c r="B215" s="37">
        <v>45</v>
      </c>
      <c r="C215" s="37">
        <v>8.2085342407226562</v>
      </c>
      <c r="D215" s="37">
        <v>1165.7164306640625</v>
      </c>
      <c r="E215" s="37">
        <v>12.900000000000002</v>
      </c>
      <c r="F215" s="37">
        <v>178976.54434283866</v>
      </c>
      <c r="G215" s="37">
        <v>20</v>
      </c>
      <c r="H215" s="37">
        <v>8.0439310472825792E-2</v>
      </c>
      <c r="I215" s="37">
        <v>2477.7255859375</v>
      </c>
      <c r="J215" s="37">
        <v>45</v>
      </c>
      <c r="K215" s="37">
        <v>8.2085294723510742</v>
      </c>
      <c r="L215" s="37">
        <v>1165.7176513671875</v>
      </c>
      <c r="M215" s="37">
        <v>12.900000000000002</v>
      </c>
      <c r="N215" s="37">
        <v>178976.59502169571</v>
      </c>
      <c r="O215" s="37">
        <v>20</v>
      </c>
      <c r="P215" s="37">
        <v>8.0439334299162127E-2</v>
      </c>
      <c r="Q215" s="37">
        <v>2477.72607421875</v>
      </c>
    </row>
    <row r="216" spans="2:17" x14ac:dyDescent="0.2">
      <c r="B216" s="37">
        <v>45</v>
      </c>
      <c r="C216" s="37">
        <v>8.2149972915649414</v>
      </c>
      <c r="D216" s="37">
        <v>1165.564697265625</v>
      </c>
      <c r="E216" s="37">
        <v>13</v>
      </c>
      <c r="F216" s="37">
        <v>178989.68231556617</v>
      </c>
      <c r="G216" s="37">
        <v>20</v>
      </c>
      <c r="H216" s="37">
        <v>8.0445480526717836E-2</v>
      </c>
      <c r="I216" s="37">
        <v>2477.5322265625</v>
      </c>
      <c r="J216" s="37">
        <v>45</v>
      </c>
      <c r="K216" s="37">
        <v>8.2149925231933594</v>
      </c>
      <c r="L216" s="37">
        <v>1165.5662841796875</v>
      </c>
      <c r="M216" s="37">
        <v>13</v>
      </c>
      <c r="N216" s="37">
        <v>178989.76521919071</v>
      </c>
      <c r="O216" s="37">
        <v>20</v>
      </c>
      <c r="P216" s="37">
        <v>8.0445519485557421E-2</v>
      </c>
      <c r="Q216" s="37">
        <v>2477.532958984375</v>
      </c>
    </row>
    <row r="217" spans="2:17" x14ac:dyDescent="0.2">
      <c r="B217" s="37">
        <v>45</v>
      </c>
      <c r="C217" s="37">
        <v>8.2213296890258789</v>
      </c>
      <c r="D217" s="37">
        <v>1165.310791015625</v>
      </c>
      <c r="E217" s="37">
        <v>13.100000000000001</v>
      </c>
      <c r="F217" s="37">
        <v>178996.76503914892</v>
      </c>
      <c r="G217" s="37">
        <v>20</v>
      </c>
      <c r="H217" s="37">
        <v>8.0448807202017872E-2</v>
      </c>
      <c r="I217" s="37">
        <v>2477.291015625</v>
      </c>
      <c r="J217" s="37">
        <v>45</v>
      </c>
      <c r="K217" s="37">
        <v>8.2213258743286133</v>
      </c>
      <c r="L217" s="37">
        <v>1165.3125</v>
      </c>
      <c r="M217" s="37">
        <v>13.100000000000001</v>
      </c>
      <c r="N217" s="37">
        <v>178996.87290818154</v>
      </c>
      <c r="O217" s="37">
        <v>20</v>
      </c>
      <c r="P217" s="37">
        <v>8.0448857884298522E-2</v>
      </c>
      <c r="Q217" s="37">
        <v>2477.29150390625</v>
      </c>
    </row>
    <row r="218" spans="2:17" x14ac:dyDescent="0.2">
      <c r="B218" s="37">
        <v>45</v>
      </c>
      <c r="C218" s="37">
        <v>8.2275018692016602</v>
      </c>
      <c r="D218" s="37">
        <v>1164.9598388671875</v>
      </c>
      <c r="E218" s="37">
        <v>13.200000000000003</v>
      </c>
      <c r="F218" s="37">
        <v>178997.64130272024</v>
      </c>
      <c r="G218" s="37">
        <v>20</v>
      </c>
      <c r="H218" s="37">
        <v>8.0449219479034689E-2</v>
      </c>
      <c r="I218" s="37">
        <v>2477.00390625</v>
      </c>
      <c r="J218" s="37">
        <v>45</v>
      </c>
      <c r="K218" s="37">
        <v>8.2274980545043945</v>
      </c>
      <c r="L218" s="37">
        <v>1164.961669921875</v>
      </c>
      <c r="M218" s="37">
        <v>13.200000000000003</v>
      </c>
      <c r="N218" s="37">
        <v>178997.77056436936</v>
      </c>
      <c r="O218" s="37">
        <v>20</v>
      </c>
      <c r="P218" s="37">
        <v>8.0449280207202406E-2</v>
      </c>
      <c r="Q218" s="37">
        <v>2477.004638671875</v>
      </c>
    </row>
    <row r="219" spans="2:17" x14ac:dyDescent="0.2">
      <c r="B219" s="37">
        <v>45</v>
      </c>
      <c r="C219" s="37">
        <v>8.2334890365600586</v>
      </c>
      <c r="D219" s="37">
        <v>1164.5230712890625</v>
      </c>
      <c r="E219" s="37">
        <v>13.3</v>
      </c>
      <c r="F219" s="37">
        <v>178992.55191400441</v>
      </c>
      <c r="G219" s="37">
        <v>20</v>
      </c>
      <c r="H219" s="37">
        <v>8.0446830422054666E-2</v>
      </c>
      <c r="I219" s="37">
        <v>2476.67431640625</v>
      </c>
      <c r="J219" s="37">
        <v>45</v>
      </c>
      <c r="K219" s="37">
        <v>8.2334861755371094</v>
      </c>
      <c r="L219" s="37">
        <v>1164.52490234375</v>
      </c>
      <c r="M219" s="37">
        <v>13.3</v>
      </c>
      <c r="N219" s="37">
        <v>178992.69495810338</v>
      </c>
      <c r="O219" s="37">
        <v>20</v>
      </c>
      <c r="P219" s="37">
        <v>8.0446897622472646E-2</v>
      </c>
      <c r="Q219" s="37">
        <v>2476.675048828125</v>
      </c>
    </row>
    <row r="220" spans="2:17" x14ac:dyDescent="0.2">
      <c r="B220" s="37">
        <v>45</v>
      </c>
      <c r="C220" s="37">
        <v>8.2392692565917969</v>
      </c>
      <c r="D220" s="37">
        <v>1164.0147705078125</v>
      </c>
      <c r="E220" s="37">
        <v>13.400000000000002</v>
      </c>
      <c r="F220" s="37">
        <v>178982.05300902482</v>
      </c>
      <c r="G220" s="37">
        <v>20</v>
      </c>
      <c r="H220" s="37">
        <v>8.0441901169491653E-2</v>
      </c>
      <c r="I220" s="37">
        <v>2476.307373046875</v>
      </c>
      <c r="J220" s="37">
        <v>45</v>
      </c>
      <c r="K220" s="37">
        <v>8.2392663955688477</v>
      </c>
      <c r="L220" s="37">
        <v>1164.0164794921875</v>
      </c>
      <c r="M220" s="37">
        <v>13.400000000000002</v>
      </c>
      <c r="N220" s="37">
        <v>178982.20100007011</v>
      </c>
      <c r="O220" s="37">
        <v>20</v>
      </c>
      <c r="P220" s="37">
        <v>8.0441970693202608E-2</v>
      </c>
      <c r="Q220" s="37">
        <v>2476.307861328125</v>
      </c>
    </row>
    <row r="221" spans="2:17" x14ac:dyDescent="0.2">
      <c r="B221" s="37">
        <v>45</v>
      </c>
      <c r="C221" s="37">
        <v>8.2448225021362305</v>
      </c>
      <c r="D221" s="37">
        <v>1163.449951171875</v>
      </c>
      <c r="E221" s="37">
        <v>13.5</v>
      </c>
      <c r="F221" s="37">
        <v>178966.91708302664</v>
      </c>
      <c r="G221" s="37">
        <v>20</v>
      </c>
      <c r="H221" s="37">
        <v>8.0434794461120271E-2</v>
      </c>
      <c r="I221" s="37">
        <v>2475.90966796875</v>
      </c>
      <c r="J221" s="37">
        <v>45</v>
      </c>
      <c r="K221" s="37">
        <v>8.2448196411132812</v>
      </c>
      <c r="L221" s="37">
        <v>1163.451416015625</v>
      </c>
      <c r="M221" s="37">
        <v>13.5</v>
      </c>
      <c r="N221" s="37">
        <v>178967.06021548991</v>
      </c>
      <c r="O221" s="37">
        <v>20</v>
      </c>
      <c r="P221" s="37">
        <v>8.0434861703675767E-2</v>
      </c>
      <c r="Q221" s="37">
        <v>2475.91015625</v>
      </c>
    </row>
    <row r="222" spans="2:17" x14ac:dyDescent="0.2">
      <c r="B222" s="37">
        <v>45</v>
      </c>
      <c r="C222" s="37">
        <v>8.2501316070556641</v>
      </c>
      <c r="D222" s="37">
        <v>1162.8443603515625</v>
      </c>
      <c r="E222" s="37">
        <v>13.600000000000001</v>
      </c>
      <c r="F222" s="37">
        <v>178948.0766881021</v>
      </c>
      <c r="G222" s="37">
        <v>20</v>
      </c>
      <c r="H222" s="37">
        <v>8.0425948200721506E-2</v>
      </c>
      <c r="I222" s="37">
        <v>2475.490234375</v>
      </c>
      <c r="J222" s="37">
        <v>45</v>
      </c>
      <c r="K222" s="37">
        <v>8.2501296997070312</v>
      </c>
      <c r="L222" s="37">
        <v>1162.845458984375</v>
      </c>
      <c r="M222" s="37">
        <v>13.600000000000001</v>
      </c>
      <c r="N222" s="37">
        <v>178948.20495215373</v>
      </c>
      <c r="O222" s="37">
        <v>20</v>
      </c>
      <c r="P222" s="37">
        <v>8.0426008461674456E-2</v>
      </c>
      <c r="Q222" s="37">
        <v>2475.49072265625</v>
      </c>
    </row>
    <row r="223" spans="2:17" x14ac:dyDescent="0.2">
      <c r="B223" s="37">
        <v>45</v>
      </c>
      <c r="C223" s="37">
        <v>8.2551851272583008</v>
      </c>
      <c r="D223" s="37">
        <v>1162.21484375</v>
      </c>
      <c r="E223" s="37">
        <v>13.700000000000003</v>
      </c>
      <c r="F223" s="37">
        <v>178926.59764428544</v>
      </c>
      <c r="G223" s="37">
        <v>20</v>
      </c>
      <c r="H223" s="37">
        <v>8.041586287422034E-2</v>
      </c>
      <c r="I223" s="37">
        <v>2475.05859375</v>
      </c>
      <c r="J223" s="37">
        <v>45</v>
      </c>
      <c r="K223" s="37">
        <v>8.255183219909668</v>
      </c>
      <c r="L223" s="37">
        <v>1162.2154541015625</v>
      </c>
      <c r="M223" s="37">
        <v>13.700000000000003</v>
      </c>
      <c r="N223" s="37">
        <v>178926.70179529313</v>
      </c>
      <c r="O223" s="37">
        <v>20</v>
      </c>
      <c r="P223" s="37">
        <v>8.0415911812379656E-2</v>
      </c>
      <c r="Q223" s="37">
        <v>2475.05908203125</v>
      </c>
    </row>
    <row r="224" spans="2:17" x14ac:dyDescent="0.2">
      <c r="B224" s="37">
        <v>45</v>
      </c>
      <c r="C224" s="37">
        <v>8.2599697113037109</v>
      </c>
      <c r="D224" s="37">
        <v>1161.580078125</v>
      </c>
      <c r="E224" s="37">
        <v>13.8</v>
      </c>
      <c r="F224" s="37">
        <v>178903.68463136494</v>
      </c>
      <c r="G224" s="37">
        <v>20</v>
      </c>
      <c r="H224" s="37">
        <v>8.0405104172428979E-2</v>
      </c>
      <c r="I224" s="37">
        <v>2474.624267578125</v>
      </c>
      <c r="J224" s="37">
        <v>45</v>
      </c>
      <c r="K224" s="37">
        <v>8.2599687576293945</v>
      </c>
      <c r="L224" s="37">
        <v>1161.5802001953125</v>
      </c>
      <c r="M224" s="37">
        <v>13.8</v>
      </c>
      <c r="N224" s="37">
        <v>178903.7593098896</v>
      </c>
      <c r="O224" s="37">
        <v>20</v>
      </c>
      <c r="P224" s="37">
        <v>8.0405139270943254E-2</v>
      </c>
      <c r="Q224" s="37">
        <v>2474.62451171875</v>
      </c>
    </row>
    <row r="225" spans="2:17" x14ac:dyDescent="0.2">
      <c r="B225" s="37">
        <v>45</v>
      </c>
      <c r="C225" s="37">
        <v>8.2644767761230469</v>
      </c>
      <c r="D225" s="37">
        <v>1160.960693359375</v>
      </c>
      <c r="E225" s="37">
        <v>13.900000000000002</v>
      </c>
      <c r="F225" s="37">
        <v>178880.68088966992</v>
      </c>
      <c r="G225" s="37">
        <v>20</v>
      </c>
      <c r="H225" s="37">
        <v>8.0394302848624935E-2</v>
      </c>
      <c r="I225" s="37">
        <v>2474.19482421875</v>
      </c>
      <c r="J225" s="37">
        <v>45</v>
      </c>
      <c r="K225" s="37">
        <v>8.2644758224487305</v>
      </c>
      <c r="L225" s="37">
        <v>1160.9605712890625</v>
      </c>
      <c r="M225" s="37">
        <v>13.900000000000002</v>
      </c>
      <c r="N225" s="37">
        <v>178880.72779111512</v>
      </c>
      <c r="O225" s="37">
        <v>20</v>
      </c>
      <c r="P225" s="37">
        <v>8.0394324904010092E-2</v>
      </c>
      <c r="Q225" s="37">
        <v>2474.195068359375</v>
      </c>
    </row>
    <row r="226" spans="2:17" x14ac:dyDescent="0.2">
      <c r="B226" s="37">
        <v>45</v>
      </c>
      <c r="C226" s="37">
        <v>8.2686986923217773</v>
      </c>
      <c r="D226" s="37">
        <v>1160.378173828125</v>
      </c>
      <c r="E226" s="37">
        <v>14</v>
      </c>
      <c r="F226" s="37">
        <v>178859.02204016273</v>
      </c>
      <c r="G226" s="37">
        <v>20</v>
      </c>
      <c r="H226" s="37">
        <v>8.038413303401909E-2</v>
      </c>
      <c r="I226" s="37">
        <v>2473.77685546875</v>
      </c>
      <c r="J226" s="37">
        <v>45</v>
      </c>
      <c r="K226" s="37">
        <v>8.2686986923217773</v>
      </c>
      <c r="L226" s="37">
        <v>1160.377685546875</v>
      </c>
      <c r="M226" s="37">
        <v>14</v>
      </c>
      <c r="N226" s="37">
        <v>178859.03763603116</v>
      </c>
      <c r="O226" s="37">
        <v>20</v>
      </c>
      <c r="P226" s="37">
        <v>8.038414038888389E-2</v>
      </c>
      <c r="Q226" s="37">
        <v>2473.777099609375</v>
      </c>
    </row>
    <row r="227" spans="2:17" x14ac:dyDescent="0.2">
      <c r="B227" s="37">
        <v>45</v>
      </c>
      <c r="C227" s="37">
        <v>8.2726287841796875</v>
      </c>
      <c r="D227" s="37">
        <v>1159.8514404296875</v>
      </c>
      <c r="E227" s="37">
        <v>14.100000000000001</v>
      </c>
      <c r="F227" s="37">
        <v>178840.10460615819</v>
      </c>
      <c r="G227" s="37">
        <v>20</v>
      </c>
      <c r="H227" s="37">
        <v>8.0375250498724821E-2</v>
      </c>
      <c r="I227" s="37">
        <v>2473.3759765625</v>
      </c>
      <c r="J227" s="37">
        <v>45</v>
      </c>
      <c r="K227" s="37">
        <v>8.2726287841796875</v>
      </c>
      <c r="L227" s="37">
        <v>1159.8505859375</v>
      </c>
      <c r="M227" s="37">
        <v>14.100000000000001</v>
      </c>
      <c r="N227" s="37">
        <v>178840.08991697314</v>
      </c>
      <c r="O227" s="37">
        <v>20</v>
      </c>
      <c r="P227" s="37">
        <v>8.0375243632041488E-2</v>
      </c>
      <c r="Q227" s="37">
        <v>2473.3759765625</v>
      </c>
    </row>
    <row r="228" spans="2:17" x14ac:dyDescent="0.2">
      <c r="B228" s="37">
        <v>45</v>
      </c>
      <c r="C228" s="37">
        <v>8.2762632369995117</v>
      </c>
      <c r="D228" s="37">
        <v>1159.394287109375</v>
      </c>
      <c r="E228" s="37">
        <v>14.200000000000003</v>
      </c>
      <c r="F228" s="37">
        <v>178825.13819198322</v>
      </c>
      <c r="G228" s="37">
        <v>20</v>
      </c>
      <c r="H228" s="37">
        <v>8.0368223241247955E-2</v>
      </c>
      <c r="I228" s="37">
        <v>2472.99755859375</v>
      </c>
      <c r="J228" s="37">
        <v>45</v>
      </c>
      <c r="K228" s="37">
        <v>8.2762632369995117</v>
      </c>
      <c r="L228" s="37">
        <v>1159.3931884765625</v>
      </c>
      <c r="M228" s="37">
        <v>14.200000000000003</v>
      </c>
      <c r="N228" s="37">
        <v>178825.09807194388</v>
      </c>
      <c r="O228" s="37">
        <v>20</v>
      </c>
      <c r="P228" s="37">
        <v>8.0368204432488918E-2</v>
      </c>
      <c r="Q228" s="37">
        <v>2472.99755859375</v>
      </c>
    </row>
    <row r="229" spans="2:17" x14ac:dyDescent="0.2">
      <c r="B229" s="37">
        <v>45</v>
      </c>
      <c r="C229" s="37">
        <v>8.2795963287353516</v>
      </c>
      <c r="D229" s="37">
        <v>1159.0140380859375</v>
      </c>
      <c r="E229" s="37">
        <v>14.3</v>
      </c>
      <c r="F229" s="37">
        <v>178815.01694500275</v>
      </c>
      <c r="G229" s="37">
        <v>20</v>
      </c>
      <c r="H229" s="37">
        <v>8.036347113296155E-2</v>
      </c>
      <c r="I229" s="37">
        <v>2472.646728515625</v>
      </c>
      <c r="J229" s="37">
        <v>45</v>
      </c>
      <c r="K229" s="37">
        <v>8.279597282409668</v>
      </c>
      <c r="L229" s="37">
        <v>1159.012939453125</v>
      </c>
      <c r="M229" s="37">
        <v>14.3</v>
      </c>
      <c r="N229" s="37">
        <v>178814.9597767482</v>
      </c>
      <c r="O229" s="37">
        <v>20</v>
      </c>
      <c r="P229" s="37">
        <v>8.036344431867494E-2</v>
      </c>
      <c r="Q229" s="37">
        <v>2472.646728515625</v>
      </c>
    </row>
    <row r="230" spans="2:17" x14ac:dyDescent="0.2">
      <c r="B230" s="37">
        <v>45</v>
      </c>
      <c r="C230" s="37">
        <v>8.2826271057128906</v>
      </c>
      <c r="D230" s="37">
        <v>1158.7117919921875</v>
      </c>
      <c r="E230" s="37">
        <v>14.400000000000002</v>
      </c>
      <c r="F230" s="37">
        <v>178810.2521823587</v>
      </c>
      <c r="G230" s="37">
        <v>20</v>
      </c>
      <c r="H230" s="37">
        <v>8.0361234281527513E-2</v>
      </c>
      <c r="I230" s="37">
        <v>2472.328125</v>
      </c>
      <c r="J230" s="37">
        <v>45</v>
      </c>
      <c r="K230" s="37">
        <v>8.282628059387207</v>
      </c>
      <c r="L230" s="37">
        <v>1158.710693359375</v>
      </c>
      <c r="M230" s="37">
        <v>14.400000000000002</v>
      </c>
      <c r="N230" s="37">
        <v>178810.18250797488</v>
      </c>
      <c r="O230" s="37">
        <v>20</v>
      </c>
      <c r="P230" s="37">
        <v>8.0361201594450912E-2</v>
      </c>
      <c r="Q230" s="37">
        <v>2472.328125</v>
      </c>
    </row>
    <row r="231" spans="2:17" x14ac:dyDescent="0.2">
      <c r="B231" s="37">
        <v>45</v>
      </c>
      <c r="C231" s="37">
        <v>8.2853517532348633</v>
      </c>
      <c r="D231" s="37">
        <v>1158.484619140625</v>
      </c>
      <c r="E231" s="37">
        <v>14.5</v>
      </c>
      <c r="F231" s="37">
        <v>178810.99677418181</v>
      </c>
      <c r="G231" s="37">
        <v>20</v>
      </c>
      <c r="H231" s="37">
        <v>8.0361584480112075E-2</v>
      </c>
      <c r="I231" s="37">
        <v>2472.044921875</v>
      </c>
      <c r="J231" s="37">
        <v>45</v>
      </c>
      <c r="K231" s="37">
        <v>8.2853536605834961</v>
      </c>
      <c r="L231" s="37">
        <v>1158.4835205078125</v>
      </c>
      <c r="M231" s="37">
        <v>14.5</v>
      </c>
      <c r="N231" s="37">
        <v>178810.92015703247</v>
      </c>
      <c r="O231" s="37">
        <v>20</v>
      </c>
      <c r="P231" s="37">
        <v>8.0361548532512664E-2</v>
      </c>
      <c r="Q231" s="37">
        <v>2472.044677734375</v>
      </c>
    </row>
    <row r="232" spans="2:17" x14ac:dyDescent="0.2">
      <c r="B232" s="37">
        <v>45</v>
      </c>
      <c r="C232" s="37">
        <v>8.2877702713012695</v>
      </c>
      <c r="D232" s="37">
        <v>1158.32666015625</v>
      </c>
      <c r="E232" s="37">
        <v>14.600000000000001</v>
      </c>
      <c r="F232" s="37">
        <v>178817.09423520247</v>
      </c>
      <c r="G232" s="37">
        <v>20</v>
      </c>
      <c r="H232" s="37">
        <v>8.0364448256072946E-2</v>
      </c>
      <c r="I232" s="37">
        <v>2471.7978515625</v>
      </c>
      <c r="J232" s="37">
        <v>45</v>
      </c>
      <c r="K232" s="37">
        <v>8.2877721786499023</v>
      </c>
      <c r="L232" s="37">
        <v>1158.3258056640625</v>
      </c>
      <c r="M232" s="37">
        <v>14.600000000000001</v>
      </c>
      <c r="N232" s="37">
        <v>178817.0219157497</v>
      </c>
      <c r="O232" s="37">
        <v>20</v>
      </c>
      <c r="P232" s="37">
        <v>8.0364414326390896E-2</v>
      </c>
      <c r="Q232" s="37">
        <v>2471.7978515625</v>
      </c>
    </row>
    <row r="233" spans="2:17" x14ac:dyDescent="0.2">
      <c r="B233" s="37">
        <v>45</v>
      </c>
      <c r="C233" s="37">
        <v>8.289881706237793</v>
      </c>
      <c r="D233" s="37">
        <v>1158.2313232421875</v>
      </c>
      <c r="E233" s="37">
        <v>14.700000000000003</v>
      </c>
      <c r="F233" s="37">
        <v>178828.17157172615</v>
      </c>
      <c r="G233" s="37">
        <v>20</v>
      </c>
      <c r="H233" s="37">
        <v>8.0369650469594642E-2</v>
      </c>
      <c r="I233" s="37">
        <v>2471.5859375</v>
      </c>
      <c r="J233" s="37">
        <v>45</v>
      </c>
      <c r="K233" s="37">
        <v>8.2898836135864258</v>
      </c>
      <c r="L233" s="37">
        <v>1158.2308349609375</v>
      </c>
      <c r="M233" s="37">
        <v>14.700000000000003</v>
      </c>
      <c r="N233" s="37">
        <v>178828.11274319995</v>
      </c>
      <c r="O233" s="37">
        <v>20</v>
      </c>
      <c r="P233" s="37">
        <v>8.0369622874766428E-2</v>
      </c>
      <c r="Q233" s="37">
        <v>2471.5859375</v>
      </c>
    </row>
    <row r="234" spans="2:17" x14ac:dyDescent="0.2">
      <c r="B234" s="37">
        <v>45</v>
      </c>
      <c r="C234" s="37">
        <v>8.2916851043701172</v>
      </c>
      <c r="D234" s="37">
        <v>1158.1900634765625</v>
      </c>
      <c r="E234" s="37">
        <v>14.8</v>
      </c>
      <c r="F234" s="37">
        <v>178843.65627895852</v>
      </c>
      <c r="G234" s="37">
        <v>20</v>
      </c>
      <c r="H234" s="37">
        <v>8.0376922292970179E-2</v>
      </c>
      <c r="I234" s="37">
        <v>2471.40625</v>
      </c>
      <c r="J234" s="37">
        <v>45</v>
      </c>
      <c r="K234" s="37">
        <v>8.2916879653930664</v>
      </c>
      <c r="L234" s="37">
        <v>1158.18994140625</v>
      </c>
      <c r="M234" s="37">
        <v>14.8</v>
      </c>
      <c r="N234" s="37">
        <v>178843.61696418896</v>
      </c>
      <c r="O234" s="37">
        <v>20</v>
      </c>
      <c r="P234" s="37">
        <v>8.0376903861163029E-2</v>
      </c>
      <c r="Q234" s="37">
        <v>2471.40625</v>
      </c>
    </row>
    <row r="235" spans="2:17" x14ac:dyDescent="0.2">
      <c r="B235" s="37">
        <v>45</v>
      </c>
      <c r="C235" s="37">
        <v>8.2931814193725586</v>
      </c>
      <c r="D235" s="37">
        <v>1158.192138671875</v>
      </c>
      <c r="E235" s="37">
        <v>14.900000000000002</v>
      </c>
      <c r="F235" s="37">
        <v>178862.79231407613</v>
      </c>
      <c r="G235" s="37">
        <v>20</v>
      </c>
      <c r="H235" s="37">
        <v>8.0385908712931595E-2</v>
      </c>
      <c r="I235" s="37">
        <v>2471.254638671875</v>
      </c>
      <c r="J235" s="37">
        <v>45</v>
      </c>
      <c r="K235" s="37">
        <v>8.2931842803955078</v>
      </c>
      <c r="L235" s="37">
        <v>1158.1922607421875</v>
      </c>
      <c r="M235" s="37">
        <v>14.900000000000002</v>
      </c>
      <c r="N235" s="37">
        <v>178862.774651424</v>
      </c>
      <c r="O235" s="37">
        <v>20</v>
      </c>
      <c r="P235" s="37">
        <v>8.0385900448108963E-2</v>
      </c>
      <c r="Q235" s="37">
        <v>2471.254638671875</v>
      </c>
    </row>
    <row r="236" spans="2:17" x14ac:dyDescent="0.2">
      <c r="B236" s="37">
        <v>45</v>
      </c>
      <c r="C236" s="37">
        <v>8.2943735122680664</v>
      </c>
      <c r="D236" s="37">
        <v>1158.2236328125</v>
      </c>
      <c r="E236" s="37">
        <v>15</v>
      </c>
      <c r="F236" s="37">
        <v>178884.6296393309</v>
      </c>
      <c r="G236" s="37">
        <v>20</v>
      </c>
      <c r="H236" s="37">
        <v>8.0396163619624733E-2</v>
      </c>
      <c r="I236" s="37">
        <v>2471.12744140625</v>
      </c>
      <c r="J236" s="37">
        <v>45</v>
      </c>
      <c r="K236" s="37">
        <v>8.2943763732910156</v>
      </c>
      <c r="L236" s="37">
        <v>1158.22412109375</v>
      </c>
      <c r="M236" s="37">
        <v>15</v>
      </c>
      <c r="N236" s="37">
        <v>178884.63884101721</v>
      </c>
      <c r="O236" s="37">
        <v>20</v>
      </c>
      <c r="P236" s="37">
        <v>8.0396167969806157E-2</v>
      </c>
      <c r="Q236" s="37">
        <v>2471.12744140625</v>
      </c>
    </row>
    <row r="237" spans="2:17" x14ac:dyDescent="0.2">
      <c r="B237" s="37">
        <v>45</v>
      </c>
      <c r="C237" s="37">
        <v>8.2952642440795898</v>
      </c>
      <c r="D237" s="37">
        <v>1158.26904296875</v>
      </c>
      <c r="E237" s="37">
        <v>15.100000000000001</v>
      </c>
      <c r="F237" s="37">
        <v>178908.07558768164</v>
      </c>
      <c r="G237" s="37">
        <v>20</v>
      </c>
      <c r="H237" s="37">
        <v>8.0407173927455722E-2</v>
      </c>
      <c r="I237" s="37">
        <v>2471.0205078125</v>
      </c>
      <c r="J237" s="37">
        <v>45</v>
      </c>
      <c r="K237" s="37">
        <v>8.2952671051025391</v>
      </c>
      <c r="L237" s="37">
        <v>1158.269775390625</v>
      </c>
      <c r="M237" s="37">
        <v>15.100000000000001</v>
      </c>
      <c r="N237" s="37">
        <v>178908.10970939975</v>
      </c>
      <c r="O237" s="37">
        <v>20</v>
      </c>
      <c r="P237" s="37">
        <v>8.0407189979557273E-2</v>
      </c>
      <c r="Q237" s="37">
        <v>2471.0205078125</v>
      </c>
    </row>
    <row r="238" spans="2:17" x14ac:dyDescent="0.2">
      <c r="B238" s="37">
        <v>45</v>
      </c>
      <c r="C238" s="37">
        <v>8.2958574295043945</v>
      </c>
      <c r="D238" s="37">
        <v>1158.3125</v>
      </c>
      <c r="E238" s="37">
        <v>15.200000000000003</v>
      </c>
      <c r="F238" s="37">
        <v>178931.96779633837</v>
      </c>
      <c r="G238" s="37">
        <v>20</v>
      </c>
      <c r="H238" s="37">
        <v>8.0418393820268039E-2</v>
      </c>
      <c r="I238" s="37">
        <v>2470.929931640625</v>
      </c>
      <c r="J238" s="37">
        <v>45</v>
      </c>
      <c r="K238" s="37">
        <v>8.2958612442016602</v>
      </c>
      <c r="L238" s="37">
        <v>1158.3133544921875</v>
      </c>
      <c r="M238" s="37">
        <v>15.200000000000003</v>
      </c>
      <c r="N238" s="37">
        <v>178932.02331055238</v>
      </c>
      <c r="O238" s="37">
        <v>20</v>
      </c>
      <c r="P238" s="37">
        <v>8.0418419917946279E-2</v>
      </c>
      <c r="Q238" s="37">
        <v>2470.929931640625</v>
      </c>
    </row>
    <row r="239" spans="2:17" x14ac:dyDescent="0.2">
      <c r="B239" s="37">
        <v>45</v>
      </c>
      <c r="C239" s="37">
        <v>8.2961606979370117</v>
      </c>
      <c r="D239" s="37">
        <v>1158.340576171875</v>
      </c>
      <c r="E239" s="37">
        <v>15.3</v>
      </c>
      <c r="F239" s="37">
        <v>178955.21030280078</v>
      </c>
      <c r="G239" s="37">
        <v>20</v>
      </c>
      <c r="H239" s="37">
        <v>8.0429308658048274E-2</v>
      </c>
      <c r="I239" s="37">
        <v>2470.851318359375</v>
      </c>
      <c r="J239" s="37">
        <v>45</v>
      </c>
      <c r="K239" s="37">
        <v>8.2961645126342773</v>
      </c>
      <c r="L239" s="37">
        <v>1158.341552734375</v>
      </c>
      <c r="M239" s="37">
        <v>15.3</v>
      </c>
      <c r="N239" s="37">
        <v>178955.28450460543</v>
      </c>
      <c r="O239" s="37">
        <v>20</v>
      </c>
      <c r="P239" s="37">
        <v>8.0429343531375416E-2</v>
      </c>
      <c r="Q239" s="37">
        <v>2470.8515625</v>
      </c>
    </row>
    <row r="240" spans="2:17" x14ac:dyDescent="0.2">
      <c r="B240" s="37">
        <v>45</v>
      </c>
      <c r="C240" s="37">
        <v>8.2961816787719727</v>
      </c>
      <c r="D240" s="37">
        <v>1158.3441162109375</v>
      </c>
      <c r="E240" s="37">
        <v>15.400000000000002</v>
      </c>
      <c r="F240" s="37">
        <v>178976.90204898638</v>
      </c>
      <c r="G240" s="37">
        <v>20</v>
      </c>
      <c r="H240" s="37">
        <v>8.043949531949604E-2</v>
      </c>
      <c r="I240" s="37">
        <v>2470.779541015625</v>
      </c>
      <c r="J240" s="37">
        <v>45</v>
      </c>
      <c r="K240" s="37">
        <v>8.2961854934692383</v>
      </c>
      <c r="L240" s="37">
        <v>1158.3450927734375</v>
      </c>
      <c r="M240" s="37">
        <v>15.400000000000002</v>
      </c>
      <c r="N240" s="37">
        <v>178976.98885896578</v>
      </c>
      <c r="O240" s="37">
        <v>20</v>
      </c>
      <c r="P240" s="37">
        <v>8.0439536113578167E-2</v>
      </c>
      <c r="Q240" s="37">
        <v>2470.77978515625</v>
      </c>
    </row>
    <row r="241" spans="2:17" x14ac:dyDescent="0.2">
      <c r="B241" s="37">
        <v>45</v>
      </c>
      <c r="C241" s="37">
        <v>8.295928955078125</v>
      </c>
      <c r="D241" s="37">
        <v>1158.318115234375</v>
      </c>
      <c r="E241" s="37">
        <v>15.5</v>
      </c>
      <c r="F241" s="37">
        <v>178996.41068873496</v>
      </c>
      <c r="G241" s="37">
        <v>20</v>
      </c>
      <c r="H241" s="37">
        <v>8.0448656860546808E-2</v>
      </c>
      <c r="I241" s="37">
        <v>2470.70849609375</v>
      </c>
      <c r="J241" s="37">
        <v>45</v>
      </c>
      <c r="K241" s="37">
        <v>8.2959327697753906</v>
      </c>
      <c r="L241" s="37">
        <v>1158.319091796875</v>
      </c>
      <c r="M241" s="37">
        <v>15.5</v>
      </c>
      <c r="N241" s="37">
        <v>178996.50561534771</v>
      </c>
      <c r="O241" s="37">
        <v>20</v>
      </c>
      <c r="P241" s="37">
        <v>8.0448701466402428E-2</v>
      </c>
      <c r="Q241" s="37">
        <v>2470.70849609375</v>
      </c>
    </row>
    <row r="242" spans="2:17" x14ac:dyDescent="0.2">
      <c r="B242" s="37">
        <v>45</v>
      </c>
      <c r="C242" s="37">
        <v>8.295414924621582</v>
      </c>
      <c r="D242" s="37">
        <v>1158.2608642578125</v>
      </c>
      <c r="E242" s="37">
        <v>15.600000000000001</v>
      </c>
      <c r="F242" s="37">
        <v>179013.39175051116</v>
      </c>
      <c r="G242" s="37">
        <v>20</v>
      </c>
      <c r="H242" s="37">
        <v>8.0456631515567756E-2</v>
      </c>
      <c r="I242" s="37">
        <v>2470.632080078125</v>
      </c>
      <c r="J242" s="37">
        <v>45</v>
      </c>
      <c r="K242" s="37">
        <v>8.2954196929931641</v>
      </c>
      <c r="L242" s="37">
        <v>1158.26171875</v>
      </c>
      <c r="M242" s="37">
        <v>15.600000000000001</v>
      </c>
      <c r="N242" s="37">
        <v>179013.48743795964</v>
      </c>
      <c r="O242" s="37">
        <v>20</v>
      </c>
      <c r="P242" s="37">
        <v>8.0456676478956768E-2</v>
      </c>
      <c r="Q242" s="37">
        <v>2470.63232421875</v>
      </c>
    </row>
    <row r="243" spans="2:17" x14ac:dyDescent="0.2">
      <c r="B243" s="37">
        <v>45</v>
      </c>
      <c r="C243" s="37">
        <v>8.2946538925170898</v>
      </c>
      <c r="D243" s="37">
        <v>1158.1724853515625</v>
      </c>
      <c r="E243" s="37">
        <v>15.700000000000003</v>
      </c>
      <c r="F243" s="37">
        <v>179027.75182946018</v>
      </c>
      <c r="G243" s="37">
        <v>20</v>
      </c>
      <c r="H243" s="37">
        <v>8.0463375416478633E-2</v>
      </c>
      <c r="I243" s="37">
        <v>2470.545654296875</v>
      </c>
      <c r="J243" s="37">
        <v>45</v>
      </c>
      <c r="K243" s="37">
        <v>8.2946577072143555</v>
      </c>
      <c r="L243" s="37">
        <v>1158.1732177734375</v>
      </c>
      <c r="M243" s="37">
        <v>15.700000000000003</v>
      </c>
      <c r="N243" s="37">
        <v>179027.84286740629</v>
      </c>
      <c r="O243" s="37">
        <v>20</v>
      </c>
      <c r="P243" s="37">
        <v>8.0463418196933131E-2</v>
      </c>
      <c r="Q243" s="37">
        <v>2470.5458984375</v>
      </c>
    </row>
    <row r="244" spans="2:17" x14ac:dyDescent="0.2">
      <c r="B244" s="37">
        <v>45</v>
      </c>
      <c r="C244" s="37">
        <v>8.2936601638793945</v>
      </c>
      <c r="D244" s="37">
        <v>1158.0535888671875</v>
      </c>
      <c r="E244" s="37">
        <v>15.8</v>
      </c>
      <c r="F244" s="37">
        <v>179039.58339900177</v>
      </c>
      <c r="G244" s="37">
        <v>20</v>
      </c>
      <c r="H244" s="37">
        <v>8.0468931983419853E-2</v>
      </c>
      <c r="I244" s="37">
        <v>2470.445556640625</v>
      </c>
      <c r="J244" s="37">
        <v>45</v>
      </c>
      <c r="K244" s="37">
        <v>8.2936649322509766</v>
      </c>
      <c r="L244" s="37">
        <v>1158.053955078125</v>
      </c>
      <c r="M244" s="37">
        <v>15.8</v>
      </c>
      <c r="N244" s="37">
        <v>179039.65938902739</v>
      </c>
      <c r="O244" s="37">
        <v>20</v>
      </c>
      <c r="P244" s="37">
        <v>8.0468967697615121E-2</v>
      </c>
      <c r="Q244" s="37">
        <v>2470.445556640625</v>
      </c>
    </row>
    <row r="245" spans="2:17" x14ac:dyDescent="0.2">
      <c r="B245" s="37">
        <v>45</v>
      </c>
      <c r="C245" s="37">
        <v>8.2924528121948242</v>
      </c>
      <c r="D245" s="37">
        <v>1157.90478515625</v>
      </c>
      <c r="E245" s="37">
        <v>15.900000000000002</v>
      </c>
      <c r="F245" s="37">
        <v>179049.11131588346</v>
      </c>
      <c r="G245" s="37">
        <v>20</v>
      </c>
      <c r="H245" s="37">
        <v>8.047340680451634E-2</v>
      </c>
      <c r="I245" s="37">
        <v>2470.328857421875</v>
      </c>
      <c r="J245" s="37">
        <v>45</v>
      </c>
      <c r="K245" s="37">
        <v>8.2924566268920898</v>
      </c>
      <c r="L245" s="37">
        <v>1157.9049072265625</v>
      </c>
      <c r="M245" s="37">
        <v>15.900000000000002</v>
      </c>
      <c r="N245" s="37">
        <v>179049.16976255566</v>
      </c>
      <c r="O245" s="37">
        <v>20</v>
      </c>
      <c r="P245" s="37">
        <v>8.0473434280925932E-2</v>
      </c>
      <c r="Q245" s="37">
        <v>2470.3291015625</v>
      </c>
    </row>
    <row r="246" spans="2:17" x14ac:dyDescent="0.2">
      <c r="B246" s="37">
        <v>45</v>
      </c>
      <c r="C246" s="37">
        <v>8.291050910949707</v>
      </c>
      <c r="D246" s="37">
        <v>1157.727783203125</v>
      </c>
      <c r="E246" s="37">
        <v>16</v>
      </c>
      <c r="F246" s="37">
        <v>179056.68357505483</v>
      </c>
      <c r="G246" s="37">
        <v>20</v>
      </c>
      <c r="H246" s="37">
        <v>8.0476963294393536E-2</v>
      </c>
      <c r="I246" s="37">
        <v>2470.1943359375</v>
      </c>
      <c r="J246" s="37">
        <v>45</v>
      </c>
      <c r="K246" s="37">
        <v>8.2910547256469727</v>
      </c>
      <c r="L246" s="37">
        <v>1157.7276611328125</v>
      </c>
      <c r="M246" s="37">
        <v>16</v>
      </c>
      <c r="N246" s="37">
        <v>179056.72077795607</v>
      </c>
      <c r="O246" s="37">
        <v>20</v>
      </c>
      <c r="P246" s="37">
        <v>8.0476980795261166E-2</v>
      </c>
      <c r="Q246" s="37">
        <v>2470.194580078125</v>
      </c>
    </row>
    <row r="247" spans="2:17" x14ac:dyDescent="0.2">
      <c r="B247" s="37">
        <v>45</v>
      </c>
      <c r="C247" s="37">
        <v>8.2894763946533203</v>
      </c>
      <c r="D247" s="37">
        <v>1157.5262451171875</v>
      </c>
      <c r="E247" s="37">
        <v>16.100000000000001</v>
      </c>
      <c r="F247" s="37">
        <v>179062.77226166814</v>
      </c>
      <c r="G247" s="37">
        <v>20</v>
      </c>
      <c r="H247" s="37">
        <v>8.0479823139881404E-2</v>
      </c>
      <c r="I247" s="37">
        <v>2470.04052734375</v>
      </c>
      <c r="J247" s="37">
        <v>45</v>
      </c>
      <c r="K247" s="37">
        <v>8.2894802093505859</v>
      </c>
      <c r="L247" s="37">
        <v>1157.5257568359375</v>
      </c>
      <c r="M247" s="37">
        <v>16.100000000000001</v>
      </c>
      <c r="N247" s="37">
        <v>179062.78395198239</v>
      </c>
      <c r="O247" s="37">
        <v>20</v>
      </c>
      <c r="P247" s="37">
        <v>8.0479828660280348E-2</v>
      </c>
      <c r="Q247" s="37">
        <v>2470.04052734375</v>
      </c>
    </row>
    <row r="248" spans="2:17" x14ac:dyDescent="0.2">
      <c r="B248" s="37">
        <v>45</v>
      </c>
      <c r="C248" s="37">
        <v>8.2877511978149414</v>
      </c>
      <c r="D248" s="37">
        <v>1157.30517578125</v>
      </c>
      <c r="E248" s="37">
        <v>16.200000000000003</v>
      </c>
      <c r="F248" s="37">
        <v>179067.94621483219</v>
      </c>
      <c r="G248" s="37">
        <v>20</v>
      </c>
      <c r="H248" s="37">
        <v>8.0482253460783554E-2</v>
      </c>
      <c r="I248" s="37">
        <v>2469.86572265625</v>
      </c>
      <c r="J248" s="37">
        <v>45</v>
      </c>
      <c r="K248" s="37">
        <v>8.287755012512207</v>
      </c>
      <c r="L248" s="37">
        <v>1157.3045654296875</v>
      </c>
      <c r="M248" s="37">
        <v>16.200000000000003</v>
      </c>
      <c r="N248" s="37">
        <v>179067.93743124255</v>
      </c>
      <c r="O248" s="37">
        <v>20</v>
      </c>
      <c r="P248" s="37">
        <v>8.0482249366996592E-2</v>
      </c>
      <c r="Q248" s="37">
        <v>2469.86572265625</v>
      </c>
    </row>
    <row r="249" spans="2:17" x14ac:dyDescent="0.2">
      <c r="B249" s="37">
        <v>45</v>
      </c>
      <c r="C249" s="37">
        <v>8.2859010696411133</v>
      </c>
      <c r="D249" s="37">
        <v>1157.0706787109375</v>
      </c>
      <c r="E249" s="37">
        <v>16.3</v>
      </c>
      <c r="F249" s="37">
        <v>179072.83593240107</v>
      </c>
      <c r="G249" s="37">
        <v>20</v>
      </c>
      <c r="H249" s="37">
        <v>8.0484550331303556E-2</v>
      </c>
      <c r="I249" s="37">
        <v>2469.668701171875</v>
      </c>
      <c r="J249" s="37">
        <v>45</v>
      </c>
      <c r="K249" s="37">
        <v>8.2859048843383789</v>
      </c>
      <c r="L249" s="37">
        <v>1157.0699462890625</v>
      </c>
      <c r="M249" s="37">
        <v>16.3</v>
      </c>
      <c r="N249" s="37">
        <v>179072.80861410123</v>
      </c>
      <c r="O249" s="37">
        <v>20</v>
      </c>
      <c r="P249" s="37">
        <v>8.0484537533683023E-2</v>
      </c>
      <c r="Q249" s="37">
        <v>2469.6689453125</v>
      </c>
    </row>
    <row r="250" spans="2:17" x14ac:dyDescent="0.2">
      <c r="B250" s="37">
        <v>45</v>
      </c>
      <c r="C250" s="37">
        <v>8.2839508056640625</v>
      </c>
      <c r="D250" s="37">
        <v>1156.8275146484375</v>
      </c>
      <c r="E250" s="37">
        <v>16.400000000000002</v>
      </c>
      <c r="F250" s="37">
        <v>179078.03196787083</v>
      </c>
      <c r="G250" s="37">
        <v>20</v>
      </c>
      <c r="H250" s="37">
        <v>8.048699106834345E-2</v>
      </c>
      <c r="I250" s="37">
        <v>2469.44921875</v>
      </c>
      <c r="J250" s="37">
        <v>45</v>
      </c>
      <c r="K250" s="37">
        <v>8.2839536666870117</v>
      </c>
      <c r="L250" s="37">
        <v>1156.8267822265625</v>
      </c>
      <c r="M250" s="37">
        <v>16.400000000000002</v>
      </c>
      <c r="N250" s="37">
        <v>179077.9917863321</v>
      </c>
      <c r="O250" s="37">
        <v>20</v>
      </c>
      <c r="P250" s="37">
        <v>8.0486972230090589E-2</v>
      </c>
      <c r="Q250" s="37">
        <v>2469.44921875</v>
      </c>
    </row>
    <row r="251" spans="2:17" x14ac:dyDescent="0.2">
      <c r="B251" s="37">
        <v>45</v>
      </c>
      <c r="C251" s="37">
        <v>8.2819271087646484</v>
      </c>
      <c r="D251" s="37">
        <v>1156.5782470703125</v>
      </c>
      <c r="E251" s="37">
        <v>16.5</v>
      </c>
      <c r="F251" s="37">
        <v>179084.00228402074</v>
      </c>
      <c r="G251" s="37">
        <v>20</v>
      </c>
      <c r="H251" s="37">
        <v>8.0489795423769592E-2</v>
      </c>
      <c r="I251" s="37">
        <v>2469.207275390625</v>
      </c>
      <c r="J251" s="37">
        <v>45</v>
      </c>
      <c r="K251" s="37">
        <v>8.2819299697875977</v>
      </c>
      <c r="L251" s="37">
        <v>1156.57763671875</v>
      </c>
      <c r="M251" s="37">
        <v>16.5</v>
      </c>
      <c r="N251" s="37">
        <v>179083.95567588232</v>
      </c>
      <c r="O251" s="37">
        <v>20</v>
      </c>
      <c r="P251" s="37">
        <v>8.0489773567493275E-2</v>
      </c>
      <c r="Q251" s="37">
        <v>2469.20751953125</v>
      </c>
    </row>
    <row r="252" spans="2:17" x14ac:dyDescent="0.2">
      <c r="B252" s="37">
        <v>45</v>
      </c>
      <c r="C252" s="37">
        <v>8.2798585891723633</v>
      </c>
      <c r="D252" s="37">
        <v>1156.322509765625</v>
      </c>
      <c r="E252" s="37">
        <v>16.600000000000001</v>
      </c>
      <c r="F252" s="37">
        <v>179091.0187910097</v>
      </c>
      <c r="G252" s="37">
        <v>20</v>
      </c>
      <c r="H252" s="37">
        <v>8.049309108797309E-2</v>
      </c>
      <c r="I252" s="37">
        <v>2468.9453125</v>
      </c>
      <c r="J252" s="37">
        <v>45</v>
      </c>
      <c r="K252" s="37">
        <v>8.2798614501953125</v>
      </c>
      <c r="L252" s="37">
        <v>1156.322021484375</v>
      </c>
      <c r="M252" s="37">
        <v>16.600000000000001</v>
      </c>
      <c r="N252" s="37">
        <v>179090.97019693331</v>
      </c>
      <c r="O252" s="37">
        <v>20</v>
      </c>
      <c r="P252" s="37">
        <v>8.0493068298803025E-2</v>
      </c>
      <c r="Q252" s="37">
        <v>2468.945556640625</v>
      </c>
    </row>
    <row r="253" spans="2:17" x14ac:dyDescent="0.2">
      <c r="B253" s="37">
        <v>45</v>
      </c>
      <c r="C253" s="37">
        <v>8.2777719497680664</v>
      </c>
      <c r="D253" s="37">
        <v>1156.0576171875</v>
      </c>
      <c r="E253" s="37">
        <v>16.700000000000003</v>
      </c>
      <c r="F253" s="37">
        <v>179099.13753618841</v>
      </c>
      <c r="G253" s="37">
        <v>20</v>
      </c>
      <c r="H253" s="37">
        <v>8.0496904385202683E-2</v>
      </c>
      <c r="I253" s="37">
        <v>2468.666259765625</v>
      </c>
      <c r="J253" s="37">
        <v>45</v>
      </c>
      <c r="K253" s="37">
        <v>8.2777748107910156</v>
      </c>
      <c r="L253" s="37">
        <v>1156.0572509765625</v>
      </c>
      <c r="M253" s="37">
        <v>16.700000000000003</v>
      </c>
      <c r="N253" s="37">
        <v>179099.09172810751</v>
      </c>
      <c r="O253" s="37">
        <v>20</v>
      </c>
      <c r="P253" s="37">
        <v>8.049688290393478E-2</v>
      </c>
      <c r="Q253" s="37">
        <v>2468.66650390625</v>
      </c>
    </row>
    <row r="254" spans="2:17" x14ac:dyDescent="0.2">
      <c r="B254" s="37">
        <v>45</v>
      </c>
      <c r="C254" s="37">
        <v>8.2756977081298828</v>
      </c>
      <c r="D254" s="37">
        <v>1155.7803955078125</v>
      </c>
      <c r="E254" s="37">
        <v>16.8</v>
      </c>
      <c r="F254" s="37">
        <v>179108.23777441267</v>
      </c>
      <c r="G254" s="37">
        <v>20</v>
      </c>
      <c r="H254" s="37">
        <v>8.0501178619645702E-2</v>
      </c>
      <c r="I254" s="37">
        <v>2468.373046875</v>
      </c>
      <c r="J254" s="37">
        <v>45</v>
      </c>
      <c r="K254" s="37">
        <v>8.2756996154785156</v>
      </c>
      <c r="L254" s="37">
        <v>1155.7803955078125</v>
      </c>
      <c r="M254" s="37">
        <v>16.8</v>
      </c>
      <c r="N254" s="37">
        <v>179108.20446204409</v>
      </c>
      <c r="O254" s="37">
        <v>20</v>
      </c>
      <c r="P254" s="37">
        <v>8.0501163006165499E-2</v>
      </c>
      <c r="Q254" s="37">
        <v>2468.373291015625</v>
      </c>
    </row>
    <row r="255" spans="2:17" x14ac:dyDescent="0.2">
      <c r="B255" s="37">
        <v>45</v>
      </c>
      <c r="C255" s="37">
        <v>8.2736625671386719</v>
      </c>
      <c r="D255" s="37">
        <v>1155.4888916015625</v>
      </c>
      <c r="E255" s="37">
        <v>16.900000000000002</v>
      </c>
      <c r="F255" s="37">
        <v>179118.08610005598</v>
      </c>
      <c r="G255" s="37">
        <v>20</v>
      </c>
      <c r="H255" s="37">
        <v>8.0505804188820529E-2</v>
      </c>
      <c r="I255" s="37">
        <v>2468.069580078125</v>
      </c>
      <c r="J255" s="37">
        <v>45</v>
      </c>
      <c r="K255" s="37">
        <v>8.2736644744873047</v>
      </c>
      <c r="L255" s="37">
        <v>1155.489013671875</v>
      </c>
      <c r="M255" s="37">
        <v>16.900000000000002</v>
      </c>
      <c r="N255" s="37">
        <v>179118.06501705502</v>
      </c>
      <c r="O255" s="37">
        <v>20</v>
      </c>
      <c r="P255" s="37">
        <v>8.0505794317525747E-2</v>
      </c>
      <c r="Q255" s="37">
        <v>2468.06982421875</v>
      </c>
    </row>
    <row r="256" spans="2:17" x14ac:dyDescent="0.2">
      <c r="B256" s="37">
        <v>45</v>
      </c>
      <c r="C256" s="37">
        <v>8.2716951370239258</v>
      </c>
      <c r="D256" s="37">
        <v>1155.18212890625</v>
      </c>
      <c r="E256" s="37">
        <v>17</v>
      </c>
      <c r="F256" s="37">
        <v>179128.373669914</v>
      </c>
      <c r="G256" s="37">
        <v>20</v>
      </c>
      <c r="H256" s="37">
        <v>8.0510636060599106E-2</v>
      </c>
      <c r="I256" s="37">
        <v>2467.7587890625</v>
      </c>
      <c r="J256" s="37">
        <v>45</v>
      </c>
      <c r="K256" s="37">
        <v>8.2716970443725586</v>
      </c>
      <c r="L256" s="37">
        <v>1155.1826171875</v>
      </c>
      <c r="M256" s="37">
        <v>17</v>
      </c>
      <c r="N256" s="37">
        <v>179128.37373410488</v>
      </c>
      <c r="O256" s="37">
        <v>20</v>
      </c>
      <c r="P256" s="37">
        <v>8.051063611971275E-2</v>
      </c>
      <c r="Q256" s="37">
        <v>2467.759033203125</v>
      </c>
    </row>
    <row r="257" spans="2:17" x14ac:dyDescent="0.2">
      <c r="B257" s="37">
        <v>45</v>
      </c>
      <c r="C257" s="37">
        <v>8.2698240280151367</v>
      </c>
      <c r="D257" s="37">
        <v>1154.8609619140625</v>
      </c>
      <c r="E257" s="37">
        <v>17.100000000000001</v>
      </c>
      <c r="F257" s="37">
        <v>179138.77323626552</v>
      </c>
      <c r="G257" s="37">
        <v>20</v>
      </c>
      <c r="H257" s="37">
        <v>8.0515520557709053E-2</v>
      </c>
      <c r="I257" s="37">
        <v>2467.44384765625</v>
      </c>
      <c r="J257" s="37">
        <v>45</v>
      </c>
      <c r="K257" s="37">
        <v>8.2698249816894531</v>
      </c>
      <c r="L257" s="37">
        <v>1154.8616943359375</v>
      </c>
      <c r="M257" s="37">
        <v>17.100000000000001</v>
      </c>
      <c r="N257" s="37">
        <v>179138.79477438712</v>
      </c>
      <c r="O257" s="37">
        <v>20</v>
      </c>
      <c r="P257" s="37">
        <v>8.0515530700535798E-2</v>
      </c>
      <c r="Q257" s="37">
        <v>2467.4443359375</v>
      </c>
    </row>
    <row r="258" spans="2:17" x14ac:dyDescent="0.2">
      <c r="B258" s="37">
        <v>45</v>
      </c>
      <c r="C258" s="37">
        <v>8.2680749893188477</v>
      </c>
      <c r="D258" s="37">
        <v>1154.526611328125</v>
      </c>
      <c r="E258" s="37">
        <v>17.200000000000003</v>
      </c>
      <c r="F258" s="37">
        <v>179148.94128233634</v>
      </c>
      <c r="G258" s="37">
        <v>20</v>
      </c>
      <c r="H258" s="37">
        <v>8.0520296360205273E-2</v>
      </c>
      <c r="I258" s="37">
        <v>2467.129150390625</v>
      </c>
      <c r="J258" s="37">
        <v>45</v>
      </c>
      <c r="K258" s="37">
        <v>8.2680759429931641</v>
      </c>
      <c r="L258" s="37">
        <v>1154.5277099609375</v>
      </c>
      <c r="M258" s="37">
        <v>17.200000000000003</v>
      </c>
      <c r="N258" s="37">
        <v>179148.98784792575</v>
      </c>
      <c r="O258" s="37">
        <v>20</v>
      </c>
      <c r="P258" s="37">
        <v>8.0520318255796267E-2</v>
      </c>
      <c r="Q258" s="37">
        <v>2467.12939453125</v>
      </c>
    </row>
    <row r="259" spans="2:17" x14ac:dyDescent="0.2">
      <c r="B259" s="37">
        <v>45</v>
      </c>
      <c r="C259" s="37">
        <v>8.2664737701416016</v>
      </c>
      <c r="D259" s="37">
        <v>1154.1806640625</v>
      </c>
      <c r="E259" s="37">
        <v>17.3</v>
      </c>
      <c r="F259" s="37">
        <v>179158.54612386521</v>
      </c>
      <c r="G259" s="37">
        <v>20</v>
      </c>
      <c r="H259" s="37">
        <v>8.0524807703620693E-2</v>
      </c>
      <c r="I259" s="37">
        <v>2466.81884765625</v>
      </c>
      <c r="J259" s="37">
        <v>45</v>
      </c>
      <c r="K259" s="37">
        <v>8.266474723815918</v>
      </c>
      <c r="L259" s="37">
        <v>1154.181884765625</v>
      </c>
      <c r="M259" s="37">
        <v>17.3</v>
      </c>
      <c r="N259" s="37">
        <v>179158.61198939529</v>
      </c>
      <c r="O259" s="37">
        <v>20</v>
      </c>
      <c r="P259" s="37">
        <v>8.0524838662231271E-2</v>
      </c>
      <c r="Q259" s="37">
        <v>2466.819091796875</v>
      </c>
    </row>
    <row r="260" spans="2:17" x14ac:dyDescent="0.2">
      <c r="B260" s="37">
        <v>45</v>
      </c>
      <c r="C260" s="37">
        <v>8.2650461196899414</v>
      </c>
      <c r="D260" s="37">
        <v>1153.8251953125</v>
      </c>
      <c r="E260" s="37">
        <v>17.400000000000002</v>
      </c>
      <c r="F260" s="37">
        <v>179167.30309579615</v>
      </c>
      <c r="G260" s="37">
        <v>20</v>
      </c>
      <c r="H260" s="37">
        <v>8.0528920902718376E-2</v>
      </c>
      <c r="I260" s="37">
        <v>2466.5185546875</v>
      </c>
      <c r="J260" s="37">
        <v>45</v>
      </c>
      <c r="K260" s="37">
        <v>8.2650461196899414</v>
      </c>
      <c r="L260" s="37">
        <v>1153.826416015625</v>
      </c>
      <c r="M260" s="37">
        <v>17.400000000000002</v>
      </c>
      <c r="N260" s="37">
        <v>179167.38317713779</v>
      </c>
      <c r="O260" s="37">
        <v>20</v>
      </c>
      <c r="P260" s="37">
        <v>8.0528958537041284E-2</v>
      </c>
      <c r="Q260" s="37">
        <v>2466.518798828125</v>
      </c>
    </row>
    <row r="261" spans="2:17" x14ac:dyDescent="0.2">
      <c r="B261" s="37">
        <v>45</v>
      </c>
      <c r="C261" s="37">
        <v>8.2638120651245117</v>
      </c>
      <c r="D261" s="37">
        <v>1153.4639892578125</v>
      </c>
      <c r="E261" s="37">
        <v>17.5</v>
      </c>
      <c r="F261" s="37">
        <v>179175.04060133939</v>
      </c>
      <c r="G261" s="37">
        <v>20</v>
      </c>
      <c r="H261" s="37">
        <v>8.0532555367353001E-2</v>
      </c>
      <c r="I261" s="37">
        <v>2466.233642578125</v>
      </c>
      <c r="J261" s="37">
        <v>45</v>
      </c>
      <c r="K261" s="37">
        <v>8.2638120651245117</v>
      </c>
      <c r="L261" s="37">
        <v>1153.465087890625</v>
      </c>
      <c r="M261" s="37">
        <v>17.5</v>
      </c>
      <c r="N261" s="37">
        <v>179175.12851277032</v>
      </c>
      <c r="O261" s="37">
        <v>20</v>
      </c>
      <c r="P261" s="37">
        <v>8.0532596678769261E-2</v>
      </c>
      <c r="Q261" s="37">
        <v>2466.23388671875</v>
      </c>
    </row>
    <row r="262" spans="2:17" x14ac:dyDescent="0.2">
      <c r="B262" s="37">
        <v>45</v>
      </c>
      <c r="C262" s="37">
        <v>8.2627944946289062</v>
      </c>
      <c r="D262" s="37">
        <v>1153.1031494140625</v>
      </c>
      <c r="E262" s="37">
        <v>17.600000000000001</v>
      </c>
      <c r="F262" s="37">
        <v>179181.75759692403</v>
      </c>
      <c r="G262" s="37">
        <v>20</v>
      </c>
      <c r="H262" s="37">
        <v>8.0535710595432075E-2</v>
      </c>
      <c r="I262" s="37">
        <v>2465.9697265625</v>
      </c>
      <c r="J262" s="37">
        <v>45</v>
      </c>
      <c r="K262" s="37">
        <v>8.2627935409545898</v>
      </c>
      <c r="L262" s="37">
        <v>1153.104248046875</v>
      </c>
      <c r="M262" s="37">
        <v>17.600000000000001</v>
      </c>
      <c r="N262" s="37">
        <v>179181.8511373206</v>
      </c>
      <c r="O262" s="37">
        <v>20</v>
      </c>
      <c r="P262" s="37">
        <v>8.0535754550640895E-2</v>
      </c>
      <c r="Q262" s="37">
        <v>2465.9697265625</v>
      </c>
    </row>
    <row r="263" spans="2:17" x14ac:dyDescent="0.2">
      <c r="B263" s="37">
        <v>45</v>
      </c>
      <c r="C263" s="37">
        <v>8.2620105743408203</v>
      </c>
      <c r="D263" s="37">
        <v>1152.7523193359375</v>
      </c>
      <c r="E263" s="37">
        <v>17.700000000000003</v>
      </c>
      <c r="F263" s="37">
        <v>179187.68331931869</v>
      </c>
      <c r="G263" s="37">
        <v>20</v>
      </c>
      <c r="H263" s="37">
        <v>8.0538494221367815E-2</v>
      </c>
      <c r="I263" s="37">
        <v>2465.730712890625</v>
      </c>
      <c r="J263" s="37">
        <v>45</v>
      </c>
      <c r="K263" s="37">
        <v>8.2620096206665039</v>
      </c>
      <c r="L263" s="37">
        <v>1152.753173828125</v>
      </c>
      <c r="M263" s="37">
        <v>17.700000000000003</v>
      </c>
      <c r="N263" s="37">
        <v>179187.77275337258</v>
      </c>
      <c r="O263" s="37">
        <v>20</v>
      </c>
      <c r="P263" s="37">
        <v>8.0538536248611653E-2</v>
      </c>
      <c r="Q263" s="37">
        <v>2465.730712890625</v>
      </c>
    </row>
    <row r="264" spans="2:17" x14ac:dyDescent="0.2">
      <c r="B264" s="37">
        <v>45</v>
      </c>
      <c r="C264" s="37">
        <v>8.2614755630493164</v>
      </c>
      <c r="D264" s="37">
        <v>1152.4232177734375</v>
      </c>
      <c r="E264" s="37">
        <v>17.8</v>
      </c>
      <c r="F264" s="37">
        <v>179193.25945987931</v>
      </c>
      <c r="G264" s="37">
        <v>20</v>
      </c>
      <c r="H264" s="37">
        <v>8.0541113645224108E-2</v>
      </c>
      <c r="I264" s="37">
        <v>2465.52001953125</v>
      </c>
      <c r="J264" s="37">
        <v>45</v>
      </c>
      <c r="K264" s="37">
        <v>8.2614736557006836</v>
      </c>
      <c r="L264" s="37">
        <v>1152.4237060546875</v>
      </c>
      <c r="M264" s="37">
        <v>17.8</v>
      </c>
      <c r="N264" s="37">
        <v>179193.33759802452</v>
      </c>
      <c r="O264" s="37">
        <v>20</v>
      </c>
      <c r="P264" s="37">
        <v>8.054115036815887E-2</v>
      </c>
      <c r="Q264" s="37">
        <v>2465.52001953125</v>
      </c>
    </row>
    <row r="265" spans="2:17" x14ac:dyDescent="0.2">
      <c r="B265" s="37">
        <v>45</v>
      </c>
      <c r="C265" s="37">
        <v>8.2612018585205078</v>
      </c>
      <c r="D265" s="37">
        <v>1152.1282958984375</v>
      </c>
      <c r="E265" s="37">
        <v>17.900000000000002</v>
      </c>
      <c r="F265" s="37">
        <v>179199.0951810191</v>
      </c>
      <c r="G265" s="37">
        <v>20</v>
      </c>
      <c r="H265" s="37">
        <v>8.0543854910646792E-2</v>
      </c>
      <c r="I265" s="37">
        <v>2465.3408203125</v>
      </c>
      <c r="J265" s="37">
        <v>45</v>
      </c>
      <c r="K265" s="37">
        <v>8.261199951171875</v>
      </c>
      <c r="L265" s="37">
        <v>1152.1285400390625</v>
      </c>
      <c r="M265" s="37">
        <v>17.900000000000002</v>
      </c>
      <c r="N265" s="37">
        <v>179199.16001262204</v>
      </c>
      <c r="O265" s="37">
        <v>20</v>
      </c>
      <c r="P265" s="37">
        <v>8.0543885385427644E-2</v>
      </c>
      <c r="Q265" s="37">
        <v>2465.340576171875</v>
      </c>
    </row>
    <row r="266" spans="2:17" x14ac:dyDescent="0.2">
      <c r="B266" s="37">
        <v>45</v>
      </c>
      <c r="C266" s="37">
        <v>8.261199951171875</v>
      </c>
      <c r="D266" s="37">
        <v>1151.8792724609375</v>
      </c>
      <c r="E266" s="37">
        <v>18</v>
      </c>
      <c r="F266" s="37">
        <v>179205.89576421116</v>
      </c>
      <c r="G266" s="37">
        <v>20</v>
      </c>
      <c r="H266" s="37">
        <v>8.0547049201491916E-2</v>
      </c>
      <c r="I266" s="37">
        <v>2465.195068359375</v>
      </c>
      <c r="J266" s="37">
        <v>45</v>
      </c>
      <c r="K266" s="37">
        <v>8.2611980438232422</v>
      </c>
      <c r="L266" s="37">
        <v>1151.879150390625</v>
      </c>
      <c r="M266" s="37">
        <v>18</v>
      </c>
      <c r="N266" s="37">
        <v>179205.94068660995</v>
      </c>
      <c r="O266" s="37">
        <v>20</v>
      </c>
      <c r="P266" s="37">
        <v>8.0547070327410319E-2</v>
      </c>
      <c r="Q266" s="37">
        <v>2465.19482421875</v>
      </c>
    </row>
    <row r="267" spans="2:17" x14ac:dyDescent="0.2">
      <c r="B267" s="37">
        <v>45</v>
      </c>
      <c r="C267" s="37">
        <v>8.261474609375</v>
      </c>
      <c r="D267" s="37">
        <v>1151.6856689453125</v>
      </c>
      <c r="E267" s="37">
        <v>18.100000000000001</v>
      </c>
      <c r="F267" s="37">
        <v>179214.38128553671</v>
      </c>
      <c r="G267" s="37">
        <v>20</v>
      </c>
      <c r="H267" s="37">
        <v>8.0551034653639053E-2</v>
      </c>
      <c r="I267" s="37">
        <v>2465.0849609375</v>
      </c>
      <c r="J267" s="37">
        <v>45</v>
      </c>
      <c r="K267" s="37">
        <v>8.2614717483520508</v>
      </c>
      <c r="L267" s="37">
        <v>1151.6851806640625</v>
      </c>
      <c r="M267" s="37">
        <v>18.100000000000001</v>
      </c>
      <c r="N267" s="37">
        <v>179214.40275115447</v>
      </c>
      <c r="O267" s="37">
        <v>20</v>
      </c>
      <c r="P267" s="37">
        <v>8.0551044764744575E-2</v>
      </c>
      <c r="Q267" s="37">
        <v>2465.084716796875</v>
      </c>
    </row>
    <row r="268" spans="2:17" x14ac:dyDescent="0.2">
      <c r="B268" s="37">
        <v>45</v>
      </c>
      <c r="C268" s="37">
        <v>8.2620296478271484</v>
      </c>
      <c r="D268" s="37">
        <v>1151.5545654296875</v>
      </c>
      <c r="E268" s="37">
        <v>18.200000000000003</v>
      </c>
      <c r="F268" s="37">
        <v>179225.23396646214</v>
      </c>
      <c r="G268" s="37">
        <v>20</v>
      </c>
      <c r="H268" s="37">
        <v>8.055613163202037E-2</v>
      </c>
      <c r="I268" s="37">
        <v>2465.011962890625</v>
      </c>
      <c r="J268" s="37">
        <v>45</v>
      </c>
      <c r="K268" s="37">
        <v>8.2620267868041992</v>
      </c>
      <c r="L268" s="37">
        <v>1151.5537109375</v>
      </c>
      <c r="M268" s="37">
        <v>18.200000000000003</v>
      </c>
      <c r="N268" s="37">
        <v>179225.22949924861</v>
      </c>
      <c r="O268" s="37">
        <v>20</v>
      </c>
      <c r="P268" s="37">
        <v>8.0556129565474324E-2</v>
      </c>
      <c r="Q268" s="37">
        <v>2465.01171875</v>
      </c>
    </row>
    <row r="269" spans="2:17" x14ac:dyDescent="0.2">
      <c r="B269" s="37">
        <v>45</v>
      </c>
      <c r="C269" s="37">
        <v>8.2628641128540039</v>
      </c>
      <c r="D269" s="37">
        <v>1151.4903564453125</v>
      </c>
      <c r="E269" s="37">
        <v>18.3</v>
      </c>
      <c r="F269" s="37">
        <v>179239.05667096152</v>
      </c>
      <c r="G269" s="37">
        <v>20</v>
      </c>
      <c r="H269" s="37">
        <v>8.0562623240184011E-2</v>
      </c>
      <c r="I269" s="37">
        <v>2464.976318359375</v>
      </c>
      <c r="J269" s="37">
        <v>45</v>
      </c>
      <c r="K269" s="37">
        <v>8.2628602981567383</v>
      </c>
      <c r="L269" s="37">
        <v>1151.4892578125</v>
      </c>
      <c r="M269" s="37">
        <v>18.3</v>
      </c>
      <c r="N269" s="37">
        <v>179239.02776954652</v>
      </c>
      <c r="O269" s="37">
        <v>20</v>
      </c>
      <c r="P269" s="37">
        <v>8.0562609699755705E-2</v>
      </c>
      <c r="Q269" s="37">
        <v>2464.97607421875</v>
      </c>
    </row>
    <row r="270" spans="2:17" x14ac:dyDescent="0.2">
      <c r="B270" s="37">
        <v>45</v>
      </c>
      <c r="C270" s="37">
        <v>8.2639732360839844</v>
      </c>
      <c r="D270" s="37">
        <v>1151.495849609375</v>
      </c>
      <c r="E270" s="37">
        <v>18.400000000000002</v>
      </c>
      <c r="F270" s="37">
        <v>179256.36693401416</v>
      </c>
      <c r="G270" s="37">
        <v>20</v>
      </c>
      <c r="H270" s="37">
        <v>8.0570752516268329E-2</v>
      </c>
      <c r="I270" s="37">
        <v>2464.977294921875</v>
      </c>
      <c r="J270" s="37">
        <v>45</v>
      </c>
      <c r="K270" s="37">
        <v>8.2639694213867188</v>
      </c>
      <c r="L270" s="37">
        <v>1151.4945068359375</v>
      </c>
      <c r="M270" s="37">
        <v>18.400000000000002</v>
      </c>
      <c r="N270" s="37">
        <v>179256.31450356846</v>
      </c>
      <c r="O270" s="37">
        <v>20</v>
      </c>
      <c r="P270" s="37">
        <v>8.0570727926763522E-2</v>
      </c>
      <c r="Q270" s="37">
        <v>2464.976806640625</v>
      </c>
    </row>
    <row r="271" spans="2:17" x14ac:dyDescent="0.2">
      <c r="B271" s="37">
        <v>45</v>
      </c>
      <c r="C271" s="37">
        <v>8.2653493881225586</v>
      </c>
      <c r="D271" s="37">
        <v>1151.5712890625</v>
      </c>
      <c r="E271" s="37">
        <v>18.5</v>
      </c>
      <c r="F271" s="37">
        <v>179277.54958948586</v>
      </c>
      <c r="G271" s="37">
        <v>20</v>
      </c>
      <c r="H271" s="37">
        <v>8.0580700185906309E-2</v>
      </c>
      <c r="I271" s="37">
        <v>2465.011962890625</v>
      </c>
      <c r="J271" s="37">
        <v>45</v>
      </c>
      <c r="K271" s="37">
        <v>8.265345573425293</v>
      </c>
      <c r="L271" s="37">
        <v>1151.56982421875</v>
      </c>
      <c r="M271" s="37">
        <v>18.5</v>
      </c>
      <c r="N271" s="37">
        <v>179277.47889272237</v>
      </c>
      <c r="O271" s="37">
        <v>20</v>
      </c>
      <c r="P271" s="37">
        <v>8.0580667018549088E-2</v>
      </c>
      <c r="Q271" s="37">
        <v>2465.011474609375</v>
      </c>
    </row>
    <row r="272" spans="2:17" x14ac:dyDescent="0.2">
      <c r="B272" s="37">
        <v>45</v>
      </c>
      <c r="C272" s="37">
        <v>8.2669820785522461</v>
      </c>
      <c r="D272" s="37">
        <v>1151.7142333984375</v>
      </c>
      <c r="E272" s="37">
        <v>18.600000000000001</v>
      </c>
      <c r="F272" s="37">
        <v>179302.82069627859</v>
      </c>
      <c r="G272" s="37">
        <v>20</v>
      </c>
      <c r="H272" s="37">
        <v>8.059256772288749E-2</v>
      </c>
      <c r="I272" s="37">
        <v>2465.076416015625</v>
      </c>
      <c r="J272" s="37">
        <v>45</v>
      </c>
      <c r="K272" s="37">
        <v>8.2669782638549805</v>
      </c>
      <c r="L272" s="37">
        <v>1151.7127685546875</v>
      </c>
      <c r="M272" s="37">
        <v>18.600000000000001</v>
      </c>
      <c r="N272" s="37">
        <v>179302.73856201119</v>
      </c>
      <c r="O272" s="37">
        <v>20</v>
      </c>
      <c r="P272" s="37">
        <v>8.0592529184362979E-2</v>
      </c>
      <c r="Q272" s="37">
        <v>2465.075927734375</v>
      </c>
    </row>
    <row r="273" spans="2:17" x14ac:dyDescent="0.2">
      <c r="B273" s="37">
        <v>45</v>
      </c>
      <c r="C273" s="37">
        <v>8.2688570022583008</v>
      </c>
      <c r="D273" s="37">
        <v>1151.918701171875</v>
      </c>
      <c r="E273" s="37">
        <v>18.700000000000003</v>
      </c>
      <c r="F273" s="37">
        <v>179332.1723581971</v>
      </c>
      <c r="G273" s="37">
        <v>20</v>
      </c>
      <c r="H273" s="37">
        <v>8.0606351437512422E-2</v>
      </c>
      <c r="I273" s="37">
        <v>2465.165771484375</v>
      </c>
      <c r="J273" s="37">
        <v>45</v>
      </c>
      <c r="K273" s="37">
        <v>8.2688531875610352</v>
      </c>
      <c r="L273" s="37">
        <v>1151.9173583984375</v>
      </c>
      <c r="M273" s="37">
        <v>18.700000000000003</v>
      </c>
      <c r="N273" s="37">
        <v>179332.08658290183</v>
      </c>
      <c r="O273" s="37">
        <v>20</v>
      </c>
      <c r="P273" s="37">
        <v>8.0606311188910207E-2</v>
      </c>
      <c r="Q273" s="37">
        <v>2465.165283203125</v>
      </c>
    </row>
    <row r="274" spans="2:17" x14ac:dyDescent="0.2">
      <c r="B274" s="37">
        <v>45</v>
      </c>
      <c r="C274" s="37">
        <v>8.2709579467773437</v>
      </c>
      <c r="D274" s="37">
        <v>1152.1744384765625</v>
      </c>
      <c r="E274" s="37">
        <v>18.8</v>
      </c>
      <c r="F274" s="37">
        <v>179365.32570038558</v>
      </c>
      <c r="G274" s="37">
        <v>20</v>
      </c>
      <c r="H274" s="37">
        <v>8.0621920393582833E-2</v>
      </c>
      <c r="I274" s="37">
        <v>2465.27490234375</v>
      </c>
      <c r="J274" s="37">
        <v>45</v>
      </c>
      <c r="K274" s="37">
        <v>8.2709531784057617</v>
      </c>
      <c r="L274" s="37">
        <v>1152.1732177734375</v>
      </c>
      <c r="M274" s="37">
        <v>18.8</v>
      </c>
      <c r="N274" s="37">
        <v>179365.24188252995</v>
      </c>
      <c r="O274" s="37">
        <v>20</v>
      </c>
      <c r="P274" s="37">
        <v>8.0621881063717121E-2</v>
      </c>
      <c r="Q274" s="37">
        <v>2465.274658203125</v>
      </c>
    </row>
    <row r="275" spans="2:17" x14ac:dyDescent="0.2">
      <c r="B275" s="37">
        <v>45</v>
      </c>
      <c r="C275" s="37">
        <v>8.2732639312744141</v>
      </c>
      <c r="D275" s="37">
        <v>1152.46728515625</v>
      </c>
      <c r="E275" s="37">
        <v>18.900000000000002</v>
      </c>
      <c r="F275" s="37">
        <v>179401.72476214991</v>
      </c>
      <c r="G275" s="37">
        <v>20</v>
      </c>
      <c r="H275" s="37">
        <v>8.0639013538925497E-2</v>
      </c>
      <c r="I275" s="37">
        <v>2465.3984375</v>
      </c>
      <c r="J275" s="37">
        <v>45</v>
      </c>
      <c r="K275" s="37">
        <v>8.273259162902832</v>
      </c>
      <c r="L275" s="37">
        <v>1152.46630859375</v>
      </c>
      <c r="M275" s="37">
        <v>18.900000000000002</v>
      </c>
      <c r="N275" s="37">
        <v>179401.65059048968</v>
      </c>
      <c r="O275" s="37">
        <v>20</v>
      </c>
      <c r="P275" s="37">
        <v>8.0638978738471881E-2</v>
      </c>
      <c r="Q275" s="37">
        <v>2465.398193359375</v>
      </c>
    </row>
    <row r="276" spans="2:17" x14ac:dyDescent="0.2">
      <c r="B276" s="37">
        <v>45</v>
      </c>
      <c r="C276" s="37">
        <v>8.2757549285888672</v>
      </c>
      <c r="D276" s="37">
        <v>1152.7808837890625</v>
      </c>
      <c r="E276" s="37">
        <v>19</v>
      </c>
      <c r="F276" s="37">
        <v>179440.58478317605</v>
      </c>
      <c r="G276" s="37">
        <v>20</v>
      </c>
      <c r="H276" s="37">
        <v>8.0657262378013891E-2</v>
      </c>
      <c r="I276" s="37">
        <v>2465.531005859375</v>
      </c>
      <c r="J276" s="37">
        <v>45</v>
      </c>
      <c r="K276" s="37">
        <v>8.2757511138916016</v>
      </c>
      <c r="L276" s="37">
        <v>1152.7802734375</v>
      </c>
      <c r="M276" s="37">
        <v>19</v>
      </c>
      <c r="N276" s="37">
        <v>179440.52720026404</v>
      </c>
      <c r="O276" s="37">
        <v>20</v>
      </c>
      <c r="P276" s="37">
        <v>8.0657235367328217E-2</v>
      </c>
      <c r="Q276" s="37">
        <v>2465.53076171875</v>
      </c>
    </row>
    <row r="277" spans="2:17" x14ac:dyDescent="0.2">
      <c r="B277" s="37">
        <v>45</v>
      </c>
      <c r="C277" s="37">
        <v>8.2784080505371094</v>
      </c>
      <c r="D277" s="37">
        <v>1153.09814453125</v>
      </c>
      <c r="E277" s="37">
        <v>19.100000000000001</v>
      </c>
      <c r="F277" s="37">
        <v>179480.96155389008</v>
      </c>
      <c r="G277" s="37">
        <v>20</v>
      </c>
      <c r="H277" s="37">
        <v>8.0676223535020741E-2</v>
      </c>
      <c r="I277" s="37">
        <v>2465.666748046875</v>
      </c>
      <c r="J277" s="37">
        <v>45</v>
      </c>
      <c r="K277" s="37">
        <v>8.2784042358398437</v>
      </c>
      <c r="L277" s="37">
        <v>1153.0977783203125</v>
      </c>
      <c r="M277" s="37">
        <v>19.100000000000001</v>
      </c>
      <c r="N277" s="37">
        <v>179480.92167984147</v>
      </c>
      <c r="O277" s="37">
        <v>20</v>
      </c>
      <c r="P277" s="37">
        <v>8.0676204839897125E-2</v>
      </c>
      <c r="Q277" s="37">
        <v>2465.66650390625</v>
      </c>
    </row>
    <row r="278" spans="2:17" x14ac:dyDescent="0.2">
      <c r="B278" s="37">
        <v>45</v>
      </c>
      <c r="C278" s="37">
        <v>8.2812004089355469</v>
      </c>
      <c r="D278" s="37">
        <v>1153.4027099609375</v>
      </c>
      <c r="E278" s="37">
        <v>19.200000000000003</v>
      </c>
      <c r="F278" s="37">
        <v>179521.83576283962</v>
      </c>
      <c r="G278" s="37">
        <v>20</v>
      </c>
      <c r="H278" s="37">
        <v>8.0695418360076376E-2</v>
      </c>
      <c r="I278" s="37">
        <v>2465.799072265625</v>
      </c>
      <c r="J278" s="37">
        <v>45</v>
      </c>
      <c r="K278" s="37">
        <v>8.2811956405639648</v>
      </c>
      <c r="L278" s="37">
        <v>1153.4027099609375</v>
      </c>
      <c r="M278" s="37">
        <v>19.200000000000003</v>
      </c>
      <c r="N278" s="37">
        <v>179521.81866918682</v>
      </c>
      <c r="O278" s="37">
        <v>20</v>
      </c>
      <c r="P278" s="37">
        <v>8.0695410362313938E-2</v>
      </c>
      <c r="Q278" s="37">
        <v>2465.799072265625</v>
      </c>
    </row>
    <row r="279" spans="2:17" x14ac:dyDescent="0.2">
      <c r="B279" s="37">
        <v>45</v>
      </c>
      <c r="C279" s="37">
        <v>8.2841043472290039</v>
      </c>
      <c r="D279" s="37">
        <v>1153.6800537109375</v>
      </c>
      <c r="E279" s="37">
        <v>19.3</v>
      </c>
      <c r="F279" s="37">
        <v>179562.19038080249</v>
      </c>
      <c r="G279" s="37">
        <v>20</v>
      </c>
      <c r="H279" s="37">
        <v>8.0714369267704381E-2</v>
      </c>
      <c r="I279" s="37">
        <v>2465.922119140625</v>
      </c>
      <c r="J279" s="37">
        <v>45</v>
      </c>
      <c r="K279" s="37">
        <v>8.2841005325317383</v>
      </c>
      <c r="L279" s="37">
        <v>1153.680419921875</v>
      </c>
      <c r="M279" s="37">
        <v>19.3</v>
      </c>
      <c r="N279" s="37">
        <v>179562.19777788254</v>
      </c>
      <c r="O279" s="37">
        <v>20</v>
      </c>
      <c r="P279" s="37">
        <v>8.0714372770615661E-2</v>
      </c>
      <c r="Q279" s="37">
        <v>2465.922119140625</v>
      </c>
    </row>
    <row r="280" spans="2:17" x14ac:dyDescent="0.2">
      <c r="B280" s="37">
        <v>45</v>
      </c>
      <c r="C280" s="37">
        <v>8.2870979309082031</v>
      </c>
      <c r="D280" s="37">
        <v>1153.9178466796875</v>
      </c>
      <c r="E280" s="37">
        <v>19.400000000000002</v>
      </c>
      <c r="F280" s="37">
        <v>179601.06327072432</v>
      </c>
      <c r="G280" s="37">
        <v>20</v>
      </c>
      <c r="H280" s="37">
        <v>8.073262444266939E-2</v>
      </c>
      <c r="I280" s="37">
        <v>2466.030029296875</v>
      </c>
      <c r="J280" s="37">
        <v>45</v>
      </c>
      <c r="K280" s="37">
        <v>8.2870931625366211</v>
      </c>
      <c r="L280" s="37">
        <v>1153.91845703125</v>
      </c>
      <c r="M280" s="37">
        <v>19.400000000000002</v>
      </c>
      <c r="N280" s="37">
        <v>179601.0933283492</v>
      </c>
      <c r="O280" s="37">
        <v>20</v>
      </c>
      <c r="P280" s="37">
        <v>8.0732638586760594E-2</v>
      </c>
      <c r="Q280" s="37">
        <v>2466.030029296875</v>
      </c>
    </row>
    <row r="281" spans="2:17" x14ac:dyDescent="0.2">
      <c r="B281" s="37">
        <v>45</v>
      </c>
      <c r="C281" s="37">
        <v>8.2901535034179687</v>
      </c>
      <c r="D281" s="37">
        <v>1154.10546875</v>
      </c>
      <c r="E281" s="37">
        <v>19.5</v>
      </c>
      <c r="F281" s="37">
        <v>179637.57060048808</v>
      </c>
      <c r="G281" s="37">
        <v>20</v>
      </c>
      <c r="H281" s="37">
        <v>8.074976883517776E-2</v>
      </c>
      <c r="I281" s="37">
        <v>2466.11767578125</v>
      </c>
      <c r="J281" s="37">
        <v>45</v>
      </c>
      <c r="K281" s="37">
        <v>8.2901496887207031</v>
      </c>
      <c r="L281" s="37">
        <v>1154.1063232421875</v>
      </c>
      <c r="M281" s="37">
        <v>19.5</v>
      </c>
      <c r="N281" s="37">
        <v>179637.62279591209</v>
      </c>
      <c r="O281" s="37">
        <v>20</v>
      </c>
      <c r="P281" s="37">
        <v>8.0749793375166218E-2</v>
      </c>
      <c r="Q281" s="37">
        <v>2466.117919921875</v>
      </c>
    </row>
    <row r="282" spans="2:17" x14ac:dyDescent="0.2">
      <c r="B282" s="37">
        <v>45</v>
      </c>
      <c r="C282" s="37">
        <v>8.293248176574707</v>
      </c>
      <c r="D282" s="37">
        <v>1154.234619140625</v>
      </c>
      <c r="E282" s="37">
        <v>19.600000000000001</v>
      </c>
      <c r="F282" s="37">
        <v>179670.94639221727</v>
      </c>
      <c r="G282" s="37">
        <v>20</v>
      </c>
      <c r="H282" s="37">
        <v>8.0765442735354381E-2</v>
      </c>
      <c r="I282" s="37">
        <v>2466.181640625</v>
      </c>
      <c r="J282" s="37">
        <v>45</v>
      </c>
      <c r="K282" s="37">
        <v>8.2932443618774414</v>
      </c>
      <c r="L282" s="37">
        <v>1154.2357177734375</v>
      </c>
      <c r="M282" s="37">
        <v>19.600000000000001</v>
      </c>
      <c r="N282" s="37">
        <v>179671.01876092126</v>
      </c>
      <c r="O282" s="37">
        <v>20</v>
      </c>
      <c r="P282" s="37">
        <v>8.0765476749007095E-2</v>
      </c>
      <c r="Q282" s="37">
        <v>2466.181640625</v>
      </c>
    </row>
    <row r="283" spans="2:17" x14ac:dyDescent="0.2">
      <c r="B283" s="37">
        <v>45</v>
      </c>
      <c r="C283" s="37">
        <v>8.2963590621948242</v>
      </c>
      <c r="D283" s="37">
        <v>1154.2998046875</v>
      </c>
      <c r="E283" s="37">
        <v>19.700000000000003</v>
      </c>
      <c r="F283" s="37">
        <v>179700.58074635392</v>
      </c>
      <c r="G283" s="37">
        <v>20</v>
      </c>
      <c r="H283" s="37">
        <v>8.0779359724406433E-2</v>
      </c>
      <c r="I283" s="37">
        <v>2466.21923828125</v>
      </c>
      <c r="J283" s="37">
        <v>45</v>
      </c>
      <c r="K283" s="37">
        <v>8.2963552474975586</v>
      </c>
      <c r="L283" s="37">
        <v>1154.3009033203125</v>
      </c>
      <c r="M283" s="37">
        <v>19.700000000000003</v>
      </c>
      <c r="N283" s="37">
        <v>179700.66500833581</v>
      </c>
      <c r="O283" s="37">
        <v>20</v>
      </c>
      <c r="P283" s="37">
        <v>8.0779399323269621E-2</v>
      </c>
      <c r="Q283" s="37">
        <v>2466.219482421875</v>
      </c>
    </row>
    <row r="284" spans="2:17" x14ac:dyDescent="0.2">
      <c r="B284" s="37">
        <v>45</v>
      </c>
      <c r="C284" s="37">
        <v>8.2994623184204102</v>
      </c>
      <c r="D284" s="37">
        <v>1154.2987060546875</v>
      </c>
      <c r="E284" s="37">
        <v>19.8</v>
      </c>
      <c r="F284" s="37">
        <v>179726.06020466794</v>
      </c>
      <c r="G284" s="37">
        <v>20</v>
      </c>
      <c r="H284" s="37">
        <v>8.0791325629211916E-2</v>
      </c>
      <c r="I284" s="37">
        <v>2466.2294921875</v>
      </c>
      <c r="J284" s="37">
        <v>45</v>
      </c>
      <c r="K284" s="37">
        <v>8.2994585037231445</v>
      </c>
      <c r="L284" s="37">
        <v>1154.2998046875</v>
      </c>
      <c r="M284" s="37">
        <v>19.8</v>
      </c>
      <c r="N284" s="37">
        <v>179726.15179216952</v>
      </c>
      <c r="O284" s="37">
        <v>20</v>
      </c>
      <c r="P284" s="37">
        <v>8.0791368668472155E-2</v>
      </c>
      <c r="Q284" s="37">
        <v>2466.229736328125</v>
      </c>
    </row>
    <row r="285" spans="2:17" x14ac:dyDescent="0.2">
      <c r="B285" s="37">
        <v>45</v>
      </c>
      <c r="C285" s="37">
        <v>8.3025369644165039</v>
      </c>
      <c r="D285" s="37">
        <v>1154.233642578125</v>
      </c>
      <c r="E285" s="37">
        <v>19.900000000000002</v>
      </c>
      <c r="F285" s="37">
        <v>179747.22975681425</v>
      </c>
      <c r="G285" s="37">
        <v>20</v>
      </c>
      <c r="H285" s="37">
        <v>8.0801267642754054E-2</v>
      </c>
      <c r="I285" s="37">
        <v>2466.2119140625</v>
      </c>
      <c r="J285" s="37">
        <v>45</v>
      </c>
      <c r="K285" s="37">
        <v>8.3025341033935547</v>
      </c>
      <c r="L285" s="37">
        <v>1154.2344970703125</v>
      </c>
      <c r="M285" s="37">
        <v>19.900000000000002</v>
      </c>
      <c r="N285" s="37">
        <v>179747.31839880999</v>
      </c>
      <c r="O285" s="37">
        <v>20</v>
      </c>
      <c r="P285" s="37">
        <v>8.0801309298843188E-2</v>
      </c>
      <c r="Q285" s="37">
        <v>2466.212158203125</v>
      </c>
    </row>
    <row r="286" spans="2:17" x14ac:dyDescent="0.2">
      <c r="B286" s="37">
        <v>45</v>
      </c>
      <c r="C286" s="37">
        <v>8.3055648803710937</v>
      </c>
      <c r="D286" s="37">
        <v>1154.1104736328125</v>
      </c>
      <c r="E286" s="37">
        <v>20</v>
      </c>
      <c r="F286" s="37">
        <v>179764.19250915773</v>
      </c>
      <c r="G286" s="37">
        <v>20</v>
      </c>
      <c r="H286" s="37">
        <v>8.0809234167778979E-2</v>
      </c>
      <c r="I286" s="37">
        <v>2466.166748046875</v>
      </c>
      <c r="J286" s="37">
        <v>45</v>
      </c>
      <c r="K286" s="37">
        <v>8.3055620193481445</v>
      </c>
      <c r="L286" s="37">
        <v>1154.111328125</v>
      </c>
      <c r="M286" s="37">
        <v>20</v>
      </c>
      <c r="N286" s="37">
        <v>179764.27775807833</v>
      </c>
      <c r="O286" s="37">
        <v>20</v>
      </c>
      <c r="P286" s="37">
        <v>8.0809274231042075E-2</v>
      </c>
      <c r="Q286" s="37">
        <v>2466.1669921875</v>
      </c>
    </row>
    <row r="287" spans="2:17" x14ac:dyDescent="0.2">
      <c r="B287" s="37">
        <v>45</v>
      </c>
      <c r="C287" s="37">
        <v>8.3085260391235352</v>
      </c>
      <c r="D287" s="37">
        <v>1153.93896484375</v>
      </c>
      <c r="E287" s="37">
        <v>20.100000000000001</v>
      </c>
      <c r="F287" s="37">
        <v>179777.31882115817</v>
      </c>
      <c r="G287" s="37">
        <v>20</v>
      </c>
      <c r="H287" s="37">
        <v>8.0815399110681127E-2</v>
      </c>
      <c r="I287" s="37">
        <v>2466.094970703125</v>
      </c>
      <c r="J287" s="37">
        <v>45</v>
      </c>
      <c r="K287" s="37">
        <v>8.3085231781005859</v>
      </c>
      <c r="L287" s="37">
        <v>1153.939453125</v>
      </c>
      <c r="M287" s="37">
        <v>20.100000000000001</v>
      </c>
      <c r="N287" s="37">
        <v>179777.38856200033</v>
      </c>
      <c r="O287" s="37">
        <v>20</v>
      </c>
      <c r="P287" s="37">
        <v>8.0815431891305717E-2</v>
      </c>
      <c r="Q287" s="37">
        <v>2466.09521484375</v>
      </c>
    </row>
    <row r="288" spans="2:17" x14ac:dyDescent="0.2">
      <c r="B288" s="37">
        <v>45</v>
      </c>
      <c r="C288" s="37">
        <v>8.3114042282104492</v>
      </c>
      <c r="D288" s="37">
        <v>1153.7303466796875</v>
      </c>
      <c r="E288" s="37">
        <v>20.200000000000003</v>
      </c>
      <c r="F288" s="37">
        <v>179787.17517200927</v>
      </c>
      <c r="G288" s="37">
        <v>20</v>
      </c>
      <c r="H288" s="37">
        <v>8.0820028476874597E-2</v>
      </c>
      <c r="I288" s="37">
        <v>2465.998291015625</v>
      </c>
      <c r="J288" s="37">
        <v>45</v>
      </c>
      <c r="K288" s="37">
        <v>8.3114023208618164</v>
      </c>
      <c r="L288" s="37">
        <v>1153.730712890625</v>
      </c>
      <c r="M288" s="37">
        <v>20.200000000000003</v>
      </c>
      <c r="N288" s="37">
        <v>179787.23071836628</v>
      </c>
      <c r="O288" s="37">
        <v>20</v>
      </c>
      <c r="P288" s="37">
        <v>8.0820054592156437E-2</v>
      </c>
      <c r="Q288" s="37">
        <v>2465.99853515625</v>
      </c>
    </row>
    <row r="289" spans="2:17" x14ac:dyDescent="0.2">
      <c r="B289" s="37">
        <v>45</v>
      </c>
      <c r="C289" s="37">
        <v>8.3141851425170898</v>
      </c>
      <c r="D289" s="37">
        <v>1153.4967041015625</v>
      </c>
      <c r="E289" s="37">
        <v>20.3</v>
      </c>
      <c r="F289" s="37">
        <v>179794.47098014003</v>
      </c>
      <c r="G289" s="37">
        <v>20</v>
      </c>
      <c r="H289" s="37">
        <v>8.0823455399795033E-2</v>
      </c>
      <c r="I289" s="37">
        <v>2465.87939453125</v>
      </c>
      <c r="J289" s="37">
        <v>45</v>
      </c>
      <c r="K289" s="37">
        <v>8.314183235168457</v>
      </c>
      <c r="L289" s="37">
        <v>1153.4967041015625</v>
      </c>
      <c r="M289" s="37">
        <v>20.3</v>
      </c>
      <c r="N289" s="37">
        <v>179794.50525108384</v>
      </c>
      <c r="O289" s="37">
        <v>20</v>
      </c>
      <c r="P289" s="37">
        <v>8.0823471524055945E-2</v>
      </c>
      <c r="Q289" s="37">
        <v>2465.879638671875</v>
      </c>
    </row>
    <row r="290" spans="2:17" x14ac:dyDescent="0.2">
      <c r="B290" s="37">
        <v>45</v>
      </c>
      <c r="C290" s="37">
        <v>8.3168544769287109</v>
      </c>
      <c r="D290" s="37">
        <v>1153.249267578125</v>
      </c>
      <c r="E290" s="37">
        <v>20.400000000000002</v>
      </c>
      <c r="F290" s="37">
        <v>179799.97563281082</v>
      </c>
      <c r="G290" s="37">
        <v>20</v>
      </c>
      <c r="H290" s="37">
        <v>8.0826041177261984E-2</v>
      </c>
      <c r="I290" s="37">
        <v>2465.7421875</v>
      </c>
      <c r="J290" s="37">
        <v>45</v>
      </c>
      <c r="K290" s="37">
        <v>8.3168525695800781</v>
      </c>
      <c r="L290" s="37">
        <v>1153.2491455078125</v>
      </c>
      <c r="M290" s="37">
        <v>20.400000000000002</v>
      </c>
      <c r="N290" s="37">
        <v>179799.99282534578</v>
      </c>
      <c r="O290" s="37">
        <v>20</v>
      </c>
      <c r="P290" s="37">
        <v>8.0826049281772352E-2</v>
      </c>
      <c r="Q290" s="37">
        <v>2465.7421875</v>
      </c>
    </row>
    <row r="291" spans="2:17" x14ac:dyDescent="0.2">
      <c r="B291" s="37">
        <v>45</v>
      </c>
      <c r="C291" s="37">
        <v>8.3194007873535156</v>
      </c>
      <c r="D291" s="37">
        <v>1152.9986572265625</v>
      </c>
      <c r="E291" s="37">
        <v>20.5</v>
      </c>
      <c r="F291" s="37">
        <v>179804.47700056629</v>
      </c>
      <c r="G291" s="37">
        <v>20</v>
      </c>
      <c r="H291" s="37">
        <v>8.0828155790714618E-2</v>
      </c>
      <c r="I291" s="37">
        <v>2465.59033203125</v>
      </c>
      <c r="J291" s="37">
        <v>45</v>
      </c>
      <c r="K291" s="37">
        <v>8.3193988800048828</v>
      </c>
      <c r="L291" s="37">
        <v>1152.998291015625</v>
      </c>
      <c r="M291" s="37">
        <v>20.5</v>
      </c>
      <c r="N291" s="37">
        <v>179804.47519456441</v>
      </c>
      <c r="O291" s="37">
        <v>20</v>
      </c>
      <c r="P291" s="37">
        <v>8.0828154973443964E-2</v>
      </c>
      <c r="Q291" s="37">
        <v>2465.59033203125</v>
      </c>
    </row>
    <row r="292" spans="2:17" x14ac:dyDescent="0.2">
      <c r="B292" s="37">
        <v>45</v>
      </c>
      <c r="C292" s="37">
        <v>8.3218135833740234</v>
      </c>
      <c r="D292" s="37">
        <v>1152.7540283203125</v>
      </c>
      <c r="E292" s="37">
        <v>20.6</v>
      </c>
      <c r="F292" s="37">
        <v>179808.72598648391</v>
      </c>
      <c r="G292" s="37">
        <v>20</v>
      </c>
      <c r="H292" s="37">
        <v>8.0830151863290969E-2</v>
      </c>
      <c r="I292" s="37">
        <v>2465.42822265625</v>
      </c>
      <c r="J292" s="37">
        <v>45</v>
      </c>
      <c r="K292" s="37">
        <v>8.3218116760253906</v>
      </c>
      <c r="L292" s="37">
        <v>1152.75341796875</v>
      </c>
      <c r="M292" s="37">
        <v>20.6</v>
      </c>
      <c r="N292" s="37">
        <v>179808.7067126825</v>
      </c>
      <c r="O292" s="37">
        <v>20</v>
      </c>
      <c r="P292" s="37">
        <v>8.0830142842931163E-2</v>
      </c>
      <c r="Q292" s="37">
        <v>2465.428466796875</v>
      </c>
    </row>
    <row r="293" spans="2:17" x14ac:dyDescent="0.2">
      <c r="B293" s="37">
        <v>45</v>
      </c>
      <c r="C293" s="37">
        <v>8.3240823745727539</v>
      </c>
      <c r="D293" s="37">
        <v>1152.5235595703125</v>
      </c>
      <c r="E293" s="37">
        <v>20.700000000000003</v>
      </c>
      <c r="F293" s="37">
        <v>179813.41457576479</v>
      </c>
      <c r="G293" s="37">
        <v>20</v>
      </c>
      <c r="H293" s="37">
        <v>8.0832354351901087E-2</v>
      </c>
      <c r="I293" s="37">
        <v>2465.260009765625</v>
      </c>
      <c r="J293" s="37">
        <v>45</v>
      </c>
      <c r="K293" s="37">
        <v>8.3240804672241211</v>
      </c>
      <c r="L293" s="37">
        <v>1152.52294921875</v>
      </c>
      <c r="M293" s="37">
        <v>20.700000000000003</v>
      </c>
      <c r="N293" s="37">
        <v>179813.38504226573</v>
      </c>
      <c r="O293" s="37">
        <v>20</v>
      </c>
      <c r="P293" s="37">
        <v>8.083234051358E-2</v>
      </c>
      <c r="Q293" s="37">
        <v>2465.26025390625</v>
      </c>
    </row>
    <row r="294" spans="2:17" x14ac:dyDescent="0.2">
      <c r="B294" s="37">
        <v>45</v>
      </c>
      <c r="C294" s="37">
        <v>8.3261985778808594</v>
      </c>
      <c r="D294" s="37">
        <v>1152.3140869140625</v>
      </c>
      <c r="E294" s="37">
        <v>20.8</v>
      </c>
      <c r="F294" s="37">
        <v>179819.13945038302</v>
      </c>
      <c r="G294" s="37">
        <v>20</v>
      </c>
      <c r="H294" s="37">
        <v>8.0835043460056683E-2</v>
      </c>
      <c r="I294" s="37">
        <v>2465.08935546875</v>
      </c>
      <c r="J294" s="37">
        <v>45</v>
      </c>
      <c r="K294" s="37">
        <v>8.326197624206543</v>
      </c>
      <c r="L294" s="37">
        <v>1152.3134765625</v>
      </c>
      <c r="M294" s="37">
        <v>20.8</v>
      </c>
      <c r="N294" s="37">
        <v>179819.10251528112</v>
      </c>
      <c r="O294" s="37">
        <v>20</v>
      </c>
      <c r="P294" s="37">
        <v>8.083502614574492E-2</v>
      </c>
      <c r="Q294" s="37">
        <v>2465.08935546875</v>
      </c>
    </row>
    <row r="295" spans="2:17" x14ac:dyDescent="0.2">
      <c r="B295" s="37">
        <v>45</v>
      </c>
      <c r="C295" s="37">
        <v>8.328155517578125</v>
      </c>
      <c r="D295" s="37">
        <v>1152.13037109375</v>
      </c>
      <c r="E295" s="37">
        <v>20.900000000000002</v>
      </c>
      <c r="F295" s="37">
        <v>179826.35719415278</v>
      </c>
      <c r="G295" s="37">
        <v>20</v>
      </c>
      <c r="H295" s="37">
        <v>8.0838433601953169E-2</v>
      </c>
      <c r="I295" s="37">
        <v>2464.919189453125</v>
      </c>
      <c r="J295" s="37">
        <v>45</v>
      </c>
      <c r="K295" s="37">
        <v>8.3281545639038086</v>
      </c>
      <c r="L295" s="37">
        <v>1152.1297607421875</v>
      </c>
      <c r="M295" s="37">
        <v>20.900000000000002</v>
      </c>
      <c r="N295" s="37">
        <v>179826.31617470202</v>
      </c>
      <c r="O295" s="37">
        <v>20</v>
      </c>
      <c r="P295" s="37">
        <v>8.0838414369283018E-2</v>
      </c>
      <c r="Q295" s="37">
        <v>2464.919189453125</v>
      </c>
    </row>
    <row r="296" spans="2:17" x14ac:dyDescent="0.2">
      <c r="B296" s="37">
        <v>45</v>
      </c>
      <c r="C296" s="37">
        <v>8.3299474716186523</v>
      </c>
      <c r="D296" s="37">
        <v>1151.9742431640625</v>
      </c>
      <c r="E296" s="37">
        <v>21</v>
      </c>
      <c r="F296" s="37">
        <v>179835.33887790531</v>
      </c>
      <c r="G296" s="37">
        <v>20</v>
      </c>
      <c r="H296" s="37">
        <v>8.0842652075452145E-2</v>
      </c>
      <c r="I296" s="37">
        <v>2464.75244140625</v>
      </c>
      <c r="J296" s="37">
        <v>45</v>
      </c>
      <c r="K296" s="37">
        <v>8.3299465179443359</v>
      </c>
      <c r="L296" s="37">
        <v>1151.973876953125</v>
      </c>
      <c r="M296" s="37">
        <v>21</v>
      </c>
      <c r="N296" s="37">
        <v>179835.30230961586</v>
      </c>
      <c r="O296" s="37">
        <v>20</v>
      </c>
      <c r="P296" s="37">
        <v>8.0842634933038823E-2</v>
      </c>
      <c r="Q296" s="37">
        <v>2464.752685546875</v>
      </c>
    </row>
    <row r="297" spans="2:17" x14ac:dyDescent="0.2">
      <c r="B297" s="37">
        <v>45</v>
      </c>
      <c r="C297" s="37">
        <v>8.3315668106079102</v>
      </c>
      <c r="D297" s="37">
        <v>1151.8450927734375</v>
      </c>
      <c r="E297" s="37">
        <v>21.1</v>
      </c>
      <c r="F297" s="37">
        <v>179846.15982391566</v>
      </c>
      <c r="G297" s="37">
        <v>20</v>
      </c>
      <c r="H297" s="37">
        <v>8.0847734256710047E-2</v>
      </c>
      <c r="I297" s="37">
        <v>2464.592041015625</v>
      </c>
      <c r="J297" s="37">
        <v>45</v>
      </c>
      <c r="K297" s="37">
        <v>8.3315668106079102</v>
      </c>
      <c r="L297" s="37">
        <v>1151.8448486328125</v>
      </c>
      <c r="M297" s="37">
        <v>21.1</v>
      </c>
      <c r="N297" s="37">
        <v>179846.12902806525</v>
      </c>
      <c r="O297" s="37">
        <v>20</v>
      </c>
      <c r="P297" s="37">
        <v>8.0847719824735514E-2</v>
      </c>
      <c r="Q297" s="37">
        <v>2464.59228515625</v>
      </c>
    </row>
    <row r="298" spans="2:17" x14ac:dyDescent="0.2">
      <c r="B298" s="37">
        <v>45</v>
      </c>
      <c r="C298" s="37">
        <v>8.3330106735229492</v>
      </c>
      <c r="D298" s="37">
        <v>1151.7392578125</v>
      </c>
      <c r="E298" s="37">
        <v>21.200000000000003</v>
      </c>
      <c r="F298" s="37">
        <v>179858.68364729351</v>
      </c>
      <c r="G298" s="37">
        <v>20</v>
      </c>
      <c r="H298" s="37">
        <v>8.0853616103654602E-2</v>
      </c>
      <c r="I298" s="37">
        <v>2464.440673828125</v>
      </c>
      <c r="J298" s="37">
        <v>45</v>
      </c>
      <c r="K298" s="37">
        <v>8.3330106735229492</v>
      </c>
      <c r="L298" s="37">
        <v>1151.7392578125</v>
      </c>
      <c r="M298" s="37">
        <v>21.200000000000003</v>
      </c>
      <c r="N298" s="37">
        <v>179858.66495857754</v>
      </c>
      <c r="O298" s="37">
        <v>20</v>
      </c>
      <c r="P298" s="37">
        <v>8.0853607357121729E-2</v>
      </c>
      <c r="Q298" s="37">
        <v>2464.440673828125</v>
      </c>
    </row>
    <row r="299" spans="2:17" x14ac:dyDescent="0.2">
      <c r="B299" s="37">
        <v>45</v>
      </c>
      <c r="C299" s="37">
        <v>8.3342742919921875</v>
      </c>
      <c r="D299" s="37">
        <v>1151.652099609375</v>
      </c>
      <c r="E299" s="37">
        <v>21.3</v>
      </c>
      <c r="F299" s="37">
        <v>179872.62079174825</v>
      </c>
      <c r="G299" s="37">
        <v>20</v>
      </c>
      <c r="H299" s="37">
        <v>8.0860161645325973E-2</v>
      </c>
      <c r="I299" s="37">
        <v>2464.30029296875</v>
      </c>
      <c r="J299" s="37">
        <v>45</v>
      </c>
      <c r="K299" s="37">
        <v>8.3342742919921875</v>
      </c>
      <c r="L299" s="37">
        <v>1151.6522216796875</v>
      </c>
      <c r="M299" s="37">
        <v>21.3</v>
      </c>
      <c r="N299" s="37">
        <v>179872.61537876265</v>
      </c>
      <c r="O299" s="37">
        <v>20</v>
      </c>
      <c r="P299" s="37">
        <v>8.0860159132877307E-2</v>
      </c>
      <c r="Q299" s="37">
        <v>2464.300537109375</v>
      </c>
    </row>
    <row r="300" spans="2:17" x14ac:dyDescent="0.2">
      <c r="B300" s="37">
        <v>45</v>
      </c>
      <c r="C300" s="37">
        <v>8.3353557586669922</v>
      </c>
      <c r="D300" s="37">
        <v>1151.5780029296875</v>
      </c>
      <c r="E300" s="37">
        <v>21.400000000000002</v>
      </c>
      <c r="F300" s="37">
        <v>179887.56210880409</v>
      </c>
      <c r="G300" s="37">
        <v>20</v>
      </c>
      <c r="H300" s="37">
        <v>8.0867178747424232E-2</v>
      </c>
      <c r="I300" s="37">
        <v>2464.173095703125</v>
      </c>
      <c r="J300" s="37">
        <v>45</v>
      </c>
      <c r="K300" s="37">
        <v>8.3353557586669922</v>
      </c>
      <c r="L300" s="37">
        <v>1151.578369140625</v>
      </c>
      <c r="M300" s="37">
        <v>21.400000000000002</v>
      </c>
      <c r="N300" s="37">
        <v>179887.57533720808</v>
      </c>
      <c r="O300" s="37">
        <v>20</v>
      </c>
      <c r="P300" s="37">
        <v>8.0867184989003943E-2</v>
      </c>
      <c r="Q300" s="37">
        <v>2464.173095703125</v>
      </c>
    </row>
    <row r="301" spans="2:17" x14ac:dyDescent="0.2">
      <c r="B301" s="37">
        <v>45</v>
      </c>
      <c r="C301" s="37">
        <v>8.3362512588500977</v>
      </c>
      <c r="D301" s="37">
        <v>1151.5123291015625</v>
      </c>
      <c r="E301" s="37">
        <v>21.5</v>
      </c>
      <c r="F301" s="37">
        <v>179903.0607684447</v>
      </c>
      <c r="G301" s="37">
        <v>20</v>
      </c>
      <c r="H301" s="37">
        <v>8.0874457578479914E-2</v>
      </c>
      <c r="I301" s="37">
        <v>2464.0595703125</v>
      </c>
      <c r="J301" s="37">
        <v>45</v>
      </c>
      <c r="K301" s="37">
        <v>8.3362522125244141</v>
      </c>
      <c r="L301" s="37">
        <v>1151.512939453125</v>
      </c>
      <c r="M301" s="37">
        <v>21.5</v>
      </c>
      <c r="N301" s="37">
        <v>179903.09452706744</v>
      </c>
      <c r="O301" s="37">
        <v>20</v>
      </c>
      <c r="P301" s="37">
        <v>8.087447346121969E-2</v>
      </c>
      <c r="Q301" s="37">
        <v>2464.059814453125</v>
      </c>
    </row>
    <row r="302" spans="2:17" x14ac:dyDescent="0.2">
      <c r="B302" s="37">
        <v>45</v>
      </c>
      <c r="C302" s="37">
        <v>8.3369607925415039</v>
      </c>
      <c r="D302" s="37">
        <v>1151.4512939453125</v>
      </c>
      <c r="E302" s="37">
        <v>21.6</v>
      </c>
      <c r="F302" s="37">
        <v>179918.67124827125</v>
      </c>
      <c r="G302" s="37">
        <v>20</v>
      </c>
      <c r="H302" s="37">
        <v>8.0881788918209976E-2</v>
      </c>
      <c r="I302" s="37">
        <v>2463.96044921875</v>
      </c>
      <c r="J302" s="37">
        <v>45</v>
      </c>
      <c r="K302" s="37">
        <v>8.3369617462158203</v>
      </c>
      <c r="L302" s="37">
        <v>1151.4521484375</v>
      </c>
      <c r="M302" s="37">
        <v>21.6</v>
      </c>
      <c r="N302" s="37">
        <v>179918.72579289012</v>
      </c>
      <c r="O302" s="37">
        <v>20</v>
      </c>
      <c r="P302" s="37">
        <v>8.0881814562404675E-2</v>
      </c>
      <c r="Q302" s="37">
        <v>2463.96044921875</v>
      </c>
    </row>
    <row r="303" spans="2:17" x14ac:dyDescent="0.2">
      <c r="B303" s="37">
        <v>45</v>
      </c>
      <c r="C303" s="37">
        <v>8.3374834060668945</v>
      </c>
      <c r="D303" s="37">
        <v>1151.392333984375</v>
      </c>
      <c r="E303" s="37">
        <v>21.700000000000003</v>
      </c>
      <c r="F303" s="37">
        <v>179933.99044363172</v>
      </c>
      <c r="G303" s="37">
        <v>20</v>
      </c>
      <c r="H303" s="37">
        <v>8.0888983464180206E-2</v>
      </c>
      <c r="I303" s="37">
        <v>2463.875</v>
      </c>
      <c r="J303" s="37">
        <v>45</v>
      </c>
      <c r="K303" s="37">
        <v>8.3374853134155273</v>
      </c>
      <c r="L303" s="37">
        <v>1151.3931884765625</v>
      </c>
      <c r="M303" s="37">
        <v>21.700000000000003</v>
      </c>
      <c r="N303" s="37">
        <v>179934.05897407254</v>
      </c>
      <c r="O303" s="37">
        <v>20</v>
      </c>
      <c r="P303" s="37">
        <v>8.088901567612547E-2</v>
      </c>
      <c r="Q303" s="37">
        <v>2463.875244140625</v>
      </c>
    </row>
    <row r="304" spans="2:17" x14ac:dyDescent="0.2">
      <c r="B304" s="37">
        <v>45</v>
      </c>
      <c r="C304" s="37">
        <v>8.3378200531005859</v>
      </c>
      <c r="D304" s="37">
        <v>1151.333251953125</v>
      </c>
      <c r="E304" s="37">
        <v>21.8</v>
      </c>
      <c r="F304" s="37">
        <v>179948.66559143557</v>
      </c>
      <c r="G304" s="37">
        <v>20</v>
      </c>
      <c r="H304" s="37">
        <v>8.0895875552490754E-2</v>
      </c>
      <c r="I304" s="37">
        <v>2463.8037109375</v>
      </c>
      <c r="J304" s="37">
        <v>45</v>
      </c>
      <c r="K304" s="37">
        <v>8.3378210067749023</v>
      </c>
      <c r="L304" s="37">
        <v>1151.334228515625</v>
      </c>
      <c r="M304" s="37">
        <v>21.8</v>
      </c>
      <c r="N304" s="37">
        <v>179948.74683790869</v>
      </c>
      <c r="O304" s="37">
        <v>20</v>
      </c>
      <c r="P304" s="37">
        <v>8.0895913736308014E-2</v>
      </c>
      <c r="Q304" s="37">
        <v>2463.8037109375</v>
      </c>
    </row>
    <row r="305" spans="2:17" x14ac:dyDescent="0.2">
      <c r="B305" s="37">
        <v>45</v>
      </c>
      <c r="C305" s="37">
        <v>8.3379716873168945</v>
      </c>
      <c r="D305" s="37">
        <v>1151.2733154296875</v>
      </c>
      <c r="E305" s="37">
        <v>21.900000000000002</v>
      </c>
      <c r="F305" s="37">
        <v>179962.4367920121</v>
      </c>
      <c r="G305" s="37">
        <v>20</v>
      </c>
      <c r="H305" s="37">
        <v>8.090234312915251E-2</v>
      </c>
      <c r="I305" s="37">
        <v>2463.745849609375</v>
      </c>
      <c r="J305" s="37">
        <v>45</v>
      </c>
      <c r="K305" s="37">
        <v>8.3379726409912109</v>
      </c>
      <c r="L305" s="37">
        <v>1151.274169921875</v>
      </c>
      <c r="M305" s="37">
        <v>21.900000000000002</v>
      </c>
      <c r="N305" s="37">
        <v>179962.52068779932</v>
      </c>
      <c r="O305" s="37">
        <v>20</v>
      </c>
      <c r="P305" s="37">
        <v>8.0902382557236682E-2</v>
      </c>
      <c r="Q305" s="37">
        <v>2463.745849609375</v>
      </c>
    </row>
    <row r="306" spans="2:17" x14ac:dyDescent="0.2">
      <c r="B306" s="37">
        <v>45</v>
      </c>
      <c r="C306" s="37">
        <v>8.3379402160644531</v>
      </c>
      <c r="D306" s="37">
        <v>1151.21240234375</v>
      </c>
      <c r="E306" s="37">
        <v>22</v>
      </c>
      <c r="F306" s="37">
        <v>179975.13916227911</v>
      </c>
      <c r="G306" s="37">
        <v>20</v>
      </c>
      <c r="H306" s="37">
        <v>8.0908308759994801E-2</v>
      </c>
      <c r="I306" s="37">
        <v>2463.700927734375</v>
      </c>
      <c r="J306" s="37">
        <v>45</v>
      </c>
      <c r="K306" s="37">
        <v>8.3379421234130859</v>
      </c>
      <c r="L306" s="37">
        <v>1151.2130126953125</v>
      </c>
      <c r="M306" s="37">
        <v>22</v>
      </c>
      <c r="N306" s="37">
        <v>179975.21753451898</v>
      </c>
      <c r="O306" s="37">
        <v>20</v>
      </c>
      <c r="P306" s="37">
        <v>8.0908345594257913E-2</v>
      </c>
      <c r="Q306" s="37">
        <v>2463.700927734375</v>
      </c>
    </row>
    <row r="307" spans="2:17" x14ac:dyDescent="0.2">
      <c r="B307" s="37">
        <v>45</v>
      </c>
      <c r="C307" s="37">
        <v>8.3377294540405273</v>
      </c>
      <c r="D307" s="37">
        <v>1151.151611328125</v>
      </c>
      <c r="E307" s="37">
        <v>22.1</v>
      </c>
      <c r="F307" s="37">
        <v>179986.73302861967</v>
      </c>
      <c r="G307" s="37">
        <v>20</v>
      </c>
      <c r="H307" s="37">
        <v>8.0913753809845279E-2</v>
      </c>
      <c r="I307" s="37">
        <v>2463.668701171875</v>
      </c>
      <c r="J307" s="37">
        <v>45</v>
      </c>
      <c r="K307" s="37">
        <v>8.3377313613891602</v>
      </c>
      <c r="L307" s="37">
        <v>1151.152099609375</v>
      </c>
      <c r="M307" s="37">
        <v>22.1</v>
      </c>
      <c r="N307" s="37">
        <v>179986.80317836427</v>
      </c>
      <c r="O307" s="37">
        <v>20</v>
      </c>
      <c r="P307" s="37">
        <v>8.0913786783130048E-2</v>
      </c>
      <c r="Q307" s="37">
        <v>2463.668701171875</v>
      </c>
    </row>
    <row r="308" spans="2:17" x14ac:dyDescent="0.2">
      <c r="B308" s="37">
        <v>45</v>
      </c>
      <c r="C308" s="37">
        <v>8.3373432159423828</v>
      </c>
      <c r="D308" s="37">
        <v>1151.093994140625</v>
      </c>
      <c r="E308" s="37">
        <v>22.200000000000003</v>
      </c>
      <c r="F308" s="37">
        <v>179997.33162744745</v>
      </c>
      <c r="G308" s="37">
        <v>20</v>
      </c>
      <c r="H308" s="37">
        <v>8.0918731452065559E-2</v>
      </c>
      <c r="I308" s="37">
        <v>2463.64794921875</v>
      </c>
      <c r="J308" s="37">
        <v>45</v>
      </c>
      <c r="K308" s="37">
        <v>8.3373451232910156</v>
      </c>
      <c r="L308" s="37">
        <v>1151.09423828125</v>
      </c>
      <c r="M308" s="37">
        <v>22.200000000000003</v>
      </c>
      <c r="N308" s="37">
        <v>179997.38747472459</v>
      </c>
      <c r="O308" s="37">
        <v>20</v>
      </c>
      <c r="P308" s="37">
        <v>8.0918757709072212E-2</v>
      </c>
      <c r="Q308" s="37">
        <v>2463.64794921875</v>
      </c>
    </row>
    <row r="309" spans="2:17" x14ac:dyDescent="0.2">
      <c r="B309" s="37">
        <v>45</v>
      </c>
      <c r="C309" s="37">
        <v>8.3367862701416016</v>
      </c>
      <c r="D309" s="37">
        <v>1151.0435791015625</v>
      </c>
      <c r="E309" s="37">
        <v>22.3</v>
      </c>
      <c r="F309" s="37">
        <v>180007.18186835683</v>
      </c>
      <c r="G309" s="37">
        <v>20</v>
      </c>
      <c r="H309" s="37">
        <v>8.0923357633955612E-2</v>
      </c>
      <c r="I309" s="37">
        <v>2463.63720703125</v>
      </c>
      <c r="J309" s="37">
        <v>45</v>
      </c>
      <c r="K309" s="37">
        <v>8.3367881774902344</v>
      </c>
      <c r="L309" s="37">
        <v>1151.0435791015625</v>
      </c>
      <c r="M309" s="37">
        <v>22.3</v>
      </c>
      <c r="N309" s="37">
        <v>180007.2214225432</v>
      </c>
      <c r="O309" s="37">
        <v>20</v>
      </c>
      <c r="P309" s="37">
        <v>8.092337623981323E-2</v>
      </c>
      <c r="Q309" s="37">
        <v>2463.63720703125</v>
      </c>
    </row>
    <row r="310" spans="2:17" x14ac:dyDescent="0.2">
      <c r="B310" s="37">
        <v>45</v>
      </c>
      <c r="C310" s="37">
        <v>8.336064338684082</v>
      </c>
      <c r="D310" s="37">
        <v>1151.0048828125</v>
      </c>
      <c r="E310" s="37">
        <v>22.400000000000002</v>
      </c>
      <c r="F310" s="37">
        <v>180016.63751947848</v>
      </c>
      <c r="G310" s="37">
        <v>20</v>
      </c>
      <c r="H310" s="37">
        <v>8.0927798485445956E-2</v>
      </c>
      <c r="I310" s="37">
        <v>2463.63427734375</v>
      </c>
      <c r="J310" s="37">
        <v>45</v>
      </c>
      <c r="K310" s="37">
        <v>8.3360662460327148</v>
      </c>
      <c r="L310" s="37">
        <v>1151.004638671875</v>
      </c>
      <c r="M310" s="37">
        <v>22.400000000000002</v>
      </c>
      <c r="N310" s="37">
        <v>180016.66032137049</v>
      </c>
      <c r="O310" s="37">
        <v>20</v>
      </c>
      <c r="P310" s="37">
        <v>8.0927809224417016E-2</v>
      </c>
      <c r="Q310" s="37">
        <v>2463.63427734375</v>
      </c>
    </row>
    <row r="311" spans="2:17" x14ac:dyDescent="0.2">
      <c r="B311" s="37">
        <v>45</v>
      </c>
      <c r="C311" s="37">
        <v>8.3351831436157227</v>
      </c>
      <c r="D311" s="37">
        <v>1150.98193359375</v>
      </c>
      <c r="E311" s="37">
        <v>22.5</v>
      </c>
      <c r="F311" s="37">
        <v>180026.10613289601</v>
      </c>
      <c r="G311" s="37">
        <v>20</v>
      </c>
      <c r="H311" s="37">
        <v>8.0932245395759009E-2</v>
      </c>
      <c r="I311" s="37">
        <v>2463.637451171875</v>
      </c>
      <c r="J311" s="37">
        <v>45</v>
      </c>
      <c r="K311" s="37">
        <v>8.3351850509643555</v>
      </c>
      <c r="L311" s="37">
        <v>1150.9814453125</v>
      </c>
      <c r="M311" s="37">
        <v>22.5</v>
      </c>
      <c r="N311" s="37">
        <v>180026.11259075356</v>
      </c>
      <c r="O311" s="37">
        <v>20</v>
      </c>
      <c r="P311" s="37">
        <v>8.0932248459464284E-2</v>
      </c>
      <c r="Q311" s="37">
        <v>2463.637451171875</v>
      </c>
    </row>
    <row r="312" spans="2:17" x14ac:dyDescent="0.2">
      <c r="B312" s="37">
        <v>45</v>
      </c>
      <c r="C312" s="37">
        <v>8.3341512680053711</v>
      </c>
      <c r="D312" s="37">
        <v>1150.9776611328125</v>
      </c>
      <c r="E312" s="37">
        <v>22.6</v>
      </c>
      <c r="F312" s="37">
        <v>180035.99399623505</v>
      </c>
      <c r="G312" s="37">
        <v>20</v>
      </c>
      <c r="H312" s="37">
        <v>8.0936889163677306E-2</v>
      </c>
      <c r="I312" s="37">
        <v>2463.64453125</v>
      </c>
      <c r="J312" s="37">
        <v>45</v>
      </c>
      <c r="K312" s="37">
        <v>8.3341531753540039</v>
      </c>
      <c r="L312" s="37">
        <v>1150.9769287109375</v>
      </c>
      <c r="M312" s="37">
        <v>22.6</v>
      </c>
      <c r="N312" s="37">
        <v>180035.98451795598</v>
      </c>
      <c r="O312" s="37">
        <v>20</v>
      </c>
      <c r="P312" s="37">
        <v>8.0936884743507201E-2</v>
      </c>
      <c r="Q312" s="37">
        <v>2463.64453125</v>
      </c>
    </row>
    <row r="313" spans="2:17" x14ac:dyDescent="0.2">
      <c r="B313" s="37">
        <v>45</v>
      </c>
      <c r="C313" s="37">
        <v>8.3329753875732422</v>
      </c>
      <c r="D313" s="37">
        <v>1150.9925537109375</v>
      </c>
      <c r="E313" s="37">
        <v>22.700000000000003</v>
      </c>
      <c r="F313" s="37">
        <v>180046.6359361177</v>
      </c>
      <c r="G313" s="37">
        <v>20</v>
      </c>
      <c r="H313" s="37">
        <v>8.0941887031149101E-2</v>
      </c>
      <c r="I313" s="37">
        <v>2463.653564453125</v>
      </c>
      <c r="J313" s="37">
        <v>45</v>
      </c>
      <c r="K313" s="37">
        <v>8.332977294921875</v>
      </c>
      <c r="L313" s="37">
        <v>1150.99169921875</v>
      </c>
      <c r="M313" s="37">
        <v>22.700000000000003</v>
      </c>
      <c r="N313" s="37">
        <v>180046.61307933638</v>
      </c>
      <c r="O313" s="37">
        <v>20</v>
      </c>
      <c r="P313" s="37">
        <v>8.0941876328257209E-2</v>
      </c>
      <c r="Q313" s="37">
        <v>2463.653564453125</v>
      </c>
    </row>
    <row r="314" spans="2:17" x14ac:dyDescent="0.2">
      <c r="B314" s="37">
        <v>45</v>
      </c>
      <c r="C314" s="37">
        <v>8.3316650390625</v>
      </c>
      <c r="D314" s="37">
        <v>1151.025634765625</v>
      </c>
      <c r="E314" s="37">
        <v>22.8</v>
      </c>
      <c r="F314" s="37">
        <v>180058.28147965571</v>
      </c>
      <c r="G314" s="37">
        <v>20</v>
      </c>
      <c r="H314" s="37">
        <v>8.0947356186125766E-2</v>
      </c>
      <c r="I314" s="37">
        <v>2463.662353515625</v>
      </c>
      <c r="J314" s="37">
        <v>45</v>
      </c>
      <c r="K314" s="37">
        <v>8.3316669464111328</v>
      </c>
      <c r="L314" s="37">
        <v>1151.0247802734375</v>
      </c>
      <c r="M314" s="37">
        <v>22.8</v>
      </c>
      <c r="N314" s="37">
        <v>180058.24759747036</v>
      </c>
      <c r="O314" s="37">
        <v>20</v>
      </c>
      <c r="P314" s="37">
        <v>8.0947340305591656E-2</v>
      </c>
      <c r="Q314" s="37">
        <v>2463.662353515625</v>
      </c>
    </row>
    <row r="315" spans="2:17" x14ac:dyDescent="0.2">
      <c r="B315" s="37">
        <v>45</v>
      </c>
      <c r="C315" s="37">
        <v>8.3302288055419922</v>
      </c>
      <c r="D315" s="37">
        <v>1151.073974609375</v>
      </c>
      <c r="E315" s="37">
        <v>22.900000000000002</v>
      </c>
      <c r="F315" s="37">
        <v>180071.06338433939</v>
      </c>
      <c r="G315" s="37">
        <v>20</v>
      </c>
      <c r="H315" s="37">
        <v>8.0953358981500037E-2</v>
      </c>
      <c r="I315" s="37">
        <v>2463.669189453125</v>
      </c>
      <c r="J315" s="37">
        <v>45</v>
      </c>
      <c r="K315" s="37">
        <v>8.330230712890625</v>
      </c>
      <c r="L315" s="37">
        <v>1151.0731201171875</v>
      </c>
      <c r="M315" s="37">
        <v>22.900000000000002</v>
      </c>
      <c r="N315" s="37">
        <v>180071.01883357522</v>
      </c>
      <c r="O315" s="37">
        <v>20</v>
      </c>
      <c r="P315" s="37">
        <v>8.0953338090671678E-2</v>
      </c>
      <c r="Q315" s="37">
        <v>2463.669189453125</v>
      </c>
    </row>
    <row r="316" spans="2:17" x14ac:dyDescent="0.2">
      <c r="B316" s="37">
        <v>45</v>
      </c>
      <c r="C316" s="37">
        <v>8.3286771774291992</v>
      </c>
      <c r="D316" s="37">
        <v>1151.133544921875</v>
      </c>
      <c r="E316" s="37">
        <v>23</v>
      </c>
      <c r="F316" s="37">
        <v>180085.00395455997</v>
      </c>
      <c r="G316" s="37">
        <v>20</v>
      </c>
      <c r="H316" s="37">
        <v>8.0959905901292512E-2</v>
      </c>
      <c r="I316" s="37">
        <v>2463.67138671875</v>
      </c>
      <c r="J316" s="37">
        <v>45</v>
      </c>
      <c r="K316" s="37">
        <v>8.328679084777832</v>
      </c>
      <c r="L316" s="37">
        <v>1151.1326904296875</v>
      </c>
      <c r="M316" s="37">
        <v>23</v>
      </c>
      <c r="N316" s="37">
        <v>180084.95057208257</v>
      </c>
      <c r="O316" s="37">
        <v>20</v>
      </c>
      <c r="P316" s="37">
        <v>8.0959880862585126E-2</v>
      </c>
      <c r="Q316" s="37">
        <v>2463.67138671875</v>
      </c>
    </row>
    <row r="317" spans="2:17" x14ac:dyDescent="0.2">
      <c r="B317" s="37">
        <v>45</v>
      </c>
      <c r="C317" s="37">
        <v>8.327021598815918</v>
      </c>
      <c r="D317" s="37">
        <v>1151.198974609375</v>
      </c>
      <c r="E317" s="37">
        <v>23.1</v>
      </c>
      <c r="F317" s="37">
        <v>180100.00471840863</v>
      </c>
      <c r="G317" s="37">
        <v>20</v>
      </c>
      <c r="H317" s="37">
        <v>8.0966950711242311E-2</v>
      </c>
      <c r="I317" s="37">
        <v>2463.666748046875</v>
      </c>
      <c r="J317" s="37">
        <v>45</v>
      </c>
      <c r="K317" s="37">
        <v>8.3270235061645508</v>
      </c>
      <c r="L317" s="37">
        <v>1151.1983642578125</v>
      </c>
      <c r="M317" s="37">
        <v>23.1</v>
      </c>
      <c r="N317" s="37">
        <v>180099.95149888875</v>
      </c>
      <c r="O317" s="37">
        <v>20</v>
      </c>
      <c r="P317" s="37">
        <v>8.0966925748978028E-2</v>
      </c>
      <c r="Q317" s="37">
        <v>2463.666748046875</v>
      </c>
    </row>
    <row r="318" spans="2:17" x14ac:dyDescent="0.2">
      <c r="B318" s="37">
        <v>45</v>
      </c>
      <c r="C318" s="37">
        <v>8.3252716064453125</v>
      </c>
      <c r="D318" s="37">
        <v>1151.2640380859375</v>
      </c>
      <c r="E318" s="37">
        <v>23.200000000000003</v>
      </c>
      <c r="F318" s="37">
        <v>180115.85277963078</v>
      </c>
      <c r="G318" s="37">
        <v>20</v>
      </c>
      <c r="H318" s="37">
        <v>8.0974393442103693E-2</v>
      </c>
      <c r="I318" s="37">
        <v>2463.653076171875</v>
      </c>
      <c r="J318" s="37">
        <v>45</v>
      </c>
      <c r="K318" s="37">
        <v>8.3252744674682617</v>
      </c>
      <c r="L318" s="37">
        <v>1151.263671875</v>
      </c>
      <c r="M318" s="37">
        <v>23.200000000000003</v>
      </c>
      <c r="N318" s="37">
        <v>180115.80574579825</v>
      </c>
      <c r="O318" s="37">
        <v>20</v>
      </c>
      <c r="P318" s="37">
        <v>8.0974371384499977E-2</v>
      </c>
      <c r="Q318" s="37">
        <v>2463.653076171875</v>
      </c>
    </row>
    <row r="319" spans="2:17" x14ac:dyDescent="0.2">
      <c r="B319" s="37">
        <v>45</v>
      </c>
      <c r="C319" s="37">
        <v>8.3234415054321289</v>
      </c>
      <c r="D319" s="37">
        <v>1151.3214111328125</v>
      </c>
      <c r="E319" s="37">
        <v>23.3</v>
      </c>
      <c r="F319" s="37">
        <v>180132.21447605081</v>
      </c>
      <c r="G319" s="37">
        <v>20</v>
      </c>
      <c r="H319" s="37">
        <v>8.0982077410660561E-2</v>
      </c>
      <c r="I319" s="37">
        <v>2463.628173828125</v>
      </c>
      <c r="J319" s="37">
        <v>45</v>
      </c>
      <c r="K319" s="37">
        <v>8.3234434127807617</v>
      </c>
      <c r="L319" s="37">
        <v>1151.3212890625</v>
      </c>
      <c r="M319" s="37">
        <v>23.3</v>
      </c>
      <c r="N319" s="37">
        <v>180132.18087648845</v>
      </c>
      <c r="O319" s="37">
        <v>20</v>
      </c>
      <c r="P319" s="37">
        <v>8.0982061661683535E-2</v>
      </c>
      <c r="Q319" s="37">
        <v>2463.628173828125</v>
      </c>
    </row>
    <row r="320" spans="2:17" x14ac:dyDescent="0.2">
      <c r="B320" s="37">
        <v>45</v>
      </c>
      <c r="C320" s="37">
        <v>8.3215436935424805</v>
      </c>
      <c r="D320" s="37">
        <v>1151.3629150390625</v>
      </c>
      <c r="E320" s="37">
        <v>23.400000000000002</v>
      </c>
      <c r="F320" s="37">
        <v>180148.64595528934</v>
      </c>
      <c r="G320" s="37">
        <v>20</v>
      </c>
      <c r="H320" s="37">
        <v>8.0989794185652997E-2</v>
      </c>
      <c r="I320" s="37">
        <v>2463.591064453125</v>
      </c>
      <c r="J320" s="37">
        <v>45</v>
      </c>
      <c r="K320" s="37">
        <v>8.3215456008911133</v>
      </c>
      <c r="L320" s="37">
        <v>1151.3631591796875</v>
      </c>
      <c r="M320" s="37">
        <v>23.400000000000002</v>
      </c>
      <c r="N320" s="37">
        <v>180148.63518832336</v>
      </c>
      <c r="O320" s="37">
        <v>20</v>
      </c>
      <c r="P320" s="37">
        <v>8.0989789159089012E-2</v>
      </c>
      <c r="Q320" s="37">
        <v>2463.591064453125</v>
      </c>
    </row>
    <row r="321" spans="2:17" x14ac:dyDescent="0.2">
      <c r="B321" s="37">
        <v>45</v>
      </c>
      <c r="C321" s="37">
        <v>8.3195915222167969</v>
      </c>
      <c r="D321" s="37">
        <v>1151.380615234375</v>
      </c>
      <c r="E321" s="37">
        <v>23.5</v>
      </c>
      <c r="F321" s="37">
        <v>180164.63369775785</v>
      </c>
      <c r="G321" s="37">
        <v>20</v>
      </c>
      <c r="H321" s="37">
        <v>8.0997302617855774E-2</v>
      </c>
      <c r="I321" s="37">
        <v>2463.540771484375</v>
      </c>
      <c r="J321" s="37">
        <v>45</v>
      </c>
      <c r="K321" s="37">
        <v>8.3195934295654297</v>
      </c>
      <c r="L321" s="37">
        <v>1151.3809814453125</v>
      </c>
      <c r="M321" s="37">
        <v>23.5</v>
      </c>
      <c r="N321" s="37">
        <v>180164.64590496517</v>
      </c>
      <c r="O321" s="37">
        <v>20</v>
      </c>
      <c r="P321" s="37">
        <v>8.0997308379910676E-2</v>
      </c>
      <c r="Q321" s="37">
        <v>2463.540771484375</v>
      </c>
    </row>
    <row r="322" spans="2:17" x14ac:dyDescent="0.2">
      <c r="B322" s="37">
        <v>45</v>
      </c>
      <c r="C322" s="37">
        <v>8.3175992965698242</v>
      </c>
      <c r="D322" s="37">
        <v>1151.3671875</v>
      </c>
      <c r="E322" s="37">
        <v>23.6</v>
      </c>
      <c r="F322" s="37">
        <v>180179.63577044223</v>
      </c>
      <c r="G322" s="37">
        <v>20</v>
      </c>
      <c r="H322" s="37">
        <v>8.100434821158442E-2</v>
      </c>
      <c r="I322" s="37">
        <v>2463.477294921875</v>
      </c>
      <c r="J322" s="37">
        <v>45</v>
      </c>
      <c r="K322" s="37">
        <v>8.317601203918457</v>
      </c>
      <c r="L322" s="37">
        <v>1151.367919921875</v>
      </c>
      <c r="M322" s="37">
        <v>23.6</v>
      </c>
      <c r="N322" s="37">
        <v>180179.67749768999</v>
      </c>
      <c r="O322" s="37">
        <v>20</v>
      </c>
      <c r="P322" s="37">
        <v>8.1004367836751842E-2</v>
      </c>
      <c r="Q322" s="37">
        <v>2463.4775390625</v>
      </c>
    </row>
    <row r="323" spans="2:17" x14ac:dyDescent="0.2">
      <c r="B323" s="37">
        <v>45</v>
      </c>
      <c r="C323" s="37">
        <v>8.315582275390625</v>
      </c>
      <c r="D323" s="37">
        <v>1151.31787109375</v>
      </c>
      <c r="E323" s="37">
        <v>23.700000000000003</v>
      </c>
      <c r="F323" s="37">
        <v>180193.16639279303</v>
      </c>
      <c r="G323" s="37">
        <v>20</v>
      </c>
      <c r="H323" s="37">
        <v>8.101070283865143E-2</v>
      </c>
      <c r="I323" s="37">
        <v>2463.4013671875</v>
      </c>
      <c r="J323" s="37">
        <v>45</v>
      </c>
      <c r="K323" s="37">
        <v>8.3155841827392578</v>
      </c>
      <c r="L323" s="37">
        <v>1151.3187255859375</v>
      </c>
      <c r="M323" s="37">
        <v>23.700000000000003</v>
      </c>
      <c r="N323" s="37">
        <v>180193.23073760071</v>
      </c>
      <c r="O323" s="37">
        <v>20</v>
      </c>
      <c r="P323" s="37">
        <v>8.1010733085181308E-2</v>
      </c>
      <c r="Q323" s="37">
        <v>2463.401611328125</v>
      </c>
    </row>
    <row r="324" spans="2:17" x14ac:dyDescent="0.2">
      <c r="B324" s="37">
        <v>45</v>
      </c>
      <c r="C324" s="37">
        <v>8.3135557174682617</v>
      </c>
      <c r="D324" s="37">
        <v>1151.22998046875</v>
      </c>
      <c r="E324" s="37">
        <v>23.8</v>
      </c>
      <c r="F324" s="37">
        <v>180204.83414034551</v>
      </c>
      <c r="G324" s="37">
        <v>20</v>
      </c>
      <c r="H324" s="37">
        <v>8.1016182677258158E-2</v>
      </c>
      <c r="I324" s="37">
        <v>2463.3134765625</v>
      </c>
      <c r="J324" s="37">
        <v>45</v>
      </c>
      <c r="K324" s="37">
        <v>8.3135576248168945</v>
      </c>
      <c r="L324" s="37">
        <v>1151.23095703125</v>
      </c>
      <c r="M324" s="37">
        <v>23.8</v>
      </c>
      <c r="N324" s="37">
        <v>180204.91594758214</v>
      </c>
      <c r="O324" s="37">
        <v>20</v>
      </c>
      <c r="P324" s="37">
        <v>8.1016221124394744E-2</v>
      </c>
      <c r="Q324" s="37">
        <v>2463.313720703125</v>
      </c>
    </row>
    <row r="325" spans="2:17" x14ac:dyDescent="0.2">
      <c r="B325" s="37">
        <v>45</v>
      </c>
      <c r="C325" s="37">
        <v>8.3115367889404297</v>
      </c>
      <c r="D325" s="37">
        <v>1151.10400390625</v>
      </c>
      <c r="E325" s="37">
        <v>23.900000000000002</v>
      </c>
      <c r="F325" s="37">
        <v>180214.40233305571</v>
      </c>
      <c r="G325" s="37">
        <v>20</v>
      </c>
      <c r="H325" s="37">
        <v>8.1020676572847339E-2</v>
      </c>
      <c r="I325" s="37">
        <v>2463.215087890625</v>
      </c>
      <c r="J325" s="37">
        <v>45</v>
      </c>
      <c r="K325" s="37">
        <v>8.3115377426147461</v>
      </c>
      <c r="L325" s="37">
        <v>1151.1051025390625</v>
      </c>
      <c r="M325" s="37">
        <v>23.900000000000002</v>
      </c>
      <c r="N325" s="37">
        <v>180214.49455856267</v>
      </c>
      <c r="O325" s="37">
        <v>20</v>
      </c>
      <c r="P325" s="37">
        <v>8.1020719912700462E-2</v>
      </c>
      <c r="Q325" s="37">
        <v>2463.21533203125</v>
      </c>
    </row>
    <row r="326" spans="2:17" x14ac:dyDescent="0.2">
      <c r="B326" s="37">
        <v>45</v>
      </c>
      <c r="C326" s="37">
        <v>8.309539794921875</v>
      </c>
      <c r="D326" s="37">
        <v>1150.943115234375</v>
      </c>
      <c r="E326" s="37">
        <v>24</v>
      </c>
      <c r="F326" s="37">
        <v>180221.800141079</v>
      </c>
      <c r="G326" s="37">
        <v>20</v>
      </c>
      <c r="H326" s="37">
        <v>8.1024151253998075E-2</v>
      </c>
      <c r="I326" s="37">
        <v>2463.10791015625</v>
      </c>
      <c r="J326" s="37">
        <v>45</v>
      </c>
      <c r="K326" s="37">
        <v>8.3095417022705078</v>
      </c>
      <c r="L326" s="37">
        <v>1150.9442138671875</v>
      </c>
      <c r="M326" s="37">
        <v>24</v>
      </c>
      <c r="N326" s="37">
        <v>180221.89318328965</v>
      </c>
      <c r="O326" s="37">
        <v>20</v>
      </c>
      <c r="P326" s="37">
        <v>8.1024194977524833E-2</v>
      </c>
      <c r="Q326" s="37">
        <v>2463.108154296875</v>
      </c>
    </row>
    <row r="327" spans="2:17" x14ac:dyDescent="0.2">
      <c r="B327" s="37">
        <v>45</v>
      </c>
      <c r="C327" s="37">
        <v>8.3075828552246094</v>
      </c>
      <c r="D327" s="37">
        <v>1150.7525634765625</v>
      </c>
      <c r="E327" s="37">
        <v>24.1</v>
      </c>
      <c r="F327" s="37">
        <v>180227.11250410898</v>
      </c>
      <c r="G327" s="37">
        <v>20</v>
      </c>
      <c r="H327" s="37">
        <v>8.10266465990854E-2</v>
      </c>
      <c r="I327" s="37">
        <v>2462.994873046875</v>
      </c>
      <c r="J327" s="37">
        <v>45</v>
      </c>
      <c r="K327" s="37">
        <v>8.3075838088989258</v>
      </c>
      <c r="L327" s="37">
        <v>1150.7535400390625</v>
      </c>
      <c r="M327" s="37">
        <v>24.1</v>
      </c>
      <c r="N327" s="37">
        <v>180227.19819060573</v>
      </c>
      <c r="O327" s="37">
        <v>20</v>
      </c>
      <c r="P327" s="37">
        <v>8.1026686868467562E-2</v>
      </c>
      <c r="Q327" s="37">
        <v>2462.9951171875</v>
      </c>
    </row>
    <row r="328" spans="2:17" x14ac:dyDescent="0.2">
      <c r="B328" s="37">
        <v>45</v>
      </c>
      <c r="C328" s="37">
        <v>8.3056812286376953</v>
      </c>
      <c r="D328" s="37">
        <v>1150.53955078125</v>
      </c>
      <c r="E328" s="37">
        <v>24.200000000000003</v>
      </c>
      <c r="F328" s="37">
        <v>180230.56828397518</v>
      </c>
      <c r="G328" s="37">
        <v>20</v>
      </c>
      <c r="H328" s="37">
        <v>8.1028270074131686E-2</v>
      </c>
      <c r="I328" s="37">
        <v>2462.87890625</v>
      </c>
      <c r="J328" s="37">
        <v>45</v>
      </c>
      <c r="K328" s="37">
        <v>8.3056821823120117</v>
      </c>
      <c r="L328" s="37">
        <v>1150.5404052734375</v>
      </c>
      <c r="M328" s="37">
        <v>24.200000000000003</v>
      </c>
      <c r="N328" s="37">
        <v>180230.64283774589</v>
      </c>
      <c r="O328" s="37">
        <v>20</v>
      </c>
      <c r="P328" s="37">
        <v>8.1028305115703622E-2</v>
      </c>
      <c r="Q328" s="37">
        <v>2462.87890625</v>
      </c>
    </row>
    <row r="329" spans="2:17" x14ac:dyDescent="0.2">
      <c r="B329" s="37">
        <v>45</v>
      </c>
      <c r="C329" s="37">
        <v>8.3038501739501953</v>
      </c>
      <c r="D329" s="37">
        <v>1150.3131103515625</v>
      </c>
      <c r="E329" s="37">
        <v>24.300000000000004</v>
      </c>
      <c r="F329" s="37">
        <v>180232.52658000332</v>
      </c>
      <c r="G329" s="37">
        <v>20</v>
      </c>
      <c r="H329" s="37">
        <v>8.102919030709925E-2</v>
      </c>
      <c r="I329" s="37">
        <v>2462.763427734375</v>
      </c>
      <c r="J329" s="37">
        <v>45</v>
      </c>
      <c r="K329" s="37">
        <v>8.3038511276245117</v>
      </c>
      <c r="L329" s="37">
        <v>1150.3135986328125</v>
      </c>
      <c r="M329" s="37">
        <v>24.300000000000004</v>
      </c>
      <c r="N329" s="37">
        <v>180232.58386469015</v>
      </c>
      <c r="O329" s="37">
        <v>20</v>
      </c>
      <c r="P329" s="37">
        <v>8.1029217238935414E-2</v>
      </c>
      <c r="Q329" s="37">
        <v>2462.763671875</v>
      </c>
    </row>
    <row r="330" spans="2:17" x14ac:dyDescent="0.2">
      <c r="B330" s="37">
        <v>45</v>
      </c>
      <c r="C330" s="37">
        <v>8.3021059036254883</v>
      </c>
      <c r="D330" s="37">
        <v>1150.083251953125</v>
      </c>
      <c r="E330" s="37">
        <v>24.4</v>
      </c>
      <c r="F330" s="37">
        <v>180233.45525111974</v>
      </c>
      <c r="G330" s="37">
        <v>20</v>
      </c>
      <c r="H330" s="37">
        <v>8.1029627001134558E-2</v>
      </c>
      <c r="I330" s="37">
        <v>2462.652587890625</v>
      </c>
      <c r="J330" s="37">
        <v>45</v>
      </c>
      <c r="K330" s="37">
        <v>8.3021059036254883</v>
      </c>
      <c r="L330" s="37">
        <v>1150.0836181640625</v>
      </c>
      <c r="M330" s="37">
        <v>24.4</v>
      </c>
      <c r="N330" s="37">
        <v>180233.50028142659</v>
      </c>
      <c r="O330" s="37">
        <v>20</v>
      </c>
      <c r="P330" s="37">
        <v>8.1029648178572472E-2</v>
      </c>
      <c r="Q330" s="37">
        <v>2462.652587890625</v>
      </c>
    </row>
    <row r="331" spans="2:17" x14ac:dyDescent="0.2">
      <c r="B331" s="37">
        <v>45</v>
      </c>
      <c r="C331" s="37">
        <v>8.3004617691040039</v>
      </c>
      <c r="D331" s="37">
        <v>1149.8614501953125</v>
      </c>
      <c r="E331" s="37">
        <v>24.5</v>
      </c>
      <c r="F331" s="37">
        <v>180233.94176504429</v>
      </c>
      <c r="G331" s="37">
        <v>20</v>
      </c>
      <c r="H331" s="37">
        <v>8.1029856030782429E-2</v>
      </c>
      <c r="I331" s="37">
        <v>2462.5498046875</v>
      </c>
      <c r="J331" s="37">
        <v>45</v>
      </c>
      <c r="K331" s="37">
        <v>8.3004617691040039</v>
      </c>
      <c r="L331" s="37">
        <v>1149.8614501953125</v>
      </c>
      <c r="M331" s="37">
        <v>24.5</v>
      </c>
      <c r="N331" s="37">
        <v>180233.97054840834</v>
      </c>
      <c r="O331" s="37">
        <v>20</v>
      </c>
      <c r="P331" s="37">
        <v>8.1029869578449459E-2</v>
      </c>
      <c r="Q331" s="37">
        <v>2462.5498046875</v>
      </c>
    </row>
    <row r="332" spans="2:17" x14ac:dyDescent="0.2">
      <c r="B332" s="37">
        <v>45</v>
      </c>
      <c r="C332" s="37">
        <v>8.2989320755004883</v>
      </c>
      <c r="D332" s="37">
        <v>1149.6591796875</v>
      </c>
      <c r="E332" s="37">
        <v>24.6</v>
      </c>
      <c r="F332" s="37">
        <v>180234.66342838612</v>
      </c>
      <c r="G332" s="37">
        <v>20</v>
      </c>
      <c r="H332" s="37">
        <v>8.1030195460707485E-2</v>
      </c>
      <c r="I332" s="37">
        <v>2462.45849609375</v>
      </c>
      <c r="J332" s="37">
        <v>45</v>
      </c>
      <c r="K332" s="37">
        <v>8.2989311218261719</v>
      </c>
      <c r="L332" s="37">
        <v>1149.658935546875</v>
      </c>
      <c r="M332" s="37">
        <v>24.6</v>
      </c>
      <c r="N332" s="37">
        <v>180234.67903298204</v>
      </c>
      <c r="O332" s="37">
        <v>20</v>
      </c>
      <c r="P332" s="37">
        <v>8.1030202819618452E-2</v>
      </c>
      <c r="Q332" s="37">
        <v>2462.45849609375</v>
      </c>
    </row>
    <row r="333" spans="2:17" x14ac:dyDescent="0.2">
      <c r="B333" s="37">
        <v>45</v>
      </c>
      <c r="C333" s="37">
        <v>8.2975263595581055</v>
      </c>
      <c r="D333" s="37">
        <v>1149.4874267578125</v>
      </c>
      <c r="E333" s="37">
        <v>24.700000000000003</v>
      </c>
      <c r="F333" s="37">
        <v>180236.36195182544</v>
      </c>
      <c r="G333" s="37">
        <v>20</v>
      </c>
      <c r="H333" s="37">
        <v>8.1030993602138751E-2</v>
      </c>
      <c r="I333" s="37">
        <v>2462.3818359375</v>
      </c>
      <c r="J333" s="37">
        <v>45</v>
      </c>
      <c r="K333" s="37">
        <v>8.2975254058837891</v>
      </c>
      <c r="L333" s="37">
        <v>1149.4869384765625</v>
      </c>
      <c r="M333" s="37">
        <v>24.700000000000003</v>
      </c>
      <c r="N333" s="37">
        <v>180236.36417326587</v>
      </c>
      <c r="O333" s="37">
        <v>20</v>
      </c>
      <c r="P333" s="37">
        <v>8.1030994676278167E-2</v>
      </c>
      <c r="Q333" s="37">
        <v>2462.3818359375</v>
      </c>
    </row>
    <row r="334" spans="2:17" x14ac:dyDescent="0.2">
      <c r="B334" s="37">
        <v>45</v>
      </c>
      <c r="C334" s="37">
        <v>8.2962560653686523</v>
      </c>
      <c r="D334" s="37">
        <v>1149.35546875</v>
      </c>
      <c r="E334" s="37">
        <v>24.800000000000004</v>
      </c>
      <c r="F334" s="37">
        <v>180239.77990165993</v>
      </c>
      <c r="G334" s="37">
        <v>20</v>
      </c>
      <c r="H334" s="37">
        <v>8.1032599170106967E-2</v>
      </c>
      <c r="I334" s="37">
        <v>2462.322021484375</v>
      </c>
      <c r="J334" s="37">
        <v>45</v>
      </c>
      <c r="K334" s="37">
        <v>8.2962551116943359</v>
      </c>
      <c r="L334" s="37">
        <v>1149.354736328125</v>
      </c>
      <c r="M334" s="37">
        <v>24.800000000000004</v>
      </c>
      <c r="N334" s="37">
        <v>180239.76751423517</v>
      </c>
      <c r="O334" s="37">
        <v>20</v>
      </c>
      <c r="P334" s="37">
        <v>8.1032593383722887E-2</v>
      </c>
      <c r="Q334" s="37">
        <v>2462.32177734375</v>
      </c>
    </row>
    <row r="335" spans="2:17" x14ac:dyDescent="0.2">
      <c r="B335" s="37">
        <v>45</v>
      </c>
      <c r="C335" s="37">
        <v>8.2951288223266602</v>
      </c>
      <c r="D335" s="37">
        <v>1149.27001953125</v>
      </c>
      <c r="E335" s="37">
        <v>24.9</v>
      </c>
      <c r="F335" s="37">
        <v>180245.58144152031</v>
      </c>
      <c r="G335" s="37">
        <v>20</v>
      </c>
      <c r="H335" s="37">
        <v>8.1035324063134337E-2</v>
      </c>
      <c r="I335" s="37">
        <v>2462.281494140625</v>
      </c>
      <c r="J335" s="37">
        <v>45</v>
      </c>
      <c r="K335" s="37">
        <v>8.2951278686523437</v>
      </c>
      <c r="L335" s="37">
        <v>1149.2691650390625</v>
      </c>
      <c r="M335" s="37">
        <v>24.9</v>
      </c>
      <c r="N335" s="37">
        <v>180245.55526747051</v>
      </c>
      <c r="O335" s="37">
        <v>20</v>
      </c>
      <c r="P335" s="37">
        <v>8.103531180236756E-2</v>
      </c>
      <c r="Q335" s="37">
        <v>2462.28125</v>
      </c>
    </row>
    <row r="336" spans="2:17" x14ac:dyDescent="0.2">
      <c r="B336" s="37">
        <v>45</v>
      </c>
      <c r="C336" s="37">
        <v>8.2941503524780273</v>
      </c>
      <c r="D336" s="37">
        <v>1149.235107421875</v>
      </c>
      <c r="E336" s="37">
        <v>25</v>
      </c>
      <c r="F336" s="37">
        <v>180254.27872136503</v>
      </c>
      <c r="G336" s="37">
        <v>20</v>
      </c>
      <c r="H336" s="37">
        <v>8.1039408795546816E-2</v>
      </c>
      <c r="I336" s="37">
        <v>2462.26171875</v>
      </c>
      <c r="J336" s="37">
        <v>45</v>
      </c>
      <c r="K336" s="37">
        <v>8.2941493988037109</v>
      </c>
      <c r="L336" s="37">
        <v>1149.234130859375</v>
      </c>
      <c r="M336" s="37">
        <v>25</v>
      </c>
      <c r="N336" s="37">
        <v>180254.23763673307</v>
      </c>
      <c r="O336" s="37">
        <v>20</v>
      </c>
      <c r="P336" s="37">
        <v>8.1039389532350153E-2</v>
      </c>
      <c r="Q336" s="37">
        <v>2462.261474609375</v>
      </c>
    </row>
    <row r="337" spans="2:17" x14ac:dyDescent="0.2">
      <c r="B337" s="37">
        <v>45</v>
      </c>
      <c r="C337" s="37">
        <v>8.2933254241943359</v>
      </c>
      <c r="D337" s="37">
        <v>1149.251708984375</v>
      </c>
      <c r="E337" s="37">
        <v>25.1</v>
      </c>
      <c r="F337" s="37">
        <v>180266.16457852174</v>
      </c>
      <c r="G337" s="37">
        <v>20</v>
      </c>
      <c r="H337" s="37">
        <v>8.104499089241976E-2</v>
      </c>
      <c r="I337" s="37">
        <v>2462.263916015625</v>
      </c>
      <c r="J337" s="37">
        <v>45</v>
      </c>
      <c r="K337" s="37">
        <v>8.2933244705200195</v>
      </c>
      <c r="L337" s="37">
        <v>1149.250732421875</v>
      </c>
      <c r="M337" s="37">
        <v>25.1</v>
      </c>
      <c r="N337" s="37">
        <v>180266.11144706723</v>
      </c>
      <c r="O337" s="37">
        <v>20</v>
      </c>
      <c r="P337" s="37">
        <v>8.1044965971742794E-2</v>
      </c>
      <c r="Q337" s="37">
        <v>2462.263916015625</v>
      </c>
    </row>
    <row r="338" spans="2:17" x14ac:dyDescent="0.2">
      <c r="B338" s="37">
        <v>45</v>
      </c>
      <c r="C338" s="37">
        <v>8.2926559448242187</v>
      </c>
      <c r="D338" s="37">
        <v>1149.318115234375</v>
      </c>
      <c r="E338" s="37">
        <v>25.200000000000003</v>
      </c>
      <c r="F338" s="37">
        <v>180281.29080710324</v>
      </c>
      <c r="G338" s="37">
        <v>20</v>
      </c>
      <c r="H338" s="37">
        <v>8.1052094684560774E-2</v>
      </c>
      <c r="I338" s="37">
        <v>2462.28857421875</v>
      </c>
      <c r="J338" s="37">
        <v>45</v>
      </c>
      <c r="K338" s="37">
        <v>8.2926549911499023</v>
      </c>
      <c r="L338" s="37">
        <v>1149.3172607421875</v>
      </c>
      <c r="M338" s="37">
        <v>25.200000000000003</v>
      </c>
      <c r="N338" s="37">
        <v>180281.23032997604</v>
      </c>
      <c r="O338" s="37">
        <v>20</v>
      </c>
      <c r="P338" s="37">
        <v>8.1052066314160259E-2</v>
      </c>
      <c r="Q338" s="37">
        <v>2462.288330078125</v>
      </c>
    </row>
    <row r="339" spans="2:17" x14ac:dyDescent="0.2">
      <c r="B339" s="37">
        <v>45</v>
      </c>
      <c r="C339" s="37">
        <v>8.2921419143676758</v>
      </c>
      <c r="D339" s="37">
        <v>1149.4306640625</v>
      </c>
      <c r="E339" s="37">
        <v>25.300000000000004</v>
      </c>
      <c r="F339" s="37">
        <v>180299.49197637601</v>
      </c>
      <c r="G339" s="37">
        <v>20</v>
      </c>
      <c r="H339" s="37">
        <v>8.1060642493578958E-2</v>
      </c>
      <c r="I339" s="37">
        <v>2462.334716796875</v>
      </c>
      <c r="J339" s="37">
        <v>45</v>
      </c>
      <c r="K339" s="37">
        <v>8.292140007019043</v>
      </c>
      <c r="L339" s="37">
        <v>1149.429931640625</v>
      </c>
      <c r="M339" s="37">
        <v>25.300000000000004</v>
      </c>
      <c r="N339" s="37">
        <v>180299.42833894186</v>
      </c>
      <c r="O339" s="37">
        <v>20</v>
      </c>
      <c r="P339" s="37">
        <v>8.1060612638778728E-2</v>
      </c>
      <c r="Q339" s="37">
        <v>2462.33447265625</v>
      </c>
    </row>
    <row r="340" spans="2:17" x14ac:dyDescent="0.2">
      <c r="B340" s="37">
        <v>45</v>
      </c>
      <c r="C340" s="37">
        <v>8.2917804718017578</v>
      </c>
      <c r="D340" s="37">
        <v>1149.5831298828125</v>
      </c>
      <c r="E340" s="37">
        <v>25.4</v>
      </c>
      <c r="F340" s="37">
        <v>180320.41511164221</v>
      </c>
      <c r="G340" s="37">
        <v>20</v>
      </c>
      <c r="H340" s="37">
        <v>8.107046856777983E-2</v>
      </c>
      <c r="I340" s="37">
        <v>2462.401123046875</v>
      </c>
      <c r="J340" s="37">
        <v>45</v>
      </c>
      <c r="K340" s="37">
        <v>8.291778564453125</v>
      </c>
      <c r="L340" s="37">
        <v>1149.5826416015625</v>
      </c>
      <c r="M340" s="37">
        <v>25.4</v>
      </c>
      <c r="N340" s="37">
        <v>180320.35658840797</v>
      </c>
      <c r="O340" s="37">
        <v>20</v>
      </c>
      <c r="P340" s="37">
        <v>8.1070441114514558E-2</v>
      </c>
      <c r="Q340" s="37">
        <v>2462.40087890625</v>
      </c>
    </row>
    <row r="341" spans="2:17" x14ac:dyDescent="0.2">
      <c r="B341" s="37">
        <v>45</v>
      </c>
      <c r="C341" s="37">
        <v>8.2915678024291992</v>
      </c>
      <c r="D341" s="37">
        <v>1149.76806640625</v>
      </c>
      <c r="E341" s="37">
        <v>25.5</v>
      </c>
      <c r="F341" s="37">
        <v>180343.60306331393</v>
      </c>
      <c r="G341" s="37">
        <v>20</v>
      </c>
      <c r="H341" s="37">
        <v>8.1081358234369932E-2</v>
      </c>
      <c r="I341" s="37">
        <v>2462.485595703125</v>
      </c>
      <c r="J341" s="37">
        <v>45</v>
      </c>
      <c r="K341" s="37">
        <v>8.29156494140625</v>
      </c>
      <c r="L341" s="37">
        <v>1149.7677001953125</v>
      </c>
      <c r="M341" s="37">
        <v>25.5</v>
      </c>
      <c r="N341" s="37">
        <v>180343.55383436132</v>
      </c>
      <c r="O341" s="37">
        <v>20</v>
      </c>
      <c r="P341" s="37">
        <v>8.10813351455133E-2</v>
      </c>
      <c r="Q341" s="37">
        <v>2462.485595703125</v>
      </c>
    </row>
    <row r="342" spans="2:17" x14ac:dyDescent="0.2">
      <c r="B342" s="37">
        <v>45</v>
      </c>
      <c r="C342" s="37">
        <v>8.2914972305297852</v>
      </c>
      <c r="D342" s="37">
        <v>1149.97607421875</v>
      </c>
      <c r="E342" s="37">
        <v>25.6</v>
      </c>
      <c r="F342" s="37">
        <v>180368.5279597156</v>
      </c>
      <c r="G342" s="37">
        <v>20</v>
      </c>
      <c r="H342" s="37">
        <v>8.1093063606457641E-2</v>
      </c>
      <c r="I342" s="37">
        <v>2462.586181640625</v>
      </c>
      <c r="J342" s="37">
        <v>45</v>
      </c>
      <c r="K342" s="37">
        <v>8.2914953231811523</v>
      </c>
      <c r="L342" s="37">
        <v>1149.9759521484375</v>
      </c>
      <c r="M342" s="37">
        <v>25.6</v>
      </c>
      <c r="N342" s="37">
        <v>180368.49660635542</v>
      </c>
      <c r="O342" s="37">
        <v>20</v>
      </c>
      <c r="P342" s="37">
        <v>8.1093048912090002E-2</v>
      </c>
      <c r="Q342" s="37">
        <v>2462.5859375</v>
      </c>
    </row>
    <row r="343" spans="2:17" x14ac:dyDescent="0.2">
      <c r="B343" s="37">
        <v>45</v>
      </c>
      <c r="C343" s="37">
        <v>8.2915620803833008</v>
      </c>
      <c r="D343" s="37">
        <v>1150.197265625</v>
      </c>
      <c r="E343" s="37">
        <v>25.700000000000003</v>
      </c>
      <c r="F343" s="37">
        <v>180394.64558272532</v>
      </c>
      <c r="G343" s="37">
        <v>20</v>
      </c>
      <c r="H343" s="37">
        <v>8.1105329119262728E-2</v>
      </c>
      <c r="I343" s="37">
        <v>2462.69970703125</v>
      </c>
      <c r="J343" s="37">
        <v>45</v>
      </c>
      <c r="K343" s="37">
        <v>8.291560173034668</v>
      </c>
      <c r="L343" s="37">
        <v>1150.1973876953125</v>
      </c>
      <c r="M343" s="37">
        <v>25.700000000000003</v>
      </c>
      <c r="N343" s="37">
        <v>180394.63710731853</v>
      </c>
      <c r="O343" s="37">
        <v>20</v>
      </c>
      <c r="P343" s="37">
        <v>8.1105325168807946E-2</v>
      </c>
      <c r="Q343" s="37">
        <v>2462.69970703125</v>
      </c>
    </row>
    <row r="344" spans="2:17" x14ac:dyDescent="0.2">
      <c r="B344" s="37">
        <v>45</v>
      </c>
      <c r="C344" s="37">
        <v>8.291752815246582</v>
      </c>
      <c r="D344" s="37">
        <v>1150.421630859375</v>
      </c>
      <c r="E344" s="37">
        <v>25.800000000000004</v>
      </c>
      <c r="F344" s="37">
        <v>180421.40170643001</v>
      </c>
      <c r="G344" s="37">
        <v>20</v>
      </c>
      <c r="H344" s="37">
        <v>8.1117894505911378E-2</v>
      </c>
      <c r="I344" s="37">
        <v>2462.82373046875</v>
      </c>
      <c r="J344" s="37">
        <v>45</v>
      </c>
      <c r="K344" s="37">
        <v>8.2917509078979492</v>
      </c>
      <c r="L344" s="37">
        <v>1150.4219970703125</v>
      </c>
      <c r="M344" s="37">
        <v>25.800000000000004</v>
      </c>
      <c r="N344" s="37">
        <v>180421.41866193101</v>
      </c>
      <c r="O344" s="37">
        <v>20</v>
      </c>
      <c r="P344" s="37">
        <v>8.1117902498358568E-2</v>
      </c>
      <c r="Q344" s="37">
        <v>2462.823486328125</v>
      </c>
    </row>
    <row r="345" spans="2:17" x14ac:dyDescent="0.2">
      <c r="B345" s="37">
        <v>45</v>
      </c>
      <c r="C345" s="37">
        <v>8.2920598983764648</v>
      </c>
      <c r="D345" s="37">
        <v>1150.6397705078125</v>
      </c>
      <c r="E345" s="37">
        <v>25.9</v>
      </c>
      <c r="F345" s="37">
        <v>180448.22875351686</v>
      </c>
      <c r="G345" s="37">
        <v>20</v>
      </c>
      <c r="H345" s="37">
        <v>8.1130493225988087E-2</v>
      </c>
      <c r="I345" s="37">
        <v>2462.954833984375</v>
      </c>
      <c r="J345" s="37">
        <v>45</v>
      </c>
      <c r="K345" s="37">
        <v>8.292057991027832</v>
      </c>
      <c r="L345" s="37">
        <v>1150.6402587890625</v>
      </c>
      <c r="M345" s="37">
        <v>25.9</v>
      </c>
      <c r="N345" s="37">
        <v>180448.26878645725</v>
      </c>
      <c r="O345" s="37">
        <v>20</v>
      </c>
      <c r="P345" s="37">
        <v>8.1130512056029919E-2</v>
      </c>
      <c r="Q345" s="37">
        <v>2462.954833984375</v>
      </c>
    </row>
    <row r="346" spans="2:17" x14ac:dyDescent="0.2">
      <c r="B346" s="37">
        <v>45</v>
      </c>
      <c r="C346" s="37">
        <v>8.2924718856811523</v>
      </c>
      <c r="D346" s="37">
        <v>1150.8441162109375</v>
      </c>
      <c r="E346" s="37">
        <v>26</v>
      </c>
      <c r="F346" s="37">
        <v>180474.55543900657</v>
      </c>
      <c r="G346" s="37">
        <v>20</v>
      </c>
      <c r="H346" s="37">
        <v>8.1142856995064044E-2</v>
      </c>
      <c r="I346" s="37">
        <v>2463.090576171875</v>
      </c>
      <c r="J346" s="37">
        <v>45</v>
      </c>
      <c r="K346" s="37">
        <v>8.2924699783325195</v>
      </c>
      <c r="L346" s="37">
        <v>1150.8447265625</v>
      </c>
      <c r="M346" s="37">
        <v>26</v>
      </c>
      <c r="N346" s="37">
        <v>180474.61630346163</v>
      </c>
      <c r="O346" s="37">
        <v>20</v>
      </c>
      <c r="P346" s="37">
        <v>8.1142885608188733E-2</v>
      </c>
      <c r="Q346" s="37">
        <v>2463.09033203125</v>
      </c>
    </row>
    <row r="347" spans="2:17" x14ac:dyDescent="0.2">
      <c r="B347" s="37">
        <v>45</v>
      </c>
      <c r="C347" s="37">
        <v>8.2929763793945313</v>
      </c>
      <c r="D347" s="37">
        <v>1151.0289306640625</v>
      </c>
      <c r="E347" s="37">
        <v>26.1</v>
      </c>
      <c r="F347" s="37">
        <v>180499.81197106678</v>
      </c>
      <c r="G347" s="37">
        <v>20</v>
      </c>
      <c r="H347" s="37">
        <v>8.1154718226559744E-2</v>
      </c>
      <c r="I347" s="37">
        <v>2463.227294921875</v>
      </c>
      <c r="J347" s="37">
        <v>45</v>
      </c>
      <c r="K347" s="37">
        <v>8.2929744720458984</v>
      </c>
      <c r="L347" s="37">
        <v>1151.029541015625</v>
      </c>
      <c r="M347" s="37">
        <v>26.1</v>
      </c>
      <c r="N347" s="37">
        <v>180499.88671972111</v>
      </c>
      <c r="O347" s="37">
        <v>20</v>
      </c>
      <c r="P347" s="37">
        <v>8.1154753360095033E-2</v>
      </c>
      <c r="Q347" s="37">
        <v>2463.227294921875</v>
      </c>
    </row>
    <row r="348" spans="2:17" x14ac:dyDescent="0.2">
      <c r="B348" s="37">
        <v>45</v>
      </c>
      <c r="C348" s="37">
        <v>8.2935619354248047</v>
      </c>
      <c r="D348" s="37">
        <v>1151.1907958984375</v>
      </c>
      <c r="E348" s="37">
        <v>26.200000000000003</v>
      </c>
      <c r="F348" s="37">
        <v>180523.47387132174</v>
      </c>
      <c r="G348" s="37">
        <v>20</v>
      </c>
      <c r="H348" s="37">
        <v>8.1165830611594256E-2</v>
      </c>
      <c r="I348" s="37">
        <v>2463.362548828125</v>
      </c>
      <c r="J348" s="37">
        <v>45</v>
      </c>
      <c r="K348" s="37">
        <v>8.2935590744018555</v>
      </c>
      <c r="L348" s="37">
        <v>1151.19140625</v>
      </c>
      <c r="M348" s="37">
        <v>26.200000000000003</v>
      </c>
      <c r="N348" s="37">
        <v>180523.55658301426</v>
      </c>
      <c r="O348" s="37">
        <v>20</v>
      </c>
      <c r="P348" s="37">
        <v>8.1165869484993491E-2</v>
      </c>
      <c r="Q348" s="37">
        <v>2463.362548828125</v>
      </c>
    </row>
    <row r="349" spans="2:17" x14ac:dyDescent="0.2">
      <c r="B349" s="37">
        <v>45</v>
      </c>
      <c r="C349" s="37">
        <v>8.2942142486572266</v>
      </c>
      <c r="D349" s="37">
        <v>1151.328369140625</v>
      </c>
      <c r="E349" s="37">
        <v>26.300000000000004</v>
      </c>
      <c r="F349" s="37">
        <v>180545.11780966225</v>
      </c>
      <c r="G349" s="37">
        <v>20</v>
      </c>
      <c r="H349" s="37">
        <v>8.1175995340947202E-2</v>
      </c>
      <c r="I349" s="37">
        <v>2463.49365234375</v>
      </c>
      <c r="J349" s="37">
        <v>45</v>
      </c>
      <c r="K349" s="37">
        <v>8.2942113876342773</v>
      </c>
      <c r="L349" s="37">
        <v>1151.328857421875</v>
      </c>
      <c r="M349" s="37">
        <v>26.300000000000004</v>
      </c>
      <c r="N349" s="37">
        <v>180545.19918926392</v>
      </c>
      <c r="O349" s="37">
        <v>20</v>
      </c>
      <c r="P349" s="37">
        <v>8.1176033588853863E-2</v>
      </c>
      <c r="Q349" s="37">
        <v>2463.49365234375</v>
      </c>
    </row>
    <row r="350" spans="2:17" x14ac:dyDescent="0.2">
      <c r="B350" s="37">
        <v>45</v>
      </c>
      <c r="C350" s="37">
        <v>8.2949209213256836</v>
      </c>
      <c r="D350" s="37">
        <v>1151.4417724609375</v>
      </c>
      <c r="E350" s="37">
        <v>26.4</v>
      </c>
      <c r="F350" s="37">
        <v>180564.48069332875</v>
      </c>
      <c r="G350" s="37">
        <v>20</v>
      </c>
      <c r="H350" s="37">
        <v>8.1185088855074888E-2</v>
      </c>
      <c r="I350" s="37">
        <v>2463.618408203125</v>
      </c>
      <c r="J350" s="37">
        <v>45</v>
      </c>
      <c r="K350" s="37">
        <v>8.2949180603027344</v>
      </c>
      <c r="L350" s="37">
        <v>1151.4422607421875</v>
      </c>
      <c r="M350" s="37">
        <v>26.4</v>
      </c>
      <c r="N350" s="37">
        <v>180564.55666298064</v>
      </c>
      <c r="O350" s="37">
        <v>20</v>
      </c>
      <c r="P350" s="37">
        <v>8.118512456272628E-2</v>
      </c>
      <c r="Q350" s="37">
        <v>2463.618408203125</v>
      </c>
    </row>
    <row r="351" spans="2:17" x14ac:dyDescent="0.2">
      <c r="B351" s="37">
        <v>45</v>
      </c>
      <c r="C351" s="37">
        <v>8.2956695556640625</v>
      </c>
      <c r="D351" s="37">
        <v>1151.532958984375</v>
      </c>
      <c r="E351" s="37">
        <v>26.5</v>
      </c>
      <c r="F351" s="37">
        <v>180581.52829282943</v>
      </c>
      <c r="G351" s="37">
        <v>20</v>
      </c>
      <c r="H351" s="37">
        <v>8.1193095074136787E-2</v>
      </c>
      <c r="I351" s="37">
        <v>2463.735107421875</v>
      </c>
      <c r="J351" s="37">
        <v>45</v>
      </c>
      <c r="K351" s="37">
        <v>8.2956666946411133</v>
      </c>
      <c r="L351" s="37">
        <v>1151.533203125</v>
      </c>
      <c r="M351" s="37">
        <v>26.5</v>
      </c>
      <c r="N351" s="37">
        <v>180581.58822367145</v>
      </c>
      <c r="O351" s="37">
        <v>20</v>
      </c>
      <c r="P351" s="37">
        <v>8.1193123249663782E-2</v>
      </c>
      <c r="Q351" s="37">
        <v>2463.735107421875</v>
      </c>
    </row>
    <row r="352" spans="2:17" x14ac:dyDescent="0.2">
      <c r="B352" s="37">
        <v>45</v>
      </c>
      <c r="C352" s="37">
        <v>8.2964458465576172</v>
      </c>
      <c r="D352" s="37">
        <v>1151.604736328125</v>
      </c>
      <c r="E352" s="37">
        <v>26.6</v>
      </c>
      <c r="F352" s="37">
        <v>180596.46520500191</v>
      </c>
      <c r="G352" s="37">
        <v>20</v>
      </c>
      <c r="H352" s="37">
        <v>8.1200110076515564E-2</v>
      </c>
      <c r="I352" s="37">
        <v>2463.8427734375</v>
      </c>
      <c r="J352" s="37">
        <v>45</v>
      </c>
      <c r="K352" s="37">
        <v>8.2964439392089844</v>
      </c>
      <c r="L352" s="37">
        <v>1151.604736328125</v>
      </c>
      <c r="M352" s="37">
        <v>26.6</v>
      </c>
      <c r="N352" s="37">
        <v>180596.50491171554</v>
      </c>
      <c r="O352" s="37">
        <v>20</v>
      </c>
      <c r="P352" s="37">
        <v>8.1200128754336617E-2</v>
      </c>
      <c r="Q352" s="37">
        <v>2463.8427734375</v>
      </c>
    </row>
    <row r="353" spans="2:17" x14ac:dyDescent="0.2">
      <c r="B353" s="37">
        <v>45</v>
      </c>
      <c r="C353" s="37">
        <v>8.2972393035888672</v>
      </c>
      <c r="D353" s="37">
        <v>1151.6610107421875</v>
      </c>
      <c r="E353" s="37">
        <v>26.700000000000003</v>
      </c>
      <c r="F353" s="37">
        <v>180609.72475984655</v>
      </c>
      <c r="G353" s="37">
        <v>20</v>
      </c>
      <c r="H353" s="37">
        <v>8.1206337359849112E-2</v>
      </c>
      <c r="I353" s="37">
        <v>2463.9404296875</v>
      </c>
      <c r="J353" s="37">
        <v>45</v>
      </c>
      <c r="K353" s="37">
        <v>8.297236442565918</v>
      </c>
      <c r="L353" s="37">
        <v>1151.660888671875</v>
      </c>
      <c r="M353" s="37">
        <v>26.700000000000003</v>
      </c>
      <c r="N353" s="37">
        <v>180609.74465653542</v>
      </c>
      <c r="O353" s="37">
        <v>20</v>
      </c>
      <c r="P353" s="37">
        <v>8.1206346734607304E-2</v>
      </c>
      <c r="Q353" s="37">
        <v>2463.9404296875</v>
      </c>
    </row>
    <row r="354" spans="2:17" x14ac:dyDescent="0.2">
      <c r="B354" s="37">
        <v>45</v>
      </c>
      <c r="C354" s="37">
        <v>8.29803466796875</v>
      </c>
      <c r="D354" s="37">
        <v>1151.70654296875</v>
      </c>
      <c r="E354" s="37">
        <v>26.800000000000004</v>
      </c>
      <c r="F354" s="37">
        <v>180621.90428352111</v>
      </c>
      <c r="G354" s="37">
        <v>20</v>
      </c>
      <c r="H354" s="37">
        <v>8.1212057439571869E-2</v>
      </c>
      <c r="I354" s="37">
        <v>2464.027587890625</v>
      </c>
      <c r="J354" s="37">
        <v>45</v>
      </c>
      <c r="K354" s="37">
        <v>8.2980327606201172</v>
      </c>
      <c r="L354" s="37">
        <v>1151.706298828125</v>
      </c>
      <c r="M354" s="37">
        <v>26.800000000000004</v>
      </c>
      <c r="N354" s="37">
        <v>180621.90447237043</v>
      </c>
      <c r="O354" s="37">
        <v>20</v>
      </c>
      <c r="P354" s="37">
        <v>8.1212057559130926E-2</v>
      </c>
      <c r="Q354" s="37">
        <v>2464.027587890625</v>
      </c>
    </row>
    <row r="355" spans="2:17" x14ac:dyDescent="0.2">
      <c r="B355" s="37">
        <v>45</v>
      </c>
      <c r="C355" s="37">
        <v>8.2988224029541016</v>
      </c>
      <c r="D355" s="37">
        <v>1151.74609375</v>
      </c>
      <c r="E355" s="37">
        <v>26.9</v>
      </c>
      <c r="F355" s="37">
        <v>180633.65459833224</v>
      </c>
      <c r="G355" s="37">
        <v>20</v>
      </c>
      <c r="H355" s="37">
        <v>8.1217575955035246E-2</v>
      </c>
      <c r="I355" s="37">
        <v>2464.103271484375</v>
      </c>
      <c r="J355" s="37">
        <v>45</v>
      </c>
      <c r="K355" s="37">
        <v>8.2988204956054687</v>
      </c>
      <c r="L355" s="37">
        <v>1151.74560546875</v>
      </c>
      <c r="M355" s="37">
        <v>26.9</v>
      </c>
      <c r="N355" s="37">
        <v>180633.63486899692</v>
      </c>
      <c r="O355" s="37">
        <v>20</v>
      </c>
      <c r="P355" s="37">
        <v>8.1217566720341708E-2</v>
      </c>
      <c r="Q355" s="37">
        <v>2464.103271484375</v>
      </c>
    </row>
    <row r="356" spans="2:17" x14ac:dyDescent="0.2">
      <c r="B356" s="37">
        <v>45</v>
      </c>
      <c r="C356" s="37">
        <v>8.2995891571044922</v>
      </c>
      <c r="D356" s="37">
        <v>1151.7838134765625</v>
      </c>
      <c r="E356" s="37">
        <v>27</v>
      </c>
      <c r="F356" s="37">
        <v>180645.56483682114</v>
      </c>
      <c r="G356" s="37">
        <v>20</v>
      </c>
      <c r="H356" s="37">
        <v>8.1223169575846077E-2</v>
      </c>
      <c r="I356" s="37">
        <v>2464.167724609375</v>
      </c>
      <c r="J356" s="37">
        <v>45</v>
      </c>
      <c r="K356" s="37">
        <v>8.2995872497558594</v>
      </c>
      <c r="L356" s="37">
        <v>1151.783203125</v>
      </c>
      <c r="M356" s="37">
        <v>27</v>
      </c>
      <c r="N356" s="37">
        <v>180645.53132023587</v>
      </c>
      <c r="O356" s="37">
        <v>20</v>
      </c>
      <c r="P356" s="37">
        <v>8.122315386617851E-2</v>
      </c>
      <c r="Q356" s="37">
        <v>2464.167724609375</v>
      </c>
    </row>
    <row r="357" spans="2:17" x14ac:dyDescent="0.2">
      <c r="B357" s="37">
        <v>45</v>
      </c>
      <c r="C357" s="37">
        <v>8.3003253936767578</v>
      </c>
      <c r="D357" s="37">
        <v>1151.8228759765625</v>
      </c>
      <c r="E357" s="37">
        <v>27.1</v>
      </c>
      <c r="F357" s="37">
        <v>180658.06717610091</v>
      </c>
      <c r="G357" s="37">
        <v>20</v>
      </c>
      <c r="H357" s="37">
        <v>8.1229041263335591E-2</v>
      </c>
      <c r="I357" s="37">
        <v>2464.220947265625</v>
      </c>
      <c r="J357" s="37">
        <v>45</v>
      </c>
      <c r="K357" s="37">
        <v>8.300323486328125</v>
      </c>
      <c r="L357" s="37">
        <v>1151.822265625</v>
      </c>
      <c r="M357" s="37">
        <v>27.1</v>
      </c>
      <c r="N357" s="37">
        <v>180658.0270238044</v>
      </c>
      <c r="O357" s="37">
        <v>20</v>
      </c>
      <c r="P357" s="37">
        <v>8.1229022437422832E-2</v>
      </c>
      <c r="Q357" s="37">
        <v>2464.220947265625</v>
      </c>
    </row>
    <row r="358" spans="2:17" x14ac:dyDescent="0.2">
      <c r="B358" s="37">
        <v>45</v>
      </c>
      <c r="C358" s="37">
        <v>8.3010187149047852</v>
      </c>
      <c r="D358" s="37">
        <v>1151.864990234375</v>
      </c>
      <c r="E358" s="37">
        <v>27.200000000000003</v>
      </c>
      <c r="F358" s="37">
        <v>180671.37617460414</v>
      </c>
      <c r="G358" s="37">
        <v>20</v>
      </c>
      <c r="H358" s="37">
        <v>8.1235291781427729E-2</v>
      </c>
      <c r="I358" s="37">
        <v>2464.263427734375</v>
      </c>
      <c r="J358" s="37">
        <v>45</v>
      </c>
      <c r="K358" s="37">
        <v>8.3010177612304687</v>
      </c>
      <c r="L358" s="37">
        <v>1151.864501953125</v>
      </c>
      <c r="M358" s="37">
        <v>27.200000000000003</v>
      </c>
      <c r="N358" s="37">
        <v>180671.33633459947</v>
      </c>
      <c r="O358" s="37">
        <v>20</v>
      </c>
      <c r="P358" s="37">
        <v>8.1235273102221048E-2</v>
      </c>
      <c r="Q358" s="37">
        <v>2464.263427734375</v>
      </c>
    </row>
    <row r="359" spans="2:17" x14ac:dyDescent="0.2">
      <c r="B359" s="37">
        <v>45</v>
      </c>
      <c r="C359" s="37">
        <v>8.301661491394043</v>
      </c>
      <c r="D359" s="37">
        <v>1151.910400390625</v>
      </c>
      <c r="E359" s="37">
        <v>27.300000000000004</v>
      </c>
      <c r="F359" s="37">
        <v>180685.48428299365</v>
      </c>
      <c r="G359" s="37">
        <v>20</v>
      </c>
      <c r="H359" s="37">
        <v>8.1241917587700052E-2</v>
      </c>
      <c r="I359" s="37">
        <v>2464.29541015625</v>
      </c>
      <c r="J359" s="37">
        <v>45</v>
      </c>
      <c r="K359" s="37">
        <v>8.3016595840454102</v>
      </c>
      <c r="L359" s="37">
        <v>1151.909912109375</v>
      </c>
      <c r="M359" s="37">
        <v>27.300000000000004</v>
      </c>
      <c r="N359" s="37">
        <v>180685.44658644332</v>
      </c>
      <c r="O359" s="37">
        <v>20</v>
      </c>
      <c r="P359" s="37">
        <v>8.1241899914917745E-2</v>
      </c>
      <c r="Q359" s="37">
        <v>2464.295654296875</v>
      </c>
    </row>
    <row r="360" spans="2:17" x14ac:dyDescent="0.2">
      <c r="B360" s="37">
        <v>45</v>
      </c>
      <c r="C360" s="37">
        <v>8.302241325378418</v>
      </c>
      <c r="D360" s="37">
        <v>1151.9578857421875</v>
      </c>
      <c r="E360" s="37">
        <v>27.4</v>
      </c>
      <c r="F360" s="37">
        <v>180700.20206565861</v>
      </c>
      <c r="G360" s="37">
        <v>20</v>
      </c>
      <c r="H360" s="37">
        <v>8.1248829721841387E-2</v>
      </c>
      <c r="I360" s="37">
        <v>2464.318359375</v>
      </c>
      <c r="J360" s="37">
        <v>45</v>
      </c>
      <c r="K360" s="37">
        <v>8.3022403717041016</v>
      </c>
      <c r="L360" s="37">
        <v>1151.95751953125</v>
      </c>
      <c r="M360" s="37">
        <v>27.4</v>
      </c>
      <c r="N360" s="37">
        <v>180700.17243929795</v>
      </c>
      <c r="O360" s="37">
        <v>20</v>
      </c>
      <c r="P360" s="37">
        <v>8.1248815838837224E-2</v>
      </c>
      <c r="Q360" s="37">
        <v>2464.318359375</v>
      </c>
    </row>
    <row r="361" spans="2:17" x14ac:dyDescent="0.2">
      <c r="B361" s="37">
        <v>45</v>
      </c>
      <c r="C361" s="37">
        <v>8.3027524948120117</v>
      </c>
      <c r="D361" s="37">
        <v>1152.0052490234375</v>
      </c>
      <c r="E361" s="37">
        <v>27.5</v>
      </c>
      <c r="F361" s="37">
        <v>180715.23550844955</v>
      </c>
      <c r="G361" s="37">
        <v>20</v>
      </c>
      <c r="H361" s="37">
        <v>8.1255890110484411E-2</v>
      </c>
      <c r="I361" s="37">
        <v>2464.332763671875</v>
      </c>
      <c r="J361" s="37">
        <v>45</v>
      </c>
      <c r="K361" s="37">
        <v>8.3027515411376953</v>
      </c>
      <c r="L361" s="37">
        <v>1152.0050048828125</v>
      </c>
      <c r="M361" s="37">
        <v>27.5</v>
      </c>
      <c r="N361" s="37">
        <v>180715.21691189485</v>
      </c>
      <c r="O361" s="37">
        <v>20</v>
      </c>
      <c r="P361" s="37">
        <v>8.1255881407270039E-2</v>
      </c>
      <c r="Q361" s="37">
        <v>2464.332763671875</v>
      </c>
    </row>
    <row r="362" spans="2:17" x14ac:dyDescent="0.2">
      <c r="B362" s="37">
        <v>45</v>
      </c>
      <c r="C362" s="37">
        <v>8.3031864166259766</v>
      </c>
      <c r="D362" s="37">
        <v>1152.049560546875</v>
      </c>
      <c r="E362" s="37">
        <v>27.6</v>
      </c>
      <c r="F362" s="37">
        <v>180730.26433198628</v>
      </c>
      <c r="G362" s="37">
        <v>20</v>
      </c>
      <c r="H362" s="37">
        <v>8.1262948344692193E-2</v>
      </c>
      <c r="I362" s="37">
        <v>2464.339599609375</v>
      </c>
      <c r="J362" s="37">
        <v>45</v>
      </c>
      <c r="K362" s="37">
        <v>8.3031854629516602</v>
      </c>
      <c r="L362" s="37">
        <v>1152.0494384765625</v>
      </c>
      <c r="M362" s="37">
        <v>27.6</v>
      </c>
      <c r="N362" s="37">
        <v>180730.25839914169</v>
      </c>
      <c r="O362" s="37">
        <v>20</v>
      </c>
      <c r="P362" s="37">
        <v>8.1262945588341989E-2</v>
      </c>
      <c r="Q362" s="37">
        <v>2464.339599609375</v>
      </c>
    </row>
    <row r="363" spans="2:17" x14ac:dyDescent="0.2">
      <c r="B363" s="37">
        <v>45</v>
      </c>
      <c r="C363" s="37">
        <v>8.3035354614257813</v>
      </c>
      <c r="D363" s="37">
        <v>1152.0877685546875</v>
      </c>
      <c r="E363" s="37">
        <v>27.700000000000003</v>
      </c>
      <c r="F363" s="37">
        <v>180745.01185144178</v>
      </c>
      <c r="G363" s="37">
        <v>20</v>
      </c>
      <c r="H363" s="37">
        <v>8.1269874487950491E-2</v>
      </c>
      <c r="I363" s="37">
        <v>2464.33984375</v>
      </c>
      <c r="J363" s="37">
        <v>45</v>
      </c>
      <c r="K363" s="37">
        <v>8.3035345077514648</v>
      </c>
      <c r="L363" s="37">
        <v>1152.087890625</v>
      </c>
      <c r="M363" s="37">
        <v>27.700000000000003</v>
      </c>
      <c r="N363" s="37">
        <v>180745.02226307269</v>
      </c>
      <c r="O363" s="37">
        <v>20</v>
      </c>
      <c r="P363" s="37">
        <v>8.1269879407333087E-2</v>
      </c>
      <c r="Q363" s="37">
        <v>2464.340087890625</v>
      </c>
    </row>
    <row r="364" spans="2:17" x14ac:dyDescent="0.2">
      <c r="B364" s="37">
        <v>45</v>
      </c>
      <c r="C364" s="37">
        <v>8.3037929534912109</v>
      </c>
      <c r="D364" s="37">
        <v>1152.1165771484375</v>
      </c>
      <c r="E364" s="37">
        <v>27.800000000000004</v>
      </c>
      <c r="F364" s="37">
        <v>180759.27212476564</v>
      </c>
      <c r="G364" s="37">
        <v>20</v>
      </c>
      <c r="H364" s="37">
        <v>8.127657182543549E-2</v>
      </c>
      <c r="I364" s="37">
        <v>2464.33447265625</v>
      </c>
      <c r="J364" s="37">
        <v>45</v>
      </c>
      <c r="K364" s="37">
        <v>8.3037919998168945</v>
      </c>
      <c r="L364" s="37">
        <v>1152.116943359375</v>
      </c>
      <c r="M364" s="37">
        <v>27.800000000000004</v>
      </c>
      <c r="N364" s="37">
        <v>180759.29908474575</v>
      </c>
      <c r="O364" s="37">
        <v>20</v>
      </c>
      <c r="P364" s="37">
        <v>8.127658451638331E-2</v>
      </c>
      <c r="Q364" s="37">
        <v>2464.334716796875</v>
      </c>
    </row>
    <row r="365" spans="2:17" x14ac:dyDescent="0.2">
      <c r="B365" s="37">
        <v>45</v>
      </c>
      <c r="C365" s="37">
        <v>8.3039541244506836</v>
      </c>
      <c r="D365" s="37">
        <v>1152.1329345703125</v>
      </c>
      <c r="E365" s="37">
        <v>27.9</v>
      </c>
      <c r="F365" s="37">
        <v>180772.91732268364</v>
      </c>
      <c r="G365" s="37">
        <v>20</v>
      </c>
      <c r="H365" s="37">
        <v>8.1282980325580956E-2</v>
      </c>
      <c r="I365" s="37">
        <v>2464.324951171875</v>
      </c>
      <c r="J365" s="37">
        <v>45</v>
      </c>
      <c r="K365" s="37">
        <v>8.3039541244506836</v>
      </c>
      <c r="L365" s="37">
        <v>1152.133544921875</v>
      </c>
      <c r="M365" s="37">
        <v>27.9</v>
      </c>
      <c r="N365" s="37">
        <v>180772.95991277401</v>
      </c>
      <c r="O365" s="37">
        <v>20</v>
      </c>
      <c r="P365" s="37">
        <v>8.1283000356858912E-2</v>
      </c>
      <c r="Q365" s="37">
        <v>2464.3251953125</v>
      </c>
    </row>
    <row r="366" spans="2:17" x14ac:dyDescent="0.2">
      <c r="B366" s="37">
        <v>45</v>
      </c>
      <c r="C366" s="37">
        <v>8.3040151596069336</v>
      </c>
      <c r="D366" s="37">
        <v>1152.1343994140625</v>
      </c>
      <c r="E366" s="37">
        <v>28</v>
      </c>
      <c r="F366" s="37">
        <v>180785.87905956729</v>
      </c>
      <c r="G366" s="37">
        <v>20</v>
      </c>
      <c r="H366" s="37">
        <v>8.1289067872199999E-2</v>
      </c>
      <c r="I366" s="37">
        <v>2464.3125</v>
      </c>
      <c r="J366" s="37">
        <v>45</v>
      </c>
      <c r="K366" s="37">
        <v>8.3040151596069336</v>
      </c>
      <c r="L366" s="37">
        <v>1152.1351318359375</v>
      </c>
      <c r="M366" s="37">
        <v>28</v>
      </c>
      <c r="N366" s="37">
        <v>180785.93308828981</v>
      </c>
      <c r="O366" s="37">
        <v>20</v>
      </c>
      <c r="P366" s="37">
        <v>8.1289093275278043E-2</v>
      </c>
      <c r="Q366" s="37">
        <v>2464.3125</v>
      </c>
    </row>
    <row r="367" spans="2:17" x14ac:dyDescent="0.2">
      <c r="B367" s="37">
        <v>45</v>
      </c>
      <c r="C367" s="37">
        <v>8.3039712905883789</v>
      </c>
      <c r="D367" s="37">
        <v>1152.11962890625</v>
      </c>
      <c r="E367" s="37">
        <v>28.1</v>
      </c>
      <c r="F367" s="37">
        <v>180798.12257877411</v>
      </c>
      <c r="G367" s="37">
        <v>20</v>
      </c>
      <c r="H367" s="37">
        <v>8.1294818141255276E-2</v>
      </c>
      <c r="I367" s="37">
        <v>2464.298583984375</v>
      </c>
      <c r="J367" s="37">
        <v>45</v>
      </c>
      <c r="K367" s="37">
        <v>8.3039712905883789</v>
      </c>
      <c r="L367" s="37">
        <v>1152.1204833984375</v>
      </c>
      <c r="M367" s="37">
        <v>28.1</v>
      </c>
      <c r="N367" s="37">
        <v>180798.18559652084</v>
      </c>
      <c r="O367" s="37">
        <v>20</v>
      </c>
      <c r="P367" s="37">
        <v>8.1294847765895392E-2</v>
      </c>
      <c r="Q367" s="37">
        <v>2464.298828125</v>
      </c>
    </row>
    <row r="368" spans="2:17" x14ac:dyDescent="0.2">
      <c r="B368" s="37">
        <v>45</v>
      </c>
      <c r="C368" s="37">
        <v>8.3038206100463867</v>
      </c>
      <c r="D368" s="37">
        <v>1152.0885009765625</v>
      </c>
      <c r="E368" s="37">
        <v>28.200000000000003</v>
      </c>
      <c r="F368" s="37">
        <v>180809.61714950181</v>
      </c>
      <c r="G368" s="37">
        <v>20</v>
      </c>
      <c r="H368" s="37">
        <v>8.1300216697148125E-2</v>
      </c>
      <c r="I368" s="37">
        <v>2464.285400390625</v>
      </c>
      <c r="J368" s="37">
        <v>45</v>
      </c>
      <c r="K368" s="37">
        <v>8.3038206100463867</v>
      </c>
      <c r="L368" s="37">
        <v>1152.08935546875</v>
      </c>
      <c r="M368" s="37">
        <v>28.200000000000003</v>
      </c>
      <c r="N368" s="37">
        <v>180809.68373995199</v>
      </c>
      <c r="O368" s="37">
        <v>20</v>
      </c>
      <c r="P368" s="37">
        <v>8.1300247999642195E-2</v>
      </c>
      <c r="Q368" s="37">
        <v>2464.285400390625</v>
      </c>
    </row>
    <row r="369" spans="2:17" x14ac:dyDescent="0.2">
      <c r="B369" s="37">
        <v>45</v>
      </c>
      <c r="C369" s="37">
        <v>8.3035612106323242</v>
      </c>
      <c r="D369" s="37">
        <v>1152.04296875</v>
      </c>
      <c r="E369" s="37">
        <v>28.300000000000004</v>
      </c>
      <c r="F369" s="37">
        <v>180820.33722373354</v>
      </c>
      <c r="G369" s="37">
        <v>20</v>
      </c>
      <c r="H369" s="37">
        <v>8.1305251537065026E-2</v>
      </c>
      <c r="I369" s="37">
        <v>2464.27392578125</v>
      </c>
      <c r="J369" s="37">
        <v>45</v>
      </c>
      <c r="K369" s="37">
        <v>8.3035612106323242</v>
      </c>
      <c r="L369" s="37">
        <v>1152.0438232421875</v>
      </c>
      <c r="M369" s="37">
        <v>28.300000000000004</v>
      </c>
      <c r="N369" s="37">
        <v>180820.40432481331</v>
      </c>
      <c r="O369" s="37">
        <v>20</v>
      </c>
      <c r="P369" s="37">
        <v>8.1305283079486368E-2</v>
      </c>
      <c r="Q369" s="37">
        <v>2464.274169921875</v>
      </c>
    </row>
    <row r="370" spans="2:17" x14ac:dyDescent="0.2">
      <c r="B370" s="37">
        <v>45</v>
      </c>
      <c r="C370" s="37">
        <v>8.3031911849975586</v>
      </c>
      <c r="D370" s="37">
        <v>1151.986572265625</v>
      </c>
      <c r="E370" s="37">
        <v>28.4</v>
      </c>
      <c r="F370" s="37">
        <v>180830.25547244863</v>
      </c>
      <c r="G370" s="37">
        <v>20</v>
      </c>
      <c r="H370" s="37">
        <v>8.1309909819535356E-2</v>
      </c>
      <c r="I370" s="37">
        <v>2464.266357421875</v>
      </c>
      <c r="J370" s="37">
        <v>45</v>
      </c>
      <c r="K370" s="37">
        <v>8.3031911849975586</v>
      </c>
      <c r="L370" s="37">
        <v>1151.9873046875</v>
      </c>
      <c r="M370" s="37">
        <v>28.4</v>
      </c>
      <c r="N370" s="37">
        <v>180830.31787238742</v>
      </c>
      <c r="O370" s="37">
        <v>20</v>
      </c>
      <c r="P370" s="37">
        <v>8.1309939154278546E-2</v>
      </c>
      <c r="Q370" s="37">
        <v>2464.2666015625</v>
      </c>
    </row>
    <row r="371" spans="2:17" x14ac:dyDescent="0.2">
      <c r="B371" s="37">
        <v>45</v>
      </c>
      <c r="C371" s="37">
        <v>8.3027105331420898</v>
      </c>
      <c r="D371" s="37">
        <v>1151.9244384765625</v>
      </c>
      <c r="E371" s="37">
        <v>28.5</v>
      </c>
      <c r="F371" s="37">
        <v>180839.36565765316</v>
      </c>
      <c r="G371" s="37">
        <v>20</v>
      </c>
      <c r="H371" s="37">
        <v>8.1314188607116991E-2</v>
      </c>
      <c r="I371" s="37">
        <v>2464.26416015625</v>
      </c>
      <c r="J371" s="37">
        <v>45</v>
      </c>
      <c r="K371" s="37">
        <v>8.3027105331420898</v>
      </c>
      <c r="L371" s="37">
        <v>1151.925048828125</v>
      </c>
      <c r="M371" s="37">
        <v>28.5</v>
      </c>
      <c r="N371" s="37">
        <v>180839.42100849509</v>
      </c>
      <c r="O371" s="37">
        <v>20</v>
      </c>
      <c r="P371" s="37">
        <v>8.1314214631649021E-2</v>
      </c>
      <c r="Q371" s="37">
        <v>2464.26416015625</v>
      </c>
    </row>
    <row r="372" spans="2:17" x14ac:dyDescent="0.2">
      <c r="B372" s="37">
        <v>45</v>
      </c>
      <c r="C372" s="37">
        <v>8.302119255065918</v>
      </c>
      <c r="D372" s="37">
        <v>1151.8626708984375</v>
      </c>
      <c r="E372" s="37">
        <v>28.6</v>
      </c>
      <c r="F372" s="37">
        <v>180847.70547624791</v>
      </c>
      <c r="G372" s="37">
        <v>20</v>
      </c>
      <c r="H372" s="37">
        <v>8.1318105594941195E-2</v>
      </c>
      <c r="I372" s="37">
        <v>2464.268310546875</v>
      </c>
      <c r="J372" s="37">
        <v>45</v>
      </c>
      <c r="K372" s="37">
        <v>8.302119255065918</v>
      </c>
      <c r="L372" s="37">
        <v>1151.863037109375</v>
      </c>
      <c r="M372" s="37">
        <v>28.6</v>
      </c>
      <c r="N372" s="37">
        <v>180847.7495872702</v>
      </c>
      <c r="O372" s="37">
        <v>20</v>
      </c>
      <c r="P372" s="37">
        <v>8.1318126341007838E-2</v>
      </c>
      <c r="Q372" s="37">
        <v>2464.2685546875</v>
      </c>
    </row>
    <row r="373" spans="2:17" x14ac:dyDescent="0.2">
      <c r="B373" s="37">
        <v>45</v>
      </c>
      <c r="C373" s="37">
        <v>8.3014183044433594</v>
      </c>
      <c r="D373" s="37">
        <v>1151.8076171875</v>
      </c>
      <c r="E373" s="37">
        <v>28.700000000000003</v>
      </c>
      <c r="F373" s="37">
        <v>180855.38368900557</v>
      </c>
      <c r="G373" s="37">
        <v>20</v>
      </c>
      <c r="H373" s="37">
        <v>8.1321711852347919E-2</v>
      </c>
      <c r="I373" s="37">
        <v>2464.28076171875</v>
      </c>
      <c r="J373" s="37">
        <v>45</v>
      </c>
      <c r="K373" s="37">
        <v>8.3014192581176758</v>
      </c>
      <c r="L373" s="37">
        <v>1151.8077392578125</v>
      </c>
      <c r="M373" s="37">
        <v>28.700000000000003</v>
      </c>
      <c r="N373" s="37">
        <v>180855.41543743311</v>
      </c>
      <c r="O373" s="37">
        <v>20</v>
      </c>
      <c r="P373" s="37">
        <v>8.1321726792714613E-2</v>
      </c>
      <c r="Q373" s="37">
        <v>2464.28076171875</v>
      </c>
    </row>
    <row r="374" spans="2:17" x14ac:dyDescent="0.2">
      <c r="B374" s="37">
        <v>45</v>
      </c>
      <c r="C374" s="37">
        <v>8.3006095886230469</v>
      </c>
      <c r="D374" s="37">
        <v>1151.7657470703125</v>
      </c>
      <c r="E374" s="37">
        <v>28.800000000000004</v>
      </c>
      <c r="F374" s="37">
        <v>180862.61370820613</v>
      </c>
      <c r="G374" s="37">
        <v>20</v>
      </c>
      <c r="H374" s="37">
        <v>8.1325107597761445E-2</v>
      </c>
      <c r="I374" s="37">
        <v>2464.302490234375</v>
      </c>
      <c r="J374" s="37">
        <v>45</v>
      </c>
      <c r="K374" s="37">
        <v>8.3006095886230469</v>
      </c>
      <c r="L374" s="37">
        <v>1151.7657470703125</v>
      </c>
      <c r="M374" s="37">
        <v>28.800000000000004</v>
      </c>
      <c r="N374" s="37">
        <v>180862.63514150045</v>
      </c>
      <c r="O374" s="37">
        <v>20</v>
      </c>
      <c r="P374" s="37">
        <v>8.1325117694261623E-2</v>
      </c>
      <c r="Q374" s="37">
        <v>2464.302490234375</v>
      </c>
    </row>
    <row r="375" spans="2:17" x14ac:dyDescent="0.2">
      <c r="B375" s="37">
        <v>45</v>
      </c>
      <c r="C375" s="37">
        <v>8.2996931076049805</v>
      </c>
      <c r="D375" s="37">
        <v>1151.7430419921875</v>
      </c>
      <c r="E375" s="37">
        <v>28.9</v>
      </c>
      <c r="F375" s="37">
        <v>180869.72541523594</v>
      </c>
      <c r="G375" s="37">
        <v>20</v>
      </c>
      <c r="H375" s="37">
        <v>8.1328447749417651E-2</v>
      </c>
      <c r="I375" s="37">
        <v>2464.334228515625</v>
      </c>
      <c r="J375" s="37">
        <v>45</v>
      </c>
      <c r="K375" s="37">
        <v>8.2996940612792969</v>
      </c>
      <c r="L375" s="37">
        <v>1151.7427978515625</v>
      </c>
      <c r="M375" s="37">
        <v>28.9</v>
      </c>
      <c r="N375" s="37">
        <v>180869.73397567988</v>
      </c>
      <c r="O375" s="37">
        <v>20</v>
      </c>
      <c r="P375" s="37">
        <v>8.1328451800566193E-2</v>
      </c>
      <c r="Q375" s="37">
        <v>2464.334228515625</v>
      </c>
    </row>
    <row r="376" spans="2:17" x14ac:dyDescent="0.2">
      <c r="B376" s="37">
        <v>45</v>
      </c>
      <c r="C376" s="37">
        <v>8.2986736297607422</v>
      </c>
      <c r="D376" s="37">
        <v>1151.7445068359375</v>
      </c>
      <c r="E376" s="37">
        <v>29</v>
      </c>
      <c r="F376" s="37">
        <v>180877.15707710572</v>
      </c>
      <c r="G376" s="37">
        <v>20</v>
      </c>
      <c r="H376" s="37">
        <v>8.1331938128955991E-2</v>
      </c>
      <c r="I376" s="37">
        <v>2464.376708984375</v>
      </c>
      <c r="J376" s="37">
        <v>45</v>
      </c>
      <c r="K376" s="37">
        <v>8.2986736297607422</v>
      </c>
      <c r="L376" s="37">
        <v>1151.7440185546875</v>
      </c>
      <c r="M376" s="37">
        <v>29</v>
      </c>
      <c r="N376" s="37">
        <v>180877.15327460476</v>
      </c>
      <c r="O376" s="37">
        <v>20</v>
      </c>
      <c r="P376" s="37">
        <v>8.1331936374227198E-2</v>
      </c>
      <c r="Q376" s="37">
        <v>2464.376708984375</v>
      </c>
    </row>
    <row r="377" spans="2:17" x14ac:dyDescent="0.2">
      <c r="B377" s="37">
        <v>45</v>
      </c>
      <c r="C377" s="37">
        <v>8.2975502014160156</v>
      </c>
      <c r="D377" s="37">
        <v>1151.77392578125</v>
      </c>
      <c r="E377" s="37">
        <v>29.1</v>
      </c>
      <c r="F377" s="37">
        <v>180885.42787409673</v>
      </c>
      <c r="G377" s="37">
        <v>20</v>
      </c>
      <c r="H377" s="37">
        <v>8.1335822560284141E-2</v>
      </c>
      <c r="I377" s="37">
        <v>2464.429931640625</v>
      </c>
      <c r="J377" s="37">
        <v>45</v>
      </c>
      <c r="K377" s="37">
        <v>8.297551155090332</v>
      </c>
      <c r="L377" s="37">
        <v>1151.7733154296875</v>
      </c>
      <c r="M377" s="37">
        <v>29.1</v>
      </c>
      <c r="N377" s="37">
        <v>180885.41477676769</v>
      </c>
      <c r="O377" s="37">
        <v>20</v>
      </c>
      <c r="P377" s="37">
        <v>8.1335816440564937E-2</v>
      </c>
      <c r="Q377" s="37">
        <v>2464.429931640625</v>
      </c>
    </row>
    <row r="378" spans="2:17" x14ac:dyDescent="0.2">
      <c r="B378" s="37">
        <v>45</v>
      </c>
      <c r="C378" s="37">
        <v>8.2963275909423828</v>
      </c>
      <c r="D378" s="37">
        <v>1151.833740234375</v>
      </c>
      <c r="E378" s="37">
        <v>29.200000000000003</v>
      </c>
      <c r="F378" s="37">
        <v>180895.08726045265</v>
      </c>
      <c r="G378" s="37">
        <v>20</v>
      </c>
      <c r="H378" s="37">
        <v>8.1340359088082084E-2</v>
      </c>
      <c r="I378" s="37">
        <v>2464.493408203125</v>
      </c>
      <c r="J378" s="37">
        <v>45</v>
      </c>
      <c r="K378" s="37">
        <v>8.2963285446166992</v>
      </c>
      <c r="L378" s="37">
        <v>1151.8330078125</v>
      </c>
      <c r="M378" s="37">
        <v>29.200000000000003</v>
      </c>
      <c r="N378" s="37">
        <v>180895.06588875625</v>
      </c>
      <c r="O378" s="37">
        <v>20</v>
      </c>
      <c r="P378" s="37">
        <v>8.1340349082389587E-2</v>
      </c>
      <c r="Q378" s="37">
        <v>2464.493408203125</v>
      </c>
    </row>
    <row r="379" spans="2:17" x14ac:dyDescent="0.2">
      <c r="B379" s="37">
        <v>45</v>
      </c>
      <c r="C379" s="37">
        <v>8.2950077056884766</v>
      </c>
      <c r="D379" s="37">
        <v>1151.924072265625</v>
      </c>
      <c r="E379" s="37">
        <v>29.300000000000004</v>
      </c>
      <c r="F379" s="37">
        <v>180906.62957201499</v>
      </c>
      <c r="G379" s="37">
        <v>20</v>
      </c>
      <c r="H379" s="37">
        <v>8.134577987374525E-2</v>
      </c>
      <c r="I379" s="37">
        <v>2464.566162109375</v>
      </c>
      <c r="J379" s="37">
        <v>45</v>
      </c>
      <c r="K379" s="37">
        <v>8.295008659362793</v>
      </c>
      <c r="L379" s="37">
        <v>1151.92333984375</v>
      </c>
      <c r="M379" s="37">
        <v>29.300000000000004</v>
      </c>
      <c r="N379" s="37">
        <v>180906.60381074622</v>
      </c>
      <c r="O379" s="37">
        <v>20</v>
      </c>
      <c r="P379" s="37">
        <v>8.1345767806632732E-2</v>
      </c>
      <c r="Q379" s="37">
        <v>2464.566162109375</v>
      </c>
    </row>
    <row r="380" spans="2:17" x14ac:dyDescent="0.2">
      <c r="B380" s="37">
        <v>45</v>
      </c>
      <c r="C380" s="37">
        <v>8.2935934066772461</v>
      </c>
      <c r="D380" s="37">
        <v>1152.0433349609375</v>
      </c>
      <c r="E380" s="37">
        <v>29.4</v>
      </c>
      <c r="F380" s="37">
        <v>180920.4336169452</v>
      </c>
      <c r="G380" s="37">
        <v>20</v>
      </c>
      <c r="H380" s="37">
        <v>8.1352262826654989E-2</v>
      </c>
      <c r="I380" s="37">
        <v>2464.647216796875</v>
      </c>
      <c r="J380" s="37">
        <v>45</v>
      </c>
      <c r="K380" s="37">
        <v>8.2935943603515625</v>
      </c>
      <c r="L380" s="37">
        <v>1152.0426025390625</v>
      </c>
      <c r="M380" s="37">
        <v>29.4</v>
      </c>
      <c r="N380" s="37">
        <v>180920.40530302181</v>
      </c>
      <c r="O380" s="37">
        <v>20</v>
      </c>
      <c r="P380" s="37">
        <v>8.1352249560580903E-2</v>
      </c>
      <c r="Q380" s="37">
        <v>2464.64697265625</v>
      </c>
    </row>
    <row r="381" spans="2:17" x14ac:dyDescent="0.2">
      <c r="B381" s="37">
        <v>45</v>
      </c>
      <c r="C381" s="37">
        <v>8.2920875549316406</v>
      </c>
      <c r="D381" s="37">
        <v>1152.1873779296875</v>
      </c>
      <c r="E381" s="37">
        <v>29.5</v>
      </c>
      <c r="F381" s="37">
        <v>180936.67891878402</v>
      </c>
      <c r="G381" s="37">
        <v>20</v>
      </c>
      <c r="H381" s="37">
        <v>8.1359892266884351E-2</v>
      </c>
      <c r="I381" s="37">
        <v>2464.734619140625</v>
      </c>
      <c r="J381" s="37">
        <v>45</v>
      </c>
      <c r="K381" s="37">
        <v>8.292088508605957</v>
      </c>
      <c r="L381" s="37">
        <v>1152.186767578125</v>
      </c>
      <c r="M381" s="37">
        <v>29.5</v>
      </c>
      <c r="N381" s="37">
        <v>180936.65275384852</v>
      </c>
      <c r="O381" s="37">
        <v>20</v>
      </c>
      <c r="P381" s="37">
        <v>8.1359880009909652E-2</v>
      </c>
      <c r="Q381" s="37">
        <v>2464.734619140625</v>
      </c>
    </row>
    <row r="382" spans="2:17" x14ac:dyDescent="0.2">
      <c r="B382" s="37">
        <v>45</v>
      </c>
      <c r="C382" s="37">
        <v>8.2904930114746094</v>
      </c>
      <c r="D382" s="37">
        <v>1152.3507080078125</v>
      </c>
      <c r="E382" s="37">
        <v>29.6</v>
      </c>
      <c r="F382" s="37">
        <v>180955.32239308709</v>
      </c>
      <c r="G382" s="37">
        <v>20</v>
      </c>
      <c r="H382" s="37">
        <v>8.1368647972198657E-2</v>
      </c>
      <c r="I382" s="37">
        <v>2464.8271484375</v>
      </c>
      <c r="J382" s="37">
        <v>45</v>
      </c>
      <c r="K382" s="37">
        <v>8.2904939651489258</v>
      </c>
      <c r="L382" s="37">
        <v>1152.3502197265625</v>
      </c>
      <c r="M382" s="37">
        <v>29.6</v>
      </c>
      <c r="N382" s="37">
        <v>180955.30113282904</v>
      </c>
      <c r="O382" s="37">
        <v>20</v>
      </c>
      <c r="P382" s="37">
        <v>8.1368638018468525E-2</v>
      </c>
      <c r="Q382" s="37">
        <v>2464.826904296875</v>
      </c>
    </row>
    <row r="383" spans="2:17" x14ac:dyDescent="0.2">
      <c r="B383" s="37">
        <v>45</v>
      </c>
      <c r="C383" s="37">
        <v>8.2888145446777344</v>
      </c>
      <c r="D383" s="37">
        <v>1152.5260009765625</v>
      </c>
      <c r="E383" s="37">
        <v>29.700000000000003</v>
      </c>
      <c r="F383" s="37">
        <v>180976.06768999161</v>
      </c>
      <c r="G383" s="37">
        <v>20</v>
      </c>
      <c r="H383" s="37">
        <v>8.1378390777486695E-2</v>
      </c>
      <c r="I383" s="37">
        <v>2464.92236328125</v>
      </c>
      <c r="J383" s="37">
        <v>45</v>
      </c>
      <c r="K383" s="37">
        <v>8.2888154983520508</v>
      </c>
      <c r="L383" s="37">
        <v>1152.5257568359375</v>
      </c>
      <c r="M383" s="37">
        <v>29.700000000000003</v>
      </c>
      <c r="N383" s="37">
        <v>180976.05634234552</v>
      </c>
      <c r="O383" s="37">
        <v>20</v>
      </c>
      <c r="P383" s="37">
        <v>8.1378385479003224E-2</v>
      </c>
      <c r="Q383" s="37">
        <v>2464.92236328125</v>
      </c>
    </row>
    <row r="384" spans="2:17" x14ac:dyDescent="0.2">
      <c r="B384" s="37">
        <v>45</v>
      </c>
      <c r="C384" s="37">
        <v>8.2870550155639648</v>
      </c>
      <c r="D384" s="37">
        <v>1152.705810546875</v>
      </c>
      <c r="E384" s="37">
        <v>29.800000000000004</v>
      </c>
      <c r="F384" s="37">
        <v>180998.40733290263</v>
      </c>
      <c r="G384" s="37">
        <v>20</v>
      </c>
      <c r="H384" s="37">
        <v>8.1388882364533066E-2</v>
      </c>
      <c r="I384" s="37">
        <v>2465.018798828125</v>
      </c>
      <c r="J384" s="37">
        <v>45</v>
      </c>
      <c r="K384" s="37">
        <v>8.2870559692382812</v>
      </c>
      <c r="L384" s="37">
        <v>1152.7056884765625</v>
      </c>
      <c r="M384" s="37">
        <v>29.800000000000004</v>
      </c>
      <c r="N384" s="37">
        <v>180998.40538185355</v>
      </c>
      <c r="O384" s="37">
        <v>20</v>
      </c>
      <c r="P384" s="37">
        <v>8.1388881478502442E-2</v>
      </c>
      <c r="Q384" s="37">
        <v>2465.018798828125</v>
      </c>
    </row>
    <row r="385" spans="2:17" x14ac:dyDescent="0.2">
      <c r="B385" s="37">
        <v>45</v>
      </c>
      <c r="C385" s="37">
        <v>8.2852182388305664</v>
      </c>
      <c r="D385" s="37">
        <v>1152.8822021484375</v>
      </c>
      <c r="E385" s="37">
        <v>29.9</v>
      </c>
      <c r="F385" s="37">
        <v>181021.64893419715</v>
      </c>
      <c r="G385" s="37">
        <v>20</v>
      </c>
      <c r="H385" s="37">
        <v>8.1399797570761767E-2</v>
      </c>
      <c r="I385" s="37">
        <v>2465.114013671875</v>
      </c>
      <c r="J385" s="37">
        <v>45</v>
      </c>
      <c r="K385" s="37">
        <v>8.2852201461791992</v>
      </c>
      <c r="L385" s="37">
        <v>1152.88232421875</v>
      </c>
      <c r="M385" s="37">
        <v>29.9</v>
      </c>
      <c r="N385" s="37">
        <v>181021.66046872543</v>
      </c>
      <c r="O385" s="37">
        <v>20</v>
      </c>
      <c r="P385" s="37">
        <v>8.1399803017913261E-2</v>
      </c>
      <c r="Q385" s="37">
        <v>2465.114013671875</v>
      </c>
    </row>
    <row r="386" spans="2:17" x14ac:dyDescent="0.2">
      <c r="B386" s="37">
        <v>45</v>
      </c>
      <c r="C386" s="37">
        <v>8.2833108901977539</v>
      </c>
      <c r="D386" s="37">
        <v>1153.047607421875</v>
      </c>
      <c r="E386" s="37">
        <v>30</v>
      </c>
      <c r="F386" s="37">
        <v>181044.98740947415</v>
      </c>
      <c r="G386" s="37">
        <v>20</v>
      </c>
      <c r="H386" s="37">
        <v>8.1410758304251679E-2</v>
      </c>
      <c r="I386" s="37">
        <v>2465.2060546875</v>
      </c>
      <c r="J386" s="37">
        <v>45</v>
      </c>
      <c r="K386" s="37">
        <v>8.2833118438720703</v>
      </c>
      <c r="L386" s="37">
        <v>1153.0479736328125</v>
      </c>
      <c r="M386" s="37">
        <v>30</v>
      </c>
      <c r="N386" s="37">
        <v>181045.01273611881</v>
      </c>
      <c r="O386" s="37">
        <v>20</v>
      </c>
      <c r="P386" s="37">
        <v>8.141077022846506E-2</v>
      </c>
      <c r="Q386" s="37">
        <v>2465.2060546875</v>
      </c>
    </row>
    <row r="387" spans="2:17" x14ac:dyDescent="0.2">
      <c r="B387" s="37">
        <v>45</v>
      </c>
      <c r="C387" s="37">
        <v>8.2813377380371094</v>
      </c>
      <c r="D387" s="37">
        <v>1153.195556640625</v>
      </c>
      <c r="E387" s="37">
        <v>30.1</v>
      </c>
      <c r="F387" s="37">
        <v>181067.58515295267</v>
      </c>
      <c r="G387" s="37">
        <v>20</v>
      </c>
      <c r="H387" s="37">
        <v>8.1421371196251868E-2</v>
      </c>
      <c r="I387" s="37">
        <v>2465.293212890625</v>
      </c>
      <c r="J387" s="37">
        <v>45</v>
      </c>
      <c r="K387" s="37">
        <v>8.2813386917114258</v>
      </c>
      <c r="L387" s="37">
        <v>1153.1961669921875</v>
      </c>
      <c r="M387" s="37">
        <v>30.1</v>
      </c>
      <c r="N387" s="37">
        <v>181067.62386340665</v>
      </c>
      <c r="O387" s="37">
        <v>20</v>
      </c>
      <c r="P387" s="37">
        <v>8.1421389405873304E-2</v>
      </c>
      <c r="Q387" s="37">
        <v>2465.293212890625</v>
      </c>
    </row>
    <row r="388" spans="2:17" x14ac:dyDescent="0.2">
      <c r="B388" s="37">
        <v>45</v>
      </c>
      <c r="C388" s="37">
        <v>8.2793035507202148</v>
      </c>
      <c r="D388" s="37">
        <v>1153.320556640625</v>
      </c>
      <c r="E388" s="37">
        <v>30.200000000000003</v>
      </c>
      <c r="F388" s="37">
        <v>181088.64226625094</v>
      </c>
      <c r="G388" s="37">
        <v>20</v>
      </c>
      <c r="H388" s="37">
        <v>8.1431260583208695E-2</v>
      </c>
      <c r="I388" s="37">
        <v>2465.373779296875</v>
      </c>
      <c r="J388" s="37">
        <v>45</v>
      </c>
      <c r="K388" s="37">
        <v>8.2793054580688477</v>
      </c>
      <c r="L388" s="37">
        <v>1153.3211669921875</v>
      </c>
      <c r="M388" s="37">
        <v>30.200000000000003</v>
      </c>
      <c r="N388" s="37">
        <v>181088.68832609992</v>
      </c>
      <c r="O388" s="37">
        <v>20</v>
      </c>
      <c r="P388" s="37">
        <v>8.1431282244204872E-2</v>
      </c>
      <c r="Q388" s="37">
        <v>2465.3740234375</v>
      </c>
    </row>
    <row r="389" spans="2:17" x14ac:dyDescent="0.2">
      <c r="B389" s="37">
        <v>45</v>
      </c>
      <c r="C389" s="37">
        <v>8.277216911315918</v>
      </c>
      <c r="D389" s="37">
        <v>1153.4183349609375</v>
      </c>
      <c r="E389" s="37">
        <v>30.300000000000004</v>
      </c>
      <c r="F389" s="37">
        <v>181107.47232012619</v>
      </c>
      <c r="G389" s="37">
        <v>20</v>
      </c>
      <c r="H389" s="37">
        <v>8.1440104088325554E-2</v>
      </c>
      <c r="I389" s="37">
        <v>2465.447265625</v>
      </c>
      <c r="J389" s="37">
        <v>45</v>
      </c>
      <c r="K389" s="37">
        <v>8.2772178649902344</v>
      </c>
      <c r="L389" s="37">
        <v>1153.4190673828125</v>
      </c>
      <c r="M389" s="37">
        <v>30.300000000000004</v>
      </c>
      <c r="N389" s="37">
        <v>181107.52614398318</v>
      </c>
      <c r="O389" s="37">
        <v>20</v>
      </c>
      <c r="P389" s="37">
        <v>8.1440129395511554E-2</v>
      </c>
      <c r="Q389" s="37">
        <v>2465.447509765625</v>
      </c>
    </row>
    <row r="390" spans="2:17" x14ac:dyDescent="0.2">
      <c r="B390" s="37">
        <v>45</v>
      </c>
      <c r="C390" s="37">
        <v>8.2750835418701172</v>
      </c>
      <c r="D390" s="37">
        <v>1153.48681640625</v>
      </c>
      <c r="E390" s="37">
        <v>30.400000000000006</v>
      </c>
      <c r="F390" s="37">
        <v>181123.58376494076</v>
      </c>
      <c r="G390" s="37">
        <v>20</v>
      </c>
      <c r="H390" s="37">
        <v>8.1447670856050758E-2</v>
      </c>
      <c r="I390" s="37">
        <v>2465.5126953125</v>
      </c>
      <c r="J390" s="37">
        <v>45</v>
      </c>
      <c r="K390" s="37">
        <v>8.2750844955444336</v>
      </c>
      <c r="L390" s="37">
        <v>1153.4876708984375</v>
      </c>
      <c r="M390" s="37">
        <v>30.400000000000006</v>
      </c>
      <c r="N390" s="37">
        <v>181123.6433114823</v>
      </c>
      <c r="O390" s="37">
        <v>20</v>
      </c>
      <c r="P390" s="37">
        <v>8.1447698850945244E-2</v>
      </c>
      <c r="Q390" s="37">
        <v>2465.512939453125</v>
      </c>
    </row>
    <row r="391" spans="2:17" x14ac:dyDescent="0.2">
      <c r="B391" s="37">
        <v>45</v>
      </c>
      <c r="C391" s="37">
        <v>8.2729129791259766</v>
      </c>
      <c r="D391" s="37">
        <v>1153.5260009765625</v>
      </c>
      <c r="E391" s="37">
        <v>30.5</v>
      </c>
      <c r="F391" s="37">
        <v>181136.7250476577</v>
      </c>
      <c r="G391" s="37">
        <v>20</v>
      </c>
      <c r="H391" s="37">
        <v>8.1453842741304669E-2</v>
      </c>
      <c r="I391" s="37">
        <v>2465.5703125</v>
      </c>
      <c r="J391" s="37">
        <v>45</v>
      </c>
      <c r="K391" s="37">
        <v>8.272913932800293</v>
      </c>
      <c r="L391" s="37">
        <v>1153.5267333984375</v>
      </c>
      <c r="M391" s="37">
        <v>30.5</v>
      </c>
      <c r="N391" s="37">
        <v>181136.7833634647</v>
      </c>
      <c r="O391" s="37">
        <v>20</v>
      </c>
      <c r="P391" s="37">
        <v>8.1453870158241834E-2</v>
      </c>
      <c r="Q391" s="37">
        <v>2465.5703125</v>
      </c>
    </row>
    <row r="392" spans="2:17" x14ac:dyDescent="0.2">
      <c r="B392" s="37">
        <v>45</v>
      </c>
      <c r="C392" s="37">
        <v>8.2707118988037109</v>
      </c>
      <c r="D392" s="37">
        <v>1153.53759765625</v>
      </c>
      <c r="E392" s="37">
        <v>30.6</v>
      </c>
      <c r="F392" s="37">
        <v>181146.90419465321</v>
      </c>
      <c r="G392" s="37">
        <v>20</v>
      </c>
      <c r="H392" s="37">
        <v>8.1458623507045469E-2</v>
      </c>
      <c r="I392" s="37">
        <v>2465.619873046875</v>
      </c>
      <c r="J392" s="37">
        <v>45</v>
      </c>
      <c r="K392" s="37">
        <v>8.2707128524780273</v>
      </c>
      <c r="L392" s="37">
        <v>1153.538330078125</v>
      </c>
      <c r="M392" s="37">
        <v>30.6</v>
      </c>
      <c r="N392" s="37">
        <v>181146.96108223751</v>
      </c>
      <c r="O392" s="37">
        <v>20</v>
      </c>
      <c r="P392" s="37">
        <v>8.1458650253498355E-2</v>
      </c>
      <c r="Q392" s="37">
        <v>2465.6201171875</v>
      </c>
    </row>
    <row r="393" spans="2:17" x14ac:dyDescent="0.2">
      <c r="B393" s="37">
        <v>45</v>
      </c>
      <c r="C393" s="37">
        <v>8.2684907913208008</v>
      </c>
      <c r="D393" s="37">
        <v>1153.5257568359375</v>
      </c>
      <c r="E393" s="37">
        <v>30.700000000000003</v>
      </c>
      <c r="F393" s="37">
        <v>181154.40273432777</v>
      </c>
      <c r="G393" s="37">
        <v>20</v>
      </c>
      <c r="H393" s="37">
        <v>8.146214536418897E-2</v>
      </c>
      <c r="I393" s="37">
        <v>2465.662353515625</v>
      </c>
      <c r="J393" s="37">
        <v>45</v>
      </c>
      <c r="K393" s="37">
        <v>8.2684917449951172</v>
      </c>
      <c r="L393" s="37">
        <v>1153.5262451171875</v>
      </c>
      <c r="M393" s="37">
        <v>30.700000000000003</v>
      </c>
      <c r="N393" s="37">
        <v>181154.45083163877</v>
      </c>
      <c r="O393" s="37">
        <v>20</v>
      </c>
      <c r="P393" s="37">
        <v>8.1462167982360903E-2</v>
      </c>
      <c r="Q393" s="37">
        <v>2465.66259765625</v>
      </c>
    </row>
    <row r="394" spans="2:17" x14ac:dyDescent="0.2">
      <c r="B394" s="37">
        <v>45</v>
      </c>
      <c r="C394" s="37">
        <v>8.2662572860717773</v>
      </c>
      <c r="D394" s="37">
        <v>1153.495849609375</v>
      </c>
      <c r="E394" s="37">
        <v>30.800000000000004</v>
      </c>
      <c r="F394" s="37">
        <v>181159.72684064304</v>
      </c>
      <c r="G394" s="37">
        <v>20</v>
      </c>
      <c r="H394" s="37">
        <v>8.146464602657684E-2</v>
      </c>
      <c r="I394" s="37">
        <v>2465.69873046875</v>
      </c>
      <c r="J394" s="37">
        <v>45</v>
      </c>
      <c r="K394" s="37">
        <v>8.2662582397460937</v>
      </c>
      <c r="L394" s="37">
        <v>1153.4962158203125</v>
      </c>
      <c r="M394" s="37">
        <v>30.800000000000004</v>
      </c>
      <c r="N394" s="37">
        <v>181159.76595003481</v>
      </c>
      <c r="O394" s="37">
        <v>20</v>
      </c>
      <c r="P394" s="37">
        <v>8.146466442386685E-2</v>
      </c>
      <c r="Q394" s="37">
        <v>2465.69873046875</v>
      </c>
    </row>
    <row r="395" spans="2:17" x14ac:dyDescent="0.2">
      <c r="B395" s="37">
        <v>45</v>
      </c>
      <c r="C395" s="37">
        <v>8.2640228271484375</v>
      </c>
      <c r="D395" s="37">
        <v>1153.454345703125</v>
      </c>
      <c r="E395" s="37">
        <v>30.900000000000006</v>
      </c>
      <c r="F395" s="37">
        <v>181163.55649193918</v>
      </c>
      <c r="G395" s="37">
        <v>20</v>
      </c>
      <c r="H395" s="37">
        <v>8.1466444834245269E-2</v>
      </c>
      <c r="I395" s="37">
        <v>2465.72998046875</v>
      </c>
      <c r="J395" s="37">
        <v>45</v>
      </c>
      <c r="K395" s="37">
        <v>8.2640237808227539</v>
      </c>
      <c r="L395" s="37">
        <v>1153.4544677734375</v>
      </c>
      <c r="M395" s="37">
        <v>30.900000000000006</v>
      </c>
      <c r="N395" s="37">
        <v>181163.5823193203</v>
      </c>
      <c r="O395" s="37">
        <v>20</v>
      </c>
      <c r="P395" s="37">
        <v>8.1466456993995837E-2</v>
      </c>
      <c r="Q395" s="37">
        <v>2465.730224609375</v>
      </c>
    </row>
    <row r="396" spans="2:17" x14ac:dyDescent="0.2">
      <c r="B396" s="37">
        <v>45</v>
      </c>
      <c r="C396" s="37">
        <v>8.2617959976196289</v>
      </c>
      <c r="D396" s="37">
        <v>1153.408203125</v>
      </c>
      <c r="E396" s="37">
        <v>31</v>
      </c>
      <c r="F396" s="37">
        <v>181166.67316310731</v>
      </c>
      <c r="G396" s="37">
        <v>20</v>
      </c>
      <c r="H396" s="37">
        <v>8.146790879541975E-2</v>
      </c>
      <c r="I396" s="37">
        <v>2465.758056640625</v>
      </c>
      <c r="J396" s="37">
        <v>45</v>
      </c>
      <c r="K396" s="37">
        <v>8.2617969512939453</v>
      </c>
      <c r="L396" s="37">
        <v>1153.4080810546875</v>
      </c>
      <c r="M396" s="37">
        <v>31</v>
      </c>
      <c r="N396" s="37">
        <v>181166.68427968404</v>
      </c>
      <c r="O396" s="37">
        <v>20</v>
      </c>
      <c r="P396" s="37">
        <v>8.1467914046557219E-2</v>
      </c>
      <c r="Q396" s="37">
        <v>2465.75830078125</v>
      </c>
    </row>
    <row r="397" spans="2:17" x14ac:dyDescent="0.2">
      <c r="B397" s="37">
        <v>45</v>
      </c>
      <c r="C397" s="37">
        <v>8.2595863342285156</v>
      </c>
      <c r="D397" s="37">
        <v>1153.364501953125</v>
      </c>
      <c r="E397" s="37">
        <v>31.1</v>
      </c>
      <c r="F397" s="37">
        <v>181169.88712515729</v>
      </c>
      <c r="G397" s="37">
        <v>20</v>
      </c>
      <c r="H397" s="37">
        <v>8.1469418443268105E-2</v>
      </c>
      <c r="I397" s="37">
        <v>2465.784912109375</v>
      </c>
      <c r="J397" s="37">
        <v>45</v>
      </c>
      <c r="K397" s="37">
        <v>8.2595863342285156</v>
      </c>
      <c r="L397" s="37">
        <v>1153.3641357421875</v>
      </c>
      <c r="M397" s="37">
        <v>31.1</v>
      </c>
      <c r="N397" s="37">
        <v>181169.88353031763</v>
      </c>
      <c r="O397" s="37">
        <v>20</v>
      </c>
      <c r="P397" s="37">
        <v>8.1469416785563006E-2</v>
      </c>
      <c r="Q397" s="37">
        <v>2465.784912109375</v>
      </c>
    </row>
    <row r="398" spans="2:17" x14ac:dyDescent="0.2">
      <c r="B398" s="37">
        <v>45</v>
      </c>
      <c r="C398" s="37">
        <v>8.2574024200439453</v>
      </c>
      <c r="D398" s="37">
        <v>1153.3297119140625</v>
      </c>
      <c r="E398" s="37">
        <v>31.200000000000003</v>
      </c>
      <c r="F398" s="37">
        <v>181173.96247577108</v>
      </c>
      <c r="G398" s="37">
        <v>20</v>
      </c>
      <c r="H398" s="37">
        <v>8.1471332626881957E-2</v>
      </c>
      <c r="I398" s="37">
        <v>2465.81201171875</v>
      </c>
      <c r="J398" s="37">
        <v>45</v>
      </c>
      <c r="K398" s="37">
        <v>8.2574033737182617</v>
      </c>
      <c r="L398" s="37">
        <v>1153.3292236328125</v>
      </c>
      <c r="M398" s="37">
        <v>31.200000000000003</v>
      </c>
      <c r="N398" s="37">
        <v>181173.9472384516</v>
      </c>
      <c r="O398" s="37">
        <v>20</v>
      </c>
      <c r="P398" s="37">
        <v>8.1471325501507888E-2</v>
      </c>
      <c r="Q398" s="37">
        <v>2465.81201171875</v>
      </c>
    </row>
    <row r="399" spans="2:17" x14ac:dyDescent="0.2">
      <c r="B399" s="37">
        <v>45</v>
      </c>
      <c r="C399" s="37">
        <v>8.2552547454833984</v>
      </c>
      <c r="D399" s="37">
        <v>1153.3096923828125</v>
      </c>
      <c r="E399" s="37">
        <v>31.300000000000004</v>
      </c>
      <c r="F399" s="37">
        <v>181179.56548758282</v>
      </c>
      <c r="G399" s="37">
        <v>20</v>
      </c>
      <c r="H399" s="37">
        <v>8.1473964253213904E-2</v>
      </c>
      <c r="I399" s="37">
        <v>2465.84130859375</v>
      </c>
      <c r="J399" s="37">
        <v>45</v>
      </c>
      <c r="K399" s="37">
        <v>8.2552547454833984</v>
      </c>
      <c r="L399" s="37">
        <v>1153.30908203125</v>
      </c>
      <c r="M399" s="37">
        <v>31.300000000000004</v>
      </c>
      <c r="N399" s="37">
        <v>181179.54105694566</v>
      </c>
      <c r="O399" s="37">
        <v>20</v>
      </c>
      <c r="P399" s="37">
        <v>8.1473952810526593E-2</v>
      </c>
      <c r="Q399" s="37">
        <v>2465.84130859375</v>
      </c>
    </row>
    <row r="400" spans="2:17" x14ac:dyDescent="0.2">
      <c r="B400" s="37">
        <v>45</v>
      </c>
      <c r="C400" s="37">
        <v>8.2531509399414062</v>
      </c>
      <c r="D400" s="37">
        <v>1153.3092041015625</v>
      </c>
      <c r="E400" s="37">
        <v>31.400000000000006</v>
      </c>
      <c r="F400" s="37">
        <v>181187.21762191746</v>
      </c>
      <c r="G400" s="37">
        <v>20</v>
      </c>
      <c r="H400" s="37">
        <v>8.1477558221251759E-2</v>
      </c>
      <c r="I400" s="37">
        <v>2465.874755859375</v>
      </c>
      <c r="J400" s="37">
        <v>45</v>
      </c>
      <c r="K400" s="37">
        <v>8.2531509399414062</v>
      </c>
      <c r="L400" s="37">
        <v>1153.30859375</v>
      </c>
      <c r="M400" s="37">
        <v>31.400000000000006</v>
      </c>
      <c r="N400" s="37">
        <v>181187.18890407713</v>
      </c>
      <c r="O400" s="37">
        <v>20</v>
      </c>
      <c r="P400" s="37">
        <v>8.147754476526195E-2</v>
      </c>
      <c r="Q400" s="37">
        <v>2465.874755859375</v>
      </c>
    </row>
    <row r="401" spans="2:17" x14ac:dyDescent="0.2">
      <c r="B401" s="37">
        <v>45</v>
      </c>
      <c r="C401" s="37">
        <v>8.2510976791381836</v>
      </c>
      <c r="D401" s="37">
        <v>1153.3316650390625</v>
      </c>
      <c r="E401" s="37">
        <v>31.5</v>
      </c>
      <c r="F401" s="37">
        <v>181197.26265019673</v>
      </c>
      <c r="G401" s="37">
        <v>20</v>
      </c>
      <c r="H401" s="37">
        <v>8.1482275980095997E-2</v>
      </c>
      <c r="I401" s="37">
        <v>2465.913818359375</v>
      </c>
      <c r="J401" s="37">
        <v>45</v>
      </c>
      <c r="K401" s="37">
        <v>8.2510976791381836</v>
      </c>
      <c r="L401" s="37">
        <v>1153.3310546875</v>
      </c>
      <c r="M401" s="37">
        <v>31.5</v>
      </c>
      <c r="N401" s="37">
        <v>181197.23250335152</v>
      </c>
      <c r="O401" s="37">
        <v>20</v>
      </c>
      <c r="P401" s="37">
        <v>8.148226185286922E-2</v>
      </c>
      <c r="Q401" s="37">
        <v>2465.913818359375</v>
      </c>
    </row>
    <row r="402" spans="2:17" x14ac:dyDescent="0.2">
      <c r="B402" s="37">
        <v>45</v>
      </c>
      <c r="C402" s="37">
        <v>8.2491025924682617</v>
      </c>
      <c r="D402" s="37">
        <v>1153.37890625</v>
      </c>
      <c r="E402" s="37">
        <v>31.6</v>
      </c>
      <c r="F402" s="37">
        <v>181209.84642985373</v>
      </c>
      <c r="G402" s="37">
        <v>20</v>
      </c>
      <c r="H402" s="37">
        <v>8.1488186030882412E-2</v>
      </c>
      <c r="I402" s="37">
        <v>2465.9599609375</v>
      </c>
      <c r="J402" s="37">
        <v>45</v>
      </c>
      <c r="K402" s="37">
        <v>8.2491025924682617</v>
      </c>
      <c r="L402" s="37">
        <v>1153.3782958984375</v>
      </c>
      <c r="M402" s="37">
        <v>31.6</v>
      </c>
      <c r="N402" s="37">
        <v>181209.81791589217</v>
      </c>
      <c r="O402" s="37">
        <v>20</v>
      </c>
      <c r="P402" s="37">
        <v>8.1488172670465903E-2</v>
      </c>
      <c r="Q402" s="37">
        <v>2465.959716796875</v>
      </c>
    </row>
    <row r="403" spans="2:17" x14ac:dyDescent="0.2">
      <c r="B403" s="37">
        <v>45</v>
      </c>
      <c r="C403" s="37">
        <v>8.2471723556518555</v>
      </c>
      <c r="D403" s="37">
        <v>1153.450927734375</v>
      </c>
      <c r="E403" s="37">
        <v>31.700000000000003</v>
      </c>
      <c r="F403" s="37">
        <v>181224.90892949337</v>
      </c>
      <c r="G403" s="37">
        <v>20</v>
      </c>
      <c r="H403" s="37">
        <v>8.1495260181956228E-2</v>
      </c>
      <c r="I403" s="37">
        <v>2466.013671875</v>
      </c>
      <c r="J403" s="37">
        <v>45</v>
      </c>
      <c r="K403" s="37">
        <v>8.2471714019775391</v>
      </c>
      <c r="L403" s="37">
        <v>1153.450439453125</v>
      </c>
      <c r="M403" s="37">
        <v>31.700000000000003</v>
      </c>
      <c r="N403" s="37">
        <v>181224.88695434725</v>
      </c>
      <c r="O403" s="37">
        <v>20</v>
      </c>
      <c r="P403" s="37">
        <v>8.1495249892464469E-2</v>
      </c>
      <c r="Q403" s="37">
        <v>2466.013671875</v>
      </c>
    </row>
    <row r="404" spans="2:17" x14ac:dyDescent="0.2">
      <c r="B404" s="37">
        <v>45</v>
      </c>
      <c r="C404" s="37">
        <v>8.2453107833862305</v>
      </c>
      <c r="D404" s="37">
        <v>1153.5462646484375</v>
      </c>
      <c r="E404" s="37">
        <v>31.800000000000004</v>
      </c>
      <c r="F404" s="37">
        <v>181242.19976454318</v>
      </c>
      <c r="G404" s="37">
        <v>20</v>
      </c>
      <c r="H404" s="37">
        <v>8.1503380844750783E-2</v>
      </c>
      <c r="I404" s="37">
        <v>2466.076416015625</v>
      </c>
      <c r="J404" s="37">
        <v>45</v>
      </c>
      <c r="K404" s="37">
        <v>8.2453098297119141</v>
      </c>
      <c r="L404" s="37">
        <v>1153.5458984375</v>
      </c>
      <c r="M404" s="37">
        <v>31.800000000000004</v>
      </c>
      <c r="N404" s="37">
        <v>181242.18616568914</v>
      </c>
      <c r="O404" s="37">
        <v>20</v>
      </c>
      <c r="P404" s="37">
        <v>8.1503374488865202E-2</v>
      </c>
      <c r="Q404" s="37">
        <v>2466.076416015625</v>
      </c>
    </row>
    <row r="405" spans="2:17" x14ac:dyDescent="0.2">
      <c r="B405" s="37">
        <v>45</v>
      </c>
      <c r="C405" s="37">
        <v>8.2435226440429687</v>
      </c>
      <c r="D405" s="37">
        <v>1153.6617431640625</v>
      </c>
      <c r="E405" s="37">
        <v>31.900000000000006</v>
      </c>
      <c r="F405" s="37">
        <v>181261.29574239778</v>
      </c>
      <c r="G405" s="37">
        <v>20</v>
      </c>
      <c r="H405" s="37">
        <v>8.1512349272415963E-2</v>
      </c>
      <c r="I405" s="37">
        <v>2466.148681640625</v>
      </c>
      <c r="J405" s="37">
        <v>45</v>
      </c>
      <c r="K405" s="37">
        <v>8.2435216903686523</v>
      </c>
      <c r="L405" s="37">
        <v>1153.6614990234375</v>
      </c>
      <c r="M405" s="37">
        <v>31.900000000000006</v>
      </c>
      <c r="N405" s="37">
        <v>181261.29235701289</v>
      </c>
      <c r="O405" s="37">
        <v>20</v>
      </c>
      <c r="P405" s="37">
        <v>8.151234771298356E-2</v>
      </c>
      <c r="Q405" s="37">
        <v>2466.148681640625</v>
      </c>
    </row>
    <row r="406" spans="2:17" x14ac:dyDescent="0.2">
      <c r="B406" s="37">
        <v>45</v>
      </c>
      <c r="C406" s="37">
        <v>8.2418107986450195</v>
      </c>
      <c r="D406" s="37">
        <v>1153.7935791015625</v>
      </c>
      <c r="E406" s="37">
        <v>32</v>
      </c>
      <c r="F406" s="37">
        <v>181281.6582861387</v>
      </c>
      <c r="G406" s="37">
        <v>20</v>
      </c>
      <c r="H406" s="37">
        <v>8.1521912528831064E-2</v>
      </c>
      <c r="I406" s="37">
        <v>2466.230712890625</v>
      </c>
      <c r="J406" s="37">
        <v>45</v>
      </c>
      <c r="K406" s="37">
        <v>8.2418098449707031</v>
      </c>
      <c r="L406" s="37">
        <v>1153.7935791015625</v>
      </c>
      <c r="M406" s="37">
        <v>32</v>
      </c>
      <c r="N406" s="37">
        <v>181281.66899931649</v>
      </c>
      <c r="O406" s="37">
        <v>20</v>
      </c>
      <c r="P406" s="37">
        <v>8.1521917590653664E-2</v>
      </c>
      <c r="Q406" s="37">
        <v>2466.23046875</v>
      </c>
    </row>
    <row r="407" spans="2:17" x14ac:dyDescent="0.2">
      <c r="B407" s="37">
        <v>45</v>
      </c>
      <c r="C407" s="37">
        <v>8.2401771545410156</v>
      </c>
      <c r="D407" s="37">
        <v>1153.9375</v>
      </c>
      <c r="E407" s="37">
        <v>32.1</v>
      </c>
      <c r="F407" s="37">
        <v>181302.68162354996</v>
      </c>
      <c r="G407" s="37">
        <v>20</v>
      </c>
      <c r="H407" s="37">
        <v>8.1531786119389715E-2</v>
      </c>
      <c r="I407" s="37">
        <v>2466.322509765625</v>
      </c>
      <c r="J407" s="37">
        <v>45</v>
      </c>
      <c r="K407" s="37">
        <v>8.2401762008666992</v>
      </c>
      <c r="L407" s="37">
        <v>1153.9376220703125</v>
      </c>
      <c r="M407" s="37">
        <v>32.1</v>
      </c>
      <c r="N407" s="37">
        <v>181302.70500012671</v>
      </c>
      <c r="O407" s="37">
        <v>20</v>
      </c>
      <c r="P407" s="37">
        <v>8.1531797128352457E-2</v>
      </c>
      <c r="Q407" s="37">
        <v>2466.322509765625</v>
      </c>
    </row>
    <row r="408" spans="2:17" x14ac:dyDescent="0.2">
      <c r="B408" s="37">
        <v>45</v>
      </c>
      <c r="C408" s="37">
        <v>8.2386236190795898</v>
      </c>
      <c r="D408" s="37">
        <v>1154.0888671875</v>
      </c>
      <c r="E408" s="37">
        <v>32.200000000000003</v>
      </c>
      <c r="F408" s="37">
        <v>181323.74546842938</v>
      </c>
      <c r="G408" s="37">
        <v>20</v>
      </c>
      <c r="H408" s="37">
        <v>8.1541678731424469E-2</v>
      </c>
      <c r="I408" s="37">
        <v>2466.423828125</v>
      </c>
      <c r="J408" s="37">
        <v>45</v>
      </c>
      <c r="K408" s="37">
        <v>8.2386226654052734</v>
      </c>
      <c r="L408" s="37">
        <v>1154.0892333984375</v>
      </c>
      <c r="M408" s="37">
        <v>32.200000000000003</v>
      </c>
      <c r="N408" s="37">
        <v>181323.78416912715</v>
      </c>
      <c r="O408" s="37">
        <v>20</v>
      </c>
      <c r="P408" s="37">
        <v>8.1541696937220534E-2</v>
      </c>
      <c r="Q408" s="37">
        <v>2466.423828125</v>
      </c>
    </row>
    <row r="409" spans="2:17" x14ac:dyDescent="0.2">
      <c r="B409" s="37">
        <v>45</v>
      </c>
      <c r="C409" s="37">
        <v>8.2371492385864258</v>
      </c>
      <c r="D409" s="37">
        <v>1154.2437744140625</v>
      </c>
      <c r="E409" s="37">
        <v>32.300000000000004</v>
      </c>
      <c r="F409" s="37">
        <v>181344.28653463573</v>
      </c>
      <c r="G409" s="37">
        <v>20</v>
      </c>
      <c r="H409" s="37">
        <v>8.1551325821519971E-2</v>
      </c>
      <c r="I409" s="37">
        <v>2466.534423828125</v>
      </c>
      <c r="J409" s="37">
        <v>45</v>
      </c>
      <c r="K409" s="37">
        <v>8.2371482849121094</v>
      </c>
      <c r="L409" s="37">
        <v>1154.244140625</v>
      </c>
      <c r="M409" s="37">
        <v>32.300000000000004</v>
      </c>
      <c r="N409" s="37">
        <v>181344.33564741249</v>
      </c>
      <c r="O409" s="37">
        <v>20</v>
      </c>
      <c r="P409" s="37">
        <v>8.1551348917104804E-2</v>
      </c>
      <c r="Q409" s="37">
        <v>2466.534423828125</v>
      </c>
    </row>
    <row r="410" spans="2:17" x14ac:dyDescent="0.2">
      <c r="B410" s="37">
        <v>45</v>
      </c>
      <c r="C410" s="37">
        <v>8.235753059387207</v>
      </c>
      <c r="D410" s="37">
        <v>1154.3983154296875</v>
      </c>
      <c r="E410" s="37">
        <v>32.400000000000006</v>
      </c>
      <c r="F410" s="37">
        <v>181363.82647146861</v>
      </c>
      <c r="G410" s="37">
        <v>20</v>
      </c>
      <c r="H410" s="37">
        <v>8.1560502733654602E-2</v>
      </c>
      <c r="I410" s="37">
        <v>2466.65380859375</v>
      </c>
      <c r="J410" s="37">
        <v>45</v>
      </c>
      <c r="K410" s="37">
        <v>8.2357521057128906</v>
      </c>
      <c r="L410" s="37">
        <v>1154.39892578125</v>
      </c>
      <c r="M410" s="37">
        <v>32.400000000000006</v>
      </c>
      <c r="N410" s="37">
        <v>181363.88947945752</v>
      </c>
      <c r="O410" s="37">
        <v>20</v>
      </c>
      <c r="P410" s="37">
        <v>8.1560532355328549E-2</v>
      </c>
      <c r="Q410" s="37">
        <v>2466.65380859375</v>
      </c>
    </row>
    <row r="411" spans="2:17" x14ac:dyDescent="0.2">
      <c r="B411" s="37">
        <v>45</v>
      </c>
      <c r="C411" s="37">
        <v>8.2344350814819336</v>
      </c>
      <c r="D411" s="37">
        <v>1154.550048828125</v>
      </c>
      <c r="E411" s="37">
        <v>32.5</v>
      </c>
      <c r="F411" s="37">
        <v>181382.03339042098</v>
      </c>
      <c r="G411" s="37">
        <v>20</v>
      </c>
      <c r="H411" s="37">
        <v>8.1569053597602456E-2</v>
      </c>
      <c r="I411" s="37">
        <v>2466.781005859375</v>
      </c>
      <c r="J411" s="37">
        <v>45</v>
      </c>
      <c r="K411" s="37">
        <v>8.2344341278076172</v>
      </c>
      <c r="L411" s="37">
        <v>1154.550537109375</v>
      </c>
      <c r="M411" s="37">
        <v>32.5</v>
      </c>
      <c r="N411" s="37">
        <v>181382.10088434562</v>
      </c>
      <c r="O411" s="37">
        <v>20</v>
      </c>
      <c r="P411" s="37">
        <v>8.1569085325913462E-2</v>
      </c>
      <c r="Q411" s="37">
        <v>2466.781005859375</v>
      </c>
    </row>
    <row r="412" spans="2:17" x14ac:dyDescent="0.2">
      <c r="B412" s="37">
        <v>45</v>
      </c>
      <c r="C412" s="37">
        <v>8.2331905364990234</v>
      </c>
      <c r="D412" s="37">
        <v>1154.6968994140625</v>
      </c>
      <c r="E412" s="37">
        <v>32.6</v>
      </c>
      <c r="F412" s="37">
        <v>181398.71813722726</v>
      </c>
      <c r="G412" s="37">
        <v>20</v>
      </c>
      <c r="H412" s="37">
        <v>8.157688957593473E-2</v>
      </c>
      <c r="I412" s="37">
        <v>2466.91552734375</v>
      </c>
      <c r="J412" s="37">
        <v>45</v>
      </c>
      <c r="K412" s="37">
        <v>8.233189582824707</v>
      </c>
      <c r="L412" s="37">
        <v>1154.6973876953125</v>
      </c>
      <c r="M412" s="37">
        <v>32.6</v>
      </c>
      <c r="N412" s="37">
        <v>181398.7893066504</v>
      </c>
      <c r="O412" s="37">
        <v>20</v>
      </c>
      <c r="P412" s="37">
        <v>8.1576923030564741E-2</v>
      </c>
      <c r="Q412" s="37">
        <v>2466.91552734375</v>
      </c>
    </row>
    <row r="413" spans="2:17" x14ac:dyDescent="0.2">
      <c r="B413" s="37">
        <v>45</v>
      </c>
      <c r="C413" s="37">
        <v>8.2320184707641602</v>
      </c>
      <c r="D413" s="37">
        <v>1154.83837890625</v>
      </c>
      <c r="E413" s="37">
        <v>32.700000000000003</v>
      </c>
      <c r="F413" s="37">
        <v>181413.86517700914</v>
      </c>
      <c r="G413" s="37">
        <v>20</v>
      </c>
      <c r="H413" s="37">
        <v>8.1584003371898348E-2</v>
      </c>
      <c r="I413" s="37">
        <v>2467.056884765625</v>
      </c>
      <c r="J413" s="37">
        <v>45</v>
      </c>
      <c r="K413" s="37">
        <v>8.2320175170898437</v>
      </c>
      <c r="L413" s="37">
        <v>1154.8387451171875</v>
      </c>
      <c r="M413" s="37">
        <v>32.700000000000003</v>
      </c>
      <c r="N413" s="37">
        <v>181413.93368741556</v>
      </c>
      <c r="O413" s="37">
        <v>20</v>
      </c>
      <c r="P413" s="37">
        <v>8.1584035577670369E-2</v>
      </c>
      <c r="Q413" s="37">
        <v>2467.056884765625</v>
      </c>
    </row>
    <row r="414" spans="2:17" x14ac:dyDescent="0.2">
      <c r="B414" s="37">
        <v>45</v>
      </c>
      <c r="C414" s="37">
        <v>8.2309141159057617</v>
      </c>
      <c r="D414" s="37">
        <v>1154.974853515625</v>
      </c>
      <c r="E414" s="37">
        <v>32.800000000000004</v>
      </c>
      <c r="F414" s="37">
        <v>181427.61071425525</v>
      </c>
      <c r="G414" s="37">
        <v>20</v>
      </c>
      <c r="H414" s="37">
        <v>8.1590458951854267E-2</v>
      </c>
      <c r="I414" s="37">
        <v>2467.2041015625</v>
      </c>
      <c r="J414" s="37">
        <v>45</v>
      </c>
      <c r="K414" s="37">
        <v>8.2309131622314453</v>
      </c>
      <c r="L414" s="37">
        <v>1154.9752197265625</v>
      </c>
      <c r="M414" s="37">
        <v>32.800000000000004</v>
      </c>
      <c r="N414" s="37">
        <v>181427.67473378198</v>
      </c>
      <c r="O414" s="37">
        <v>20</v>
      </c>
      <c r="P414" s="37">
        <v>8.1590489048776249E-2</v>
      </c>
      <c r="Q414" s="37">
        <v>2467.2041015625</v>
      </c>
    </row>
    <row r="415" spans="2:17" x14ac:dyDescent="0.2">
      <c r="B415" s="37">
        <v>45</v>
      </c>
      <c r="C415" s="37">
        <v>8.2298727035522461</v>
      </c>
      <c r="D415" s="37">
        <v>1155.1082763671875</v>
      </c>
      <c r="E415" s="37">
        <v>32.900000000000006</v>
      </c>
      <c r="F415" s="37">
        <v>181440.23884652814</v>
      </c>
      <c r="G415" s="37">
        <v>20</v>
      </c>
      <c r="H415" s="37">
        <v>8.1596389740610897E-2</v>
      </c>
      <c r="I415" s="37">
        <v>2467.3564453125</v>
      </c>
      <c r="J415" s="37">
        <v>45</v>
      </c>
      <c r="K415" s="37">
        <v>8.2298717498779297</v>
      </c>
      <c r="L415" s="37">
        <v>1155.1083984375</v>
      </c>
      <c r="M415" s="37">
        <v>32.900000000000006</v>
      </c>
      <c r="N415" s="37">
        <v>181440.28978793067</v>
      </c>
      <c r="O415" s="37">
        <v>20</v>
      </c>
      <c r="P415" s="37">
        <v>8.1596413695575368E-2</v>
      </c>
      <c r="Q415" s="37">
        <v>2467.3564453125</v>
      </c>
    </row>
    <row r="416" spans="2:17" x14ac:dyDescent="0.2">
      <c r="B416" s="37">
        <v>45</v>
      </c>
      <c r="C416" s="37">
        <v>8.2288894653320312</v>
      </c>
      <c r="D416" s="37">
        <v>1155.2408447265625</v>
      </c>
      <c r="E416" s="37">
        <v>33</v>
      </c>
      <c r="F416" s="37">
        <v>181452.12943643998</v>
      </c>
      <c r="G416" s="37">
        <v>20</v>
      </c>
      <c r="H416" s="37">
        <v>8.1601974138609035E-2</v>
      </c>
      <c r="I416" s="37">
        <v>2467.512939453125</v>
      </c>
      <c r="J416" s="37">
        <v>45</v>
      </c>
      <c r="K416" s="37">
        <v>8.2288875579833984</v>
      </c>
      <c r="L416" s="37">
        <v>1155.2408447265625</v>
      </c>
      <c r="M416" s="37">
        <v>33</v>
      </c>
      <c r="N416" s="37">
        <v>181452.16567269314</v>
      </c>
      <c r="O416" s="37">
        <v>20</v>
      </c>
      <c r="P416" s="37">
        <v>8.1601991187412376E-2</v>
      </c>
      <c r="Q416" s="37">
        <v>2467.512939453125</v>
      </c>
    </row>
    <row r="417" spans="2:17" x14ac:dyDescent="0.2">
      <c r="B417" s="37">
        <v>45</v>
      </c>
      <c r="C417" s="37">
        <v>8.2279586791992187</v>
      </c>
      <c r="D417" s="37">
        <v>1155.375732421875</v>
      </c>
      <c r="E417" s="37">
        <v>33.1</v>
      </c>
      <c r="F417" s="37">
        <v>181463.7387536999</v>
      </c>
      <c r="G417" s="37">
        <v>20</v>
      </c>
      <c r="H417" s="37">
        <v>8.1607426431712468E-2</v>
      </c>
      <c r="I417" s="37">
        <v>2467.6728515625</v>
      </c>
      <c r="J417" s="37">
        <v>45</v>
      </c>
      <c r="K417" s="37">
        <v>8.2279567718505859</v>
      </c>
      <c r="L417" s="37">
        <v>1155.3756103515625</v>
      </c>
      <c r="M417" s="37">
        <v>33.1</v>
      </c>
      <c r="N417" s="37">
        <v>181463.75783420767</v>
      </c>
      <c r="O417" s="37">
        <v>20</v>
      </c>
      <c r="P417" s="37">
        <v>8.1607435423601035E-2</v>
      </c>
      <c r="Q417" s="37">
        <v>2467.6728515625</v>
      </c>
    </row>
    <row r="418" spans="2:17" x14ac:dyDescent="0.2">
      <c r="B418" s="37">
        <v>45</v>
      </c>
      <c r="C418" s="37">
        <v>8.2270736694335937</v>
      </c>
      <c r="D418" s="37">
        <v>1155.5159912109375</v>
      </c>
      <c r="E418" s="37">
        <v>33.200000000000003</v>
      </c>
      <c r="F418" s="37">
        <v>181475.54368278585</v>
      </c>
      <c r="G418" s="37">
        <v>20</v>
      </c>
      <c r="H418" s="37">
        <v>8.1612970588435668E-2</v>
      </c>
      <c r="I418" s="37">
        <v>2467.835205078125</v>
      </c>
      <c r="J418" s="37">
        <v>45</v>
      </c>
      <c r="K418" s="37">
        <v>8.2270727157592773</v>
      </c>
      <c r="L418" s="37">
        <v>1155.515625</v>
      </c>
      <c r="M418" s="37">
        <v>33.200000000000003</v>
      </c>
      <c r="N418" s="37">
        <v>181475.54151794102</v>
      </c>
      <c r="O418" s="37">
        <v>20</v>
      </c>
      <c r="P418" s="37">
        <v>8.1612969602464766E-2</v>
      </c>
      <c r="Q418" s="37">
        <v>2467.835205078125</v>
      </c>
    </row>
    <row r="419" spans="2:17" x14ac:dyDescent="0.2">
      <c r="B419" s="37">
        <v>45</v>
      </c>
      <c r="C419" s="37">
        <v>8.2262296676635742</v>
      </c>
      <c r="D419" s="37">
        <v>1155.6641845703125</v>
      </c>
      <c r="E419" s="37">
        <v>33.300000000000004</v>
      </c>
      <c r="F419" s="37">
        <v>181487.99822036122</v>
      </c>
      <c r="G419" s="37">
        <v>20</v>
      </c>
      <c r="H419" s="37">
        <v>8.1618819828613742E-2</v>
      </c>
      <c r="I419" s="37">
        <v>2467.999267578125</v>
      </c>
      <c r="J419" s="37">
        <v>45</v>
      </c>
      <c r="K419" s="37">
        <v>8.2262277603149414</v>
      </c>
      <c r="L419" s="37">
        <v>1155.663818359375</v>
      </c>
      <c r="M419" s="37">
        <v>33.300000000000004</v>
      </c>
      <c r="N419" s="37">
        <v>181487.9795181118</v>
      </c>
      <c r="O419" s="37">
        <v>20</v>
      </c>
      <c r="P419" s="37">
        <v>8.1618811076159883E-2</v>
      </c>
      <c r="Q419" s="37">
        <v>2467.9990234375</v>
      </c>
    </row>
    <row r="420" spans="2:17" x14ac:dyDescent="0.2">
      <c r="B420" s="37">
        <v>45</v>
      </c>
      <c r="C420" s="37">
        <v>8.2254171371459961</v>
      </c>
      <c r="D420" s="37">
        <v>1155.822509765625</v>
      </c>
      <c r="E420" s="37">
        <v>33.400000000000006</v>
      </c>
      <c r="F420" s="37">
        <v>181501.50530618615</v>
      </c>
      <c r="G420" s="37">
        <v>20</v>
      </c>
      <c r="H420" s="37">
        <v>8.1625163394964839E-2</v>
      </c>
      <c r="I420" s="37">
        <v>2468.163818359375</v>
      </c>
      <c r="J420" s="37">
        <v>45</v>
      </c>
      <c r="K420" s="37">
        <v>8.2254161834716797</v>
      </c>
      <c r="L420" s="37">
        <v>1155.8218994140625</v>
      </c>
      <c r="M420" s="37">
        <v>33.400000000000006</v>
      </c>
      <c r="N420" s="37">
        <v>181501.46637918681</v>
      </c>
      <c r="O420" s="37">
        <v>20</v>
      </c>
      <c r="P420" s="37">
        <v>8.1625145143729982E-2</v>
      </c>
      <c r="Q420" s="37">
        <v>2468.163818359375</v>
      </c>
    </row>
    <row r="421" spans="2:17" x14ac:dyDescent="0.2">
      <c r="B421" s="37">
        <v>45</v>
      </c>
      <c r="C421" s="37">
        <v>8.2246313095092773</v>
      </c>
      <c r="D421" s="37">
        <v>1155.991943359375</v>
      </c>
      <c r="E421" s="37">
        <v>33.5</v>
      </c>
      <c r="F421" s="37">
        <v>181516.37206736556</v>
      </c>
      <c r="G421" s="37">
        <v>20</v>
      </c>
      <c r="H421" s="37">
        <v>8.1632145532456693E-2</v>
      </c>
      <c r="I421" s="37">
        <v>2468.328125</v>
      </c>
      <c r="J421" s="37">
        <v>45</v>
      </c>
      <c r="K421" s="37">
        <v>8.2246294021606445</v>
      </c>
      <c r="L421" s="37">
        <v>1155.9912109375</v>
      </c>
      <c r="M421" s="37">
        <v>33.5</v>
      </c>
      <c r="N421" s="37">
        <v>181516.31782146922</v>
      </c>
      <c r="O421" s="37">
        <v>20</v>
      </c>
      <c r="P421" s="37">
        <v>8.1632120086476426E-2</v>
      </c>
      <c r="Q421" s="37">
        <v>2468.328125</v>
      </c>
    </row>
    <row r="422" spans="2:17" x14ac:dyDescent="0.2">
      <c r="B422" s="37">
        <v>45</v>
      </c>
      <c r="C422" s="37">
        <v>8.2238636016845703</v>
      </c>
      <c r="D422" s="37">
        <v>1156.1724853515625</v>
      </c>
      <c r="E422" s="37">
        <v>33.6</v>
      </c>
      <c r="F422" s="37">
        <v>181532.7924773547</v>
      </c>
      <c r="G422" s="37">
        <v>20</v>
      </c>
      <c r="H422" s="37">
        <v>8.1639857344270719E-2</v>
      </c>
      <c r="I422" s="37">
        <v>2468.4912109375</v>
      </c>
      <c r="J422" s="37">
        <v>45</v>
      </c>
      <c r="K422" s="37">
        <v>8.2238616943359375</v>
      </c>
      <c r="L422" s="37">
        <v>1156.171875</v>
      </c>
      <c r="M422" s="37">
        <v>33.6</v>
      </c>
      <c r="N422" s="37">
        <v>181532.73129539844</v>
      </c>
      <c r="O422" s="37">
        <v>20</v>
      </c>
      <c r="P422" s="37">
        <v>8.1639828640698339E-2</v>
      </c>
      <c r="Q422" s="37">
        <v>2468.490966796875</v>
      </c>
    </row>
    <row r="423" spans="2:17" x14ac:dyDescent="0.2">
      <c r="B423" s="37">
        <v>45</v>
      </c>
      <c r="C423" s="37">
        <v>8.2231063842773437</v>
      </c>
      <c r="D423" s="37">
        <v>1156.36328125</v>
      </c>
      <c r="E423" s="37">
        <v>33.700000000000003</v>
      </c>
      <c r="F423" s="37">
        <v>181550.83327371985</v>
      </c>
      <c r="G423" s="37">
        <v>20</v>
      </c>
      <c r="H423" s="37">
        <v>8.1648330178180795E-2</v>
      </c>
      <c r="I423" s="37">
        <v>2468.65185546875</v>
      </c>
      <c r="J423" s="37">
        <v>45</v>
      </c>
      <c r="K423" s="37">
        <v>8.2231044769287109</v>
      </c>
      <c r="L423" s="37">
        <v>1156.3626708984375</v>
      </c>
      <c r="M423" s="37">
        <v>33.700000000000003</v>
      </c>
      <c r="N423" s="37">
        <v>181550.76719055121</v>
      </c>
      <c r="O423" s="37">
        <v>20</v>
      </c>
      <c r="P423" s="37">
        <v>8.1648299172652067E-2</v>
      </c>
      <c r="Q423" s="37">
        <v>2468.651611328125</v>
      </c>
    </row>
    <row r="424" spans="2:17" x14ac:dyDescent="0.2">
      <c r="B424" s="37">
        <v>45</v>
      </c>
      <c r="C424" s="37">
        <v>8.22235107421875</v>
      </c>
      <c r="D424" s="37">
        <v>1156.5618896484375</v>
      </c>
      <c r="E424" s="37">
        <v>33.800000000000004</v>
      </c>
      <c r="F424" s="37">
        <v>181570.40901194501</v>
      </c>
      <c r="G424" s="37">
        <v>20</v>
      </c>
      <c r="H424" s="37">
        <v>8.165752390954896E-2</v>
      </c>
      <c r="I424" s="37">
        <v>2468.80908203125</v>
      </c>
      <c r="J424" s="37">
        <v>45</v>
      </c>
      <c r="K424" s="37">
        <v>8.2223501205444336</v>
      </c>
      <c r="L424" s="37">
        <v>1156.5614013671875</v>
      </c>
      <c r="M424" s="37">
        <v>33.800000000000004</v>
      </c>
      <c r="N424" s="37">
        <v>181570.34456728207</v>
      </c>
      <c r="O424" s="37">
        <v>20</v>
      </c>
      <c r="P424" s="37">
        <v>8.1657493673344295E-2</v>
      </c>
      <c r="Q424" s="37">
        <v>2468.808837890625</v>
      </c>
    </row>
    <row r="425" spans="2:17" x14ac:dyDescent="0.2">
      <c r="B425" s="37">
        <v>45</v>
      </c>
      <c r="C425" s="37">
        <v>8.221592903137207</v>
      </c>
      <c r="D425" s="37">
        <v>1156.765380859375</v>
      </c>
      <c r="E425" s="37">
        <v>33.900000000000006</v>
      </c>
      <c r="F425" s="37">
        <v>181591.2998821309</v>
      </c>
      <c r="G425" s="37">
        <v>20</v>
      </c>
      <c r="H425" s="37">
        <v>8.1667335309579134E-2</v>
      </c>
      <c r="I425" s="37">
        <v>2468.961669921875</v>
      </c>
      <c r="J425" s="37">
        <v>45</v>
      </c>
      <c r="K425" s="37">
        <v>8.2215909957885742</v>
      </c>
      <c r="L425" s="37">
        <v>1156.7650146484375</v>
      </c>
      <c r="M425" s="37">
        <v>33.900000000000006</v>
      </c>
      <c r="N425" s="37">
        <v>181591.2411590642</v>
      </c>
      <c r="O425" s="37">
        <v>20</v>
      </c>
      <c r="P425" s="37">
        <v>8.1667307760220034E-2</v>
      </c>
      <c r="Q425" s="37">
        <v>2468.961669921875</v>
      </c>
    </row>
    <row r="426" spans="2:17" x14ac:dyDescent="0.2">
      <c r="B426" s="37">
        <v>45</v>
      </c>
      <c r="C426" s="37">
        <v>8.2208213806152344</v>
      </c>
      <c r="D426" s="37">
        <v>1156.9693603515625</v>
      </c>
      <c r="E426" s="37">
        <v>34</v>
      </c>
      <c r="F426" s="37">
        <v>181613.13716405263</v>
      </c>
      <c r="G426" s="37">
        <v>20</v>
      </c>
      <c r="H426" s="37">
        <v>8.167759121227483E-2</v>
      </c>
      <c r="I426" s="37">
        <v>2469.109130859375</v>
      </c>
      <c r="J426" s="37">
        <v>45</v>
      </c>
      <c r="K426" s="37">
        <v>8.220820426940918</v>
      </c>
      <c r="L426" s="37">
        <v>1156.9691162109375</v>
      </c>
      <c r="M426" s="37">
        <v>34</v>
      </c>
      <c r="N426" s="37">
        <v>181613.08783770568</v>
      </c>
      <c r="O426" s="37">
        <v>20</v>
      </c>
      <c r="P426" s="37">
        <v>8.1677568075837606E-2</v>
      </c>
      <c r="Q426" s="37">
        <v>2469.109130859375</v>
      </c>
    </row>
    <row r="427" spans="2:17" x14ac:dyDescent="0.2">
      <c r="B427" s="37">
        <v>45</v>
      </c>
      <c r="C427" s="37">
        <v>8.2200307846069336</v>
      </c>
      <c r="D427" s="37">
        <v>1157.1690673828125</v>
      </c>
      <c r="E427" s="37">
        <v>34.1</v>
      </c>
      <c r="F427" s="37">
        <v>181635.44023276211</v>
      </c>
      <c r="G427" s="37">
        <v>20</v>
      </c>
      <c r="H427" s="37">
        <v>8.1688065894819889E-2</v>
      </c>
      <c r="I427" s="37">
        <v>2469.250244140625</v>
      </c>
      <c r="J427" s="37">
        <v>45</v>
      </c>
      <c r="K427" s="37">
        <v>8.2200298309326172</v>
      </c>
      <c r="L427" s="37">
        <v>1157.1690673828125</v>
      </c>
      <c r="M427" s="37">
        <v>34.1</v>
      </c>
      <c r="N427" s="37">
        <v>181635.40561748997</v>
      </c>
      <c r="O427" s="37">
        <v>20</v>
      </c>
      <c r="P427" s="37">
        <v>8.1688049667322765E-2</v>
      </c>
      <c r="Q427" s="37">
        <v>2469.250244140625</v>
      </c>
    </row>
    <row r="428" spans="2:17" x14ac:dyDescent="0.2">
      <c r="B428" s="37">
        <v>45</v>
      </c>
      <c r="C428" s="37">
        <v>8.2192134857177734</v>
      </c>
      <c r="D428" s="37">
        <v>1157.359619140625</v>
      </c>
      <c r="E428" s="37">
        <v>34.200000000000003</v>
      </c>
      <c r="F428" s="37">
        <v>181657.64556120071</v>
      </c>
      <c r="G428" s="37">
        <v>20</v>
      </c>
      <c r="H428" s="37">
        <v>8.1698494697673305E-2</v>
      </c>
      <c r="I428" s="37">
        <v>2469.384521484375</v>
      </c>
      <c r="J428" s="37">
        <v>45</v>
      </c>
      <c r="K428" s="37">
        <v>8.219212532043457</v>
      </c>
      <c r="L428" s="37">
        <v>1157.3597412109375</v>
      </c>
      <c r="M428" s="37">
        <v>34.200000000000003</v>
      </c>
      <c r="N428" s="37">
        <v>181657.62565118013</v>
      </c>
      <c r="O428" s="37">
        <v>20</v>
      </c>
      <c r="P428" s="37">
        <v>8.1698485376335325E-2</v>
      </c>
      <c r="Q428" s="37">
        <v>2469.384521484375</v>
      </c>
    </row>
    <row r="429" spans="2:17" x14ac:dyDescent="0.2">
      <c r="B429" s="37">
        <v>45</v>
      </c>
      <c r="C429" s="37">
        <v>8.2183637619018555</v>
      </c>
      <c r="D429" s="37">
        <v>1157.5361328125</v>
      </c>
      <c r="E429" s="37">
        <v>34.300000000000004</v>
      </c>
      <c r="F429" s="37">
        <v>181679.14265697871</v>
      </c>
      <c r="G429" s="37">
        <v>20</v>
      </c>
      <c r="H429" s="37">
        <v>8.1708590901505992E-2</v>
      </c>
      <c r="I429" s="37">
        <v>2469.511474609375</v>
      </c>
      <c r="J429" s="37">
        <v>45</v>
      </c>
      <c r="K429" s="37">
        <v>8.2183628082275391</v>
      </c>
      <c r="L429" s="37">
        <v>1157.5364990234375</v>
      </c>
      <c r="M429" s="37">
        <v>34.300000000000004</v>
      </c>
      <c r="N429" s="37">
        <v>181679.14154159403</v>
      </c>
      <c r="O429" s="37">
        <v>20</v>
      </c>
      <c r="P429" s="37">
        <v>8.1708590407131548E-2</v>
      </c>
      <c r="Q429" s="37">
        <v>2469.51171875</v>
      </c>
    </row>
    <row r="430" spans="2:17" x14ac:dyDescent="0.2">
      <c r="B430" s="37">
        <v>45</v>
      </c>
      <c r="C430" s="37">
        <v>8.2174749374389648</v>
      </c>
      <c r="D430" s="37">
        <v>1157.6947021484375</v>
      </c>
      <c r="E430" s="37">
        <v>34.400000000000006</v>
      </c>
      <c r="F430" s="37">
        <v>181699.33168564702</v>
      </c>
      <c r="G430" s="37">
        <v>20</v>
      </c>
      <c r="H430" s="37">
        <v>8.171807279048876E-2</v>
      </c>
      <c r="I430" s="37">
        <v>2469.63134765625</v>
      </c>
      <c r="J430" s="37">
        <v>45</v>
      </c>
      <c r="K430" s="37">
        <v>8.2174739837646484</v>
      </c>
      <c r="L430" s="37">
        <v>1157.6953125</v>
      </c>
      <c r="M430" s="37">
        <v>34.400000000000006</v>
      </c>
      <c r="N430" s="37">
        <v>181699.35038614209</v>
      </c>
      <c r="O430" s="37">
        <v>20</v>
      </c>
      <c r="P430" s="37">
        <v>8.1718081602805859E-2</v>
      </c>
      <c r="Q430" s="37">
        <v>2469.63134765625</v>
      </c>
    </row>
    <row r="431" spans="2:17" x14ac:dyDescent="0.2">
      <c r="B431" s="37">
        <v>45</v>
      </c>
      <c r="C431" s="37">
        <v>8.2165422439575195</v>
      </c>
      <c r="D431" s="37">
        <v>1157.8323974609375</v>
      </c>
      <c r="E431" s="37">
        <v>34.5</v>
      </c>
      <c r="F431" s="37">
        <v>181717.66471017103</v>
      </c>
      <c r="G431" s="37">
        <v>20</v>
      </c>
      <c r="H431" s="37">
        <v>8.1726683020497154E-2</v>
      </c>
      <c r="I431" s="37">
        <v>2469.74365234375</v>
      </c>
      <c r="J431" s="37">
        <v>45</v>
      </c>
      <c r="K431" s="37">
        <v>8.2165412902832031</v>
      </c>
      <c r="L431" s="37">
        <v>1157.8331298828125</v>
      </c>
      <c r="M431" s="37">
        <v>34.5</v>
      </c>
      <c r="N431" s="37">
        <v>181717.70117949211</v>
      </c>
      <c r="O431" s="37">
        <v>20</v>
      </c>
      <c r="P431" s="37">
        <v>8.1726700178077066E-2</v>
      </c>
      <c r="Q431" s="37">
        <v>2469.743896484375</v>
      </c>
    </row>
    <row r="432" spans="2:17" x14ac:dyDescent="0.2">
      <c r="B432" s="37">
        <v>45</v>
      </c>
      <c r="C432" s="37">
        <v>8.2155599594116211</v>
      </c>
      <c r="D432" s="37">
        <v>1157.9476318359375</v>
      </c>
      <c r="E432" s="37">
        <v>34.6</v>
      </c>
      <c r="F432" s="37">
        <v>181733.69042625086</v>
      </c>
      <c r="G432" s="37">
        <v>20</v>
      </c>
      <c r="H432" s="37">
        <v>8.173420962923518E-2</v>
      </c>
      <c r="I432" s="37">
        <v>2469.84912109375</v>
      </c>
      <c r="J432" s="37">
        <v>45</v>
      </c>
      <c r="K432" s="37">
        <v>8.2155599594116211</v>
      </c>
      <c r="L432" s="37">
        <v>1157.9483642578125</v>
      </c>
      <c r="M432" s="37">
        <v>34.6</v>
      </c>
      <c r="N432" s="37">
        <v>181733.74159593211</v>
      </c>
      <c r="O432" s="37">
        <v>20</v>
      </c>
      <c r="P432" s="37">
        <v>8.1734233690913399E-2</v>
      </c>
      <c r="Q432" s="37">
        <v>2469.84912109375</v>
      </c>
    </row>
    <row r="433" spans="2:17" x14ac:dyDescent="0.2">
      <c r="B433" s="37">
        <v>45</v>
      </c>
      <c r="C433" s="37">
        <v>8.2145261764526367</v>
      </c>
      <c r="D433" s="37">
        <v>1158.0401611328125</v>
      </c>
      <c r="E433" s="37">
        <v>34.700000000000003</v>
      </c>
      <c r="F433" s="37">
        <v>181747.08907256721</v>
      </c>
      <c r="G433" s="37">
        <v>20</v>
      </c>
      <c r="H433" s="37">
        <v>8.1740502433064161E-2</v>
      </c>
      <c r="I433" s="37">
        <v>2469.9482421875</v>
      </c>
      <c r="J433" s="37">
        <v>45</v>
      </c>
      <c r="K433" s="37">
        <v>8.2145252227783203</v>
      </c>
      <c r="L433" s="37">
        <v>1158.0408935546875</v>
      </c>
      <c r="M433" s="37">
        <v>34.700000000000003</v>
      </c>
      <c r="N433" s="37">
        <v>181747.15310568261</v>
      </c>
      <c r="O433" s="37">
        <v>20</v>
      </c>
      <c r="P433" s="37">
        <v>8.1740532536286312E-2</v>
      </c>
      <c r="Q433" s="37">
        <v>2469.9482421875</v>
      </c>
    </row>
    <row r="434" spans="2:17" x14ac:dyDescent="0.2">
      <c r="B434" s="37">
        <v>45</v>
      </c>
      <c r="C434" s="37">
        <v>8.213435173034668</v>
      </c>
      <c r="D434" s="37">
        <v>1158.1112060546875</v>
      </c>
      <c r="E434" s="37">
        <v>34.800000000000004</v>
      </c>
      <c r="F434" s="37">
        <v>181757.70061536602</v>
      </c>
      <c r="G434" s="37">
        <v>20</v>
      </c>
      <c r="H434" s="37">
        <v>8.1745486264705652E-2</v>
      </c>
      <c r="I434" s="37">
        <v>2470.041748046875</v>
      </c>
      <c r="J434" s="37">
        <v>45</v>
      </c>
      <c r="K434" s="37">
        <v>8.213435173034668</v>
      </c>
      <c r="L434" s="37">
        <v>1158.1119384765625</v>
      </c>
      <c r="M434" s="37">
        <v>34.800000000000004</v>
      </c>
      <c r="N434" s="37">
        <v>181757.7746539684</v>
      </c>
      <c r="O434" s="37">
        <v>20</v>
      </c>
      <c r="P434" s="37">
        <v>8.1745521067305663E-2</v>
      </c>
      <c r="Q434" s="37">
        <v>2470.0419921875</v>
      </c>
    </row>
    <row r="435" spans="2:17" x14ac:dyDescent="0.2">
      <c r="B435" s="37">
        <v>45</v>
      </c>
      <c r="C435" s="37">
        <v>8.2122859954833984</v>
      </c>
      <c r="D435" s="37">
        <v>1158.16357421875</v>
      </c>
      <c r="E435" s="37">
        <v>34.900000000000006</v>
      </c>
      <c r="F435" s="37">
        <v>181765.54435670676</v>
      </c>
      <c r="G435" s="37">
        <v>20</v>
      </c>
      <c r="H435" s="37">
        <v>8.1749170182889561E-2</v>
      </c>
      <c r="I435" s="37">
        <v>2470.131103515625</v>
      </c>
      <c r="J435" s="37">
        <v>45</v>
      </c>
      <c r="K435" s="37">
        <v>8.2122859954833984</v>
      </c>
      <c r="L435" s="37">
        <v>1158.1641845703125</v>
      </c>
      <c r="M435" s="37">
        <v>34.900000000000006</v>
      </c>
      <c r="N435" s="37">
        <v>181765.62247388539</v>
      </c>
      <c r="O435" s="37">
        <v>20</v>
      </c>
      <c r="P435" s="37">
        <v>8.1749206901346252E-2</v>
      </c>
      <c r="Q435" s="37">
        <v>2470.13134765625</v>
      </c>
    </row>
    <row r="436" spans="2:17" x14ac:dyDescent="0.2">
      <c r="B436" s="37">
        <v>45</v>
      </c>
      <c r="C436" s="37">
        <v>8.2110757827758789</v>
      </c>
      <c r="D436" s="37">
        <v>1158.2012939453125</v>
      </c>
      <c r="E436" s="37">
        <v>35</v>
      </c>
      <c r="F436" s="37">
        <v>181770.81891659036</v>
      </c>
      <c r="G436" s="37">
        <v>20</v>
      </c>
      <c r="H436" s="37">
        <v>8.175164746464908E-2</v>
      </c>
      <c r="I436" s="37">
        <v>2470.2177734375</v>
      </c>
      <c r="J436" s="37">
        <v>45</v>
      </c>
      <c r="K436" s="37">
        <v>8.2110748291015625</v>
      </c>
      <c r="L436" s="37">
        <v>1158.2017822265625</v>
      </c>
      <c r="M436" s="37">
        <v>35</v>
      </c>
      <c r="N436" s="37">
        <v>181770.89702909946</v>
      </c>
      <c r="O436" s="37">
        <v>20</v>
      </c>
      <c r="P436" s="37">
        <v>8.1751684181164838E-2</v>
      </c>
      <c r="Q436" s="37">
        <v>2470.2177734375</v>
      </c>
    </row>
    <row r="437" spans="2:17" x14ac:dyDescent="0.2">
      <c r="B437" s="37">
        <v>45</v>
      </c>
      <c r="C437" s="37">
        <v>8.2098026275634766</v>
      </c>
      <c r="D437" s="37">
        <v>1158.2293701171875</v>
      </c>
      <c r="E437" s="37">
        <v>35.1</v>
      </c>
      <c r="F437" s="37">
        <v>181773.89262749819</v>
      </c>
      <c r="G437" s="37">
        <v>20</v>
      </c>
      <c r="H437" s="37">
        <v>8.1753091093783356E-2</v>
      </c>
      <c r="I437" s="37">
        <v>2470.302978515625</v>
      </c>
      <c r="J437" s="37">
        <v>45</v>
      </c>
      <c r="K437" s="37">
        <v>8.2098026275634766</v>
      </c>
      <c r="L437" s="37">
        <v>1158.2296142578125</v>
      </c>
      <c r="M437" s="37">
        <v>35.1</v>
      </c>
      <c r="N437" s="37">
        <v>181773.96440066767</v>
      </c>
      <c r="O437" s="37">
        <v>20</v>
      </c>
      <c r="P437" s="37">
        <v>8.1753124833113061E-2</v>
      </c>
      <c r="Q437" s="37">
        <v>2470.30322265625</v>
      </c>
    </row>
    <row r="438" spans="2:17" x14ac:dyDescent="0.2">
      <c r="B438" s="37">
        <v>45</v>
      </c>
      <c r="C438" s="37">
        <v>8.2084665298461914</v>
      </c>
      <c r="D438" s="37">
        <v>1158.2537841796875</v>
      </c>
      <c r="E438" s="37">
        <v>35.200000000000003</v>
      </c>
      <c r="F438" s="37">
        <v>181775.28822391457</v>
      </c>
      <c r="G438" s="37">
        <v>20</v>
      </c>
      <c r="H438" s="37">
        <v>8.1753746571352898E-2</v>
      </c>
      <c r="I438" s="37">
        <v>2470.388671875</v>
      </c>
      <c r="J438" s="37">
        <v>45</v>
      </c>
      <c r="K438" s="37">
        <v>8.2084665298461914</v>
      </c>
      <c r="L438" s="37">
        <v>1158.25390625</v>
      </c>
      <c r="M438" s="37">
        <v>35.200000000000003</v>
      </c>
      <c r="N438" s="37">
        <v>181775.35284606743</v>
      </c>
      <c r="O438" s="37">
        <v>20</v>
      </c>
      <c r="P438" s="37">
        <v>8.1753776952705776E-2</v>
      </c>
      <c r="Q438" s="37">
        <v>2470.388671875</v>
      </c>
    </row>
    <row r="439" spans="2:17" x14ac:dyDescent="0.2">
      <c r="B439" s="37">
        <v>45</v>
      </c>
      <c r="C439" s="37">
        <v>8.207066535949707</v>
      </c>
      <c r="D439" s="37">
        <v>1158.28076171875</v>
      </c>
      <c r="E439" s="37">
        <v>35.300000000000004</v>
      </c>
      <c r="F439" s="37">
        <v>181775.64299361795</v>
      </c>
      <c r="G439" s="37">
        <v>20</v>
      </c>
      <c r="H439" s="37">
        <v>8.1753913200700093E-2</v>
      </c>
      <c r="I439" s="37">
        <v>2470.475830078125</v>
      </c>
      <c r="J439" s="37">
        <v>45</v>
      </c>
      <c r="K439" s="37">
        <v>8.207066535949707</v>
      </c>
      <c r="L439" s="37">
        <v>1158.2806396484375</v>
      </c>
      <c r="M439" s="37">
        <v>35.300000000000004</v>
      </c>
      <c r="N439" s="37">
        <v>181775.69596741593</v>
      </c>
      <c r="O439" s="37">
        <v>20</v>
      </c>
      <c r="P439" s="37">
        <v>8.175393811140344E-2</v>
      </c>
      <c r="Q439" s="37">
        <v>2470.475830078125</v>
      </c>
    </row>
    <row r="440" spans="2:17" x14ac:dyDescent="0.2">
      <c r="B440" s="37">
        <v>45</v>
      </c>
      <c r="C440" s="37">
        <v>8.2056035995483398</v>
      </c>
      <c r="D440" s="37">
        <v>1158.3162841796875</v>
      </c>
      <c r="E440" s="37">
        <v>35.400000000000006</v>
      </c>
      <c r="F440" s="37">
        <v>181775.66751614388</v>
      </c>
      <c r="G440" s="37">
        <v>20</v>
      </c>
      <c r="H440" s="37">
        <v>8.1753924708150988E-2</v>
      </c>
      <c r="I440" s="37">
        <v>2470.566162109375</v>
      </c>
      <c r="J440" s="37">
        <v>45</v>
      </c>
      <c r="K440" s="37">
        <v>8.2056035995483398</v>
      </c>
      <c r="L440" s="37">
        <v>1158.3160400390625</v>
      </c>
      <c r="M440" s="37">
        <v>35.400000000000006</v>
      </c>
      <c r="N440" s="37">
        <v>181775.71027601828</v>
      </c>
      <c r="O440" s="37">
        <v>20</v>
      </c>
      <c r="P440" s="37">
        <v>8.1753944822246946E-2</v>
      </c>
      <c r="Q440" s="37">
        <v>2470.566162109375</v>
      </c>
    </row>
    <row r="441" spans="2:17" x14ac:dyDescent="0.2">
      <c r="B441" s="37">
        <v>45</v>
      </c>
      <c r="C441" s="37">
        <v>8.204075813293457</v>
      </c>
      <c r="D441" s="37">
        <v>1158.3660888671875</v>
      </c>
      <c r="E441" s="37">
        <v>35.5</v>
      </c>
      <c r="F441" s="37">
        <v>181776.11115836486</v>
      </c>
      <c r="G441" s="37">
        <v>20</v>
      </c>
      <c r="H441" s="37">
        <v>8.1754133039644045E-2</v>
      </c>
      <c r="I441" s="37">
        <v>2470.6611328125</v>
      </c>
      <c r="J441" s="37">
        <v>45</v>
      </c>
      <c r="K441" s="37">
        <v>8.204075813293457</v>
      </c>
      <c r="L441" s="37">
        <v>1158.3656005859375</v>
      </c>
      <c r="M441" s="37">
        <v>35.5</v>
      </c>
      <c r="N441" s="37">
        <v>181776.14063629086</v>
      </c>
      <c r="O441" s="37">
        <v>20</v>
      </c>
      <c r="P441" s="37">
        <v>8.1754146915615708E-2</v>
      </c>
      <c r="Q441" s="37">
        <v>2470.6611328125</v>
      </c>
    </row>
    <row r="442" spans="2:17" x14ac:dyDescent="0.2">
      <c r="B442" s="37">
        <v>45</v>
      </c>
      <c r="C442" s="37">
        <v>8.2024850845336914</v>
      </c>
      <c r="D442" s="37">
        <v>1158.434326171875</v>
      </c>
      <c r="E442" s="37">
        <v>35.6</v>
      </c>
      <c r="F442" s="37">
        <v>181777.70055691121</v>
      </c>
      <c r="G442" s="37">
        <v>20</v>
      </c>
      <c r="H442" s="37">
        <v>8.1754879466794259E-2</v>
      </c>
      <c r="I442" s="37">
        <v>2470.761474609375</v>
      </c>
      <c r="J442" s="37">
        <v>45</v>
      </c>
      <c r="K442" s="37">
        <v>8.2024850845336914</v>
      </c>
      <c r="L442" s="37">
        <v>1158.4337158203125</v>
      </c>
      <c r="M442" s="37">
        <v>35.6</v>
      </c>
      <c r="N442" s="37">
        <v>181777.72043298531</v>
      </c>
      <c r="O442" s="37">
        <v>20</v>
      </c>
      <c r="P442" s="37">
        <v>8.1754888833548908E-2</v>
      </c>
      <c r="Q442" s="37">
        <v>2470.761474609375</v>
      </c>
    </row>
    <row r="443" spans="2:17" x14ac:dyDescent="0.2">
      <c r="B443" s="37">
        <v>45</v>
      </c>
      <c r="C443" s="37">
        <v>8.200831413269043</v>
      </c>
      <c r="D443" s="37">
        <v>1158.524169921875</v>
      </c>
      <c r="E443" s="37">
        <v>35.700000000000003</v>
      </c>
      <c r="F443" s="37">
        <v>181781.1237212698</v>
      </c>
      <c r="G443" s="37">
        <v>20</v>
      </c>
      <c r="H443" s="37">
        <v>8.1756487123472374E-2</v>
      </c>
      <c r="I443" s="37">
        <v>2470.8681640625</v>
      </c>
      <c r="J443" s="37">
        <v>45</v>
      </c>
      <c r="K443" s="37">
        <v>8.200831413269043</v>
      </c>
      <c r="L443" s="37">
        <v>1158.5235595703125</v>
      </c>
      <c r="M443" s="37">
        <v>35.700000000000003</v>
      </c>
      <c r="N443" s="37">
        <v>181781.13706410103</v>
      </c>
      <c r="O443" s="37">
        <v>20</v>
      </c>
      <c r="P443" s="37">
        <v>8.1756493421710152E-2</v>
      </c>
      <c r="Q443" s="37">
        <v>2470.8681640625</v>
      </c>
    </row>
    <row r="444" spans="2:17" x14ac:dyDescent="0.2">
      <c r="B444" s="37">
        <v>45</v>
      </c>
      <c r="C444" s="37">
        <v>8.1991157531738281</v>
      </c>
      <c r="D444" s="37">
        <v>1158.6373291015625</v>
      </c>
      <c r="E444" s="37">
        <v>35.800000000000004</v>
      </c>
      <c r="F444" s="37">
        <v>181786.9922410656</v>
      </c>
      <c r="G444" s="37">
        <v>20</v>
      </c>
      <c r="H444" s="37">
        <v>8.1759243253883979E-2</v>
      </c>
      <c r="I444" s="37">
        <v>2470.98193359375</v>
      </c>
      <c r="J444" s="37">
        <v>45</v>
      </c>
      <c r="K444" s="37">
        <v>8.1991157531738281</v>
      </c>
      <c r="L444" s="37">
        <v>1158.63671875</v>
      </c>
      <c r="M444" s="37">
        <v>35.800000000000004</v>
      </c>
      <c r="N444" s="37">
        <v>181787.00109176603</v>
      </c>
      <c r="O444" s="37">
        <v>20</v>
      </c>
      <c r="P444" s="37">
        <v>8.1759247442505401E-2</v>
      </c>
      <c r="Q444" s="37">
        <v>2470.98193359375</v>
      </c>
    </row>
    <row r="445" spans="2:17" x14ac:dyDescent="0.2">
      <c r="B445" s="37">
        <v>45</v>
      </c>
      <c r="C445" s="37">
        <v>8.1973381042480469</v>
      </c>
      <c r="D445" s="37">
        <v>1158.7738037109375</v>
      </c>
      <c r="E445" s="37">
        <v>35.900000000000006</v>
      </c>
      <c r="F445" s="37">
        <v>181795.81820061785</v>
      </c>
      <c r="G445" s="37">
        <v>20</v>
      </c>
      <c r="H445" s="37">
        <v>8.1763388372096846E-2</v>
      </c>
      <c r="I445" s="37">
        <v>2471.102783203125</v>
      </c>
      <c r="J445" s="37">
        <v>45</v>
      </c>
      <c r="K445" s="37">
        <v>8.1973381042480469</v>
      </c>
      <c r="L445" s="37">
        <v>1158.773193359375</v>
      </c>
      <c r="M445" s="37">
        <v>35.900000000000006</v>
      </c>
      <c r="N445" s="37">
        <v>181795.82398857773</v>
      </c>
      <c r="O445" s="37">
        <v>20</v>
      </c>
      <c r="P445" s="37">
        <v>8.1763391121927667E-2</v>
      </c>
      <c r="Q445" s="37">
        <v>2471.102783203125</v>
      </c>
    </row>
    <row r="446" spans="2:17" x14ac:dyDescent="0.2">
      <c r="B446" s="37">
        <v>45</v>
      </c>
      <c r="C446" s="37">
        <v>8.195500373840332</v>
      </c>
      <c r="D446" s="37">
        <v>1158.93212890625</v>
      </c>
      <c r="E446" s="37">
        <v>36</v>
      </c>
      <c r="F446" s="37">
        <v>181808.00173577157</v>
      </c>
      <c r="G446" s="37">
        <v>20</v>
      </c>
      <c r="H446" s="37">
        <v>8.1769110416939642E-2</v>
      </c>
      <c r="I446" s="37">
        <v>2471.230712890625</v>
      </c>
      <c r="J446" s="37">
        <v>45</v>
      </c>
      <c r="K446" s="37">
        <v>8.195500373840332</v>
      </c>
      <c r="L446" s="37">
        <v>1158.931640625</v>
      </c>
      <c r="M446" s="37">
        <v>36</v>
      </c>
      <c r="N446" s="37">
        <v>181808.00956998215</v>
      </c>
      <c r="O446" s="37">
        <v>20</v>
      </c>
      <c r="P446" s="37">
        <v>8.1769114127846571E-2</v>
      </c>
      <c r="Q446" s="37">
        <v>2471.230712890625</v>
      </c>
    </row>
    <row r="447" spans="2:17" x14ac:dyDescent="0.2">
      <c r="B447" s="37">
        <v>45</v>
      </c>
      <c r="C447" s="37">
        <v>8.1936016082763672</v>
      </c>
      <c r="D447" s="37">
        <v>1159.1094970703125</v>
      </c>
      <c r="E447" s="37">
        <v>36.1</v>
      </c>
      <c r="F447" s="37">
        <v>181823.82491254681</v>
      </c>
      <c r="G447" s="37">
        <v>20</v>
      </c>
      <c r="H447" s="37">
        <v>8.1776541877614212E-2</v>
      </c>
      <c r="I447" s="37">
        <v>2471.364990234375</v>
      </c>
      <c r="J447" s="37">
        <v>45</v>
      </c>
      <c r="K447" s="37">
        <v>8.1936025619506836</v>
      </c>
      <c r="L447" s="37">
        <v>1159.109130859375</v>
      </c>
      <c r="M447" s="37">
        <v>36.1</v>
      </c>
      <c r="N447" s="37">
        <v>181823.83663144975</v>
      </c>
      <c r="O447" s="37">
        <v>20</v>
      </c>
      <c r="P447" s="37">
        <v>8.1776547412694273E-2</v>
      </c>
      <c r="Q447" s="37">
        <v>2471.364990234375</v>
      </c>
    </row>
    <row r="448" spans="2:17" x14ac:dyDescent="0.2">
      <c r="B448" s="37">
        <v>45</v>
      </c>
      <c r="C448" s="37">
        <v>8.1916446685791016</v>
      </c>
      <c r="D448" s="37">
        <v>1159.3018798828125</v>
      </c>
      <c r="E448" s="37">
        <v>36.200000000000003</v>
      </c>
      <c r="F448" s="37">
        <v>181843.44887501679</v>
      </c>
      <c r="G448" s="37">
        <v>20</v>
      </c>
      <c r="H448" s="37">
        <v>8.1785758453042048E-2</v>
      </c>
      <c r="I448" s="37">
        <v>2471.50537109375</v>
      </c>
      <c r="J448" s="37">
        <v>45</v>
      </c>
      <c r="K448" s="37">
        <v>8.1916446685791016</v>
      </c>
      <c r="L448" s="37">
        <v>1159.3017578125</v>
      </c>
      <c r="M448" s="37">
        <v>36.200000000000003</v>
      </c>
      <c r="N448" s="37">
        <v>181843.46958761656</v>
      </c>
      <c r="O448" s="37">
        <v>20</v>
      </c>
      <c r="P448" s="37">
        <v>8.1785768212177229E-2</v>
      </c>
      <c r="Q448" s="37">
        <v>2471.50537109375</v>
      </c>
    </row>
    <row r="449" spans="2:17" x14ac:dyDescent="0.2">
      <c r="B449" s="37">
        <v>45</v>
      </c>
      <c r="C449" s="37">
        <v>8.1896286010742187</v>
      </c>
      <c r="D449" s="37">
        <v>1159.50439453125</v>
      </c>
      <c r="E449" s="37">
        <v>36.300000000000004</v>
      </c>
      <c r="F449" s="37">
        <v>181866.92712791509</v>
      </c>
      <c r="G449" s="37">
        <v>20</v>
      </c>
      <c r="H449" s="37">
        <v>8.1796785290727009E-2</v>
      </c>
      <c r="I449" s="37">
        <v>2471.650634765625</v>
      </c>
      <c r="J449" s="37">
        <v>45</v>
      </c>
      <c r="K449" s="37">
        <v>8.1896295547485352</v>
      </c>
      <c r="L449" s="37">
        <v>1159.50439453125</v>
      </c>
      <c r="M449" s="37">
        <v>36.300000000000004</v>
      </c>
      <c r="N449" s="37">
        <v>181866.95601255764</v>
      </c>
      <c r="O449" s="37">
        <v>20</v>
      </c>
      <c r="P449" s="37">
        <v>8.179679888748341E-2</v>
      </c>
      <c r="Q449" s="37">
        <v>2471.650634765625</v>
      </c>
    </row>
    <row r="450" spans="2:17" x14ac:dyDescent="0.2">
      <c r="B450" s="37">
        <v>45</v>
      </c>
      <c r="C450" s="37">
        <v>8.187556266784668</v>
      </c>
      <c r="D450" s="37">
        <v>1159.711669921875</v>
      </c>
      <c r="E450" s="37">
        <v>36.400000000000006</v>
      </c>
      <c r="F450" s="37">
        <v>181894.22535945347</v>
      </c>
      <c r="G450" s="37">
        <v>20</v>
      </c>
      <c r="H450" s="37">
        <v>8.180960629526296E-2</v>
      </c>
      <c r="I450" s="37">
        <v>2471.7998046875</v>
      </c>
      <c r="J450" s="37">
        <v>45</v>
      </c>
      <c r="K450" s="37">
        <v>8.1875572204589844</v>
      </c>
      <c r="L450" s="37">
        <v>1159.7117919921875</v>
      </c>
      <c r="M450" s="37">
        <v>36.400000000000006</v>
      </c>
      <c r="N450" s="37">
        <v>181894.26425309115</v>
      </c>
      <c r="O450" s="37">
        <v>20</v>
      </c>
      <c r="P450" s="37">
        <v>8.1809624592778615E-2</v>
      </c>
      <c r="Q450" s="37">
        <v>2471.7998046875</v>
      </c>
    </row>
    <row r="451" spans="2:17" x14ac:dyDescent="0.2">
      <c r="B451" s="37">
        <v>45</v>
      </c>
      <c r="C451" s="37">
        <v>8.1854286193847656</v>
      </c>
      <c r="D451" s="37">
        <v>1159.91796875</v>
      </c>
      <c r="E451" s="37">
        <v>36.5</v>
      </c>
      <c r="F451" s="37">
        <v>181925.24696495221</v>
      </c>
      <c r="G451" s="37">
        <v>20</v>
      </c>
      <c r="H451" s="37">
        <v>8.1824176114907082E-2</v>
      </c>
      <c r="I451" s="37">
        <v>2471.9521484375</v>
      </c>
      <c r="J451" s="37">
        <v>45</v>
      </c>
      <c r="K451" s="37">
        <v>8.185429573059082</v>
      </c>
      <c r="L451" s="37">
        <v>1159.9183349609375</v>
      </c>
      <c r="M451" s="37">
        <v>36.5</v>
      </c>
      <c r="N451" s="37">
        <v>181925.29852876379</v>
      </c>
      <c r="O451" s="37">
        <v>20</v>
      </c>
      <c r="P451" s="37">
        <v>8.1824200362888663E-2</v>
      </c>
      <c r="Q451" s="37">
        <v>2471.9521484375</v>
      </c>
    </row>
    <row r="452" spans="2:17" x14ac:dyDescent="0.2">
      <c r="B452" s="37">
        <v>45</v>
      </c>
      <c r="C452" s="37">
        <v>8.1832475662231445</v>
      </c>
      <c r="D452" s="37">
        <v>1160.1185302734375</v>
      </c>
      <c r="E452" s="37">
        <v>36.6</v>
      </c>
      <c r="F452" s="37">
        <v>181959.88537858948</v>
      </c>
      <c r="G452" s="37">
        <v>20</v>
      </c>
      <c r="H452" s="37">
        <v>8.1840444719363206E-2</v>
      </c>
      <c r="I452" s="37">
        <v>2472.10595703125</v>
      </c>
      <c r="J452" s="37">
        <v>45</v>
      </c>
      <c r="K452" s="37">
        <v>8.1832475662231445</v>
      </c>
      <c r="L452" s="37">
        <v>1160.118896484375</v>
      </c>
      <c r="M452" s="37">
        <v>36.6</v>
      </c>
      <c r="N452" s="37">
        <v>181959.94449620257</v>
      </c>
      <c r="O452" s="37">
        <v>20</v>
      </c>
      <c r="P452" s="37">
        <v>8.1840472514846371E-2</v>
      </c>
      <c r="Q452" s="37">
        <v>2472.10595703125</v>
      </c>
    </row>
    <row r="453" spans="2:17" x14ac:dyDescent="0.2">
      <c r="B453" s="37">
        <v>45</v>
      </c>
      <c r="C453" s="37">
        <v>8.1810131072998047</v>
      </c>
      <c r="D453" s="37">
        <v>1160.308837890625</v>
      </c>
      <c r="E453" s="37">
        <v>36.700000000000003</v>
      </c>
      <c r="F453" s="37">
        <v>181998.03934683488</v>
      </c>
      <c r="G453" s="37">
        <v>20</v>
      </c>
      <c r="H453" s="37">
        <v>8.1858364572354375E-2</v>
      </c>
      <c r="I453" s="37">
        <v>2472.260498046875</v>
      </c>
      <c r="J453" s="37">
        <v>45</v>
      </c>
      <c r="K453" s="37">
        <v>8.1810140609741211</v>
      </c>
      <c r="L453" s="37">
        <v>1160.309326171875</v>
      </c>
      <c r="M453" s="37">
        <v>36.700000000000003</v>
      </c>
      <c r="N453" s="37">
        <v>181998.10724946164</v>
      </c>
      <c r="O453" s="37">
        <v>20</v>
      </c>
      <c r="P453" s="37">
        <v>8.1858396493825675E-2</v>
      </c>
      <c r="Q453" s="37">
        <v>2472.260498046875</v>
      </c>
    </row>
    <row r="454" spans="2:17" x14ac:dyDescent="0.2">
      <c r="B454" s="37">
        <v>45</v>
      </c>
      <c r="C454" s="37">
        <v>8.1787309646606445</v>
      </c>
      <c r="D454" s="37">
        <v>1160.4857177734375</v>
      </c>
      <c r="E454" s="37">
        <v>36.800000000000004</v>
      </c>
      <c r="F454" s="37">
        <v>182039.65810578276</v>
      </c>
      <c r="G454" s="37">
        <v>20</v>
      </c>
      <c r="H454" s="37">
        <v>8.1877911848760754E-2</v>
      </c>
      <c r="I454" s="37">
        <v>2472.414794921875</v>
      </c>
      <c r="J454" s="37">
        <v>45</v>
      </c>
      <c r="K454" s="37">
        <v>8.1787309646606445</v>
      </c>
      <c r="L454" s="37">
        <v>1160.486328125</v>
      </c>
      <c r="M454" s="37">
        <v>36.800000000000004</v>
      </c>
      <c r="N454" s="37">
        <v>182039.73295575049</v>
      </c>
      <c r="O454" s="37">
        <v>20</v>
      </c>
      <c r="P454" s="37">
        <v>8.1877947033500348E-2</v>
      </c>
      <c r="Q454" s="37">
        <v>2472.414794921875</v>
      </c>
    </row>
    <row r="455" spans="2:17" x14ac:dyDescent="0.2">
      <c r="B455" s="37">
        <v>45</v>
      </c>
      <c r="C455" s="37">
        <v>8.1764011383056641</v>
      </c>
      <c r="D455" s="37">
        <v>1160.6474609375</v>
      </c>
      <c r="E455" s="37">
        <v>36.900000000000006</v>
      </c>
      <c r="F455" s="37">
        <v>182084.76302584316</v>
      </c>
      <c r="G455" s="37">
        <v>20</v>
      </c>
      <c r="H455" s="37">
        <v>8.1899096601938393E-2</v>
      </c>
      <c r="I455" s="37">
        <v>2472.56787109375</v>
      </c>
      <c r="J455" s="37">
        <v>45</v>
      </c>
      <c r="K455" s="37">
        <v>8.1764011383056641</v>
      </c>
      <c r="L455" s="37">
        <v>1160.64794921875</v>
      </c>
      <c r="M455" s="37">
        <v>36.900000000000006</v>
      </c>
      <c r="N455" s="37">
        <v>182084.83705361836</v>
      </c>
      <c r="O455" s="37">
        <v>20</v>
      </c>
      <c r="P455" s="37">
        <v>8.1899131400302722E-2</v>
      </c>
      <c r="Q455" s="37">
        <v>2472.568115234375</v>
      </c>
    </row>
    <row r="456" spans="2:17" x14ac:dyDescent="0.2">
      <c r="B456" s="37">
        <v>45</v>
      </c>
      <c r="C456" s="37">
        <v>8.1740274429321289</v>
      </c>
      <c r="D456" s="37">
        <v>1160.793212890625</v>
      </c>
      <c r="E456" s="37">
        <v>37</v>
      </c>
      <c r="F456" s="37">
        <v>182133.44309266008</v>
      </c>
      <c r="G456" s="37">
        <v>20</v>
      </c>
      <c r="H456" s="37">
        <v>8.1921960639330979E-2</v>
      </c>
      <c r="I456" s="37">
        <v>2472.71923828125</v>
      </c>
      <c r="J456" s="37">
        <v>45</v>
      </c>
      <c r="K456" s="37">
        <v>8.1740283966064453</v>
      </c>
      <c r="L456" s="37">
        <v>1160.793701171875</v>
      </c>
      <c r="M456" s="37">
        <v>37</v>
      </c>
      <c r="N456" s="37">
        <v>182133.51589574793</v>
      </c>
      <c r="O456" s="37">
        <v>20</v>
      </c>
      <c r="P456" s="37">
        <v>8.1921994862741723E-2</v>
      </c>
      <c r="Q456" s="37">
        <v>2472.71923828125</v>
      </c>
    </row>
    <row r="457" spans="2:17" x14ac:dyDescent="0.2">
      <c r="B457" s="37">
        <v>45</v>
      </c>
      <c r="C457" s="37">
        <v>8.1716136932373047</v>
      </c>
      <c r="D457" s="37">
        <v>1160.923828125</v>
      </c>
      <c r="E457" s="37">
        <v>37.1</v>
      </c>
      <c r="F457" s="37">
        <v>182185.87495573182</v>
      </c>
      <c r="G457" s="37">
        <v>20</v>
      </c>
      <c r="H457" s="37">
        <v>8.1946586941669577E-2</v>
      </c>
      <c r="I457" s="37">
        <v>2472.8681640625</v>
      </c>
      <c r="J457" s="37">
        <v>45</v>
      </c>
      <c r="K457" s="37">
        <v>8.1716146469116211</v>
      </c>
      <c r="L457" s="37">
        <v>1160.9241943359375</v>
      </c>
      <c r="M457" s="37">
        <v>37.1</v>
      </c>
      <c r="N457" s="37">
        <v>182185.94081199475</v>
      </c>
      <c r="O457" s="37">
        <v>20</v>
      </c>
      <c r="P457" s="37">
        <v>8.1946617902441357E-2</v>
      </c>
      <c r="Q457" s="37">
        <v>2472.8681640625</v>
      </c>
    </row>
    <row r="458" spans="2:17" x14ac:dyDescent="0.2">
      <c r="B458" s="37">
        <v>45</v>
      </c>
      <c r="C458" s="37">
        <v>8.169163703918457</v>
      </c>
      <c r="D458" s="37">
        <v>1161.0411376953125</v>
      </c>
      <c r="E458" s="37">
        <v>37.200000000000003</v>
      </c>
      <c r="F458" s="37">
        <v>182242.30349907206</v>
      </c>
      <c r="G458" s="37">
        <v>20</v>
      </c>
      <c r="H458" s="37">
        <v>8.197309053666392E-2</v>
      </c>
      <c r="I458" s="37">
        <v>2473.0146484375</v>
      </c>
      <c r="J458" s="37">
        <v>45</v>
      </c>
      <c r="K458" s="37">
        <v>8.1691646575927734</v>
      </c>
      <c r="L458" s="37">
        <v>1161.0413818359375</v>
      </c>
      <c r="M458" s="37">
        <v>37.200000000000003</v>
      </c>
      <c r="N458" s="37">
        <v>182242.35893746882</v>
      </c>
      <c r="O458" s="37">
        <v>20</v>
      </c>
      <c r="P458" s="37">
        <v>8.1973116604649537E-2</v>
      </c>
      <c r="Q458" s="37">
        <v>2473.0146484375</v>
      </c>
    </row>
    <row r="459" spans="2:17" x14ac:dyDescent="0.2">
      <c r="B459" s="37">
        <v>45</v>
      </c>
      <c r="C459" s="37">
        <v>8.1666812896728516</v>
      </c>
      <c r="D459" s="37">
        <v>1161.1480712890625</v>
      </c>
      <c r="E459" s="37">
        <v>37.300000000000004</v>
      </c>
      <c r="F459" s="37">
        <v>182303.03653731692</v>
      </c>
      <c r="G459" s="37">
        <v>20</v>
      </c>
      <c r="H459" s="37">
        <v>8.2001616010081088E-2</v>
      </c>
      <c r="I459" s="37">
        <v>2473.158447265625</v>
      </c>
      <c r="J459" s="37">
        <v>45</v>
      </c>
      <c r="K459" s="37">
        <v>8.166682243347168</v>
      </c>
      <c r="L459" s="37">
        <v>1161.148193359375</v>
      </c>
      <c r="M459" s="37">
        <v>37.300000000000004</v>
      </c>
      <c r="N459" s="37">
        <v>182303.07890319655</v>
      </c>
      <c r="O459" s="37">
        <v>20</v>
      </c>
      <c r="P459" s="37">
        <v>8.2001635938612982E-2</v>
      </c>
      <c r="Q459" s="37">
        <v>2473.158447265625</v>
      </c>
    </row>
    <row r="460" spans="2:17" x14ac:dyDescent="0.2">
      <c r="B460" s="37">
        <v>45</v>
      </c>
      <c r="C460" s="37">
        <v>8.1641721725463867</v>
      </c>
      <c r="D460" s="37">
        <v>1161.2481689453125</v>
      </c>
      <c r="E460" s="37">
        <v>37.400000000000006</v>
      </c>
      <c r="F460" s="37">
        <v>182368.42560295932</v>
      </c>
      <c r="G460" s="37">
        <v>20</v>
      </c>
      <c r="H460" s="37">
        <v>8.2032328482387146E-2</v>
      </c>
      <c r="I460" s="37">
        <v>2473.2998046875</v>
      </c>
      <c r="J460" s="37">
        <v>45</v>
      </c>
      <c r="K460" s="37">
        <v>8.1641721725463867</v>
      </c>
      <c r="L460" s="37">
        <v>1161.2481689453125</v>
      </c>
      <c r="M460" s="37">
        <v>37.400000000000006</v>
      </c>
      <c r="N460" s="37">
        <v>182368.45203819091</v>
      </c>
      <c r="O460" s="37">
        <v>20</v>
      </c>
      <c r="P460" s="37">
        <v>8.203234092895681E-2</v>
      </c>
      <c r="Q460" s="37">
        <v>2473.2998046875</v>
      </c>
    </row>
    <row r="461" spans="2:17" x14ac:dyDescent="0.2">
      <c r="B461" s="37">
        <v>45</v>
      </c>
      <c r="C461" s="37">
        <v>8.1616392135620117</v>
      </c>
      <c r="D461" s="37">
        <v>1161.345458984375</v>
      </c>
      <c r="E461" s="37">
        <v>37.5</v>
      </c>
      <c r="F461" s="37">
        <v>182438.85124291392</v>
      </c>
      <c r="G461" s="37">
        <v>20</v>
      </c>
      <c r="H461" s="37">
        <v>8.2065406704057597E-2</v>
      </c>
      <c r="I461" s="37">
        <v>2473.43896484375</v>
      </c>
      <c r="J461" s="37">
        <v>45</v>
      </c>
      <c r="K461" s="37">
        <v>8.1616401672363281</v>
      </c>
      <c r="L461" s="37">
        <v>1161.34521484375</v>
      </c>
      <c r="M461" s="37">
        <v>37.5</v>
      </c>
      <c r="N461" s="37">
        <v>182438.85765837514</v>
      </c>
      <c r="O461" s="37">
        <v>20</v>
      </c>
      <c r="P461" s="37">
        <v>8.2065409747761192E-2</v>
      </c>
      <c r="Q461" s="37">
        <v>2473.43896484375</v>
      </c>
    </row>
    <row r="462" spans="2:17" x14ac:dyDescent="0.2">
      <c r="B462" s="37">
        <v>45</v>
      </c>
      <c r="C462" s="37">
        <v>8.1590890884399414</v>
      </c>
      <c r="D462" s="37">
        <v>1161.4439697265625</v>
      </c>
      <c r="E462" s="37">
        <v>37.6</v>
      </c>
      <c r="F462" s="37">
        <v>182514.6999253903</v>
      </c>
      <c r="G462" s="37">
        <v>20</v>
      </c>
      <c r="H462" s="37">
        <v>8.2101032210501357E-2</v>
      </c>
      <c r="I462" s="37">
        <v>2473.576416015625</v>
      </c>
      <c r="J462" s="37">
        <v>45</v>
      </c>
      <c r="K462" s="37">
        <v>8.1590890884399414</v>
      </c>
      <c r="L462" s="37">
        <v>1161.4437255859375</v>
      </c>
      <c r="M462" s="37">
        <v>37.6</v>
      </c>
      <c r="N462" s="37">
        <v>182514.69082387336</v>
      </c>
      <c r="O462" s="37">
        <v>20</v>
      </c>
      <c r="P462" s="37">
        <v>8.2101027966583071E-2</v>
      </c>
      <c r="Q462" s="37">
        <v>2473.576416015625</v>
      </c>
    </row>
    <row r="463" spans="2:17" x14ac:dyDescent="0.2">
      <c r="B463" s="37">
        <v>45</v>
      </c>
      <c r="C463" s="37">
        <v>8.1565256118774414</v>
      </c>
      <c r="D463" s="37">
        <v>1161.547607421875</v>
      </c>
      <c r="E463" s="37">
        <v>37.700000000000003</v>
      </c>
      <c r="F463" s="37">
        <v>182596.34504903428</v>
      </c>
      <c r="G463" s="37">
        <v>20</v>
      </c>
      <c r="H463" s="37">
        <v>8.2139380403373985E-2</v>
      </c>
      <c r="I463" s="37">
        <v>2473.712158203125</v>
      </c>
      <c r="J463" s="37">
        <v>45</v>
      </c>
      <c r="K463" s="37">
        <v>8.1565256118774414</v>
      </c>
      <c r="L463" s="37">
        <v>1161.547119140625</v>
      </c>
      <c r="M463" s="37">
        <v>37.700000000000003</v>
      </c>
      <c r="N463" s="37">
        <v>182596.31592681364</v>
      </c>
      <c r="O463" s="37">
        <v>20</v>
      </c>
      <c r="P463" s="37">
        <v>8.2139366756023041E-2</v>
      </c>
      <c r="Q463" s="37">
        <v>2473.712158203125</v>
      </c>
    </row>
    <row r="464" spans="2:17" x14ac:dyDescent="0.2">
      <c r="B464" s="37">
        <v>45</v>
      </c>
      <c r="C464" s="37">
        <v>8.1539535522460937</v>
      </c>
      <c r="D464" s="37">
        <v>1161.6590576171875</v>
      </c>
      <c r="E464" s="37">
        <v>37.800000000000004</v>
      </c>
      <c r="F464" s="37">
        <v>182684.10524102519</v>
      </c>
      <c r="G464" s="37">
        <v>20</v>
      </c>
      <c r="H464" s="37">
        <v>8.2180600963952924E-2</v>
      </c>
      <c r="I464" s="37">
        <v>2473.846923828125</v>
      </c>
      <c r="J464" s="37">
        <v>45</v>
      </c>
      <c r="K464" s="37">
        <v>8.1539545059204102</v>
      </c>
      <c r="L464" s="37">
        <v>1161.6585693359375</v>
      </c>
      <c r="M464" s="37">
        <v>37.800000000000004</v>
      </c>
      <c r="N464" s="37">
        <v>182684.06264340342</v>
      </c>
      <c r="O464" s="37">
        <v>20</v>
      </c>
      <c r="P464" s="37">
        <v>8.2180580987407714E-2</v>
      </c>
      <c r="Q464" s="37">
        <v>2473.846923828125</v>
      </c>
    </row>
    <row r="465" spans="2:17" x14ac:dyDescent="0.2">
      <c r="B465" s="37">
        <v>45</v>
      </c>
      <c r="C465" s="37">
        <v>8.1513786315917969</v>
      </c>
      <c r="D465" s="37">
        <v>1161.7806396484375</v>
      </c>
      <c r="E465" s="37">
        <v>37.900000000000006</v>
      </c>
      <c r="F465" s="37">
        <v>182778.24051996402</v>
      </c>
      <c r="G465" s="37">
        <v>20</v>
      </c>
      <c r="H465" s="37">
        <v>8.2224816052348201E-2</v>
      </c>
      <c r="I465" s="37">
        <v>2473.981201171875</v>
      </c>
      <c r="J465" s="37">
        <v>45</v>
      </c>
      <c r="K465" s="37">
        <v>8.1513795852661133</v>
      </c>
      <c r="L465" s="37">
        <v>1161.7801513671875</v>
      </c>
      <c r="M465" s="37">
        <v>37.900000000000006</v>
      </c>
      <c r="N465" s="37">
        <v>182778.18689674672</v>
      </c>
      <c r="O465" s="37">
        <v>20</v>
      </c>
      <c r="P465" s="37">
        <v>8.2224790896995401E-2</v>
      </c>
      <c r="Q465" s="37">
        <v>2473.981201171875</v>
      </c>
    </row>
    <row r="466" spans="2:17" x14ac:dyDescent="0.2">
      <c r="B466" s="37">
        <v>45</v>
      </c>
      <c r="C466" s="37">
        <v>8.1488056182861328</v>
      </c>
      <c r="D466" s="37">
        <v>1161.913330078125</v>
      </c>
      <c r="E466" s="37">
        <v>38</v>
      </c>
      <c r="F466" s="37">
        <v>182878.91080134513</v>
      </c>
      <c r="G466" s="37">
        <v>20</v>
      </c>
      <c r="H466" s="37">
        <v>8.2272100816801558E-2</v>
      </c>
      <c r="I466" s="37">
        <v>2474.115478515625</v>
      </c>
      <c r="J466" s="37">
        <v>45</v>
      </c>
      <c r="K466" s="37">
        <v>8.1488056182861328</v>
      </c>
      <c r="L466" s="37">
        <v>1161.912841796875</v>
      </c>
      <c r="M466" s="37">
        <v>38</v>
      </c>
      <c r="N466" s="37">
        <v>182878.84921470028</v>
      </c>
      <c r="O466" s="37">
        <v>20</v>
      </c>
      <c r="P466" s="37">
        <v>8.2272071920944184E-2</v>
      </c>
      <c r="Q466" s="37">
        <v>2474.115478515625</v>
      </c>
    </row>
    <row r="467" spans="2:17" x14ac:dyDescent="0.2">
      <c r="B467" s="37">
        <v>45</v>
      </c>
      <c r="C467" s="37">
        <v>8.1462383270263672</v>
      </c>
      <c r="D467" s="37">
        <v>1162.0570068359375</v>
      </c>
      <c r="E467" s="37">
        <v>38.1</v>
      </c>
      <c r="F467" s="37">
        <v>182986.16100410011</v>
      </c>
      <c r="G467" s="37">
        <v>20</v>
      </c>
      <c r="H467" s="37">
        <v>8.2322476398168962E-2</v>
      </c>
      <c r="I467" s="37">
        <v>2474.250244140625</v>
      </c>
      <c r="J467" s="37">
        <v>45</v>
      </c>
      <c r="K467" s="37">
        <v>8.1462392807006836</v>
      </c>
      <c r="L467" s="37">
        <v>1162.056640625</v>
      </c>
      <c r="M467" s="37">
        <v>38.1</v>
      </c>
      <c r="N467" s="37">
        <v>182986.09697274366</v>
      </c>
      <c r="O467" s="37">
        <v>20</v>
      </c>
      <c r="P467" s="37">
        <v>8.2322446353630827E-2</v>
      </c>
      <c r="Q467" s="37">
        <v>2474.250244140625</v>
      </c>
    </row>
    <row r="468" spans="2:17" x14ac:dyDescent="0.2">
      <c r="B468" s="37">
        <v>45</v>
      </c>
      <c r="C468" s="37">
        <v>8.1436824798583984</v>
      </c>
      <c r="D468" s="37">
        <v>1162.210693359375</v>
      </c>
      <c r="E468" s="37">
        <v>38.200000000000003</v>
      </c>
      <c r="F468" s="37">
        <v>183099.91146432774</v>
      </c>
      <c r="G468" s="37">
        <v>20</v>
      </c>
      <c r="H468" s="37">
        <v>8.2375905425746437E-2</v>
      </c>
      <c r="I468" s="37">
        <v>2474.3857421875</v>
      </c>
      <c r="J468" s="37">
        <v>45</v>
      </c>
      <c r="K468" s="37">
        <v>8.1436824798583984</v>
      </c>
      <c r="L468" s="37">
        <v>1162.2103271484375</v>
      </c>
      <c r="M468" s="37">
        <v>38.200000000000003</v>
      </c>
      <c r="N468" s="37">
        <v>183099.84620626087</v>
      </c>
      <c r="O468" s="37">
        <v>20</v>
      </c>
      <c r="P468" s="37">
        <v>8.2375874804801352E-2</v>
      </c>
      <c r="Q468" s="37">
        <v>2474.3857421875</v>
      </c>
    </row>
    <row r="469" spans="2:17" x14ac:dyDescent="0.2">
      <c r="B469" s="37">
        <v>45</v>
      </c>
      <c r="C469" s="37">
        <v>8.1411409378051758</v>
      </c>
      <c r="D469" s="37">
        <v>1162.3724365234375</v>
      </c>
      <c r="E469" s="37">
        <v>38.300000000000004</v>
      </c>
      <c r="F469" s="37">
        <v>183219.94812572002</v>
      </c>
      <c r="G469" s="37">
        <v>20</v>
      </c>
      <c r="H469" s="37">
        <v>8.2432287408525179E-2</v>
      </c>
      <c r="I469" s="37">
        <v>2474.522216796875</v>
      </c>
      <c r="J469" s="37">
        <v>45</v>
      </c>
      <c r="K469" s="37">
        <v>8.1411409378051758</v>
      </c>
      <c r="L469" s="37">
        <v>1162.372314453125</v>
      </c>
      <c r="M469" s="37">
        <v>38.300000000000004</v>
      </c>
      <c r="N469" s="37">
        <v>183219.889004242</v>
      </c>
      <c r="O469" s="37">
        <v>20</v>
      </c>
      <c r="P469" s="37">
        <v>8.2432259669336511E-2</v>
      </c>
      <c r="Q469" s="37">
        <v>2474.522216796875</v>
      </c>
    </row>
    <row r="470" spans="2:17" x14ac:dyDescent="0.2">
      <c r="B470" s="37">
        <v>45</v>
      </c>
      <c r="C470" s="37">
        <v>8.1386175155639648</v>
      </c>
      <c r="D470" s="37">
        <v>1162.5396728515625</v>
      </c>
      <c r="E470" s="37">
        <v>38.400000000000006</v>
      </c>
      <c r="F470" s="37">
        <v>183345.92990938568</v>
      </c>
      <c r="G470" s="37">
        <v>20</v>
      </c>
      <c r="H470" s="37">
        <v>8.2491462192725698E-2</v>
      </c>
      <c r="I470" s="37">
        <v>2474.659912109375</v>
      </c>
      <c r="J470" s="37">
        <v>45</v>
      </c>
      <c r="K470" s="37">
        <v>8.1386175155639648</v>
      </c>
      <c r="L470" s="37">
        <v>1162.5396728515625</v>
      </c>
      <c r="M470" s="37">
        <v>38.400000000000006</v>
      </c>
      <c r="N470" s="37">
        <v>183345.87773420691</v>
      </c>
      <c r="O470" s="37">
        <v>20</v>
      </c>
      <c r="P470" s="37">
        <v>8.2491437716062127E-2</v>
      </c>
      <c r="Q470" s="37">
        <v>2474.659912109375</v>
      </c>
    </row>
    <row r="471" spans="2:17" x14ac:dyDescent="0.2">
      <c r="B471" s="37">
        <v>45</v>
      </c>
      <c r="C471" s="37">
        <v>8.1361160278320312</v>
      </c>
      <c r="D471" s="37">
        <v>1162.709716796875</v>
      </c>
      <c r="E471" s="37">
        <v>38.5</v>
      </c>
      <c r="F471" s="37">
        <v>183477.41159796726</v>
      </c>
      <c r="G471" s="37">
        <v>20</v>
      </c>
      <c r="H471" s="37">
        <v>8.2553220711036698E-2</v>
      </c>
      <c r="I471" s="37">
        <v>2474.79931640625</v>
      </c>
      <c r="J471" s="37">
        <v>45</v>
      </c>
      <c r="K471" s="37">
        <v>8.1361160278320312</v>
      </c>
      <c r="L471" s="37">
        <v>1162.7098388671875</v>
      </c>
      <c r="M471" s="37">
        <v>38.5</v>
      </c>
      <c r="N471" s="37">
        <v>183477.36881987532</v>
      </c>
      <c r="O471" s="37">
        <v>20</v>
      </c>
      <c r="P471" s="37">
        <v>8.2553200647757355E-2</v>
      </c>
      <c r="Q471" s="37">
        <v>2474.79931640625</v>
      </c>
    </row>
    <row r="472" spans="2:17" x14ac:dyDescent="0.2">
      <c r="B472" s="37">
        <v>45</v>
      </c>
      <c r="C472" s="37">
        <v>8.133641242980957</v>
      </c>
      <c r="D472" s="37">
        <v>1162.8792724609375</v>
      </c>
      <c r="E472" s="37">
        <v>38.6</v>
      </c>
      <c r="F472" s="37">
        <v>183613.85157499596</v>
      </c>
      <c r="G472" s="37">
        <v>20</v>
      </c>
      <c r="H472" s="37">
        <v>8.2617308611121959E-2</v>
      </c>
      <c r="I472" s="37">
        <v>2474.940673828125</v>
      </c>
      <c r="J472" s="37">
        <v>45</v>
      </c>
      <c r="K472" s="37">
        <v>8.133641242980957</v>
      </c>
      <c r="L472" s="37">
        <v>1162.8795166015625</v>
      </c>
      <c r="M472" s="37">
        <v>38.6</v>
      </c>
      <c r="N472" s="37">
        <v>183613.82023456212</v>
      </c>
      <c r="O472" s="37">
        <v>20</v>
      </c>
      <c r="P472" s="37">
        <v>8.2617293920374466E-2</v>
      </c>
      <c r="Q472" s="37">
        <v>2474.940673828125</v>
      </c>
    </row>
    <row r="473" spans="2:17" x14ac:dyDescent="0.2">
      <c r="B473" s="37">
        <v>45</v>
      </c>
      <c r="C473" s="37">
        <v>8.1311941146850586</v>
      </c>
      <c r="D473" s="37">
        <v>1163.0457763671875</v>
      </c>
      <c r="E473" s="37">
        <v>38.700000000000003</v>
      </c>
      <c r="F473" s="37">
        <v>183754.66823258772</v>
      </c>
      <c r="G473" s="37">
        <v>20</v>
      </c>
      <c r="H473" s="37">
        <v>8.2683452753303882E-2</v>
      </c>
      <c r="I473" s="37">
        <v>2475.084228515625</v>
      </c>
      <c r="J473" s="37">
        <v>45</v>
      </c>
      <c r="K473" s="37">
        <v>8.1311941146850586</v>
      </c>
      <c r="L473" s="37">
        <v>1163.046142578125</v>
      </c>
      <c r="M473" s="37">
        <v>38.700000000000003</v>
      </c>
      <c r="N473" s="37">
        <v>183754.64914866092</v>
      </c>
      <c r="O473" s="37">
        <v>20</v>
      </c>
      <c r="P473" s="37">
        <v>8.2683443818860503E-2</v>
      </c>
      <c r="Q473" s="37">
        <v>2475.084228515625</v>
      </c>
    </row>
    <row r="474" spans="2:17" x14ac:dyDescent="0.2">
      <c r="B474" s="37">
        <v>45</v>
      </c>
      <c r="C474" s="37">
        <v>8.1287775039672852</v>
      </c>
      <c r="D474" s="37">
        <v>1163.206787109375</v>
      </c>
      <c r="E474" s="37">
        <v>38.800000000000004</v>
      </c>
      <c r="F474" s="37">
        <v>183899.25546751745</v>
      </c>
      <c r="G474" s="37">
        <v>20</v>
      </c>
      <c r="H474" s="37">
        <v>8.2751368481972454E-2</v>
      </c>
      <c r="I474" s="37">
        <v>2475.230224609375</v>
      </c>
      <c r="J474" s="37">
        <v>45</v>
      </c>
      <c r="K474" s="37">
        <v>8.1287775039672852</v>
      </c>
      <c r="L474" s="37">
        <v>1163.207275390625</v>
      </c>
      <c r="M474" s="37">
        <v>38.800000000000004</v>
      </c>
      <c r="N474" s="37">
        <v>183899.24986477173</v>
      </c>
      <c r="O474" s="37">
        <v>20</v>
      </c>
      <c r="P474" s="37">
        <v>8.2751365879725244E-2</v>
      </c>
      <c r="Q474" s="37">
        <v>2475.230224609375</v>
      </c>
    </row>
    <row r="475" spans="2:17" x14ac:dyDescent="0.2">
      <c r="B475" s="37">
        <v>45</v>
      </c>
      <c r="C475" s="37">
        <v>8.1263952255249023</v>
      </c>
      <c r="D475" s="37">
        <v>1163.3609619140625</v>
      </c>
      <c r="E475" s="37">
        <v>38.900000000000006</v>
      </c>
      <c r="F475" s="37">
        <v>184047.03539546099</v>
      </c>
      <c r="G475" s="37">
        <v>20</v>
      </c>
      <c r="H475" s="37">
        <v>8.2820784389505672E-2</v>
      </c>
      <c r="I475" s="37">
        <v>2475.37890625</v>
      </c>
      <c r="J475" s="37">
        <v>45</v>
      </c>
      <c r="K475" s="37">
        <v>8.1263942718505859</v>
      </c>
      <c r="L475" s="37">
        <v>1163.3614501953125</v>
      </c>
      <c r="M475" s="37">
        <v>38.900000000000006</v>
      </c>
      <c r="N475" s="37">
        <v>184047.04041013517</v>
      </c>
      <c r="O475" s="37">
        <v>20</v>
      </c>
      <c r="P475" s="37">
        <v>8.2820786774434704E-2</v>
      </c>
      <c r="Q475" s="37">
        <v>2475.37890625</v>
      </c>
    </row>
    <row r="476" spans="2:17" x14ac:dyDescent="0.2">
      <c r="B476" s="37">
        <v>45</v>
      </c>
      <c r="C476" s="37">
        <v>8.1240472793579102</v>
      </c>
      <c r="D476" s="37">
        <v>1163.5078125</v>
      </c>
      <c r="E476" s="37">
        <v>39</v>
      </c>
      <c r="F476" s="37">
        <v>184197.47712859864</v>
      </c>
      <c r="G476" s="37">
        <v>20</v>
      </c>
      <c r="H476" s="37">
        <v>8.2891451133905406E-2</v>
      </c>
      <c r="I476" s="37">
        <v>2475.531005859375</v>
      </c>
      <c r="J476" s="37">
        <v>45</v>
      </c>
      <c r="K476" s="37">
        <v>8.1240472793579102</v>
      </c>
      <c r="L476" s="37">
        <v>1163.50830078125</v>
      </c>
      <c r="M476" s="37">
        <v>39</v>
      </c>
      <c r="N476" s="37">
        <v>184197.49235170259</v>
      </c>
      <c r="O476" s="37">
        <v>20</v>
      </c>
      <c r="P476" s="37">
        <v>8.2891458314185401E-2</v>
      </c>
      <c r="Q476" s="37">
        <v>2475.531005859375</v>
      </c>
    </row>
    <row r="477" spans="2:17" x14ac:dyDescent="0.2">
      <c r="B477" s="37">
        <v>45</v>
      </c>
      <c r="C477" s="37">
        <v>8.1217365264892578</v>
      </c>
      <c r="D477" s="37">
        <v>1163.6478271484375</v>
      </c>
      <c r="E477" s="37">
        <v>39.1</v>
      </c>
      <c r="F477" s="37">
        <v>184350.12086991535</v>
      </c>
      <c r="G477" s="37">
        <v>20</v>
      </c>
      <c r="H477" s="37">
        <v>8.2963152757808231E-2</v>
      </c>
      <c r="I477" s="37">
        <v>2475.686767578125</v>
      </c>
      <c r="J477" s="37">
        <v>45</v>
      </c>
      <c r="K477" s="37">
        <v>8.1217365264892578</v>
      </c>
      <c r="L477" s="37">
        <v>1163.6483154296875</v>
      </c>
      <c r="M477" s="37">
        <v>39.1</v>
      </c>
      <c r="N477" s="37">
        <v>184350.1434444609</v>
      </c>
      <c r="O477" s="37">
        <v>20</v>
      </c>
      <c r="P477" s="37">
        <v>8.2963163391320593E-2</v>
      </c>
      <c r="Q477" s="37">
        <v>2475.686767578125</v>
      </c>
    </row>
    <row r="478" spans="2:17" x14ac:dyDescent="0.2">
      <c r="B478" s="37">
        <v>45</v>
      </c>
      <c r="C478" s="37">
        <v>8.1194639205932617</v>
      </c>
      <c r="D478" s="37">
        <v>1163.7828369140625</v>
      </c>
      <c r="E478" s="37">
        <v>39.200000000000003</v>
      </c>
      <c r="F478" s="37">
        <v>184504.59182184134</v>
      </c>
      <c r="G478" s="37">
        <v>20</v>
      </c>
      <c r="H478" s="37">
        <v>8.3035713221456933E-2</v>
      </c>
      <c r="I478" s="37">
        <v>2475.8466796875</v>
      </c>
      <c r="J478" s="37">
        <v>45</v>
      </c>
      <c r="K478" s="37">
        <v>8.1194639205932617</v>
      </c>
      <c r="L478" s="37">
        <v>1163.783203125</v>
      </c>
      <c r="M478" s="37">
        <v>39.200000000000003</v>
      </c>
      <c r="N478" s="37">
        <v>184504.61724976674</v>
      </c>
      <c r="O478" s="37">
        <v>20</v>
      </c>
      <c r="P478" s="37">
        <v>8.3035725195574214E-2</v>
      </c>
      <c r="Q478" s="37">
        <v>2475.8466796875</v>
      </c>
    </row>
    <row r="479" spans="2:17" x14ac:dyDescent="0.2">
      <c r="B479" s="37">
        <v>45</v>
      </c>
      <c r="C479" s="37">
        <v>8.1172304153442383</v>
      </c>
      <c r="D479" s="37">
        <v>1163.9150390625</v>
      </c>
      <c r="E479" s="37">
        <v>39.300000000000004</v>
      </c>
      <c r="F479" s="37">
        <v>184660.58788081011</v>
      </c>
      <c r="G479" s="37">
        <v>20</v>
      </c>
      <c r="H479" s="37">
        <v>8.3108990626072507E-2</v>
      </c>
      <c r="I479" s="37">
        <v>2476.0107421875</v>
      </c>
      <c r="J479" s="37">
        <v>45</v>
      </c>
      <c r="K479" s="37">
        <v>8.1172294616699219</v>
      </c>
      <c r="L479" s="37">
        <v>1163.915283203125</v>
      </c>
      <c r="M479" s="37">
        <v>39.300000000000004</v>
      </c>
      <c r="N479" s="37">
        <v>184660.61289582212</v>
      </c>
      <c r="O479" s="37">
        <v>20</v>
      </c>
      <c r="P479" s="37">
        <v>8.3109002406560925E-2</v>
      </c>
      <c r="Q479" s="37">
        <v>2476.0107421875</v>
      </c>
    </row>
    <row r="480" spans="2:17" x14ac:dyDescent="0.2">
      <c r="B480" s="37">
        <v>45</v>
      </c>
      <c r="C480" s="37">
        <v>8.1150360107421875</v>
      </c>
      <c r="D480" s="37">
        <v>1164.047607421875</v>
      </c>
      <c r="E480" s="37">
        <v>39.400000000000006</v>
      </c>
      <c r="F480" s="37">
        <v>184817.8841684084</v>
      </c>
      <c r="G480" s="37">
        <v>20</v>
      </c>
      <c r="H480" s="37">
        <v>8.318287934251703E-2</v>
      </c>
      <c r="I480" s="37">
        <v>2476.179931640625</v>
      </c>
      <c r="J480" s="37">
        <v>45</v>
      </c>
      <c r="K480" s="37">
        <v>8.1150350570678711</v>
      </c>
      <c r="L480" s="37">
        <v>1164.047607421875</v>
      </c>
      <c r="M480" s="37">
        <v>39.400000000000006</v>
      </c>
      <c r="N480" s="37">
        <v>184817.90345594843</v>
      </c>
      <c r="O480" s="37">
        <v>20</v>
      </c>
      <c r="P480" s="37">
        <v>8.3182888432830934E-2</v>
      </c>
      <c r="Q480" s="37">
        <v>2476.179931640625</v>
      </c>
    </row>
    <row r="481" spans="2:17" x14ac:dyDescent="0.2">
      <c r="B481" s="37">
        <v>45</v>
      </c>
      <c r="C481" s="37">
        <v>8.112879753112793</v>
      </c>
      <c r="D481" s="37">
        <v>1164.1839599609375</v>
      </c>
      <c r="E481" s="37">
        <v>39.5</v>
      </c>
      <c r="F481" s="37">
        <v>184976.3125752116</v>
      </c>
      <c r="G481" s="37">
        <v>20</v>
      </c>
      <c r="H481" s="37">
        <v>8.3257300404582082E-2</v>
      </c>
      <c r="I481" s="37">
        <v>2476.354248046875</v>
      </c>
      <c r="J481" s="37">
        <v>45</v>
      </c>
      <c r="K481" s="37">
        <v>8.112879753112793</v>
      </c>
      <c r="L481" s="37">
        <v>1164.1839599609375</v>
      </c>
      <c r="M481" s="37">
        <v>39.5</v>
      </c>
      <c r="N481" s="37">
        <v>184976.32818871402</v>
      </c>
      <c r="O481" s="37">
        <v>20</v>
      </c>
      <c r="P481" s="37">
        <v>8.325730776963966E-2</v>
      </c>
      <c r="Q481" s="37">
        <v>2476.354248046875</v>
      </c>
    </row>
    <row r="482" spans="2:17" x14ac:dyDescent="0.2">
      <c r="B482" s="37">
        <v>45</v>
      </c>
      <c r="C482" s="37">
        <v>8.1107635498046875</v>
      </c>
      <c r="D482" s="37">
        <v>1164.327880859375</v>
      </c>
      <c r="E482" s="37">
        <v>39.6</v>
      </c>
      <c r="F482" s="37">
        <v>185135.75278762355</v>
      </c>
      <c r="G482" s="37">
        <v>20</v>
      </c>
      <c r="H482" s="37">
        <v>8.3332197295726412E-2</v>
      </c>
      <c r="I482" s="37">
        <v>2476.5341796875</v>
      </c>
      <c r="J482" s="37">
        <v>45</v>
      </c>
      <c r="K482" s="37">
        <v>8.1107625961303711</v>
      </c>
      <c r="L482" s="37">
        <v>1164.32763671875</v>
      </c>
      <c r="M482" s="37">
        <v>39.6</v>
      </c>
      <c r="N482" s="37">
        <v>185135.75818083138</v>
      </c>
      <c r="O482" s="37">
        <v>20</v>
      </c>
      <c r="P482" s="37">
        <v>8.3332199860260567E-2</v>
      </c>
      <c r="Q482" s="37">
        <v>2476.5341796875</v>
      </c>
    </row>
    <row r="483" spans="2:17" x14ac:dyDescent="0.2">
      <c r="B483" s="37">
        <v>45</v>
      </c>
      <c r="C483" s="37">
        <v>8.1086835861206055</v>
      </c>
      <c r="D483" s="37">
        <v>1164.4825439453125</v>
      </c>
      <c r="E483" s="37">
        <v>39.700000000000003</v>
      </c>
      <c r="F483" s="37">
        <v>185296.10447134898</v>
      </c>
      <c r="G483" s="37">
        <v>20</v>
      </c>
      <c r="H483" s="37">
        <v>8.3407522883782059E-2</v>
      </c>
      <c r="I483" s="37">
        <v>2476.7197265625</v>
      </c>
      <c r="J483" s="37">
        <v>45</v>
      </c>
      <c r="K483" s="37">
        <v>8.1086826324462891</v>
      </c>
      <c r="L483" s="37">
        <v>1164.482177734375</v>
      </c>
      <c r="M483" s="37">
        <v>39.700000000000003</v>
      </c>
      <c r="N483" s="37">
        <v>185296.1016930597</v>
      </c>
      <c r="O483" s="37">
        <v>20</v>
      </c>
      <c r="P483" s="37">
        <v>8.3407521610028623E-2</v>
      </c>
      <c r="Q483" s="37">
        <v>2476.719482421875</v>
      </c>
    </row>
    <row r="484" spans="2:17" x14ac:dyDescent="0.2">
      <c r="B484" s="37">
        <v>45</v>
      </c>
      <c r="C484" s="37">
        <v>8.1066398620605469</v>
      </c>
      <c r="D484" s="37">
        <v>1164.6510009765625</v>
      </c>
      <c r="E484" s="37">
        <v>39.800000000000004</v>
      </c>
      <c r="F484" s="37">
        <v>185457.28485410914</v>
      </c>
      <c r="G484" s="37">
        <v>20</v>
      </c>
      <c r="H484" s="37">
        <v>8.3483238285368286E-2</v>
      </c>
      <c r="I484" s="37">
        <v>2476.91064453125</v>
      </c>
      <c r="J484" s="37">
        <v>45</v>
      </c>
      <c r="K484" s="37">
        <v>8.1066389083862305</v>
      </c>
      <c r="L484" s="37">
        <v>1164.6505126953125</v>
      </c>
      <c r="M484" s="37">
        <v>39.800000000000004</v>
      </c>
      <c r="N484" s="37">
        <v>185457.27431134571</v>
      </c>
      <c r="O484" s="37">
        <v>20</v>
      </c>
      <c r="P484" s="37">
        <v>8.3483233364739923E-2</v>
      </c>
      <c r="Q484" s="37">
        <v>2476.91064453125</v>
      </c>
    </row>
    <row r="485" spans="2:17" x14ac:dyDescent="0.2">
      <c r="B485" s="37">
        <v>45</v>
      </c>
      <c r="C485" s="37">
        <v>8.1046295166015625</v>
      </c>
      <c r="D485" s="37">
        <v>1164.835205078125</v>
      </c>
      <c r="E485" s="37">
        <v>39.900000000000006</v>
      </c>
      <c r="F485" s="37">
        <v>185619.20131382468</v>
      </c>
      <c r="G485" s="37">
        <v>20</v>
      </c>
      <c r="H485" s="37">
        <v>8.3559299991744496E-2</v>
      </c>
      <c r="I485" s="37">
        <v>2477.10693359375</v>
      </c>
      <c r="J485" s="37">
        <v>45</v>
      </c>
      <c r="K485" s="37">
        <v>8.1046295166015625</v>
      </c>
      <c r="L485" s="37">
        <v>1164.834716796875</v>
      </c>
      <c r="M485" s="37">
        <v>39.900000000000006</v>
      </c>
      <c r="N485" s="37">
        <v>185619.18668811821</v>
      </c>
      <c r="O485" s="37">
        <v>20</v>
      </c>
      <c r="P485" s="37">
        <v>8.3559293153352227E-2</v>
      </c>
      <c r="Q485" s="37">
        <v>2477.10693359375</v>
      </c>
    </row>
    <row r="486" spans="2:17" x14ac:dyDescent="0.2">
      <c r="B486" s="37">
        <v>45</v>
      </c>
      <c r="C486" s="37">
        <v>8.1026506423950195</v>
      </c>
      <c r="D486" s="37">
        <v>1165.0362548828125</v>
      </c>
      <c r="E486" s="37">
        <v>40</v>
      </c>
      <c r="F486" s="37">
        <v>185781.74568086225</v>
      </c>
      <c r="G486" s="37">
        <v>20</v>
      </c>
      <c r="H486" s="37">
        <v>8.3635657190973198E-2</v>
      </c>
      <c r="I486" s="37">
        <v>2477.30810546875</v>
      </c>
      <c r="J486" s="37">
        <v>45</v>
      </c>
      <c r="K486" s="37">
        <v>8.1026496887207031</v>
      </c>
      <c r="L486" s="37">
        <v>1165.0357666015625</v>
      </c>
      <c r="M486" s="37">
        <v>40</v>
      </c>
      <c r="N486" s="37">
        <v>185781.72860530982</v>
      </c>
      <c r="O486" s="37">
        <v>20</v>
      </c>
      <c r="P486" s="37">
        <v>8.3635649201566145E-2</v>
      </c>
      <c r="Q486" s="37">
        <v>2477.30810546875</v>
      </c>
    </row>
    <row r="487" spans="2:17" x14ac:dyDescent="0.2">
      <c r="B487" s="37">
        <v>45</v>
      </c>
      <c r="C487" s="37">
        <v>8.1006994247436523</v>
      </c>
      <c r="D487" s="37">
        <v>1165.2540283203125</v>
      </c>
      <c r="E487" s="37">
        <v>40.1</v>
      </c>
      <c r="F487" s="37">
        <v>185944.77788599711</v>
      </c>
      <c r="G487" s="37">
        <v>20</v>
      </c>
      <c r="H487" s="37">
        <v>8.3712244086500506E-2</v>
      </c>
      <c r="I487" s="37">
        <v>2477.513671875</v>
      </c>
      <c r="J487" s="37">
        <v>45</v>
      </c>
      <c r="K487" s="37">
        <v>8.1006984710693359</v>
      </c>
      <c r="L487" s="37">
        <v>1165.2535400390625</v>
      </c>
      <c r="M487" s="37">
        <v>40.1</v>
      </c>
      <c r="N487" s="37">
        <v>185944.76080957288</v>
      </c>
      <c r="O487" s="37">
        <v>20</v>
      </c>
      <c r="P487" s="37">
        <v>8.3712236096896792E-2</v>
      </c>
      <c r="Q487" s="37">
        <v>2477.513671875</v>
      </c>
    </row>
    <row r="488" spans="2:17" x14ac:dyDescent="0.2">
      <c r="B488" s="37">
        <v>45</v>
      </c>
      <c r="C488" s="37">
        <v>8.0987720489501953</v>
      </c>
      <c r="D488" s="37">
        <v>1165.487060546875</v>
      </c>
      <c r="E488" s="37">
        <v>40.200000000000003</v>
      </c>
      <c r="F488" s="37">
        <v>186108.11492809546</v>
      </c>
      <c r="G488" s="37">
        <v>20</v>
      </c>
      <c r="H488" s="37">
        <v>8.3788974715004488E-2</v>
      </c>
      <c r="I488" s="37">
        <v>2477.72265625</v>
      </c>
      <c r="J488" s="37">
        <v>45</v>
      </c>
      <c r="K488" s="37">
        <v>8.0987710952758789</v>
      </c>
      <c r="L488" s="37">
        <v>1165.486572265625</v>
      </c>
      <c r="M488" s="37">
        <v>40.200000000000003</v>
      </c>
      <c r="N488" s="37">
        <v>186108.09948520863</v>
      </c>
      <c r="O488" s="37">
        <v>20</v>
      </c>
      <c r="P488" s="37">
        <v>8.3788967492365848E-2</v>
      </c>
      <c r="Q488" s="37">
        <v>2477.722412109375</v>
      </c>
    </row>
    <row r="489" spans="2:17" x14ac:dyDescent="0.2">
      <c r="B489" s="37">
        <v>45</v>
      </c>
      <c r="C489" s="37">
        <v>8.0968656539916992</v>
      </c>
      <c r="D489" s="37">
        <v>1165.7327880859375</v>
      </c>
      <c r="E489" s="37">
        <v>40.300000000000004</v>
      </c>
      <c r="F489" s="37">
        <v>186271.5284366034</v>
      </c>
      <c r="G489" s="37">
        <v>20</v>
      </c>
      <c r="H489" s="37">
        <v>8.3865741799455315E-2</v>
      </c>
      <c r="I489" s="37">
        <v>2477.93408203125</v>
      </c>
      <c r="J489" s="37">
        <v>45</v>
      </c>
      <c r="K489" s="37">
        <v>8.0968647003173828</v>
      </c>
      <c r="L489" s="37">
        <v>1165.732421875</v>
      </c>
      <c r="M489" s="37">
        <v>40.300000000000004</v>
      </c>
      <c r="N489" s="37">
        <v>186271.51953311864</v>
      </c>
      <c r="O489" s="37">
        <v>20</v>
      </c>
      <c r="P489" s="37">
        <v>8.3865737648484665E-2</v>
      </c>
      <c r="Q489" s="37">
        <v>2477.93408203125</v>
      </c>
    </row>
    <row r="490" spans="2:17" x14ac:dyDescent="0.2">
      <c r="B490" s="37">
        <v>45</v>
      </c>
      <c r="C490" s="37">
        <v>8.0949745178222656</v>
      </c>
      <c r="D490" s="37">
        <v>1165.9879150390625</v>
      </c>
      <c r="E490" s="37">
        <v>40.400000000000006</v>
      </c>
      <c r="F490" s="37">
        <v>186434.74632081104</v>
      </c>
      <c r="G490" s="37">
        <v>20</v>
      </c>
      <c r="H490" s="37">
        <v>8.3942417523227425E-2</v>
      </c>
      <c r="I490" s="37">
        <v>2478.147216796875</v>
      </c>
      <c r="J490" s="37">
        <v>45</v>
      </c>
      <c r="K490" s="37">
        <v>8.0949735641479492</v>
      </c>
      <c r="L490" s="37">
        <v>1165.9876708984375</v>
      </c>
      <c r="M490" s="37">
        <v>40.400000000000006</v>
      </c>
      <c r="N490" s="37">
        <v>186434.74558853649</v>
      </c>
      <c r="O490" s="37">
        <v>20</v>
      </c>
      <c r="P490" s="37">
        <v>8.3942417210896111E-2</v>
      </c>
      <c r="Q490" s="37">
        <v>2478.147216796875</v>
      </c>
    </row>
    <row r="491" spans="2:17" x14ac:dyDescent="0.2">
      <c r="B491" s="37">
        <v>45</v>
      </c>
      <c r="C491" s="37">
        <v>8.0930948257446289</v>
      </c>
      <c r="D491" s="37">
        <v>1166.248046875</v>
      </c>
      <c r="E491" s="37">
        <v>40.5</v>
      </c>
      <c r="F491" s="37">
        <v>186597.44253543485</v>
      </c>
      <c r="G491" s="37">
        <v>20</v>
      </c>
      <c r="H491" s="37">
        <v>8.401884872181524E-2</v>
      </c>
      <c r="I491" s="37">
        <v>2478.360595703125</v>
      </c>
      <c r="J491" s="37">
        <v>45</v>
      </c>
      <c r="K491" s="37">
        <v>8.0930938720703125</v>
      </c>
      <c r="L491" s="37">
        <v>1166.2479248046875</v>
      </c>
      <c r="M491" s="37">
        <v>40.5</v>
      </c>
      <c r="N491" s="37">
        <v>186597.45079215014</v>
      </c>
      <c r="O491" s="37">
        <v>20</v>
      </c>
      <c r="P491" s="37">
        <v>8.4018852631916982E-2</v>
      </c>
      <c r="Q491" s="37">
        <v>2478.360595703125</v>
      </c>
    </row>
    <row r="492" spans="2:17" x14ac:dyDescent="0.2">
      <c r="B492" s="37">
        <v>45</v>
      </c>
      <c r="C492" s="37">
        <v>8.0912227630615234</v>
      </c>
      <c r="D492" s="37">
        <v>1166.508544921875</v>
      </c>
      <c r="E492" s="37">
        <v>40.6</v>
      </c>
      <c r="F492" s="37">
        <v>186759.25264462497</v>
      </c>
      <c r="G492" s="37">
        <v>20</v>
      </c>
      <c r="H492" s="37">
        <v>8.4094864191430099E-2</v>
      </c>
      <c r="I492" s="37">
        <v>2478.5732421875</v>
      </c>
      <c r="J492" s="37">
        <v>45</v>
      </c>
      <c r="K492" s="37">
        <v>8.091221809387207</v>
      </c>
      <c r="L492" s="37">
        <v>1166.508544921875</v>
      </c>
      <c r="M492" s="37">
        <v>40.6</v>
      </c>
      <c r="N492" s="37">
        <v>186759.27070642691</v>
      </c>
      <c r="O492" s="37">
        <v>20</v>
      </c>
      <c r="P492" s="37">
        <v>8.4094872707462909E-2</v>
      </c>
      <c r="Q492" s="37">
        <v>2478.5732421875</v>
      </c>
    </row>
    <row r="493" spans="2:17" x14ac:dyDescent="0.2">
      <c r="B493" s="37">
        <v>45</v>
      </c>
      <c r="C493" s="37">
        <v>8.0893516540527344</v>
      </c>
      <c r="D493" s="37">
        <v>1166.7647705078125</v>
      </c>
      <c r="E493" s="37">
        <v>40.700000000000003</v>
      </c>
      <c r="F493" s="37">
        <v>186919.78444146612</v>
      </c>
      <c r="G493" s="37">
        <v>20</v>
      </c>
      <c r="H493" s="37">
        <v>8.4170279678206894E-2</v>
      </c>
      <c r="I493" s="37">
        <v>2478.7841796875</v>
      </c>
      <c r="J493" s="37">
        <v>45</v>
      </c>
      <c r="K493" s="37">
        <v>8.0893516540527344</v>
      </c>
      <c r="L493" s="37">
        <v>1166.764892578125</v>
      </c>
      <c r="M493" s="37">
        <v>40.700000000000003</v>
      </c>
      <c r="N493" s="37">
        <v>186919.81230878181</v>
      </c>
      <c r="O493" s="37">
        <v>20</v>
      </c>
      <c r="P493" s="37">
        <v>8.4170292800437113E-2</v>
      </c>
      <c r="Q493" s="37">
        <v>2478.7841796875</v>
      </c>
    </row>
    <row r="494" spans="2:17" x14ac:dyDescent="0.2">
      <c r="B494" s="37">
        <v>45</v>
      </c>
      <c r="C494" s="37">
        <v>8.0874795913696289</v>
      </c>
      <c r="D494" s="37">
        <v>1167.0123291015625</v>
      </c>
      <c r="E494" s="37">
        <v>40.800000000000004</v>
      </c>
      <c r="F494" s="37">
        <v>187078.62857832445</v>
      </c>
      <c r="G494" s="37">
        <v>20</v>
      </c>
      <c r="H494" s="37">
        <v>8.4244902869593671E-2</v>
      </c>
      <c r="I494" s="37">
        <v>2478.9921875</v>
      </c>
      <c r="J494" s="37">
        <v>45</v>
      </c>
      <c r="K494" s="37">
        <v>8.0874786376953125</v>
      </c>
      <c r="L494" s="37">
        <v>1167.0125732421875</v>
      </c>
      <c r="M494" s="37">
        <v>40.800000000000004</v>
      </c>
      <c r="N494" s="37">
        <v>187078.66625101652</v>
      </c>
      <c r="O494" s="37">
        <v>20</v>
      </c>
      <c r="P494" s="37">
        <v>8.424492059802044E-2</v>
      </c>
      <c r="Q494" s="37">
        <v>2478.992431640625</v>
      </c>
    </row>
    <row r="495" spans="2:17" x14ac:dyDescent="0.2">
      <c r="B495" s="37">
        <v>45</v>
      </c>
      <c r="C495" s="37">
        <v>8.0855998992919922</v>
      </c>
      <c r="D495" s="37">
        <v>1167.247314453125</v>
      </c>
      <c r="E495" s="37">
        <v>40.900000000000006</v>
      </c>
      <c r="F495" s="37">
        <v>187235.377357046</v>
      </c>
      <c r="G495" s="37">
        <v>20</v>
      </c>
      <c r="H495" s="37">
        <v>8.4318542222367024E-2</v>
      </c>
      <c r="I495" s="37">
        <v>2479.196533203125</v>
      </c>
      <c r="J495" s="37">
        <v>45</v>
      </c>
      <c r="K495" s="37">
        <v>8.0855998992919922</v>
      </c>
      <c r="L495" s="37">
        <v>1167.2476806640625</v>
      </c>
      <c r="M495" s="37">
        <v>40.900000000000006</v>
      </c>
      <c r="N495" s="37">
        <v>187235.42483472146</v>
      </c>
      <c r="O495" s="37">
        <v>20</v>
      </c>
      <c r="P495" s="37">
        <v>8.4318564557356479E-2</v>
      </c>
      <c r="Q495" s="37">
        <v>2479.19677734375</v>
      </c>
    </row>
    <row r="496" spans="2:17" x14ac:dyDescent="0.2">
      <c r="B496" s="37">
        <v>45</v>
      </c>
      <c r="C496" s="37">
        <v>8.083709716796875</v>
      </c>
      <c r="D496" s="37">
        <v>1167.466796875</v>
      </c>
      <c r="E496" s="37">
        <v>41</v>
      </c>
      <c r="F496" s="37">
        <v>187389.65006973772</v>
      </c>
      <c r="G496" s="37">
        <v>20</v>
      </c>
      <c r="H496" s="37">
        <v>8.4391018866933024E-2</v>
      </c>
      <c r="I496" s="37">
        <v>2479.396728515625</v>
      </c>
      <c r="J496" s="37">
        <v>45</v>
      </c>
      <c r="K496" s="37">
        <v>8.0837087631225586</v>
      </c>
      <c r="L496" s="37">
        <v>1167.46728515625</v>
      </c>
      <c r="M496" s="37">
        <v>41</v>
      </c>
      <c r="N496" s="37">
        <v>187389.70653616209</v>
      </c>
      <c r="O496" s="37">
        <v>20</v>
      </c>
      <c r="P496" s="37">
        <v>8.4391045425032701E-2</v>
      </c>
      <c r="Q496" s="37">
        <v>2479.396728515625</v>
      </c>
    </row>
    <row r="497" spans="2:17" x14ac:dyDescent="0.2">
      <c r="B497" s="37">
        <v>45</v>
      </c>
      <c r="C497" s="37">
        <v>8.0818042755126953</v>
      </c>
      <c r="D497" s="37">
        <v>1167.6688232421875</v>
      </c>
      <c r="E497" s="37">
        <v>41.1</v>
      </c>
      <c r="F497" s="37">
        <v>187541.11259676228</v>
      </c>
      <c r="G497" s="37">
        <v>20</v>
      </c>
      <c r="H497" s="37">
        <v>8.4462175814322873E-2</v>
      </c>
      <c r="I497" s="37">
        <v>2479.592041015625</v>
      </c>
      <c r="J497" s="37">
        <v>45</v>
      </c>
      <c r="K497" s="37">
        <v>8.0818042755126953</v>
      </c>
      <c r="L497" s="37">
        <v>1167.6693115234375</v>
      </c>
      <c r="M497" s="37">
        <v>41.1</v>
      </c>
      <c r="N497" s="37">
        <v>187541.17314758434</v>
      </c>
      <c r="O497" s="37">
        <v>20</v>
      </c>
      <c r="P497" s="37">
        <v>8.4462204290741347E-2</v>
      </c>
      <c r="Q497" s="37">
        <v>2479.592041015625</v>
      </c>
    </row>
    <row r="498" spans="2:17" x14ac:dyDescent="0.2">
      <c r="B498" s="37">
        <v>45</v>
      </c>
      <c r="C498" s="37">
        <v>8.0798807144165039</v>
      </c>
      <c r="D498" s="37">
        <v>1167.8529052734375</v>
      </c>
      <c r="E498" s="37">
        <v>41.2</v>
      </c>
      <c r="F498" s="37">
        <v>187689.50193418507</v>
      </c>
      <c r="G498" s="37">
        <v>20</v>
      </c>
      <c r="H498" s="37">
        <v>8.4531889478736119E-2</v>
      </c>
      <c r="I498" s="37">
        <v>2479.7822265625</v>
      </c>
      <c r="J498" s="37">
        <v>45</v>
      </c>
      <c r="K498" s="37">
        <v>8.0798797607421875</v>
      </c>
      <c r="L498" s="37">
        <v>1167.8533935546875</v>
      </c>
      <c r="M498" s="37">
        <v>41.2</v>
      </c>
      <c r="N498" s="37">
        <v>187689.56656727626</v>
      </c>
      <c r="O498" s="37">
        <v>20</v>
      </c>
      <c r="P498" s="37">
        <v>8.4531919873960151E-2</v>
      </c>
      <c r="Q498" s="37">
        <v>2479.782470703125</v>
      </c>
    </row>
    <row r="499" spans="2:17" x14ac:dyDescent="0.2">
      <c r="B499" s="37">
        <v>45</v>
      </c>
      <c r="C499" s="37">
        <v>8.0779352188110352</v>
      </c>
      <c r="D499" s="37">
        <v>1168.0196533203125</v>
      </c>
      <c r="E499" s="37">
        <v>41.300000000000004</v>
      </c>
      <c r="F499" s="37">
        <v>187834.64005761172</v>
      </c>
      <c r="G499" s="37">
        <v>20</v>
      </c>
      <c r="H499" s="37">
        <v>8.4600076192967458E-2</v>
      </c>
      <c r="I499" s="37">
        <v>2479.9677734375</v>
      </c>
      <c r="J499" s="37">
        <v>45</v>
      </c>
      <c r="K499" s="37">
        <v>8.0779342651367188</v>
      </c>
      <c r="L499" s="37">
        <v>1168.02001953125</v>
      </c>
      <c r="M499" s="37">
        <v>41.300000000000004</v>
      </c>
      <c r="N499" s="37">
        <v>187834.70468416871</v>
      </c>
      <c r="O499" s="37">
        <v>20</v>
      </c>
      <c r="P499" s="37">
        <v>8.4600106585828949E-2</v>
      </c>
      <c r="Q499" s="37">
        <v>2479.9677734375</v>
      </c>
    </row>
    <row r="500" spans="2:17" x14ac:dyDescent="0.2">
      <c r="B500" s="37">
        <v>45</v>
      </c>
      <c r="C500" s="37">
        <v>8.0759649276733398</v>
      </c>
      <c r="D500" s="37">
        <v>1168.1707763671875</v>
      </c>
      <c r="E500" s="37">
        <v>41.400000000000006</v>
      </c>
      <c r="F500" s="37">
        <v>187976.44453882254</v>
      </c>
      <c r="G500" s="37">
        <v>20</v>
      </c>
      <c r="H500" s="37">
        <v>8.4666697198252511E-2</v>
      </c>
      <c r="I500" s="37">
        <v>2480.148681640625</v>
      </c>
      <c r="J500" s="37">
        <v>45</v>
      </c>
      <c r="K500" s="37">
        <v>8.0759649276733398</v>
      </c>
      <c r="L500" s="37">
        <v>1168.171142578125</v>
      </c>
      <c r="M500" s="37">
        <v>41.400000000000006</v>
      </c>
      <c r="N500" s="37">
        <v>187976.50916800569</v>
      </c>
      <c r="O500" s="37">
        <v>20</v>
      </c>
      <c r="P500" s="37">
        <v>8.4666727592072638E-2</v>
      </c>
      <c r="Q500" s="37">
        <v>2480.148681640625</v>
      </c>
    </row>
    <row r="501" spans="2:17" x14ac:dyDescent="0.2">
      <c r="B501" s="37">
        <v>45</v>
      </c>
      <c r="C501" s="37">
        <v>8.0739679336547852</v>
      </c>
      <c r="D501" s="37">
        <v>1168.3094482421875</v>
      </c>
      <c r="E501" s="37">
        <v>41.5</v>
      </c>
      <c r="F501" s="37">
        <v>188114.94000549486</v>
      </c>
      <c r="G501" s="37">
        <v>20</v>
      </c>
      <c r="H501" s="37">
        <v>8.4731764027901946E-2</v>
      </c>
      <c r="I501" s="37">
        <v>2480.3251953125</v>
      </c>
      <c r="J501" s="37">
        <v>45</v>
      </c>
      <c r="K501" s="37">
        <v>8.0739679336547852</v>
      </c>
      <c r="L501" s="37">
        <v>1168.3096923828125</v>
      </c>
      <c r="M501" s="37">
        <v>41.5</v>
      </c>
      <c r="N501" s="37">
        <v>188115.00054639741</v>
      </c>
      <c r="O501" s="37">
        <v>20</v>
      </c>
      <c r="P501" s="37">
        <v>8.4731792501453504E-2</v>
      </c>
      <c r="Q501" s="37">
        <v>2480.325439453125</v>
      </c>
    </row>
    <row r="502" spans="2:17" x14ac:dyDescent="0.2">
      <c r="B502" s="37">
        <v>45</v>
      </c>
      <c r="C502" s="37">
        <v>8.0719423294067383</v>
      </c>
      <c r="D502" s="37">
        <v>1168.4393310546875</v>
      </c>
      <c r="E502" s="37">
        <v>41.6</v>
      </c>
      <c r="F502" s="37">
        <v>188250.23849067872</v>
      </c>
      <c r="G502" s="37">
        <v>20</v>
      </c>
      <c r="H502" s="37">
        <v>8.4795329278500101E-2</v>
      </c>
      <c r="I502" s="37">
        <v>2480.49853515625</v>
      </c>
      <c r="J502" s="37">
        <v>45</v>
      </c>
      <c r="K502" s="37">
        <v>8.0719423294067383</v>
      </c>
      <c r="L502" s="37">
        <v>1168.4393310546875</v>
      </c>
      <c r="M502" s="37">
        <v>41.6</v>
      </c>
      <c r="N502" s="37">
        <v>188250.29167079952</v>
      </c>
      <c r="O502" s="37">
        <v>20</v>
      </c>
      <c r="P502" s="37">
        <v>8.4795354294091768E-2</v>
      </c>
      <c r="Q502" s="37">
        <v>2480.49853515625</v>
      </c>
    </row>
    <row r="503" spans="2:17" x14ac:dyDescent="0.2">
      <c r="B503" s="37">
        <v>45</v>
      </c>
      <c r="C503" s="37">
        <v>8.0698862075805664</v>
      </c>
      <c r="D503" s="37">
        <v>1168.564453125</v>
      </c>
      <c r="E503" s="37">
        <v>41.7</v>
      </c>
      <c r="F503" s="37">
        <v>188382.52881335816</v>
      </c>
      <c r="G503" s="37">
        <v>20</v>
      </c>
      <c r="H503" s="37">
        <v>8.4857481622700653E-2</v>
      </c>
      <c r="I503" s="37">
        <v>2480.6689453125</v>
      </c>
      <c r="J503" s="37">
        <v>45</v>
      </c>
      <c r="K503" s="37">
        <v>8.0698862075805664</v>
      </c>
      <c r="L503" s="37">
        <v>1168.564453125</v>
      </c>
      <c r="M503" s="37">
        <v>41.7</v>
      </c>
      <c r="N503" s="37">
        <v>188382.57872798803</v>
      </c>
      <c r="O503" s="37">
        <v>20</v>
      </c>
      <c r="P503" s="37">
        <v>8.4857505104569936E-2</v>
      </c>
      <c r="Q503" s="37">
        <v>2480.6689453125</v>
      </c>
    </row>
    <row r="504" spans="2:17" x14ac:dyDescent="0.2">
      <c r="B504" s="37">
        <v>45</v>
      </c>
      <c r="C504" s="37">
        <v>8.0677976608276367</v>
      </c>
      <c r="D504" s="37">
        <v>1168.689208984375</v>
      </c>
      <c r="E504" s="37">
        <v>41.800000000000004</v>
      </c>
      <c r="F504" s="37">
        <v>188512.06269668759</v>
      </c>
      <c r="G504" s="37">
        <v>20</v>
      </c>
      <c r="H504" s="37">
        <v>8.4918339288866218E-2</v>
      </c>
      <c r="I504" s="37">
        <v>2480.837646484375</v>
      </c>
      <c r="J504" s="37">
        <v>45</v>
      </c>
      <c r="K504" s="37">
        <v>8.0677976608276367</v>
      </c>
      <c r="L504" s="37">
        <v>1168.6890869140625</v>
      </c>
      <c r="M504" s="37">
        <v>41.800000000000004</v>
      </c>
      <c r="N504" s="37">
        <v>188512.10688781418</v>
      </c>
      <c r="O504" s="37">
        <v>20</v>
      </c>
      <c r="P504" s="37">
        <v>8.4918360083001243E-2</v>
      </c>
      <c r="Q504" s="37">
        <v>2480.837646484375</v>
      </c>
    </row>
    <row r="505" spans="2:17" x14ac:dyDescent="0.2">
      <c r="B505" s="37">
        <v>45</v>
      </c>
      <c r="C505" s="37">
        <v>8.0656766891479492</v>
      </c>
      <c r="D505" s="37">
        <v>1168.81787109375</v>
      </c>
      <c r="E505" s="37">
        <v>41.900000000000006</v>
      </c>
      <c r="F505" s="37">
        <v>188639.12452954848</v>
      </c>
      <c r="G505" s="37">
        <v>20</v>
      </c>
      <c r="H505" s="37">
        <v>8.4978035855698394E-2</v>
      </c>
      <c r="I505" s="37">
        <v>2481.00537109375</v>
      </c>
      <c r="J505" s="37">
        <v>45</v>
      </c>
      <c r="K505" s="37">
        <v>8.0656766891479492</v>
      </c>
      <c r="L505" s="37">
        <v>1168.817626953125</v>
      </c>
      <c r="M505" s="37">
        <v>41.900000000000006</v>
      </c>
      <c r="N505" s="37">
        <v>188639.16136548886</v>
      </c>
      <c r="O505" s="37">
        <v>20</v>
      </c>
      <c r="P505" s="37">
        <v>8.4978053194389253E-2</v>
      </c>
      <c r="Q505" s="37">
        <v>2481.00537109375</v>
      </c>
    </row>
    <row r="506" spans="2:17" x14ac:dyDescent="0.2">
      <c r="B506" s="37">
        <v>45</v>
      </c>
      <c r="C506" s="37">
        <v>8.0635213851928711</v>
      </c>
      <c r="D506" s="37">
        <v>1168.9541015625</v>
      </c>
      <c r="E506" s="37">
        <v>42</v>
      </c>
      <c r="F506" s="37">
        <v>188764.00112370728</v>
      </c>
      <c r="G506" s="37">
        <v>20</v>
      </c>
      <c r="H506" s="37">
        <v>8.5036706045277369E-2</v>
      </c>
      <c r="I506" s="37">
        <v>2481.173095703125</v>
      </c>
      <c r="J506" s="37">
        <v>45</v>
      </c>
      <c r="K506" s="37">
        <v>8.0635213851928711</v>
      </c>
      <c r="L506" s="37">
        <v>1168.9537353515625</v>
      </c>
      <c r="M506" s="37">
        <v>42</v>
      </c>
      <c r="N506" s="37">
        <v>188764.03142082915</v>
      </c>
      <c r="O506" s="37">
        <v>20</v>
      </c>
      <c r="P506" s="37">
        <v>8.5036720312083036E-2</v>
      </c>
      <c r="Q506" s="37">
        <v>2481.173095703125</v>
      </c>
    </row>
    <row r="507" spans="2:17" x14ac:dyDescent="0.2">
      <c r="B507" s="37">
        <v>45</v>
      </c>
      <c r="C507" s="37">
        <v>8.0613307952880859</v>
      </c>
      <c r="D507" s="37">
        <v>1169.1009521484375</v>
      </c>
      <c r="E507" s="37">
        <v>42.1</v>
      </c>
      <c r="F507" s="37">
        <v>188886.95803603201</v>
      </c>
      <c r="G507" s="37">
        <v>20</v>
      </c>
      <c r="H507" s="37">
        <v>8.509447459803457E-2</v>
      </c>
      <c r="I507" s="37">
        <v>2481.341552734375</v>
      </c>
      <c r="J507" s="37">
        <v>45</v>
      </c>
      <c r="K507" s="37">
        <v>8.0613307952880859</v>
      </c>
      <c r="L507" s="37">
        <v>1169.1004638671875</v>
      </c>
      <c r="M507" s="37">
        <v>42.1</v>
      </c>
      <c r="N507" s="37">
        <v>188886.98261155319</v>
      </c>
      <c r="O507" s="37">
        <v>20</v>
      </c>
      <c r="P507" s="37">
        <v>8.5094486176430964E-2</v>
      </c>
      <c r="Q507" s="37">
        <v>2481.341552734375</v>
      </c>
    </row>
    <row r="508" spans="2:17" x14ac:dyDescent="0.2">
      <c r="B508" s="37">
        <v>45</v>
      </c>
      <c r="C508" s="37">
        <v>8.0591058731079102</v>
      </c>
      <c r="D508" s="37">
        <v>1169.26025390625</v>
      </c>
      <c r="E508" s="37">
        <v>42.2</v>
      </c>
      <c r="F508" s="37">
        <v>189008.21095234939</v>
      </c>
      <c r="G508" s="37">
        <v>20</v>
      </c>
      <c r="H508" s="37">
        <v>8.5151442828373003E-2</v>
      </c>
      <c r="I508" s="37">
        <v>2481.511474609375</v>
      </c>
      <c r="J508" s="37">
        <v>45</v>
      </c>
      <c r="K508" s="37">
        <v>8.0591058731079102</v>
      </c>
      <c r="L508" s="37">
        <v>1169.2598876953125</v>
      </c>
      <c r="M508" s="37">
        <v>42.2</v>
      </c>
      <c r="N508" s="37">
        <v>189008.2363506126</v>
      </c>
      <c r="O508" s="37">
        <v>20</v>
      </c>
      <c r="P508" s="37">
        <v>8.5151454793448669E-2</v>
      </c>
      <c r="Q508" s="37">
        <v>2481.511474609375</v>
      </c>
    </row>
    <row r="509" spans="2:17" x14ac:dyDescent="0.2">
      <c r="B509" s="37">
        <v>45</v>
      </c>
      <c r="C509" s="37">
        <v>8.0568447113037109</v>
      </c>
      <c r="D509" s="37">
        <v>1169.433349609375</v>
      </c>
      <c r="E509" s="37">
        <v>42.300000000000004</v>
      </c>
      <c r="F509" s="37">
        <v>189127.92164128984</v>
      </c>
      <c r="G509" s="37">
        <v>20</v>
      </c>
      <c r="H509" s="37">
        <v>8.5207686724166037E-2</v>
      </c>
      <c r="I509" s="37">
        <v>2481.683349609375</v>
      </c>
      <c r="J509" s="37">
        <v>45</v>
      </c>
      <c r="K509" s="37">
        <v>8.0568447113037109</v>
      </c>
      <c r="L509" s="37">
        <v>1169.4329833984375</v>
      </c>
      <c r="M509" s="37">
        <v>42.300000000000004</v>
      </c>
      <c r="N509" s="37">
        <v>189127.94703822586</v>
      </c>
      <c r="O509" s="37">
        <v>20</v>
      </c>
      <c r="P509" s="37">
        <v>8.5207698689190203E-2</v>
      </c>
      <c r="Q509" s="37">
        <v>2481.683349609375</v>
      </c>
    </row>
    <row r="510" spans="2:17" x14ac:dyDescent="0.2">
      <c r="B510" s="37">
        <v>45</v>
      </c>
      <c r="C510" s="37">
        <v>8.0545482635498047</v>
      </c>
      <c r="D510" s="37">
        <v>1169.619873046875</v>
      </c>
      <c r="E510" s="37">
        <v>42.400000000000006</v>
      </c>
      <c r="F510" s="37">
        <v>189246.17012064884</v>
      </c>
      <c r="G510" s="37">
        <v>20</v>
      </c>
      <c r="H510" s="37">
        <v>8.5263243870589131E-2</v>
      </c>
      <c r="I510" s="37">
        <v>2481.857666015625</v>
      </c>
      <c r="J510" s="37">
        <v>45</v>
      </c>
      <c r="K510" s="37">
        <v>8.0545482635498047</v>
      </c>
      <c r="L510" s="37">
        <v>1169.6195068359375</v>
      </c>
      <c r="M510" s="37">
        <v>42.400000000000006</v>
      </c>
      <c r="N510" s="37">
        <v>189246.19796622929</v>
      </c>
      <c r="O510" s="37">
        <v>20</v>
      </c>
      <c r="P510" s="37">
        <v>8.5263256986298844E-2</v>
      </c>
      <c r="Q510" s="37">
        <v>2481.857666015625</v>
      </c>
    </row>
    <row r="511" spans="2:17" x14ac:dyDescent="0.2">
      <c r="B511" s="37">
        <v>45</v>
      </c>
      <c r="C511" s="37">
        <v>8.0522146224975586</v>
      </c>
      <c r="D511" s="37">
        <v>1169.818603515625</v>
      </c>
      <c r="E511" s="37">
        <v>42.5</v>
      </c>
      <c r="F511" s="37">
        <v>189362.96777632914</v>
      </c>
      <c r="G511" s="37">
        <v>20</v>
      </c>
      <c r="H511" s="37">
        <v>8.5318119609244999E-2</v>
      </c>
      <c r="I511" s="37">
        <v>2482.03466796875</v>
      </c>
      <c r="J511" s="37">
        <v>45</v>
      </c>
      <c r="K511" s="37">
        <v>8.0522146224975586</v>
      </c>
      <c r="L511" s="37">
        <v>1169.818359375</v>
      </c>
      <c r="M511" s="37">
        <v>42.5</v>
      </c>
      <c r="N511" s="37">
        <v>189363.00134486629</v>
      </c>
      <c r="O511" s="37">
        <v>20</v>
      </c>
      <c r="P511" s="37">
        <v>8.5318135413259971E-2</v>
      </c>
      <c r="Q511" s="37">
        <v>2482.03466796875</v>
      </c>
    </row>
    <row r="512" spans="2:17" x14ac:dyDescent="0.2">
      <c r="B512" s="37">
        <v>45</v>
      </c>
      <c r="C512" s="37">
        <v>8.0498456954956055</v>
      </c>
      <c r="D512" s="37">
        <v>1170.027587890625</v>
      </c>
      <c r="E512" s="37">
        <v>42.6</v>
      </c>
      <c r="F512" s="37">
        <v>189478.26716194474</v>
      </c>
      <c r="G512" s="37">
        <v>20</v>
      </c>
      <c r="H512" s="37">
        <v>8.5372291642652309E-2</v>
      </c>
      <c r="I512" s="37">
        <v>2482.214599609375</v>
      </c>
      <c r="J512" s="37">
        <v>45</v>
      </c>
      <c r="K512" s="37">
        <v>8.0498456954956055</v>
      </c>
      <c r="L512" s="37">
        <v>1170.0274658203125</v>
      </c>
      <c r="M512" s="37">
        <v>42.6</v>
      </c>
      <c r="N512" s="37">
        <v>189478.30808656348</v>
      </c>
      <c r="O512" s="37">
        <v>20</v>
      </c>
      <c r="P512" s="37">
        <v>8.5372310902401743E-2</v>
      </c>
      <c r="Q512" s="37">
        <v>2482.214599609375</v>
      </c>
    </row>
    <row r="513" spans="2:17" x14ac:dyDescent="0.2">
      <c r="B513" s="37">
        <v>45</v>
      </c>
      <c r="C513" s="37">
        <v>8.0474395751953125</v>
      </c>
      <c r="D513" s="37">
        <v>1170.243896484375</v>
      </c>
      <c r="E513" s="37">
        <v>42.7</v>
      </c>
      <c r="F513" s="37">
        <v>189591.97341807894</v>
      </c>
      <c r="G513" s="37">
        <v>20</v>
      </c>
      <c r="H513" s="37">
        <v>8.5425715399498142E-2</v>
      </c>
      <c r="I513" s="37">
        <v>2482.397216796875</v>
      </c>
      <c r="J513" s="37">
        <v>45</v>
      </c>
      <c r="K513" s="37">
        <v>8.0474395751953125</v>
      </c>
      <c r="L513" s="37">
        <v>1170.243896484375</v>
      </c>
      <c r="M513" s="37">
        <v>42.7</v>
      </c>
      <c r="N513" s="37">
        <v>189592.02414751289</v>
      </c>
      <c r="O513" s="37">
        <v>20</v>
      </c>
      <c r="P513" s="37">
        <v>8.5425739266167297E-2</v>
      </c>
      <c r="Q513" s="37">
        <v>2482.397216796875</v>
      </c>
    </row>
    <row r="514" spans="2:17" x14ac:dyDescent="0.2">
      <c r="B514" s="37">
        <v>45</v>
      </c>
      <c r="C514" s="37">
        <v>8.0449962615966797</v>
      </c>
      <c r="D514" s="37">
        <v>1170.464599609375</v>
      </c>
      <c r="E514" s="37">
        <v>42.800000000000004</v>
      </c>
      <c r="F514" s="37">
        <v>189703.9827048041</v>
      </c>
      <c r="G514" s="37">
        <v>20</v>
      </c>
      <c r="H514" s="37">
        <v>8.5478342089291601E-2</v>
      </c>
      <c r="I514" s="37">
        <v>2482.582763671875</v>
      </c>
      <c r="J514" s="37">
        <v>45</v>
      </c>
      <c r="K514" s="37">
        <v>8.0449962615966797</v>
      </c>
      <c r="L514" s="37">
        <v>1170.4647216796875</v>
      </c>
      <c r="M514" s="37">
        <v>42.800000000000004</v>
      </c>
      <c r="N514" s="37">
        <v>189704.04405606104</v>
      </c>
      <c r="O514" s="37">
        <v>20</v>
      </c>
      <c r="P514" s="37">
        <v>8.547837094634704E-2</v>
      </c>
      <c r="Q514" s="37">
        <v>2482.582763671875</v>
      </c>
    </row>
    <row r="515" spans="2:17" x14ac:dyDescent="0.2">
      <c r="B515" s="37">
        <v>45</v>
      </c>
      <c r="C515" s="37">
        <v>8.0425176620483398</v>
      </c>
      <c r="D515" s="37">
        <v>1170.6861572265625</v>
      </c>
      <c r="E515" s="37">
        <v>42.900000000000006</v>
      </c>
      <c r="F515" s="37">
        <v>189814.19360402765</v>
      </c>
      <c r="G515" s="37">
        <v>20</v>
      </c>
      <c r="H515" s="37">
        <v>8.5530124058859375E-2</v>
      </c>
      <c r="I515" s="37">
        <v>2482.7705078125</v>
      </c>
      <c r="J515" s="37">
        <v>45</v>
      </c>
      <c r="K515" s="37">
        <v>8.0425176620483398</v>
      </c>
      <c r="L515" s="37">
        <v>1170.6864013671875</v>
      </c>
      <c r="M515" s="37">
        <v>42.900000000000006</v>
      </c>
      <c r="N515" s="37">
        <v>189814.26557685839</v>
      </c>
      <c r="O515" s="37">
        <v>20</v>
      </c>
      <c r="P515" s="37">
        <v>8.5530157906718737E-2</v>
      </c>
      <c r="Q515" s="37">
        <v>2482.7705078125</v>
      </c>
    </row>
    <row r="516" spans="2:17" x14ac:dyDescent="0.2">
      <c r="B516" s="37">
        <v>45</v>
      </c>
      <c r="C516" s="37">
        <v>8.0400018692016602</v>
      </c>
      <c r="D516" s="37">
        <v>1170.905517578125</v>
      </c>
      <c r="E516" s="37">
        <v>43</v>
      </c>
      <c r="F516" s="37">
        <v>189922.55127155234</v>
      </c>
      <c r="G516" s="37">
        <v>20</v>
      </c>
      <c r="H516" s="37">
        <v>8.5581035537856898E-2</v>
      </c>
      <c r="I516" s="37">
        <v>2482.960693359375</v>
      </c>
      <c r="J516" s="37">
        <v>45</v>
      </c>
      <c r="K516" s="37">
        <v>8.0400018692016602</v>
      </c>
      <c r="L516" s="37">
        <v>1170.9058837890625</v>
      </c>
      <c r="M516" s="37">
        <v>43</v>
      </c>
      <c r="N516" s="37">
        <v>189922.63223494246</v>
      </c>
      <c r="O516" s="37">
        <v>20</v>
      </c>
      <c r="P516" s="37">
        <v>8.5581073609156469E-2</v>
      </c>
      <c r="Q516" s="37">
        <v>2482.960693359375</v>
      </c>
    </row>
    <row r="517" spans="2:17" x14ac:dyDescent="0.2">
      <c r="B517" s="37">
        <v>45</v>
      </c>
      <c r="C517" s="37">
        <v>8.0374507904052734</v>
      </c>
      <c r="D517" s="37">
        <v>1171.1201171875</v>
      </c>
      <c r="E517" s="37">
        <v>43.1</v>
      </c>
      <c r="F517" s="37">
        <v>190029.06867430574</v>
      </c>
      <c r="G517" s="37">
        <v>20</v>
      </c>
      <c r="H517" s="37">
        <v>8.5631082613989828E-2</v>
      </c>
      <c r="I517" s="37">
        <v>2483.15283203125</v>
      </c>
      <c r="J517" s="37">
        <v>45</v>
      </c>
      <c r="K517" s="37">
        <v>8.0374517440795898</v>
      </c>
      <c r="L517" s="37">
        <v>1171.1204833984375</v>
      </c>
      <c r="M517" s="37">
        <v>43.1</v>
      </c>
      <c r="N517" s="37">
        <v>190029.15617046854</v>
      </c>
      <c r="O517" s="37">
        <v>20</v>
      </c>
      <c r="P517" s="37">
        <v>8.5631123754805583E-2</v>
      </c>
      <c r="Q517" s="37">
        <v>2483.15283203125</v>
      </c>
    </row>
    <row r="518" spans="2:17" x14ac:dyDescent="0.2">
      <c r="B518" s="37">
        <v>45</v>
      </c>
      <c r="C518" s="37">
        <v>8.0348653793334961</v>
      </c>
      <c r="D518" s="37">
        <v>1171.3277587890625</v>
      </c>
      <c r="E518" s="37">
        <v>43.2</v>
      </c>
      <c r="F518" s="37">
        <v>190133.8469951626</v>
      </c>
      <c r="G518" s="37">
        <v>20</v>
      </c>
      <c r="H518" s="37">
        <v>8.5680312823194341E-2</v>
      </c>
      <c r="I518" s="37">
        <v>2483.346435546875</v>
      </c>
      <c r="J518" s="37">
        <v>45</v>
      </c>
      <c r="K518" s="37">
        <v>8.0348663330078125</v>
      </c>
      <c r="L518" s="37">
        <v>1171.328125</v>
      </c>
      <c r="M518" s="37">
        <v>43.2</v>
      </c>
      <c r="N518" s="37">
        <v>190133.9393906584</v>
      </c>
      <c r="O518" s="37">
        <v>20</v>
      </c>
      <c r="P518" s="37">
        <v>8.5680356266467125E-2</v>
      </c>
      <c r="Q518" s="37">
        <v>2483.346435546875</v>
      </c>
    </row>
    <row r="519" spans="2:17" x14ac:dyDescent="0.2">
      <c r="B519" s="37">
        <v>45</v>
      </c>
      <c r="C519" s="37">
        <v>8.0322456359863281</v>
      </c>
      <c r="D519" s="37">
        <v>1171.5272216796875</v>
      </c>
      <c r="E519" s="37">
        <v>43.300000000000004</v>
      </c>
      <c r="F519" s="37">
        <v>190237.09689796314</v>
      </c>
      <c r="G519" s="37">
        <v>20</v>
      </c>
      <c r="H519" s="37">
        <v>8.5728825140816728E-2</v>
      </c>
      <c r="I519" s="37">
        <v>2483.541748046875</v>
      </c>
      <c r="J519" s="37">
        <v>45</v>
      </c>
      <c r="K519" s="37">
        <v>8.0322465896606445</v>
      </c>
      <c r="L519" s="37">
        <v>1171.5277099609375</v>
      </c>
      <c r="M519" s="37">
        <v>43.300000000000004</v>
      </c>
      <c r="N519" s="37">
        <v>190237.19338380912</v>
      </c>
      <c r="O519" s="37">
        <v>20</v>
      </c>
      <c r="P519" s="37">
        <v>8.5728870505920443E-2</v>
      </c>
      <c r="Q519" s="37">
        <v>2483.541748046875</v>
      </c>
    </row>
    <row r="520" spans="2:17" x14ac:dyDescent="0.2">
      <c r="B520" s="37">
        <v>45</v>
      </c>
      <c r="C520" s="37">
        <v>8.0295934677124023</v>
      </c>
      <c r="D520" s="37">
        <v>1171.71826171875</v>
      </c>
      <c r="E520" s="37">
        <v>43.400000000000006</v>
      </c>
      <c r="F520" s="37">
        <v>190339.14914664204</v>
      </c>
      <c r="G520" s="37">
        <v>20</v>
      </c>
      <c r="H520" s="37">
        <v>8.5776774970327943E-2</v>
      </c>
      <c r="I520" s="37">
        <v>2483.73828125</v>
      </c>
      <c r="J520" s="37">
        <v>45</v>
      </c>
      <c r="K520" s="37">
        <v>8.0295934677124023</v>
      </c>
      <c r="L520" s="37">
        <v>1171.7186279296875</v>
      </c>
      <c r="M520" s="37">
        <v>43.400000000000006</v>
      </c>
      <c r="N520" s="37">
        <v>190339.24317714587</v>
      </c>
      <c r="O520" s="37">
        <v>20</v>
      </c>
      <c r="P520" s="37">
        <v>8.5776819181839131E-2</v>
      </c>
      <c r="Q520" s="37">
        <v>2483.73828125</v>
      </c>
    </row>
    <row r="521" spans="2:17" x14ac:dyDescent="0.2">
      <c r="B521" s="37">
        <v>45</v>
      </c>
      <c r="C521" s="37">
        <v>8.0269098281860352</v>
      </c>
      <c r="D521" s="37">
        <v>1171.9013671875</v>
      </c>
      <c r="E521" s="37">
        <v>43.5</v>
      </c>
      <c r="F521" s="37">
        <v>190440.45132233485</v>
      </c>
      <c r="G521" s="37">
        <v>20</v>
      </c>
      <c r="H521" s="37">
        <v>8.5824372603724261E-2</v>
      </c>
      <c r="I521" s="37">
        <v>2483.935791015625</v>
      </c>
      <c r="J521" s="37">
        <v>45</v>
      </c>
      <c r="K521" s="37">
        <v>8.0269098281860352</v>
      </c>
      <c r="L521" s="37">
        <v>1171.901611328125</v>
      </c>
      <c r="M521" s="37">
        <v>43.5</v>
      </c>
      <c r="N521" s="37">
        <v>190440.53962906607</v>
      </c>
      <c r="O521" s="37">
        <v>20</v>
      </c>
      <c r="P521" s="37">
        <v>8.5824414126716292E-2</v>
      </c>
      <c r="Q521" s="37">
        <v>2483.93603515625</v>
      </c>
    </row>
    <row r="522" spans="2:17" x14ac:dyDescent="0.2">
      <c r="B522" s="37">
        <v>45</v>
      </c>
      <c r="C522" s="37">
        <v>8.024195671081543</v>
      </c>
      <c r="D522" s="37">
        <v>1172.0780029296875</v>
      </c>
      <c r="E522" s="37">
        <v>43.6</v>
      </c>
      <c r="F522" s="37">
        <v>190541.56375350591</v>
      </c>
      <c r="G522" s="37">
        <v>20</v>
      </c>
      <c r="H522" s="37">
        <v>8.5871881310095696E-2</v>
      </c>
      <c r="I522" s="37">
        <v>2484.134765625</v>
      </c>
      <c r="J522" s="37">
        <v>45</v>
      </c>
      <c r="K522" s="37">
        <v>8.024195671081543</v>
      </c>
      <c r="L522" s="37">
        <v>1172.0782470703125</v>
      </c>
      <c r="M522" s="37">
        <v>43.6</v>
      </c>
      <c r="N522" s="37">
        <v>190541.64634459023</v>
      </c>
      <c r="O522" s="37">
        <v>20</v>
      </c>
      <c r="P522" s="37">
        <v>8.5871920147873454E-2</v>
      </c>
      <c r="Q522" s="37">
        <v>2484.134765625</v>
      </c>
    </row>
    <row r="523" spans="2:17" x14ac:dyDescent="0.2">
      <c r="B523" s="37">
        <v>45</v>
      </c>
      <c r="C523" s="37">
        <v>8.021453857421875</v>
      </c>
      <c r="D523" s="37">
        <v>1172.2503662109375</v>
      </c>
      <c r="E523" s="37">
        <v>43.7</v>
      </c>
      <c r="F523" s="37">
        <v>190643.14154119545</v>
      </c>
      <c r="G523" s="37">
        <v>20</v>
      </c>
      <c r="H523" s="37">
        <v>8.5919608889952509E-2</v>
      </c>
      <c r="I523" s="37">
        <v>2484.33447265625</v>
      </c>
      <c r="J523" s="37">
        <v>45</v>
      </c>
      <c r="K523" s="37">
        <v>8.021453857421875</v>
      </c>
      <c r="L523" s="37">
        <v>1172.25048828125</v>
      </c>
      <c r="M523" s="37">
        <v>43.7</v>
      </c>
      <c r="N523" s="37">
        <v>190643.21350988056</v>
      </c>
      <c r="O523" s="37">
        <v>20</v>
      </c>
      <c r="P523" s="37">
        <v>8.5919642737191465E-2</v>
      </c>
      <c r="Q523" s="37">
        <v>2484.33447265625</v>
      </c>
    </row>
    <row r="524" spans="2:17" x14ac:dyDescent="0.2">
      <c r="B524" s="37">
        <v>45</v>
      </c>
      <c r="C524" s="37">
        <v>8.0186853408813477</v>
      </c>
      <c r="D524" s="37">
        <v>1172.4210205078125</v>
      </c>
      <c r="E524" s="37">
        <v>43.800000000000004</v>
      </c>
      <c r="F524" s="37">
        <v>190745.90840124976</v>
      </c>
      <c r="G524" s="37">
        <v>20</v>
      </c>
      <c r="H524" s="37">
        <v>8.596789538890387E-2</v>
      </c>
      <c r="I524" s="37">
        <v>2484.53515625</v>
      </c>
      <c r="J524" s="37">
        <v>45</v>
      </c>
      <c r="K524" s="37">
        <v>8.0186853408813477</v>
      </c>
      <c r="L524" s="37">
        <v>1172.4210205078125</v>
      </c>
      <c r="M524" s="37">
        <v>43.800000000000004</v>
      </c>
      <c r="N524" s="37">
        <v>190745.96729870743</v>
      </c>
      <c r="O524" s="37">
        <v>20</v>
      </c>
      <c r="P524" s="37">
        <v>8.5967923094308452E-2</v>
      </c>
      <c r="Q524" s="37">
        <v>2484.53515625</v>
      </c>
    </row>
    <row r="525" spans="2:17" x14ac:dyDescent="0.2">
      <c r="B525" s="37">
        <v>45</v>
      </c>
      <c r="C525" s="37">
        <v>8.0158929824829102</v>
      </c>
      <c r="D525" s="37">
        <v>1172.5928955078125</v>
      </c>
      <c r="E525" s="37">
        <v>43.900000000000006</v>
      </c>
      <c r="F525" s="37">
        <v>190850.62727268555</v>
      </c>
      <c r="G525" s="37">
        <v>20</v>
      </c>
      <c r="H525" s="37">
        <v>8.6017099285556287E-2</v>
      </c>
      <c r="I525" s="37">
        <v>2484.73681640625</v>
      </c>
      <c r="J525" s="37">
        <v>45</v>
      </c>
      <c r="K525" s="37">
        <v>8.0158929824829102</v>
      </c>
      <c r="L525" s="37">
        <v>1172.5927734375</v>
      </c>
      <c r="M525" s="37">
        <v>43.900000000000006</v>
      </c>
      <c r="N525" s="37">
        <v>190850.67228177417</v>
      </c>
      <c r="O525" s="37">
        <v>20</v>
      </c>
      <c r="P525" s="37">
        <v>8.6017120465569946E-2</v>
      </c>
      <c r="Q525" s="37">
        <v>2484.73681640625</v>
      </c>
    </row>
    <row r="526" spans="2:17" x14ac:dyDescent="0.2">
      <c r="B526" s="37">
        <v>45</v>
      </c>
      <c r="C526" s="37">
        <v>8.0130777359008789</v>
      </c>
      <c r="D526" s="37">
        <v>1172.768798828125</v>
      </c>
      <c r="E526" s="37">
        <v>44</v>
      </c>
      <c r="F526" s="37">
        <v>190958.06762077293</v>
      </c>
      <c r="G526" s="37">
        <v>20</v>
      </c>
      <c r="H526" s="37">
        <v>8.6067582132793682E-2</v>
      </c>
      <c r="I526" s="37">
        <v>2484.939697265625</v>
      </c>
      <c r="J526" s="37">
        <v>45</v>
      </c>
      <c r="K526" s="37">
        <v>8.0130777359008789</v>
      </c>
      <c r="L526" s="37">
        <v>1172.7685546875</v>
      </c>
      <c r="M526" s="37">
        <v>44</v>
      </c>
      <c r="N526" s="37">
        <v>190958.09873805445</v>
      </c>
      <c r="O526" s="37">
        <v>20</v>
      </c>
      <c r="P526" s="37">
        <v>8.6067596786726222E-2</v>
      </c>
      <c r="Q526" s="37">
        <v>2484.939697265625</v>
      </c>
    </row>
    <row r="527" spans="2:17" x14ac:dyDescent="0.2">
      <c r="B527" s="37">
        <v>45</v>
      </c>
      <c r="C527" s="37">
        <v>8.0102424621582031</v>
      </c>
      <c r="D527" s="37">
        <v>1172.9510498046875</v>
      </c>
      <c r="E527" s="37">
        <v>44.1</v>
      </c>
      <c r="F527" s="37">
        <v>191068.9670358219</v>
      </c>
      <c r="G527" s="37">
        <v>20</v>
      </c>
      <c r="H527" s="37">
        <v>8.6119690514220429E-2</v>
      </c>
      <c r="I527" s="37">
        <v>2485.1435546875</v>
      </c>
      <c r="J527" s="37">
        <v>45</v>
      </c>
      <c r="K527" s="37">
        <v>8.0102434158325195</v>
      </c>
      <c r="L527" s="37">
        <v>1172.9508056640625</v>
      </c>
      <c r="M527" s="37">
        <v>44.1</v>
      </c>
      <c r="N527" s="37">
        <v>191068.98590405498</v>
      </c>
      <c r="O527" s="37">
        <v>20</v>
      </c>
      <c r="P527" s="37">
        <v>8.6119699412526257E-2</v>
      </c>
      <c r="Q527" s="37">
        <v>2485.1435546875</v>
      </c>
    </row>
    <row r="528" spans="2:17" x14ac:dyDescent="0.2">
      <c r="B528" s="37">
        <v>45</v>
      </c>
      <c r="C528" s="37">
        <v>8.007390022277832</v>
      </c>
      <c r="D528" s="37">
        <v>1173.1417236328125</v>
      </c>
      <c r="E528" s="37">
        <v>44.2</v>
      </c>
      <c r="F528" s="37">
        <v>191184.01083590143</v>
      </c>
      <c r="G528" s="37">
        <v>20</v>
      </c>
      <c r="H528" s="37">
        <v>8.617374645888444E-2</v>
      </c>
      <c r="I528" s="37">
        <v>2485.35693359375</v>
      </c>
      <c r="J528" s="37">
        <v>45</v>
      </c>
      <c r="K528" s="37">
        <v>8.0073909759521484</v>
      </c>
      <c r="L528" s="37">
        <v>1173.141357421875</v>
      </c>
      <c r="M528" s="37">
        <v>44.2</v>
      </c>
      <c r="N528" s="37">
        <v>191184.01499788603</v>
      </c>
      <c r="O528" s="37">
        <v>20</v>
      </c>
      <c r="P528" s="37">
        <v>8.6173748447283205E-2</v>
      </c>
      <c r="Q528" s="37">
        <v>2485.35693359375</v>
      </c>
    </row>
    <row r="529" spans="2:17" x14ac:dyDescent="0.2">
      <c r="B529" s="37">
        <v>45</v>
      </c>
      <c r="C529" s="37">
        <v>8.0045223236083984</v>
      </c>
      <c r="D529" s="37">
        <v>1173.342041015625</v>
      </c>
      <c r="E529" s="37">
        <v>44.300000000000004</v>
      </c>
      <c r="F529" s="37">
        <v>191303.79446156826</v>
      </c>
      <c r="G529" s="37">
        <v>20</v>
      </c>
      <c r="H529" s="37">
        <v>8.623002977404301E-2</v>
      </c>
      <c r="I529" s="37">
        <v>2485.5810546875</v>
      </c>
      <c r="J529" s="37">
        <v>45</v>
      </c>
      <c r="K529" s="37">
        <v>8.0045232772827148</v>
      </c>
      <c r="L529" s="37">
        <v>1173.3416748046875</v>
      </c>
      <c r="M529" s="37">
        <v>44.300000000000004</v>
      </c>
      <c r="N529" s="37">
        <v>191303.78800671484</v>
      </c>
      <c r="O529" s="37">
        <v>20</v>
      </c>
      <c r="P529" s="37">
        <v>8.6230026773735952E-2</v>
      </c>
      <c r="Q529" s="37">
        <v>2485.5810546875</v>
      </c>
    </row>
    <row r="530" spans="2:17" x14ac:dyDescent="0.2">
      <c r="B530" s="37">
        <v>45</v>
      </c>
      <c r="C530" s="37">
        <v>8.0016422271728516</v>
      </c>
      <c r="D530" s="37">
        <v>1173.5528564453125</v>
      </c>
      <c r="E530" s="37">
        <v>44.400000000000006</v>
      </c>
      <c r="F530" s="37">
        <v>191428.82431514291</v>
      </c>
      <c r="G530" s="37">
        <v>20</v>
      </c>
      <c r="H530" s="37">
        <v>8.6288778439037234E-2</v>
      </c>
      <c r="I530" s="37">
        <v>2485.8095703125</v>
      </c>
      <c r="J530" s="37">
        <v>45</v>
      </c>
      <c r="K530" s="37">
        <v>8.0016422271728516</v>
      </c>
      <c r="L530" s="37">
        <v>1173.552490234375</v>
      </c>
      <c r="M530" s="37">
        <v>44.400000000000006</v>
      </c>
      <c r="N530" s="37">
        <v>191428.80887476803</v>
      </c>
      <c r="O530" s="37">
        <v>20</v>
      </c>
      <c r="P530" s="37">
        <v>8.6288771217082005E-2</v>
      </c>
      <c r="Q530" s="37">
        <v>2485.8095703125</v>
      </c>
    </row>
    <row r="531" spans="2:17" x14ac:dyDescent="0.2">
      <c r="B531" s="37">
        <v>45</v>
      </c>
      <c r="C531" s="37">
        <v>7.998751163482666</v>
      </c>
      <c r="D531" s="37">
        <v>1173.77490234375</v>
      </c>
      <c r="E531" s="37">
        <v>44.5</v>
      </c>
      <c r="F531" s="37">
        <v>191559.51613632802</v>
      </c>
      <c r="G531" s="37">
        <v>20</v>
      </c>
      <c r="H531" s="37">
        <v>8.6350187838397277E-2</v>
      </c>
      <c r="I531" s="37">
        <v>2486.0380859375</v>
      </c>
      <c r="J531" s="37">
        <v>45</v>
      </c>
      <c r="K531" s="37">
        <v>7.9987516403198242</v>
      </c>
      <c r="L531" s="37">
        <v>1173.774658203125</v>
      </c>
      <c r="M531" s="37">
        <v>44.5</v>
      </c>
      <c r="N531" s="37">
        <v>191559.49580232907</v>
      </c>
      <c r="O531" s="37">
        <v>20</v>
      </c>
      <c r="P531" s="37">
        <v>8.6350178316223269E-2</v>
      </c>
      <c r="Q531" s="37">
        <v>2486.0380859375</v>
      </c>
    </row>
    <row r="532" spans="2:17" x14ac:dyDescent="0.2">
      <c r="B532" s="37">
        <v>45</v>
      </c>
      <c r="C532" s="37">
        <v>7.995851993560791</v>
      </c>
      <c r="D532" s="37">
        <v>1174.0101318359375</v>
      </c>
      <c r="E532" s="37">
        <v>44.6</v>
      </c>
      <c r="F532" s="37">
        <v>191696.24405891652</v>
      </c>
      <c r="G532" s="37">
        <v>20</v>
      </c>
      <c r="H532" s="37">
        <v>8.6414433811557709E-2</v>
      </c>
      <c r="I532" s="37">
        <v>2486.2666015625</v>
      </c>
      <c r="J532" s="37">
        <v>45</v>
      </c>
      <c r="K532" s="37">
        <v>7.995851993560791</v>
      </c>
      <c r="L532" s="37">
        <v>1174.0098876953125</v>
      </c>
      <c r="M532" s="37">
        <v>44.6</v>
      </c>
      <c r="N532" s="37">
        <v>191696.21800758637</v>
      </c>
      <c r="O532" s="37">
        <v>20</v>
      </c>
      <c r="P532" s="37">
        <v>8.641442160253418E-2</v>
      </c>
      <c r="Q532" s="37">
        <v>2486.2666015625</v>
      </c>
    </row>
    <row r="533" spans="2:17" x14ac:dyDescent="0.2">
      <c r="B533" s="37">
        <v>45</v>
      </c>
      <c r="C533" s="37">
        <v>7.9929461479187012</v>
      </c>
      <c r="D533" s="37">
        <v>1174.2608642578125</v>
      </c>
      <c r="E533" s="37">
        <v>44.7</v>
      </c>
      <c r="F533" s="37">
        <v>191839.33649266622</v>
      </c>
      <c r="G533" s="37">
        <v>20</v>
      </c>
      <c r="H533" s="37">
        <v>8.6481670716433368E-2</v>
      </c>
      <c r="I533" s="37">
        <v>2486.494873046875</v>
      </c>
      <c r="J533" s="37">
        <v>45</v>
      </c>
      <c r="K533" s="37">
        <v>7.9929461479187012</v>
      </c>
      <c r="L533" s="37">
        <v>1174.2607421875</v>
      </c>
      <c r="M533" s="37">
        <v>44.7</v>
      </c>
      <c r="N533" s="37">
        <v>191839.30962874013</v>
      </c>
      <c r="O533" s="37">
        <v>20</v>
      </c>
      <c r="P533" s="37">
        <v>8.6481658125486402E-2</v>
      </c>
      <c r="Q533" s="37">
        <v>2486.494873046875</v>
      </c>
    </row>
    <row r="534" spans="2:17" x14ac:dyDescent="0.2">
      <c r="B534" s="37">
        <v>45</v>
      </c>
      <c r="C534" s="37">
        <v>7.9900360107421875</v>
      </c>
      <c r="D534" s="37">
        <v>1174.5279541015625</v>
      </c>
      <c r="E534" s="37">
        <v>44.800000000000004</v>
      </c>
      <c r="F534" s="37">
        <v>191989.02297378663</v>
      </c>
      <c r="G534" s="37">
        <v>20</v>
      </c>
      <c r="H534" s="37">
        <v>8.6552006458981673E-2</v>
      </c>
      <c r="I534" s="37">
        <v>2486.722900390625</v>
      </c>
      <c r="J534" s="37">
        <v>45</v>
      </c>
      <c r="K534" s="37">
        <v>7.9900360107421875</v>
      </c>
      <c r="L534" s="37">
        <v>1174.5279541015625</v>
      </c>
      <c r="M534" s="37">
        <v>44.800000000000004</v>
      </c>
      <c r="N534" s="37">
        <v>191988.99693127073</v>
      </c>
      <c r="O534" s="37">
        <v>20</v>
      </c>
      <c r="P534" s="37">
        <v>8.6551994254004228E-2</v>
      </c>
      <c r="Q534" s="37">
        <v>2486.722900390625</v>
      </c>
    </row>
    <row r="535" spans="2:17" x14ac:dyDescent="0.2">
      <c r="B535" s="37">
        <v>45</v>
      </c>
      <c r="C535" s="37">
        <v>7.9871230125427246</v>
      </c>
      <c r="D535" s="37">
        <v>1174.806884765625</v>
      </c>
      <c r="E535" s="37">
        <v>44.900000000000006</v>
      </c>
      <c r="F535" s="37">
        <v>192145.28128881322</v>
      </c>
      <c r="G535" s="37">
        <v>20</v>
      </c>
      <c r="H535" s="37">
        <v>8.6625430662915906E-2</v>
      </c>
      <c r="I535" s="37">
        <v>2486.9501953125</v>
      </c>
      <c r="J535" s="37">
        <v>45</v>
      </c>
      <c r="K535" s="37">
        <v>7.9871234893798828</v>
      </c>
      <c r="L535" s="37">
        <v>1174.806884765625</v>
      </c>
      <c r="M535" s="37">
        <v>44.900000000000006</v>
      </c>
      <c r="N535" s="37">
        <v>192145.25606048678</v>
      </c>
      <c r="O535" s="37">
        <v>20</v>
      </c>
      <c r="P535" s="37">
        <v>8.6625418840516819E-2</v>
      </c>
      <c r="Q535" s="37">
        <v>2486.9501953125</v>
      </c>
    </row>
    <row r="536" spans="2:17" x14ac:dyDescent="0.2">
      <c r="B536" s="37">
        <v>45</v>
      </c>
      <c r="C536" s="37">
        <v>7.9842100143432617</v>
      </c>
      <c r="D536" s="37">
        <v>1175.088134765625</v>
      </c>
      <c r="E536" s="37">
        <v>45</v>
      </c>
      <c r="F536" s="37">
        <v>192307.77458567894</v>
      </c>
      <c r="G536" s="37">
        <v>20</v>
      </c>
      <c r="H536" s="37">
        <v>8.6701785120894145E-2</v>
      </c>
      <c r="I536" s="37">
        <v>2487.177001953125</v>
      </c>
      <c r="J536" s="37">
        <v>45</v>
      </c>
      <c r="K536" s="37">
        <v>7.9842100143432617</v>
      </c>
      <c r="L536" s="37">
        <v>1175.08837890625</v>
      </c>
      <c r="M536" s="37">
        <v>45</v>
      </c>
      <c r="N536" s="37">
        <v>192307.75508584379</v>
      </c>
      <c r="O536" s="37">
        <v>20</v>
      </c>
      <c r="P536" s="37">
        <v>8.6701775989593638E-2</v>
      </c>
      <c r="Q536" s="37">
        <v>2487.177001953125</v>
      </c>
    </row>
    <row r="537" spans="2:17" x14ac:dyDescent="0.2">
      <c r="B537" s="37">
        <v>45</v>
      </c>
      <c r="C537" s="37">
        <v>7.9812979698181152</v>
      </c>
      <c r="D537" s="37">
        <v>1175.36279296875</v>
      </c>
      <c r="E537" s="37">
        <v>45.1</v>
      </c>
      <c r="F537" s="37">
        <v>192475.983900803</v>
      </c>
      <c r="G537" s="37">
        <v>20</v>
      </c>
      <c r="H537" s="37">
        <v>8.6780826053386453E-2</v>
      </c>
      <c r="I537" s="37">
        <v>2487.399169921875</v>
      </c>
      <c r="J537" s="37">
        <v>45</v>
      </c>
      <c r="K537" s="37">
        <v>7.9812979698181152</v>
      </c>
      <c r="L537" s="37">
        <v>1175.363037109375</v>
      </c>
      <c r="M537" s="37">
        <v>45.1</v>
      </c>
      <c r="N537" s="37">
        <v>192475.96603399795</v>
      </c>
      <c r="O537" s="37">
        <v>20</v>
      </c>
      <c r="P537" s="37">
        <v>8.6780817689016715E-2</v>
      </c>
      <c r="Q537" s="37">
        <v>2487.399169921875</v>
      </c>
    </row>
    <row r="538" spans="2:17" x14ac:dyDescent="0.2">
      <c r="B538" s="37">
        <v>45</v>
      </c>
      <c r="C538" s="37">
        <v>7.9783883094787598</v>
      </c>
      <c r="D538" s="37">
        <v>1175.6265869140625</v>
      </c>
      <c r="E538" s="37">
        <v>45.2</v>
      </c>
      <c r="F538" s="37">
        <v>192649.41248302514</v>
      </c>
      <c r="G538" s="37">
        <v>20</v>
      </c>
      <c r="H538" s="37">
        <v>8.6862320107509661E-2</v>
      </c>
      <c r="I538" s="37">
        <v>2487.611328125</v>
      </c>
      <c r="J538" s="37">
        <v>45</v>
      </c>
      <c r="K538" s="37">
        <v>7.9783883094787598</v>
      </c>
      <c r="L538" s="37">
        <v>1175.626953125</v>
      </c>
      <c r="M538" s="37">
        <v>45.2</v>
      </c>
      <c r="N538" s="37">
        <v>192649.39952184769</v>
      </c>
      <c r="O538" s="37">
        <v>20</v>
      </c>
      <c r="P538" s="37">
        <v>8.6862314048074568E-2</v>
      </c>
      <c r="Q538" s="37">
        <v>2487.611328125</v>
      </c>
    </row>
    <row r="539" spans="2:17" x14ac:dyDescent="0.2">
      <c r="B539" s="37">
        <v>45</v>
      </c>
      <c r="C539" s="37">
        <v>7.9754829406738281</v>
      </c>
      <c r="D539" s="37">
        <v>1175.8797607421875</v>
      </c>
      <c r="E539" s="37">
        <v>45.300000000000004</v>
      </c>
      <c r="F539" s="37">
        <v>192827.69852566411</v>
      </c>
      <c r="G539" s="37">
        <v>20</v>
      </c>
      <c r="H539" s="37">
        <v>8.6946097322713828E-2</v>
      </c>
      <c r="I539" s="37">
        <v>2487.818115234375</v>
      </c>
      <c r="J539" s="37">
        <v>45</v>
      </c>
      <c r="K539" s="37">
        <v>7.9754829406738281</v>
      </c>
      <c r="L539" s="37">
        <v>1175.880126953125</v>
      </c>
      <c r="M539" s="37">
        <v>45.300000000000004</v>
      </c>
      <c r="N539" s="37">
        <v>192827.68801338112</v>
      </c>
      <c r="O539" s="37">
        <v>20</v>
      </c>
      <c r="P539" s="37">
        <v>8.6946092414159556E-2</v>
      </c>
      <c r="Q539" s="37">
        <v>2487.818115234375</v>
      </c>
    </row>
    <row r="540" spans="2:17" x14ac:dyDescent="0.2">
      <c r="B540" s="37">
        <v>45</v>
      </c>
      <c r="C540" s="37">
        <v>7.9725832939147949</v>
      </c>
      <c r="D540" s="37">
        <v>1176.1217041015625</v>
      </c>
      <c r="E540" s="37">
        <v>45.400000000000006</v>
      </c>
      <c r="F540" s="37">
        <v>193010.5095995974</v>
      </c>
      <c r="G540" s="37">
        <v>20</v>
      </c>
      <c r="H540" s="37">
        <v>8.7032001536771375E-2</v>
      </c>
      <c r="I540" s="37">
        <v>2488.0234375</v>
      </c>
      <c r="J540" s="37">
        <v>45</v>
      </c>
      <c r="K540" s="37">
        <v>7.9725832939147949</v>
      </c>
      <c r="L540" s="37">
        <v>1176.1220703125</v>
      </c>
      <c r="M540" s="37">
        <v>45.400000000000006</v>
      </c>
      <c r="N540" s="37">
        <v>193010.49990489852</v>
      </c>
      <c r="O540" s="37">
        <v>20</v>
      </c>
      <c r="P540" s="37">
        <v>8.7031997011958906E-2</v>
      </c>
      <c r="Q540" s="37">
        <v>2488.0234375</v>
      </c>
    </row>
    <row r="541" spans="2:17" x14ac:dyDescent="0.2">
      <c r="B541" s="37">
        <v>45</v>
      </c>
      <c r="C541" s="37">
        <v>7.9696903228759766</v>
      </c>
      <c r="D541" s="37">
        <v>1176.3486328125</v>
      </c>
      <c r="E541" s="37">
        <v>45.5</v>
      </c>
      <c r="F541" s="37">
        <v>193197.4167968462</v>
      </c>
      <c r="G541" s="37">
        <v>20</v>
      </c>
      <c r="H541" s="37">
        <v>8.711983124734983E-2</v>
      </c>
      <c r="I541" s="37">
        <v>2488.226806640625</v>
      </c>
      <c r="J541" s="37">
        <v>45</v>
      </c>
      <c r="K541" s="37">
        <v>7.9696907997131348</v>
      </c>
      <c r="L541" s="37">
        <v>1176.3489990234375</v>
      </c>
      <c r="M541" s="37">
        <v>45.5</v>
      </c>
      <c r="N541" s="37">
        <v>193197.40791822548</v>
      </c>
      <c r="O541" s="37">
        <v>20</v>
      </c>
      <c r="P541" s="37">
        <v>8.7119827106560938E-2</v>
      </c>
      <c r="Q541" s="37">
        <v>2488.226806640625</v>
      </c>
    </row>
    <row r="542" spans="2:17" x14ac:dyDescent="0.2">
      <c r="B542" s="37">
        <v>45</v>
      </c>
      <c r="C542" s="37">
        <v>7.9668068885803223</v>
      </c>
      <c r="D542" s="37">
        <v>1176.5550537109375</v>
      </c>
      <c r="E542" s="37">
        <v>45.6</v>
      </c>
      <c r="F542" s="37">
        <v>193387.88005095167</v>
      </c>
      <c r="G542" s="37">
        <v>20</v>
      </c>
      <c r="H542" s="37">
        <v>8.72093327237531E-2</v>
      </c>
      <c r="I542" s="37">
        <v>2488.427001953125</v>
      </c>
      <c r="J542" s="37">
        <v>45</v>
      </c>
      <c r="K542" s="37">
        <v>7.9668064117431641</v>
      </c>
      <c r="L542" s="37">
        <v>1176.5552978515625</v>
      </c>
      <c r="M542" s="37">
        <v>45.6</v>
      </c>
      <c r="N542" s="37">
        <v>193387.86708384566</v>
      </c>
      <c r="O542" s="37">
        <v>20</v>
      </c>
      <c r="P542" s="37">
        <v>8.7209326661477349E-2</v>
      </c>
      <c r="Q542" s="37">
        <v>2488.427001953125</v>
      </c>
    </row>
    <row r="543" spans="2:17" x14ac:dyDescent="0.2">
      <c r="B543" s="37">
        <v>45</v>
      </c>
      <c r="C543" s="37">
        <v>7.9639334678649902</v>
      </c>
      <c r="D543" s="37">
        <v>1176.7366943359375</v>
      </c>
      <c r="E543" s="37">
        <v>45.7</v>
      </c>
      <c r="F543" s="37">
        <v>193581.31850798643</v>
      </c>
      <c r="G543" s="37">
        <v>20</v>
      </c>
      <c r="H543" s="37">
        <v>8.7300233057357235E-2</v>
      </c>
      <c r="I543" s="37">
        <v>2488.6259765625</v>
      </c>
      <c r="J543" s="37">
        <v>45</v>
      </c>
      <c r="K543" s="37">
        <v>7.9639334678649902</v>
      </c>
      <c r="L543" s="37">
        <v>1176.7369384765625</v>
      </c>
      <c r="M543" s="37">
        <v>45.7</v>
      </c>
      <c r="N543" s="37">
        <v>193581.30390634952</v>
      </c>
      <c r="O543" s="37">
        <v>20</v>
      </c>
      <c r="P543" s="37">
        <v>8.7300226227856159E-2</v>
      </c>
      <c r="Q543" s="37">
        <v>2488.6259765625</v>
      </c>
    </row>
    <row r="544" spans="2:17" x14ac:dyDescent="0.2">
      <c r="B544" s="37">
        <v>45</v>
      </c>
      <c r="C544" s="37">
        <v>7.9610724449157715</v>
      </c>
      <c r="D544" s="37">
        <v>1176.8936767578125</v>
      </c>
      <c r="E544" s="37">
        <v>45.800000000000004</v>
      </c>
      <c r="F544" s="37">
        <v>193777.2609122612</v>
      </c>
      <c r="G544" s="37">
        <v>20</v>
      </c>
      <c r="H544" s="37">
        <v>8.7392310829913097E-2</v>
      </c>
      <c r="I544" s="37">
        <v>2488.82568359375</v>
      </c>
      <c r="J544" s="37">
        <v>45</v>
      </c>
      <c r="K544" s="37">
        <v>7.9610724449157715</v>
      </c>
      <c r="L544" s="37">
        <v>1176.893798828125</v>
      </c>
      <c r="M544" s="37">
        <v>45.800000000000004</v>
      </c>
      <c r="N544" s="37">
        <v>193777.24059008641</v>
      </c>
      <c r="O544" s="37">
        <v>20</v>
      </c>
      <c r="P544" s="37">
        <v>8.7392301311838033E-2</v>
      </c>
      <c r="Q544" s="37">
        <v>2488.825927734375</v>
      </c>
    </row>
    <row r="545" spans="2:17" x14ac:dyDescent="0.2">
      <c r="B545" s="37">
        <v>45</v>
      </c>
      <c r="C545" s="37">
        <v>7.958226203918457</v>
      </c>
      <c r="D545" s="37">
        <v>1177.0322265625</v>
      </c>
      <c r="E545" s="37">
        <v>45.900000000000006</v>
      </c>
      <c r="F545" s="37">
        <v>193975.4722820209</v>
      </c>
      <c r="G545" s="37">
        <v>20</v>
      </c>
      <c r="H545" s="37">
        <v>8.7485455631020087E-2</v>
      </c>
      <c r="I545" s="37">
        <v>2489.028076171875</v>
      </c>
      <c r="J545" s="37">
        <v>45</v>
      </c>
      <c r="K545" s="37">
        <v>7.9582257270812988</v>
      </c>
      <c r="L545" s="37">
        <v>1177.0322265625</v>
      </c>
      <c r="M545" s="37">
        <v>45.900000000000006</v>
      </c>
      <c r="N545" s="37">
        <v>193975.44460406844</v>
      </c>
      <c r="O545" s="37">
        <v>20</v>
      </c>
      <c r="P545" s="37">
        <v>8.7485442656772522E-2</v>
      </c>
      <c r="Q545" s="37">
        <v>2489.028076171875</v>
      </c>
    </row>
    <row r="546" spans="2:17" x14ac:dyDescent="0.2">
      <c r="B546" s="37">
        <v>45</v>
      </c>
      <c r="C546" s="37">
        <v>7.9553952217102051</v>
      </c>
      <c r="D546" s="37">
        <v>1177.1624755859375</v>
      </c>
      <c r="E546" s="37">
        <v>46</v>
      </c>
      <c r="F546" s="37">
        <v>194175.97014988179</v>
      </c>
      <c r="G546" s="37">
        <v>20</v>
      </c>
      <c r="H546" s="37">
        <v>8.7579675700134044E-2</v>
      </c>
      <c r="I546" s="37">
        <v>2489.232421875</v>
      </c>
      <c r="J546" s="37">
        <v>45</v>
      </c>
      <c r="K546" s="37">
        <v>7.9553947448730469</v>
      </c>
      <c r="L546" s="37">
        <v>1177.1624755859375</v>
      </c>
      <c r="M546" s="37">
        <v>46</v>
      </c>
      <c r="N546" s="37">
        <v>194175.9375716116</v>
      </c>
      <c r="O546" s="37">
        <v>20</v>
      </c>
      <c r="P546" s="37">
        <v>8.7579660423700842E-2</v>
      </c>
      <c r="Q546" s="37">
        <v>2489.232421875</v>
      </c>
    </row>
    <row r="547" spans="2:17" x14ac:dyDescent="0.2">
      <c r="B547" s="37">
        <v>45</v>
      </c>
      <c r="C547" s="37">
        <v>7.9525814056396484</v>
      </c>
      <c r="D547" s="37">
        <v>1177.294677734375</v>
      </c>
      <c r="E547" s="37">
        <v>46.1</v>
      </c>
      <c r="F547" s="37">
        <v>194378.90846529335</v>
      </c>
      <c r="G547" s="37">
        <v>20</v>
      </c>
      <c r="H547" s="37">
        <v>8.7675043379382908E-2</v>
      </c>
      <c r="I547" s="37">
        <v>2489.43701171875</v>
      </c>
      <c r="J547" s="37">
        <v>45</v>
      </c>
      <c r="K547" s="37">
        <v>7.9525809288024902</v>
      </c>
      <c r="L547" s="37">
        <v>1177.2945556640625</v>
      </c>
      <c r="M547" s="37">
        <v>46.1</v>
      </c>
      <c r="N547" s="37">
        <v>194378.86853337553</v>
      </c>
      <c r="O547" s="37">
        <v>20</v>
      </c>
      <c r="P547" s="37">
        <v>8.7675024646691649E-2</v>
      </c>
      <c r="Q547" s="37">
        <v>2489.43701171875</v>
      </c>
    </row>
    <row r="548" spans="2:17" x14ac:dyDescent="0.2">
      <c r="B548" s="37">
        <v>45</v>
      </c>
      <c r="C548" s="37">
        <v>7.9497857093811035</v>
      </c>
      <c r="D548" s="37">
        <v>1177.4354248046875</v>
      </c>
      <c r="E548" s="37">
        <v>46.2</v>
      </c>
      <c r="F548" s="37">
        <v>194584.39857493225</v>
      </c>
      <c r="G548" s="37">
        <v>20</v>
      </c>
      <c r="H548" s="37">
        <v>8.7771610994076155E-2</v>
      </c>
      <c r="I548" s="37">
        <v>2489.641845703125</v>
      </c>
      <c r="J548" s="37">
        <v>45</v>
      </c>
      <c r="K548" s="37">
        <v>7.9497852325439453</v>
      </c>
      <c r="L548" s="37">
        <v>1177.43505859375</v>
      </c>
      <c r="M548" s="37">
        <v>46.2</v>
      </c>
      <c r="N548" s="37">
        <v>194584.35046407988</v>
      </c>
      <c r="O548" s="37">
        <v>20</v>
      </c>
      <c r="P548" s="37">
        <v>8.7771588418172258E-2</v>
      </c>
      <c r="Q548" s="37">
        <v>2489.641845703125</v>
      </c>
    </row>
    <row r="549" spans="2:17" x14ac:dyDescent="0.2">
      <c r="B549" s="37">
        <v>45</v>
      </c>
      <c r="C549" s="37">
        <v>7.9470090866088867</v>
      </c>
      <c r="D549" s="37">
        <v>1177.58935546875</v>
      </c>
      <c r="E549" s="37">
        <v>46.300000000000004</v>
      </c>
      <c r="F549" s="37">
        <v>194792.47169364934</v>
      </c>
      <c r="G549" s="37">
        <v>20</v>
      </c>
      <c r="H549" s="37">
        <v>8.7869393227016201E-2</v>
      </c>
      <c r="I549" s="37">
        <v>2489.8486328125</v>
      </c>
      <c r="J549" s="37">
        <v>45</v>
      </c>
      <c r="K549" s="37">
        <v>7.9470086097717285</v>
      </c>
      <c r="L549" s="37">
        <v>1177.5889892578125</v>
      </c>
      <c r="M549" s="37">
        <v>46.300000000000004</v>
      </c>
      <c r="N549" s="37">
        <v>194792.42031749123</v>
      </c>
      <c r="O549" s="37">
        <v>20</v>
      </c>
      <c r="P549" s="37">
        <v>8.7869369116264404E-2</v>
      </c>
      <c r="Q549" s="37">
        <v>2489.8486328125</v>
      </c>
    </row>
    <row r="550" spans="2:17" x14ac:dyDescent="0.2">
      <c r="B550" s="37">
        <v>45</v>
      </c>
      <c r="C550" s="37">
        <v>7.9442524909973145</v>
      </c>
      <c r="D550" s="37">
        <v>1177.7606201171875</v>
      </c>
      <c r="E550" s="37">
        <v>46.400000000000006</v>
      </c>
      <c r="F550" s="37">
        <v>195003.08715449343</v>
      </c>
      <c r="G550" s="37">
        <v>20</v>
      </c>
      <c r="H550" s="37">
        <v>8.7968370980749999E-2</v>
      </c>
      <c r="I550" s="37">
        <v>2490.060546875</v>
      </c>
      <c r="J550" s="37">
        <v>45</v>
      </c>
      <c r="K550" s="37">
        <v>7.9442524909973145</v>
      </c>
      <c r="L550" s="37">
        <v>1177.76025390625</v>
      </c>
      <c r="M550" s="37">
        <v>46.400000000000006</v>
      </c>
      <c r="N550" s="37">
        <v>195003.03414545834</v>
      </c>
      <c r="O550" s="37">
        <v>20</v>
      </c>
      <c r="P550" s="37">
        <v>8.796834610237432E-2</v>
      </c>
      <c r="Q550" s="37">
        <v>2490.060546875</v>
      </c>
    </row>
    <row r="551" spans="2:17" x14ac:dyDescent="0.2">
      <c r="B551" s="37">
        <v>45</v>
      </c>
      <c r="C551" s="37">
        <v>7.9415168762207031</v>
      </c>
      <c r="D551" s="37">
        <v>1177.9515380859375</v>
      </c>
      <c r="E551" s="37">
        <v>46.5</v>
      </c>
      <c r="F551" s="37">
        <v>195216.10375607538</v>
      </c>
      <c r="G551" s="37">
        <v>20</v>
      </c>
      <c r="H551" s="37">
        <v>8.8068477916058013E-2</v>
      </c>
      <c r="I551" s="37">
        <v>2490.279296875</v>
      </c>
      <c r="J551" s="37">
        <v>45</v>
      </c>
      <c r="K551" s="37">
        <v>7.9415163993835449</v>
      </c>
      <c r="L551" s="37">
        <v>1177.951171875</v>
      </c>
      <c r="M551" s="37">
        <v>46.5</v>
      </c>
      <c r="N551" s="37">
        <v>195216.05238040272</v>
      </c>
      <c r="O551" s="37">
        <v>20</v>
      </c>
      <c r="P551" s="37">
        <v>8.8068453805208197E-2</v>
      </c>
      <c r="Q551" s="37">
        <v>2490.279296875</v>
      </c>
    </row>
    <row r="552" spans="2:17" x14ac:dyDescent="0.2">
      <c r="B552" s="37">
        <v>45</v>
      </c>
      <c r="C552" s="37">
        <v>7.9388008117675781</v>
      </c>
      <c r="D552" s="37">
        <v>1178.1632080078125</v>
      </c>
      <c r="E552" s="37">
        <v>46.6</v>
      </c>
      <c r="F552" s="37">
        <v>195431.28877566784</v>
      </c>
      <c r="G552" s="37">
        <v>20</v>
      </c>
      <c r="H552" s="37">
        <v>8.816960468525481E-2</v>
      </c>
      <c r="I552" s="37">
        <v>2490.50537109375</v>
      </c>
      <c r="J552" s="37">
        <v>45</v>
      </c>
      <c r="K552" s="37">
        <v>7.9388003349304199</v>
      </c>
      <c r="L552" s="37">
        <v>1178.162841796875</v>
      </c>
      <c r="M552" s="37">
        <v>46.6</v>
      </c>
      <c r="N552" s="37">
        <v>195431.24229663325</v>
      </c>
      <c r="O552" s="37">
        <v>20</v>
      </c>
      <c r="P552" s="37">
        <v>8.8169582876712171E-2</v>
      </c>
      <c r="Q552" s="37">
        <v>2490.50537109375</v>
      </c>
    </row>
    <row r="553" spans="2:17" x14ac:dyDescent="0.2">
      <c r="B553" s="37">
        <v>45</v>
      </c>
      <c r="C553" s="37">
        <v>7.9361047744750977</v>
      </c>
      <c r="D553" s="37">
        <v>1178.3974609375</v>
      </c>
      <c r="E553" s="37">
        <v>46.7</v>
      </c>
      <c r="F553" s="37">
        <v>195648.38337086773</v>
      </c>
      <c r="G553" s="37">
        <v>20</v>
      </c>
      <c r="H553" s="37">
        <v>8.8271629665329088E-2</v>
      </c>
      <c r="I553" s="37">
        <v>2490.737548828125</v>
      </c>
      <c r="J553" s="37">
        <v>45</v>
      </c>
      <c r="K553" s="37">
        <v>7.9361042976379395</v>
      </c>
      <c r="L553" s="37">
        <v>1178.397216796875</v>
      </c>
      <c r="M553" s="37">
        <v>46.7</v>
      </c>
      <c r="N553" s="37">
        <v>195648.34262004384</v>
      </c>
      <c r="O553" s="37">
        <v>20</v>
      </c>
      <c r="P553" s="37">
        <v>8.8271610546040602E-2</v>
      </c>
      <c r="Q553" s="37">
        <v>2490.737548828125</v>
      </c>
    </row>
    <row r="554" spans="2:17" x14ac:dyDescent="0.2">
      <c r="B554" s="37">
        <v>45</v>
      </c>
      <c r="C554" s="37">
        <v>7.9334259033203125</v>
      </c>
      <c r="D554" s="37">
        <v>1178.6572265625</v>
      </c>
      <c r="E554" s="37">
        <v>46.800000000000004</v>
      </c>
      <c r="F554" s="37">
        <v>195867.14264629342</v>
      </c>
      <c r="G554" s="37">
        <v>20</v>
      </c>
      <c r="H554" s="37">
        <v>8.8374437772804321E-2</v>
      </c>
      <c r="I554" s="37">
        <v>2490.973876953125</v>
      </c>
      <c r="J554" s="37">
        <v>45</v>
      </c>
      <c r="K554" s="37">
        <v>7.9334259033203125</v>
      </c>
      <c r="L554" s="37">
        <v>1178.656982421875</v>
      </c>
      <c r="M554" s="37">
        <v>46.800000000000004</v>
      </c>
      <c r="N554" s="37">
        <v>195867.11169114462</v>
      </c>
      <c r="O554" s="37">
        <v>20</v>
      </c>
      <c r="P554" s="37">
        <v>8.8374423258555504E-2</v>
      </c>
      <c r="Q554" s="37">
        <v>2490.973876953125</v>
      </c>
    </row>
    <row r="555" spans="2:17" x14ac:dyDescent="0.2">
      <c r="B555" s="37">
        <v>45</v>
      </c>
      <c r="C555" s="37">
        <v>7.9307637214660645</v>
      </c>
      <c r="D555" s="37">
        <v>1178.9432373046875</v>
      </c>
      <c r="E555" s="37">
        <v>46.900000000000006</v>
      </c>
      <c r="F555" s="37">
        <v>196087.2840326181</v>
      </c>
      <c r="G555" s="37">
        <v>20</v>
      </c>
      <c r="H555" s="37">
        <v>8.8477896227427799E-2</v>
      </c>
      <c r="I555" s="37">
        <v>2491.213134765625</v>
      </c>
      <c r="J555" s="37">
        <v>45</v>
      </c>
      <c r="K555" s="37">
        <v>7.9307637214660645</v>
      </c>
      <c r="L555" s="37">
        <v>1178.943115234375</v>
      </c>
      <c r="M555" s="37">
        <v>46.900000000000006</v>
      </c>
      <c r="N555" s="37">
        <v>196087.26370252177</v>
      </c>
      <c r="O555" s="37">
        <v>20</v>
      </c>
      <c r="P555" s="37">
        <v>8.8477886705165251E-2</v>
      </c>
      <c r="Q555" s="37">
        <v>2491.213134765625</v>
      </c>
    </row>
    <row r="556" spans="2:17" x14ac:dyDescent="0.2">
      <c r="B556" s="37">
        <v>45</v>
      </c>
      <c r="C556" s="37">
        <v>7.9281158447265625</v>
      </c>
      <c r="D556" s="37">
        <v>1179.2515869140625</v>
      </c>
      <c r="E556" s="37">
        <v>47</v>
      </c>
      <c r="F556" s="37">
        <v>196308.35003232837</v>
      </c>
      <c r="G556" s="37">
        <v>20</v>
      </c>
      <c r="H556" s="37">
        <v>8.8581790033917904E-2</v>
      </c>
      <c r="I556" s="37">
        <v>2491.454833984375</v>
      </c>
      <c r="J556" s="37">
        <v>45</v>
      </c>
      <c r="K556" s="37">
        <v>7.9281153678894043</v>
      </c>
      <c r="L556" s="37">
        <v>1179.2515869140625</v>
      </c>
      <c r="M556" s="37">
        <v>47</v>
      </c>
      <c r="N556" s="37">
        <v>196308.34522171173</v>
      </c>
      <c r="O556" s="37">
        <v>20</v>
      </c>
      <c r="P556" s="37">
        <v>8.8581787806224124E-2</v>
      </c>
      <c r="Q556" s="37">
        <v>2491.454833984375</v>
      </c>
    </row>
    <row r="557" spans="2:17" x14ac:dyDescent="0.2">
      <c r="B557" s="37">
        <v>45</v>
      </c>
      <c r="C557" s="37">
        <v>7.9254794120788574</v>
      </c>
      <c r="D557" s="37">
        <v>1179.573486328125</v>
      </c>
      <c r="E557" s="37">
        <v>47.1</v>
      </c>
      <c r="F557" s="37">
        <v>196529.66406219773</v>
      </c>
      <c r="G557" s="37">
        <v>20</v>
      </c>
      <c r="H557" s="37">
        <v>8.8685801242694512E-2</v>
      </c>
      <c r="I557" s="37">
        <v>2491.698974609375</v>
      </c>
      <c r="J557" s="37">
        <v>45</v>
      </c>
      <c r="K557" s="37">
        <v>7.9254794120788574</v>
      </c>
      <c r="L557" s="37">
        <v>1179.573486328125</v>
      </c>
      <c r="M557" s="37">
        <v>47.1</v>
      </c>
      <c r="N557" s="37">
        <v>196529.66905383873</v>
      </c>
      <c r="O557" s="37">
        <v>20</v>
      </c>
      <c r="P557" s="37">
        <v>8.868580362043417E-2</v>
      </c>
      <c r="Q557" s="37">
        <v>2491.698974609375</v>
      </c>
    </row>
    <row r="558" spans="2:17" x14ac:dyDescent="0.2">
      <c r="B558" s="37">
        <v>45</v>
      </c>
      <c r="C558" s="37">
        <v>7.9228525161743164</v>
      </c>
      <c r="D558" s="37">
        <v>1179.8983154296875</v>
      </c>
      <c r="E558" s="37">
        <v>47.2</v>
      </c>
      <c r="F558" s="37">
        <v>196750.37060431266</v>
      </c>
      <c r="G558" s="37">
        <v>20</v>
      </c>
      <c r="H558" s="37">
        <v>8.8789527803246893E-2</v>
      </c>
      <c r="I558" s="37">
        <v>2491.9453125</v>
      </c>
      <c r="J558" s="37">
        <v>45</v>
      </c>
      <c r="K558" s="37">
        <v>7.9228525161743164</v>
      </c>
      <c r="L558" s="37">
        <v>1179.8985595703125</v>
      </c>
      <c r="M558" s="37">
        <v>47.2</v>
      </c>
      <c r="N558" s="37">
        <v>196750.39357171266</v>
      </c>
      <c r="O558" s="37">
        <v>20</v>
      </c>
      <c r="P558" s="37">
        <v>8.8789538630322393E-2</v>
      </c>
      <c r="Q558" s="37">
        <v>2491.9453125</v>
      </c>
    </row>
    <row r="559" spans="2:17" x14ac:dyDescent="0.2">
      <c r="B559" s="37">
        <v>45</v>
      </c>
      <c r="C559" s="37">
        <v>7.9202322959899902</v>
      </c>
      <c r="D559" s="37">
        <v>1180.21728515625</v>
      </c>
      <c r="E559" s="37">
        <v>47.300000000000004</v>
      </c>
      <c r="F559" s="37">
        <v>196969.60031209944</v>
      </c>
      <c r="G559" s="37">
        <v>20</v>
      </c>
      <c r="H559" s="37">
        <v>8.8892561157517841E-2</v>
      </c>
      <c r="I559" s="37">
        <v>2492.193115234375</v>
      </c>
      <c r="J559" s="37">
        <v>45</v>
      </c>
      <c r="K559" s="37">
        <v>7.920231819152832</v>
      </c>
      <c r="L559" s="37">
        <v>1180.217529296875</v>
      </c>
      <c r="M559" s="37">
        <v>47.300000000000004</v>
      </c>
      <c r="N559" s="37">
        <v>196969.63307954976</v>
      </c>
      <c r="O559" s="37">
        <v>20</v>
      </c>
      <c r="P559" s="37">
        <v>8.8892576590161795E-2</v>
      </c>
      <c r="Q559" s="37">
        <v>2492.193115234375</v>
      </c>
    </row>
    <row r="560" spans="2:17" x14ac:dyDescent="0.2">
      <c r="B560" s="37">
        <v>45</v>
      </c>
      <c r="C560" s="37">
        <v>7.9176154136657715</v>
      </c>
      <c r="D560" s="37">
        <v>1180.524169921875</v>
      </c>
      <c r="E560" s="37">
        <v>47.400000000000006</v>
      </c>
      <c r="F560" s="37">
        <v>197186.55989810888</v>
      </c>
      <c r="G560" s="37">
        <v>20</v>
      </c>
      <c r="H560" s="37">
        <v>8.899452846851115E-2</v>
      </c>
      <c r="I560" s="37">
        <v>2492.44189453125</v>
      </c>
      <c r="J560" s="37">
        <v>45</v>
      </c>
      <c r="K560" s="37">
        <v>7.9176149368286133</v>
      </c>
      <c r="L560" s="37">
        <v>1180.5245361328125</v>
      </c>
      <c r="M560" s="37">
        <v>47.400000000000006</v>
      </c>
      <c r="N560" s="37">
        <v>197186.6049220007</v>
      </c>
      <c r="O560" s="37">
        <v>20</v>
      </c>
      <c r="P560" s="37">
        <v>8.8994549661411571E-2</v>
      </c>
      <c r="Q560" s="37">
        <v>2492.44189453125</v>
      </c>
    </row>
    <row r="561" spans="2:17" x14ac:dyDescent="0.2">
      <c r="B561" s="37">
        <v>45</v>
      </c>
      <c r="C561" s="37">
        <v>7.9149990081787109</v>
      </c>
      <c r="D561" s="37">
        <v>1180.8160400390625</v>
      </c>
      <c r="E561" s="37">
        <v>47.5</v>
      </c>
      <c r="F561" s="37">
        <v>197400.63669685737</v>
      </c>
      <c r="G561" s="37">
        <v>20</v>
      </c>
      <c r="H561" s="37">
        <v>8.9095141773753356E-2</v>
      </c>
      <c r="I561" s="37">
        <v>2492.690185546875</v>
      </c>
      <c r="J561" s="37">
        <v>45</v>
      </c>
      <c r="K561" s="37">
        <v>7.9149985313415527</v>
      </c>
      <c r="L561" s="37">
        <v>1180.81640625</v>
      </c>
      <c r="M561" s="37">
        <v>47.5</v>
      </c>
      <c r="N561" s="37">
        <v>197400.68825778223</v>
      </c>
      <c r="O561" s="37">
        <v>20</v>
      </c>
      <c r="P561" s="37">
        <v>8.9095166037610557E-2</v>
      </c>
      <c r="Q561" s="37">
        <v>2492.690185546875</v>
      </c>
    </row>
    <row r="562" spans="2:17" x14ac:dyDescent="0.2">
      <c r="B562" s="37">
        <v>45</v>
      </c>
      <c r="C562" s="37">
        <v>7.9123806953430176</v>
      </c>
      <c r="D562" s="37">
        <v>1181.0908203125</v>
      </c>
      <c r="E562" s="37">
        <v>47.6</v>
      </c>
      <c r="F562" s="37">
        <v>197611.35284570523</v>
      </c>
      <c r="G562" s="37">
        <v>20</v>
      </c>
      <c r="H562" s="37">
        <v>8.9194176447757234E-2</v>
      </c>
      <c r="I562" s="37">
        <v>2492.93505859375</v>
      </c>
      <c r="J562" s="37">
        <v>45</v>
      </c>
      <c r="K562" s="37">
        <v>7.9123802185058594</v>
      </c>
      <c r="L562" s="37">
        <v>1181.0911865234375</v>
      </c>
      <c r="M562" s="37">
        <v>47.6</v>
      </c>
      <c r="N562" s="37">
        <v>197611.41093911623</v>
      </c>
      <c r="O562" s="37">
        <v>20</v>
      </c>
      <c r="P562" s="37">
        <v>8.9194203782454684E-2</v>
      </c>
      <c r="Q562" s="37">
        <v>2492.935302734375</v>
      </c>
    </row>
    <row r="563" spans="2:17" x14ac:dyDescent="0.2">
      <c r="B563" s="37">
        <v>45</v>
      </c>
      <c r="C563" s="37">
        <v>7.909757137298584</v>
      </c>
      <c r="D563" s="37">
        <v>1181.3468017578125</v>
      </c>
      <c r="E563" s="37">
        <v>47.7</v>
      </c>
      <c r="F563" s="37">
        <v>197818.35218622015</v>
      </c>
      <c r="G563" s="37">
        <v>20</v>
      </c>
      <c r="H563" s="37">
        <v>8.9291465061617697E-2</v>
      </c>
      <c r="I563" s="37">
        <v>2493.175537109375</v>
      </c>
      <c r="J563" s="37">
        <v>45</v>
      </c>
      <c r="K563" s="37">
        <v>7.9097566604614258</v>
      </c>
      <c r="L563" s="37">
        <v>1181.34716796875</v>
      </c>
      <c r="M563" s="37">
        <v>47.7</v>
      </c>
      <c r="N563" s="37">
        <v>197818.41517810323</v>
      </c>
      <c r="O563" s="37">
        <v>20</v>
      </c>
      <c r="P563" s="37">
        <v>8.9291494700109192E-2</v>
      </c>
      <c r="Q563" s="37">
        <v>2493.175537109375</v>
      </c>
    </row>
    <row r="564" spans="2:17" x14ac:dyDescent="0.2">
      <c r="B564" s="37">
        <v>45</v>
      </c>
      <c r="C564" s="37">
        <v>7.9071264266967773</v>
      </c>
      <c r="D564" s="37">
        <v>1181.5821533203125</v>
      </c>
      <c r="E564" s="37">
        <v>47.800000000000004</v>
      </c>
      <c r="F564" s="37">
        <v>198021.35451377396</v>
      </c>
      <c r="G564" s="37">
        <v>20</v>
      </c>
      <c r="H564" s="37">
        <v>8.9386875880096875E-2</v>
      </c>
      <c r="I564" s="37">
        <v>2493.410888671875</v>
      </c>
      <c r="J564" s="37">
        <v>45</v>
      </c>
      <c r="K564" s="37">
        <v>7.9071259498596191</v>
      </c>
      <c r="L564" s="37">
        <v>1181.5823974609375</v>
      </c>
      <c r="M564" s="37">
        <v>47.800000000000004</v>
      </c>
      <c r="N564" s="37">
        <v>198021.41831450685</v>
      </c>
      <c r="O564" s="37">
        <v>20</v>
      </c>
      <c r="P564" s="37">
        <v>8.9386905900044292E-2</v>
      </c>
      <c r="Q564" s="37">
        <v>2493.4111328125</v>
      </c>
    </row>
    <row r="565" spans="2:17" x14ac:dyDescent="0.2">
      <c r="B565" s="37">
        <v>45</v>
      </c>
      <c r="C565" s="37">
        <v>7.9044866561889648</v>
      </c>
      <c r="D565" s="37">
        <v>1181.7952880859375</v>
      </c>
      <c r="E565" s="37">
        <v>47.900000000000006</v>
      </c>
      <c r="F565" s="37">
        <v>198220.14987060372</v>
      </c>
      <c r="G565" s="37">
        <v>20</v>
      </c>
      <c r="H565" s="37">
        <v>8.9480310178611411E-2</v>
      </c>
      <c r="I565" s="37">
        <v>2493.642822265625</v>
      </c>
      <c r="J565" s="37">
        <v>45</v>
      </c>
      <c r="K565" s="37">
        <v>7.9044861793518066</v>
      </c>
      <c r="L565" s="37">
        <v>1181.79541015625</v>
      </c>
      <c r="M565" s="37">
        <v>47.900000000000006</v>
      </c>
      <c r="N565" s="37">
        <v>198220.20958578249</v>
      </c>
      <c r="O565" s="37">
        <v>20</v>
      </c>
      <c r="P565" s="37">
        <v>8.9480338277356464E-2</v>
      </c>
      <c r="Q565" s="37">
        <v>2493.642822265625</v>
      </c>
    </row>
    <row r="566" spans="2:17" x14ac:dyDescent="0.2">
      <c r="B566" s="37">
        <v>45</v>
      </c>
      <c r="C566" s="37">
        <v>7.9018359184265137</v>
      </c>
      <c r="D566" s="37">
        <v>1181.986572265625</v>
      </c>
      <c r="E566" s="37">
        <v>48</v>
      </c>
      <c r="F566" s="37">
        <v>198414.64107760394</v>
      </c>
      <c r="G566" s="37">
        <v>20</v>
      </c>
      <c r="H566" s="37">
        <v>8.9571722237423504E-2</v>
      </c>
      <c r="I566" s="37">
        <v>2493.87255859375</v>
      </c>
      <c r="J566" s="37">
        <v>45</v>
      </c>
      <c r="K566" s="37">
        <v>7.9018359184265137</v>
      </c>
      <c r="L566" s="37">
        <v>1181.986572265625</v>
      </c>
      <c r="M566" s="37">
        <v>48</v>
      </c>
      <c r="N566" s="37">
        <v>198414.69670534669</v>
      </c>
      <c r="O566" s="37">
        <v>20</v>
      </c>
      <c r="P566" s="37">
        <v>8.957174841503647E-2</v>
      </c>
      <c r="Q566" s="37">
        <v>2493.872802734375</v>
      </c>
    </row>
    <row r="567" spans="2:17" x14ac:dyDescent="0.2">
      <c r="B567" s="37">
        <v>45</v>
      </c>
      <c r="C567" s="37">
        <v>7.8991732597351074</v>
      </c>
      <c r="D567" s="37">
        <v>1182.1588134765625</v>
      </c>
      <c r="E567" s="37">
        <v>48.1</v>
      </c>
      <c r="F567" s="37">
        <v>198604.88132964491</v>
      </c>
      <c r="G567" s="37">
        <v>20</v>
      </c>
      <c r="H567" s="37">
        <v>8.9661137004225594E-2</v>
      </c>
      <c r="I567" s="37">
        <v>2494.10107421875</v>
      </c>
      <c r="J567" s="37">
        <v>45</v>
      </c>
      <c r="K567" s="37">
        <v>7.8991727828979492</v>
      </c>
      <c r="L567" s="37">
        <v>1182.1588134765625</v>
      </c>
      <c r="M567" s="37">
        <v>48.1</v>
      </c>
      <c r="N567" s="37">
        <v>198604.9336902948</v>
      </c>
      <c r="O567" s="37">
        <v>20</v>
      </c>
      <c r="P567" s="37">
        <v>8.9661161647282051E-2</v>
      </c>
      <c r="Q567" s="37">
        <v>2494.10107421875</v>
      </c>
    </row>
    <row r="568" spans="2:17" x14ac:dyDescent="0.2">
      <c r="B568" s="37">
        <v>45</v>
      </c>
      <c r="C568" s="37">
        <v>7.8964967727661133</v>
      </c>
      <c r="D568" s="37">
        <v>1182.318359375</v>
      </c>
      <c r="E568" s="37">
        <v>48.2</v>
      </c>
      <c r="F568" s="37">
        <v>198791.12568346481</v>
      </c>
      <c r="G568" s="37">
        <v>20</v>
      </c>
      <c r="H568" s="37">
        <v>8.9748674302676829E-2</v>
      </c>
      <c r="I568" s="37">
        <v>2494.32763671875</v>
      </c>
      <c r="J568" s="37">
        <v>45</v>
      </c>
      <c r="K568" s="37">
        <v>7.8964967727661133</v>
      </c>
      <c r="L568" s="37">
        <v>1182.3182373046875</v>
      </c>
      <c r="M568" s="37">
        <v>48.2</v>
      </c>
      <c r="N568" s="37">
        <v>198791.17231891409</v>
      </c>
      <c r="O568" s="37">
        <v>20</v>
      </c>
      <c r="P568" s="37">
        <v>8.9748696256649718E-2</v>
      </c>
      <c r="Q568" s="37">
        <v>2494.32763671875</v>
      </c>
    </row>
    <row r="569" spans="2:17" x14ac:dyDescent="0.2">
      <c r="B569" s="37">
        <v>45</v>
      </c>
      <c r="C569" s="37">
        <v>7.893805980682373</v>
      </c>
      <c r="D569" s="37">
        <v>1182.4736328125</v>
      </c>
      <c r="E569" s="37">
        <v>48.300000000000004</v>
      </c>
      <c r="F569" s="37">
        <v>198973.80813950003</v>
      </c>
      <c r="G569" s="37">
        <v>20</v>
      </c>
      <c r="H569" s="37">
        <v>8.9834538059254759E-2</v>
      </c>
      <c r="I569" s="37">
        <v>2494.55224609375</v>
      </c>
      <c r="J569" s="37">
        <v>45</v>
      </c>
      <c r="K569" s="37">
        <v>7.893805980682373</v>
      </c>
      <c r="L569" s="37">
        <v>1182.473388671875</v>
      </c>
      <c r="M569" s="37">
        <v>48.300000000000004</v>
      </c>
      <c r="N569" s="37">
        <v>198973.84742058878</v>
      </c>
      <c r="O569" s="37">
        <v>20</v>
      </c>
      <c r="P569" s="37">
        <v>8.9834556556294173E-2</v>
      </c>
      <c r="Q569" s="37">
        <v>2494.55224609375</v>
      </c>
    </row>
    <row r="570" spans="2:17" x14ac:dyDescent="0.2">
      <c r="B570" s="37">
        <v>45</v>
      </c>
      <c r="C570" s="37">
        <v>7.8910994529724121</v>
      </c>
      <c r="D570" s="37">
        <v>1182.6334228515625</v>
      </c>
      <c r="E570" s="37">
        <v>48.400000000000006</v>
      </c>
      <c r="F570" s="37">
        <v>199153.47624616488</v>
      </c>
      <c r="G570" s="37">
        <v>20</v>
      </c>
      <c r="H570" s="37">
        <v>8.9918985570545881E-2</v>
      </c>
      <c r="I570" s="37">
        <v>2494.774658203125</v>
      </c>
      <c r="J570" s="37">
        <v>45</v>
      </c>
      <c r="K570" s="37">
        <v>7.8910994529724121</v>
      </c>
      <c r="L570" s="37">
        <v>1182.6331787109375</v>
      </c>
      <c r="M570" s="37">
        <v>48.400000000000006</v>
      </c>
      <c r="N570" s="37">
        <v>199153.51063115417</v>
      </c>
      <c r="O570" s="37">
        <v>20</v>
      </c>
      <c r="P570" s="37">
        <v>8.9919001765191547E-2</v>
      </c>
      <c r="Q570" s="37">
        <v>2494.774658203125</v>
      </c>
    </row>
    <row r="571" spans="2:17" x14ac:dyDescent="0.2">
      <c r="B571" s="37">
        <v>45</v>
      </c>
      <c r="C571" s="37">
        <v>7.8883767127990723</v>
      </c>
      <c r="D571" s="37">
        <v>1182.8048095703125</v>
      </c>
      <c r="E571" s="37">
        <v>48.5</v>
      </c>
      <c r="F571" s="37">
        <v>199330.6840272457</v>
      </c>
      <c r="G571" s="37">
        <v>20</v>
      </c>
      <c r="H571" s="37">
        <v>9.0002277188525909E-2</v>
      </c>
      <c r="I571" s="37">
        <v>2494.99560546875</v>
      </c>
      <c r="J571" s="37">
        <v>45</v>
      </c>
      <c r="K571" s="37">
        <v>7.8883767127990723</v>
      </c>
      <c r="L571" s="37">
        <v>1182.8045654296875</v>
      </c>
      <c r="M571" s="37">
        <v>48.5</v>
      </c>
      <c r="N571" s="37">
        <v>199330.71514199275</v>
      </c>
      <c r="O571" s="37">
        <v>20</v>
      </c>
      <c r="P571" s="37">
        <v>9.0002291848003194E-2</v>
      </c>
      <c r="Q571" s="37">
        <v>2494.99560546875</v>
      </c>
    </row>
    <row r="572" spans="2:17" x14ac:dyDescent="0.2">
      <c r="B572" s="37">
        <v>45</v>
      </c>
      <c r="C572" s="37">
        <v>7.8856372833251953</v>
      </c>
      <c r="D572" s="37">
        <v>1182.991455078125</v>
      </c>
      <c r="E572" s="37">
        <v>48.6</v>
      </c>
      <c r="F572" s="37">
        <v>199505.87102661899</v>
      </c>
      <c r="G572" s="37">
        <v>20</v>
      </c>
      <c r="H572" s="37">
        <v>9.0084619473872862E-2</v>
      </c>
      <c r="I572" s="37">
        <v>2495.21630859375</v>
      </c>
      <c r="J572" s="37">
        <v>45</v>
      </c>
      <c r="K572" s="37">
        <v>7.8856372833251953</v>
      </c>
      <c r="L572" s="37">
        <v>1182.9910888671875</v>
      </c>
      <c r="M572" s="37">
        <v>48.6</v>
      </c>
      <c r="N572" s="37">
        <v>199505.898052287</v>
      </c>
      <c r="O572" s="37">
        <v>20</v>
      </c>
      <c r="P572" s="37">
        <v>9.0084632211256579E-2</v>
      </c>
      <c r="Q572" s="37">
        <v>2495.216064453125</v>
      </c>
    </row>
    <row r="573" spans="2:17" x14ac:dyDescent="0.2">
      <c r="B573" s="37">
        <v>45</v>
      </c>
      <c r="C573" s="37">
        <v>7.8828802108764648</v>
      </c>
      <c r="D573" s="37">
        <v>1183.1943359375</v>
      </c>
      <c r="E573" s="37">
        <v>48.7</v>
      </c>
      <c r="F573" s="37">
        <v>199679.32804065195</v>
      </c>
      <c r="G573" s="37">
        <v>20</v>
      </c>
      <c r="H573" s="37">
        <v>9.01661490832288E-2</v>
      </c>
      <c r="I573" s="37">
        <v>2495.43798828125</v>
      </c>
      <c r="J573" s="37">
        <v>45</v>
      </c>
      <c r="K573" s="37">
        <v>7.8828802108764648</v>
      </c>
      <c r="L573" s="37">
        <v>1183.1939697265625</v>
      </c>
      <c r="M573" s="37">
        <v>48.7</v>
      </c>
      <c r="N573" s="37">
        <v>199679.3534328274</v>
      </c>
      <c r="O573" s="37">
        <v>20</v>
      </c>
      <c r="P573" s="37">
        <v>9.0166161052836521E-2</v>
      </c>
      <c r="Q573" s="37">
        <v>2495.43798828125</v>
      </c>
    </row>
    <row r="574" spans="2:17" x14ac:dyDescent="0.2">
      <c r="B574" s="37">
        <v>45</v>
      </c>
      <c r="C574" s="37">
        <v>7.8801054954528809</v>
      </c>
      <c r="D574" s="37">
        <v>1183.4139404296875</v>
      </c>
      <c r="E574" s="37">
        <v>48.800000000000004</v>
      </c>
      <c r="F574" s="37">
        <v>199851.22986989137</v>
      </c>
      <c r="G574" s="37">
        <v>20</v>
      </c>
      <c r="H574" s="37">
        <v>9.0246948160171217E-2</v>
      </c>
      <c r="I574" s="37">
        <v>2495.662109375</v>
      </c>
      <c r="J574" s="37">
        <v>45</v>
      </c>
      <c r="K574" s="37">
        <v>7.8801054954528809</v>
      </c>
      <c r="L574" s="37">
        <v>1183.4136962890625</v>
      </c>
      <c r="M574" s="37">
        <v>48.800000000000004</v>
      </c>
      <c r="N574" s="37">
        <v>199851.25935070767</v>
      </c>
      <c r="O574" s="37">
        <v>20</v>
      </c>
      <c r="P574" s="37">
        <v>9.024696205191915E-2</v>
      </c>
      <c r="Q574" s="37">
        <v>2495.662109375</v>
      </c>
    </row>
    <row r="575" spans="2:17" x14ac:dyDescent="0.2">
      <c r="B575" s="37">
        <v>45</v>
      </c>
      <c r="C575" s="37">
        <v>7.8773117065429687</v>
      </c>
      <c r="D575" s="37">
        <v>1183.65087890625</v>
      </c>
      <c r="E575" s="37">
        <v>48.900000000000006</v>
      </c>
      <c r="F575" s="37">
        <v>200021.69005459396</v>
      </c>
      <c r="G575" s="37">
        <v>20</v>
      </c>
      <c r="H575" s="37">
        <v>9.0327070059350895E-2</v>
      </c>
      <c r="I575" s="37">
        <v>2495.88916015625</v>
      </c>
      <c r="J575" s="37">
        <v>45</v>
      </c>
      <c r="K575" s="37">
        <v>7.8773117065429687</v>
      </c>
      <c r="L575" s="37">
        <v>1183.650634765625</v>
      </c>
      <c r="M575" s="37">
        <v>48.900000000000006</v>
      </c>
      <c r="N575" s="37">
        <v>200021.72280268435</v>
      </c>
      <c r="O575" s="37">
        <v>20</v>
      </c>
      <c r="P575" s="37">
        <v>9.0327085486150635E-2</v>
      </c>
      <c r="Q575" s="37">
        <v>2495.88916015625</v>
      </c>
    </row>
    <row r="576" spans="2:17" x14ac:dyDescent="0.2">
      <c r="B576" s="37">
        <v>45</v>
      </c>
      <c r="C576" s="37">
        <v>7.8744988441467285</v>
      </c>
      <c r="D576" s="37">
        <v>1183.90576171875</v>
      </c>
      <c r="E576" s="37">
        <v>49</v>
      </c>
      <c r="F576" s="37">
        <v>200190.77967161653</v>
      </c>
      <c r="G576" s="37">
        <v>20</v>
      </c>
      <c r="H576" s="37">
        <v>9.040654817399571E-2</v>
      </c>
      <c r="I576" s="37">
        <v>2496.118408203125</v>
      </c>
      <c r="J576" s="37">
        <v>45</v>
      </c>
      <c r="K576" s="37">
        <v>7.8744988441467285</v>
      </c>
      <c r="L576" s="37">
        <v>1183.9056396484375</v>
      </c>
      <c r="M576" s="37">
        <v>49</v>
      </c>
      <c r="N576" s="37">
        <v>200190.81977378749</v>
      </c>
      <c r="O576" s="37">
        <v>20</v>
      </c>
      <c r="P576" s="37">
        <v>9.0406567058052792E-2</v>
      </c>
      <c r="Q576" s="37">
        <v>2496.11865234375</v>
      </c>
    </row>
    <row r="577" spans="2:17" x14ac:dyDescent="0.2">
      <c r="B577" s="37">
        <v>45</v>
      </c>
      <c r="C577" s="37">
        <v>7.8716654777526855</v>
      </c>
      <c r="D577" s="37">
        <v>1184.1781005859375</v>
      </c>
      <c r="E577" s="37">
        <v>49.1</v>
      </c>
      <c r="F577" s="37">
        <v>200358.51012995173</v>
      </c>
      <c r="G577" s="37">
        <v>20</v>
      </c>
      <c r="H577" s="37">
        <v>9.0485387857358129E-2</v>
      </c>
      <c r="I577" s="37">
        <v>2496.34912109375</v>
      </c>
      <c r="J577" s="37">
        <v>45</v>
      </c>
      <c r="K577" s="37">
        <v>7.8716654777526855</v>
      </c>
      <c r="L577" s="37">
        <v>1184.177978515625</v>
      </c>
      <c r="M577" s="37">
        <v>49.1</v>
      </c>
      <c r="N577" s="37">
        <v>200358.55676562028</v>
      </c>
      <c r="O577" s="37">
        <v>20</v>
      </c>
      <c r="P577" s="37">
        <v>9.0485409811965706E-2</v>
      </c>
      <c r="Q577" s="37">
        <v>2496.34912109375</v>
      </c>
    </row>
    <row r="578" spans="2:17" x14ac:dyDescent="0.2">
      <c r="B578" s="37">
        <v>45</v>
      </c>
      <c r="C578" s="37">
        <v>7.8688106536865234</v>
      </c>
      <c r="D578" s="37">
        <v>1184.465087890625</v>
      </c>
      <c r="E578" s="37">
        <v>49.2</v>
      </c>
      <c r="F578" s="37">
        <v>200524.78903817624</v>
      </c>
      <c r="G578" s="37">
        <v>20</v>
      </c>
      <c r="H578" s="37">
        <v>9.0563545672036977E-2</v>
      </c>
      <c r="I578" s="37">
        <v>2496.580322265625</v>
      </c>
      <c r="J578" s="37">
        <v>45</v>
      </c>
      <c r="K578" s="37">
        <v>7.8688106536865234</v>
      </c>
      <c r="L578" s="37">
        <v>1184.4652099609375</v>
      </c>
      <c r="M578" s="37">
        <v>49.2</v>
      </c>
      <c r="N578" s="37">
        <v>200524.84875265692</v>
      </c>
      <c r="O578" s="37">
        <v>20</v>
      </c>
      <c r="P578" s="37">
        <v>9.0563573774202322E-2</v>
      </c>
      <c r="Q578" s="37">
        <v>2496.580322265625</v>
      </c>
    </row>
    <row r="579" spans="2:17" x14ac:dyDescent="0.2">
      <c r="B579" s="37">
        <v>45</v>
      </c>
      <c r="C579" s="37">
        <v>7.865933895111084</v>
      </c>
      <c r="D579" s="37">
        <v>1184.76171875</v>
      </c>
      <c r="E579" s="37">
        <v>49.300000000000004</v>
      </c>
      <c r="F579" s="37">
        <v>200689.40303929293</v>
      </c>
      <c r="G579" s="37">
        <v>20</v>
      </c>
      <c r="H579" s="37">
        <v>9.0640921331986535E-2</v>
      </c>
      <c r="I579" s="37">
        <v>2496.811279296875</v>
      </c>
      <c r="J579" s="37">
        <v>45</v>
      </c>
      <c r="K579" s="37">
        <v>7.865933895111084</v>
      </c>
      <c r="L579" s="37">
        <v>1184.7618408203125</v>
      </c>
      <c r="M579" s="37">
        <v>49.300000000000004</v>
      </c>
      <c r="N579" s="37">
        <v>200689.47092023492</v>
      </c>
      <c r="O579" s="37">
        <v>20</v>
      </c>
      <c r="P579" s="37">
        <v>9.0640953272454958E-2</v>
      </c>
      <c r="Q579" s="37">
        <v>2496.811279296875</v>
      </c>
    </row>
    <row r="580" spans="2:17" x14ac:dyDescent="0.2">
      <c r="B580" s="37">
        <v>45</v>
      </c>
      <c r="C580" s="37">
        <v>7.863034725189209</v>
      </c>
      <c r="D580" s="37">
        <v>1185.060546875</v>
      </c>
      <c r="E580" s="37">
        <v>49.400000000000006</v>
      </c>
      <c r="F580" s="37">
        <v>200851.99983493504</v>
      </c>
      <c r="G580" s="37">
        <v>20</v>
      </c>
      <c r="H580" s="37">
        <v>9.0717349243386147E-2</v>
      </c>
      <c r="I580" s="37">
        <v>2497.04248046875</v>
      </c>
      <c r="J580" s="37">
        <v>45</v>
      </c>
      <c r="K580" s="37">
        <v>7.863034725189209</v>
      </c>
      <c r="L580" s="37">
        <v>1185.060791015625</v>
      </c>
      <c r="M580" s="37">
        <v>49.400000000000006</v>
      </c>
      <c r="N580" s="37">
        <v>200852.07833902983</v>
      </c>
      <c r="O580" s="37">
        <v>20</v>
      </c>
      <c r="P580" s="37">
        <v>9.0717386177111045E-2</v>
      </c>
      <c r="Q580" s="37">
        <v>2497.042724609375</v>
      </c>
    </row>
    <row r="581" spans="2:17" x14ac:dyDescent="0.2">
      <c r="B581" s="37">
        <v>45</v>
      </c>
      <c r="C581" s="37">
        <v>7.8601117134094238</v>
      </c>
      <c r="D581" s="37">
        <v>1185.3541259765625</v>
      </c>
      <c r="E581" s="37">
        <v>49.5</v>
      </c>
      <c r="F581" s="37">
        <v>201012.16832442384</v>
      </c>
      <c r="G581" s="37">
        <v>20</v>
      </c>
      <c r="H581" s="37">
        <v>9.0792636172170912E-2</v>
      </c>
      <c r="I581" s="37">
        <v>2497.27490234375</v>
      </c>
      <c r="J581" s="37">
        <v>45</v>
      </c>
      <c r="K581" s="37">
        <v>7.860112190246582</v>
      </c>
      <c r="L581" s="37">
        <v>1185.3543701171875</v>
      </c>
      <c r="M581" s="37">
        <v>49.5</v>
      </c>
      <c r="N581" s="37">
        <v>201012.25336272555</v>
      </c>
      <c r="O581" s="37">
        <v>20</v>
      </c>
      <c r="P581" s="37">
        <v>9.0792676176946099E-2</v>
      </c>
      <c r="Q581" s="37">
        <v>2497.275146484375</v>
      </c>
    </row>
    <row r="582" spans="2:17" x14ac:dyDescent="0.2">
      <c r="B582" s="37">
        <v>45</v>
      </c>
      <c r="C582" s="37">
        <v>7.8571658134460449</v>
      </c>
      <c r="D582" s="37">
        <v>1185.635986328125</v>
      </c>
      <c r="E582" s="37">
        <v>49.6</v>
      </c>
      <c r="F582" s="37">
        <v>201169.5056062433</v>
      </c>
      <c r="G582" s="37">
        <v>20</v>
      </c>
      <c r="H582" s="37">
        <v>9.0866592731815451E-2</v>
      </c>
      <c r="I582" s="37">
        <v>2497.508544921875</v>
      </c>
      <c r="J582" s="37">
        <v>45</v>
      </c>
      <c r="K582" s="37">
        <v>7.8571658134460449</v>
      </c>
      <c r="L582" s="37">
        <v>1185.6363525390625</v>
      </c>
      <c r="M582" s="37">
        <v>49.6</v>
      </c>
      <c r="N582" s="37">
        <v>201169.59963229741</v>
      </c>
      <c r="O582" s="37">
        <v>20</v>
      </c>
      <c r="P582" s="37">
        <v>9.0866636962107977E-2</v>
      </c>
      <c r="Q582" s="37">
        <v>2497.508544921875</v>
      </c>
    </row>
    <row r="583" spans="2:17" x14ac:dyDescent="0.2">
      <c r="B583" s="37">
        <v>45</v>
      </c>
      <c r="C583" s="37">
        <v>7.8541955947875977</v>
      </c>
      <c r="D583" s="37">
        <v>1185.90234375</v>
      </c>
      <c r="E583" s="37">
        <v>49.7</v>
      </c>
      <c r="F583" s="37">
        <v>201323.72811885396</v>
      </c>
      <c r="G583" s="37">
        <v>20</v>
      </c>
      <c r="H583" s="37">
        <v>9.0939085624825985E-2</v>
      </c>
      <c r="I583" s="37">
        <v>2497.74267578125</v>
      </c>
      <c r="J583" s="37">
        <v>45</v>
      </c>
      <c r="K583" s="37">
        <v>7.8541960716247559</v>
      </c>
      <c r="L583" s="37">
        <v>1185.9027099609375</v>
      </c>
      <c r="M583" s="37">
        <v>49.7</v>
      </c>
      <c r="N583" s="37">
        <v>201323.82704443316</v>
      </c>
      <c r="O583" s="37">
        <v>20</v>
      </c>
      <c r="P583" s="37">
        <v>9.0939132158733976E-2</v>
      </c>
      <c r="Q583" s="37">
        <v>2497.74267578125</v>
      </c>
    </row>
    <row r="584" spans="2:17" x14ac:dyDescent="0.2">
      <c r="B584" s="37">
        <v>45</v>
      </c>
      <c r="C584" s="37">
        <v>7.8512020111083984</v>
      </c>
      <c r="D584" s="37">
        <v>1186.1519775390625</v>
      </c>
      <c r="E584" s="37">
        <v>49.800000000000004</v>
      </c>
      <c r="F584" s="37">
        <v>201474.72146508537</v>
      </c>
      <c r="G584" s="37">
        <v>20</v>
      </c>
      <c r="H584" s="37">
        <v>9.101006105990532E-2</v>
      </c>
      <c r="I584" s="37">
        <v>2497.976318359375</v>
      </c>
      <c r="J584" s="37">
        <v>45</v>
      </c>
      <c r="K584" s="37">
        <v>7.8512020111083984</v>
      </c>
      <c r="L584" s="37">
        <v>1186.15234375</v>
      </c>
      <c r="M584" s="37">
        <v>49.800000000000004</v>
      </c>
      <c r="N584" s="37">
        <v>201474.82202490332</v>
      </c>
      <c r="O584" s="37">
        <v>20</v>
      </c>
      <c r="P584" s="37">
        <v>9.1010108362374623E-2</v>
      </c>
      <c r="Q584" s="37">
        <v>2497.976318359375</v>
      </c>
    </row>
    <row r="585" spans="2:17" x14ac:dyDescent="0.2">
      <c r="B585" s="37">
        <v>45</v>
      </c>
      <c r="C585" s="37">
        <v>7.8481841087341309</v>
      </c>
      <c r="D585" s="37">
        <v>1186.385498046875</v>
      </c>
      <c r="E585" s="37">
        <v>49.900000000000006</v>
      </c>
      <c r="F585" s="37">
        <v>201622.55508251491</v>
      </c>
      <c r="G585" s="37">
        <v>20</v>
      </c>
      <c r="H585" s="37">
        <v>9.107955165401152E-2</v>
      </c>
      <c r="I585" s="37">
        <v>2498.208740234375</v>
      </c>
      <c r="J585" s="37">
        <v>45</v>
      </c>
      <c r="K585" s="37">
        <v>7.8481845855712891</v>
      </c>
      <c r="L585" s="37">
        <v>1186.3858642578125</v>
      </c>
      <c r="M585" s="37">
        <v>49.900000000000006</v>
      </c>
      <c r="N585" s="37">
        <v>201622.65564498998</v>
      </c>
      <c r="O585" s="37">
        <v>20</v>
      </c>
      <c r="P585" s="37">
        <v>9.1079598957008664E-2</v>
      </c>
      <c r="Q585" s="37">
        <v>2498.208740234375</v>
      </c>
    </row>
    <row r="586" spans="2:17" x14ac:dyDescent="0.2">
      <c r="B586" s="37">
        <v>45</v>
      </c>
      <c r="C586" s="37">
        <v>7.8451433181762695</v>
      </c>
      <c r="D586" s="37">
        <v>1186.604248046875</v>
      </c>
      <c r="E586" s="37">
        <v>50</v>
      </c>
      <c r="F586" s="37">
        <v>201767.44872946857</v>
      </c>
      <c r="G586" s="37">
        <v>20</v>
      </c>
      <c r="H586" s="37">
        <v>9.1147660677886364E-2</v>
      </c>
      <c r="I586" s="37">
        <v>2498.43994140625</v>
      </c>
      <c r="J586" s="37">
        <v>45</v>
      </c>
      <c r="K586" s="37">
        <v>7.8451437950134277</v>
      </c>
      <c r="L586" s="37">
        <v>1186.6044921875</v>
      </c>
      <c r="M586" s="37">
        <v>50</v>
      </c>
      <c r="N586" s="37">
        <v>201767.54356866004</v>
      </c>
      <c r="O586" s="37">
        <v>20</v>
      </c>
      <c r="P586" s="37">
        <v>9.1147705291490216E-2</v>
      </c>
      <c r="Q586" s="37">
        <v>2498.43994140625</v>
      </c>
    </row>
    <row r="587" spans="2:17" x14ac:dyDescent="0.2">
      <c r="B587" s="37">
        <v>45</v>
      </c>
      <c r="C587" s="37">
        <v>7.8420805931091309</v>
      </c>
      <c r="D587" s="37">
        <v>1186.8092041015625</v>
      </c>
      <c r="E587" s="37">
        <v>50.1</v>
      </c>
      <c r="F587" s="37">
        <v>201909.72749675953</v>
      </c>
      <c r="G587" s="37">
        <v>20</v>
      </c>
      <c r="H587" s="37">
        <v>9.1214540922501877E-2</v>
      </c>
      <c r="I587" s="37">
        <v>2498.67041015625</v>
      </c>
      <c r="J587" s="37">
        <v>45</v>
      </c>
      <c r="K587" s="37">
        <v>7.8420805931091309</v>
      </c>
      <c r="L587" s="37">
        <v>1186.809326171875</v>
      </c>
      <c r="M587" s="37">
        <v>50.1</v>
      </c>
      <c r="N587" s="37">
        <v>201909.81498170149</v>
      </c>
      <c r="O587" s="37">
        <v>20</v>
      </c>
      <c r="P587" s="37">
        <v>9.1214582078927298E-2</v>
      </c>
      <c r="Q587" s="37">
        <v>2498.67041015625</v>
      </c>
    </row>
    <row r="588" spans="2:17" x14ac:dyDescent="0.2">
      <c r="B588" s="37">
        <v>45</v>
      </c>
      <c r="C588" s="37">
        <v>7.8389959335327148</v>
      </c>
      <c r="D588" s="37">
        <v>1187.001708984375</v>
      </c>
      <c r="E588" s="37">
        <v>50.2</v>
      </c>
      <c r="F588" s="37">
        <v>202049.81368759353</v>
      </c>
      <c r="G588" s="37">
        <v>20</v>
      </c>
      <c r="H588" s="37">
        <v>9.1280390874721798E-2</v>
      </c>
      <c r="I588" s="37">
        <v>2498.901123046875</v>
      </c>
      <c r="J588" s="37">
        <v>45</v>
      </c>
      <c r="K588" s="37">
        <v>7.838996410369873</v>
      </c>
      <c r="L588" s="37">
        <v>1187.0018310546875</v>
      </c>
      <c r="M588" s="37">
        <v>50.2</v>
      </c>
      <c r="N588" s="37">
        <v>202049.8946390122</v>
      </c>
      <c r="O588" s="37">
        <v>20</v>
      </c>
      <c r="P588" s="37">
        <v>9.1280428960770738E-2</v>
      </c>
      <c r="Q588" s="37">
        <v>2498.901123046875</v>
      </c>
    </row>
    <row r="589" spans="2:17" x14ac:dyDescent="0.2">
      <c r="B589" s="37">
        <v>45</v>
      </c>
      <c r="C589" s="37">
        <v>7.8358917236328125</v>
      </c>
      <c r="D589" s="37">
        <v>1187.184814453125</v>
      </c>
      <c r="E589" s="37">
        <v>50.300000000000004</v>
      </c>
      <c r="F589" s="37">
        <v>202188.25544289904</v>
      </c>
      <c r="G589" s="37">
        <v>20</v>
      </c>
      <c r="H589" s="37">
        <v>9.134546817888177E-2</v>
      </c>
      <c r="I589" s="37">
        <v>2499.133544921875</v>
      </c>
      <c r="J589" s="37">
        <v>45</v>
      </c>
      <c r="K589" s="37">
        <v>7.8358922004699707</v>
      </c>
      <c r="L589" s="37">
        <v>1187.1846923828125</v>
      </c>
      <c r="M589" s="37">
        <v>50.300000000000004</v>
      </c>
      <c r="N589" s="37">
        <v>202188.32494630152</v>
      </c>
      <c r="O589" s="37">
        <v>20</v>
      </c>
      <c r="P589" s="37">
        <v>9.1345500885060285E-2</v>
      </c>
      <c r="Q589" s="37">
        <v>2499.133544921875</v>
      </c>
    </row>
    <row r="590" spans="2:17" x14ac:dyDescent="0.2">
      <c r="B590" s="37">
        <v>45</v>
      </c>
      <c r="C590" s="37">
        <v>7.8327693939208984</v>
      </c>
      <c r="D590" s="37">
        <v>1187.363037109375</v>
      </c>
      <c r="E590" s="37">
        <v>50.400000000000006</v>
      </c>
      <c r="F590" s="37">
        <v>202325.73652778097</v>
      </c>
      <c r="G590" s="37">
        <v>20</v>
      </c>
      <c r="H590" s="37">
        <v>9.1410094233018241E-2</v>
      </c>
      <c r="I590" s="37">
        <v>2499.368408203125</v>
      </c>
      <c r="J590" s="37">
        <v>45</v>
      </c>
      <c r="K590" s="37">
        <v>7.8327693939208984</v>
      </c>
      <c r="L590" s="37">
        <v>1187.36279296875</v>
      </c>
      <c r="M590" s="37">
        <v>50.400000000000006</v>
      </c>
      <c r="N590" s="37">
        <v>202325.79377735814</v>
      </c>
      <c r="O590" s="37">
        <v>20</v>
      </c>
      <c r="P590" s="37">
        <v>9.1410121178448669E-2</v>
      </c>
      <c r="Q590" s="37">
        <v>2499.3681640625</v>
      </c>
    </row>
    <row r="591" spans="2:17" x14ac:dyDescent="0.2">
      <c r="B591" s="37">
        <v>45</v>
      </c>
      <c r="C591" s="37">
        <v>7.8296294212341309</v>
      </c>
      <c r="D591" s="37">
        <v>1187.54296875</v>
      </c>
      <c r="E591" s="37">
        <v>50.5</v>
      </c>
      <c r="F591" s="37">
        <v>202463.09352957542</v>
      </c>
      <c r="G591" s="37">
        <v>20</v>
      </c>
      <c r="H591" s="37">
        <v>9.1474662269684148E-2</v>
      </c>
      <c r="I591" s="37">
        <v>2499.60546875</v>
      </c>
      <c r="J591" s="37">
        <v>45</v>
      </c>
      <c r="K591" s="37">
        <v>7.8296294212341309</v>
      </c>
      <c r="L591" s="37">
        <v>1187.542724609375</v>
      </c>
      <c r="M591" s="37">
        <v>50.5</v>
      </c>
      <c r="N591" s="37">
        <v>202463.14097876591</v>
      </c>
      <c r="O591" s="37">
        <v>20</v>
      </c>
      <c r="P591" s="37">
        <v>9.1474684608752771E-2</v>
      </c>
      <c r="Q591" s="37">
        <v>2499.60546875</v>
      </c>
    </row>
    <row r="592" spans="2:17" x14ac:dyDescent="0.2">
      <c r="B592" s="37">
        <v>45</v>
      </c>
      <c r="C592" s="37">
        <v>7.8264741897583008</v>
      </c>
      <c r="D592" s="37">
        <v>1187.7318115234375</v>
      </c>
      <c r="E592" s="37">
        <v>50.6</v>
      </c>
      <c r="F592" s="37">
        <v>202601.27820620409</v>
      </c>
      <c r="G592" s="37">
        <v>20</v>
      </c>
      <c r="H592" s="37">
        <v>9.1539619672007411E-2</v>
      </c>
      <c r="I592" s="37">
        <v>2499.84521484375</v>
      </c>
      <c r="J592" s="37">
        <v>45</v>
      </c>
      <c r="K592" s="37">
        <v>7.8264741897583008</v>
      </c>
      <c r="L592" s="37">
        <v>1187.7315673828125</v>
      </c>
      <c r="M592" s="37">
        <v>50.6</v>
      </c>
      <c r="N592" s="37">
        <v>202601.3158546112</v>
      </c>
      <c r="O592" s="37">
        <v>20</v>
      </c>
      <c r="P592" s="37">
        <v>9.1539637404484175E-2</v>
      </c>
      <c r="Q592" s="37">
        <v>2499.84521484375</v>
      </c>
    </row>
    <row r="593" spans="2:17" x14ac:dyDescent="0.2">
      <c r="B593" s="37">
        <v>45</v>
      </c>
      <c r="C593" s="37">
        <v>7.8233041763305664</v>
      </c>
      <c r="D593" s="37">
        <v>1187.9356689453125</v>
      </c>
      <c r="E593" s="37">
        <v>50.7</v>
      </c>
      <c r="F593" s="37">
        <v>202741.26107540797</v>
      </c>
      <c r="G593" s="37">
        <v>20</v>
      </c>
      <c r="H593" s="37">
        <v>9.1605422645474513E-2</v>
      </c>
      <c r="I593" s="37">
        <v>2500.086669921875</v>
      </c>
      <c r="J593" s="37">
        <v>45</v>
      </c>
      <c r="K593" s="37">
        <v>7.8233041763305664</v>
      </c>
      <c r="L593" s="37">
        <v>1187.9354248046875</v>
      </c>
      <c r="M593" s="37">
        <v>50.7</v>
      </c>
      <c r="N593" s="37">
        <v>202741.29055803633</v>
      </c>
      <c r="O593" s="37">
        <v>20</v>
      </c>
      <c r="P593" s="37">
        <v>9.1605436539003368E-2</v>
      </c>
      <c r="Q593" s="37">
        <v>2500.086669921875</v>
      </c>
    </row>
    <row r="594" spans="2:17" x14ac:dyDescent="0.2">
      <c r="B594" s="37">
        <v>45</v>
      </c>
      <c r="C594" s="37">
        <v>7.8201217651367187</v>
      </c>
      <c r="D594" s="37">
        <v>1188.1583251953125</v>
      </c>
      <c r="E594" s="37">
        <v>50.800000000000004</v>
      </c>
      <c r="F594" s="37">
        <v>202883.95784093707</v>
      </c>
      <c r="G594" s="37">
        <v>20</v>
      </c>
      <c r="H594" s="37">
        <v>9.1672501645047422E-2</v>
      </c>
      <c r="I594" s="37">
        <v>2500.33056640625</v>
      </c>
      <c r="J594" s="37">
        <v>45</v>
      </c>
      <c r="K594" s="37">
        <v>7.8201217651367187</v>
      </c>
      <c r="L594" s="37">
        <v>1188.157958984375</v>
      </c>
      <c r="M594" s="37">
        <v>50.800000000000004</v>
      </c>
      <c r="N594" s="37">
        <v>202883.97669941245</v>
      </c>
      <c r="O594" s="37">
        <v>20</v>
      </c>
      <c r="P594" s="37">
        <v>9.1672510544801133E-2</v>
      </c>
      <c r="Q594" s="37">
        <v>2500.33056640625</v>
      </c>
    </row>
    <row r="595" spans="2:17" x14ac:dyDescent="0.2">
      <c r="B595" s="37">
        <v>45</v>
      </c>
      <c r="C595" s="37">
        <v>7.816927433013916</v>
      </c>
      <c r="D595" s="37">
        <v>1188.40087890625</v>
      </c>
      <c r="E595" s="37">
        <v>50.900000000000006</v>
      </c>
      <c r="F595" s="37">
        <v>203030.14689443409</v>
      </c>
      <c r="G595" s="37">
        <v>20</v>
      </c>
      <c r="H595" s="37">
        <v>9.1741222592761892E-2</v>
      </c>
      <c r="I595" s="37">
        <v>2500.577392578125</v>
      </c>
      <c r="J595" s="37">
        <v>45</v>
      </c>
      <c r="K595" s="37">
        <v>7.816927433013916</v>
      </c>
      <c r="L595" s="37">
        <v>1188.400634765625</v>
      </c>
      <c r="M595" s="37">
        <v>50.900000000000006</v>
      </c>
      <c r="N595" s="37">
        <v>203030.16167280232</v>
      </c>
      <c r="O595" s="37">
        <v>20</v>
      </c>
      <c r="P595" s="37">
        <v>9.1741229575339617E-2</v>
      </c>
      <c r="Q595" s="37">
        <v>2500.577392578125</v>
      </c>
    </row>
    <row r="596" spans="2:17" x14ac:dyDescent="0.2">
      <c r="B596" s="37">
        <v>45</v>
      </c>
      <c r="C596" s="37">
        <v>7.8137221336364746</v>
      </c>
      <c r="D596" s="37">
        <v>1188.66259765625</v>
      </c>
      <c r="E596" s="37">
        <v>51</v>
      </c>
      <c r="F596" s="37">
        <v>203180.46362495728</v>
      </c>
      <c r="G596" s="37">
        <v>20</v>
      </c>
      <c r="H596" s="37">
        <v>9.1811884203107014E-2</v>
      </c>
      <c r="I596" s="37">
        <v>2500.827392578125</v>
      </c>
      <c r="J596" s="37">
        <v>45</v>
      </c>
      <c r="K596" s="37">
        <v>7.8137226104736328</v>
      </c>
      <c r="L596" s="37">
        <v>1188.662353515625</v>
      </c>
      <c r="M596" s="37">
        <v>51</v>
      </c>
      <c r="N596" s="37">
        <v>203180.47350533333</v>
      </c>
      <c r="O596" s="37">
        <v>20</v>
      </c>
      <c r="P596" s="37">
        <v>9.1811888881976375E-2</v>
      </c>
      <c r="Q596" s="37">
        <v>2500.827392578125</v>
      </c>
    </row>
    <row r="597" spans="2:17" x14ac:dyDescent="0.2">
      <c r="B597" s="37">
        <v>45</v>
      </c>
      <c r="C597" s="37">
        <v>7.8105077743530273</v>
      </c>
      <c r="D597" s="37">
        <v>1188.94140625</v>
      </c>
      <c r="E597" s="37">
        <v>51.1</v>
      </c>
      <c r="F597" s="37">
        <v>203335.39717648551</v>
      </c>
      <c r="G597" s="37">
        <v>20</v>
      </c>
      <c r="H597" s="37">
        <v>9.1884716452254211E-2</v>
      </c>
      <c r="I597" s="37">
        <v>2501.081298828125</v>
      </c>
      <c r="J597" s="37">
        <v>45</v>
      </c>
      <c r="K597" s="37">
        <v>7.8105077743530273</v>
      </c>
      <c r="L597" s="37">
        <v>1188.941162109375</v>
      </c>
      <c r="M597" s="37">
        <v>51.1</v>
      </c>
      <c r="N597" s="37">
        <v>203335.4021580689</v>
      </c>
      <c r="O597" s="37">
        <v>20</v>
      </c>
      <c r="P597" s="37">
        <v>9.1884718827015585E-2</v>
      </c>
      <c r="Q597" s="37">
        <v>2501.081298828125</v>
      </c>
    </row>
    <row r="598" spans="2:17" x14ac:dyDescent="0.2">
      <c r="B598" s="37">
        <v>45</v>
      </c>
      <c r="C598" s="37">
        <v>7.8072843551635742</v>
      </c>
      <c r="D598" s="37">
        <v>1189.23486328125</v>
      </c>
      <c r="E598" s="37">
        <v>51.2</v>
      </c>
      <c r="F598" s="37">
        <v>203495.32151928879</v>
      </c>
      <c r="G598" s="37">
        <v>20</v>
      </c>
      <c r="H598" s="37">
        <v>9.1959895180874898E-2</v>
      </c>
      <c r="I598" s="37">
        <v>2501.338134765625</v>
      </c>
      <c r="J598" s="37">
        <v>45</v>
      </c>
      <c r="K598" s="37">
        <v>7.8072843551635742</v>
      </c>
      <c r="L598" s="37">
        <v>1189.2347412109375</v>
      </c>
      <c r="M598" s="37">
        <v>51.2</v>
      </c>
      <c r="N598" s="37">
        <v>203495.32732198024</v>
      </c>
      <c r="O598" s="37">
        <v>20</v>
      </c>
      <c r="P598" s="37">
        <v>9.1959897941722379E-2</v>
      </c>
      <c r="Q598" s="37">
        <v>2501.338134765625</v>
      </c>
    </row>
    <row r="599" spans="2:17" x14ac:dyDescent="0.2">
      <c r="B599" s="37">
        <v>45</v>
      </c>
      <c r="C599" s="37">
        <v>7.8040523529052734</v>
      </c>
      <c r="D599" s="37">
        <v>1189.54052734375</v>
      </c>
      <c r="E599" s="37">
        <v>51.300000000000004</v>
      </c>
      <c r="F599" s="37">
        <v>203660.52731453913</v>
      </c>
      <c r="G599" s="37">
        <v>20</v>
      </c>
      <c r="H599" s="37">
        <v>9.2037557074254039E-2</v>
      </c>
      <c r="I599" s="37">
        <v>2501.59716796875</v>
      </c>
      <c r="J599" s="37">
        <v>45</v>
      </c>
      <c r="K599" s="37">
        <v>7.8040523529052734</v>
      </c>
      <c r="L599" s="37">
        <v>1189.5404052734375</v>
      </c>
      <c r="M599" s="37">
        <v>51.300000000000004</v>
      </c>
      <c r="N599" s="37">
        <v>203660.53148250392</v>
      </c>
      <c r="O599" s="37">
        <v>20</v>
      </c>
      <c r="P599" s="37">
        <v>9.203755906657117E-2</v>
      </c>
      <c r="Q599" s="37">
        <v>2501.59716796875</v>
      </c>
    </row>
    <row r="600" spans="2:17" x14ac:dyDescent="0.2">
      <c r="B600" s="37">
        <v>45</v>
      </c>
      <c r="C600" s="37">
        <v>7.8008127212524414</v>
      </c>
      <c r="D600" s="37">
        <v>1189.8548583984375</v>
      </c>
      <c r="E600" s="37">
        <v>51.400000000000006</v>
      </c>
      <c r="F600" s="37">
        <v>203831.19982494644</v>
      </c>
      <c r="G600" s="37">
        <v>20</v>
      </c>
      <c r="H600" s="37">
        <v>9.2117789272959827E-2</v>
      </c>
      <c r="I600" s="37">
        <v>2501.856689453125</v>
      </c>
      <c r="J600" s="37">
        <v>45</v>
      </c>
      <c r="K600" s="37">
        <v>7.8008127212524414</v>
      </c>
      <c r="L600" s="37">
        <v>1189.85498046875</v>
      </c>
      <c r="M600" s="37">
        <v>51.400000000000006</v>
      </c>
      <c r="N600" s="37">
        <v>203831.21053383747</v>
      </c>
      <c r="O600" s="37">
        <v>20</v>
      </c>
      <c r="P600" s="37">
        <v>9.2117794341578546E-2</v>
      </c>
      <c r="Q600" s="37">
        <v>2501.856689453125</v>
      </c>
    </row>
    <row r="601" spans="2:17" x14ac:dyDescent="0.2">
      <c r="B601" s="37">
        <v>45</v>
      </c>
      <c r="C601" s="37">
        <v>7.7975649833679199</v>
      </c>
      <c r="D601" s="37">
        <v>1190.1737060546875</v>
      </c>
      <c r="E601" s="37">
        <v>51.5</v>
      </c>
      <c r="F601" s="37">
        <v>204007.4254675635</v>
      </c>
      <c r="G601" s="37">
        <v>20</v>
      </c>
      <c r="H601" s="37">
        <v>9.2200632459411097E-2</v>
      </c>
      <c r="I601" s="37">
        <v>2502.11572265625</v>
      </c>
      <c r="J601" s="37">
        <v>45</v>
      </c>
      <c r="K601" s="37">
        <v>7.7975649833679199</v>
      </c>
      <c r="L601" s="37">
        <v>1190.173828125</v>
      </c>
      <c r="M601" s="37">
        <v>51.5</v>
      </c>
      <c r="N601" s="37">
        <v>204007.43454419356</v>
      </c>
      <c r="O601" s="37">
        <v>20</v>
      </c>
      <c r="P601" s="37">
        <v>9.2200636759670926E-2</v>
      </c>
      <c r="Q601" s="37">
        <v>2502.11572265625</v>
      </c>
    </row>
    <row r="602" spans="2:17" x14ac:dyDescent="0.2">
      <c r="B602" s="37">
        <v>45</v>
      </c>
      <c r="C602" s="37">
        <v>7.7943105697631836</v>
      </c>
      <c r="D602" s="37">
        <v>1190.490966796875</v>
      </c>
      <c r="E602" s="37">
        <v>51.6</v>
      </c>
      <c r="F602" s="37">
        <v>204189.14194258151</v>
      </c>
      <c r="G602" s="37">
        <v>20</v>
      </c>
      <c r="H602" s="37">
        <v>9.2286057405990746E-2</v>
      </c>
      <c r="I602" s="37">
        <v>2502.373779296875</v>
      </c>
      <c r="J602" s="37">
        <v>45</v>
      </c>
      <c r="K602" s="37">
        <v>7.7943105697631836</v>
      </c>
      <c r="L602" s="37">
        <v>1190.4912109375</v>
      </c>
      <c r="M602" s="37">
        <v>51.6</v>
      </c>
      <c r="N602" s="37">
        <v>204189.15347373739</v>
      </c>
      <c r="O602" s="37">
        <v>20</v>
      </c>
      <c r="P602" s="37">
        <v>9.2286062860336193E-2</v>
      </c>
      <c r="Q602" s="37">
        <v>2502.3740234375</v>
      </c>
    </row>
    <row r="603" spans="2:17" x14ac:dyDescent="0.2">
      <c r="B603" s="37">
        <v>45</v>
      </c>
      <c r="C603" s="37">
        <v>7.7910490036010742</v>
      </c>
      <c r="D603" s="37">
        <v>1190.800048828125</v>
      </c>
      <c r="E603" s="37">
        <v>51.7</v>
      </c>
      <c r="F603" s="37">
        <v>204376.17259002672</v>
      </c>
      <c r="G603" s="37">
        <v>20</v>
      </c>
      <c r="H603" s="37">
        <v>9.2373981127242127E-2</v>
      </c>
      <c r="I603" s="37">
        <v>2502.630859375</v>
      </c>
      <c r="J603" s="37">
        <v>45</v>
      </c>
      <c r="K603" s="37">
        <v>7.7910490036010742</v>
      </c>
      <c r="L603" s="37">
        <v>1190.8004150390625</v>
      </c>
      <c r="M603" s="37">
        <v>51.7</v>
      </c>
      <c r="N603" s="37">
        <v>204376.18657373448</v>
      </c>
      <c r="O603" s="37">
        <v>20</v>
      </c>
      <c r="P603" s="37">
        <v>9.2373987735756877E-2</v>
      </c>
      <c r="Q603" s="37">
        <v>2502.630859375</v>
      </c>
    </row>
    <row r="604" spans="2:17" x14ac:dyDescent="0.2">
      <c r="B604" s="37">
        <v>45</v>
      </c>
      <c r="C604" s="37">
        <v>7.7877817153930664</v>
      </c>
      <c r="D604" s="37">
        <v>1191.09521484375</v>
      </c>
      <c r="E604" s="37">
        <v>51.800000000000004</v>
      </c>
      <c r="F604" s="37">
        <v>204568.27951746649</v>
      </c>
      <c r="G604" s="37">
        <v>20</v>
      </c>
      <c r="H604" s="37">
        <v>9.2464291854092315E-2</v>
      </c>
      <c r="I604" s="37">
        <v>2502.88671875</v>
      </c>
      <c r="J604" s="37">
        <v>45</v>
      </c>
      <c r="K604" s="37">
        <v>7.7877817153930664</v>
      </c>
      <c r="L604" s="37">
        <v>1191.095458984375</v>
      </c>
      <c r="M604" s="37">
        <v>51.800000000000004</v>
      </c>
      <c r="N604" s="37">
        <v>204568.28778054661</v>
      </c>
      <c r="O604" s="37">
        <v>20</v>
      </c>
      <c r="P604" s="37">
        <v>9.2464295772023655E-2</v>
      </c>
      <c r="Q604" s="37">
        <v>2502.88671875</v>
      </c>
    </row>
    <row r="605" spans="2:17" x14ac:dyDescent="0.2">
      <c r="B605" s="37">
        <v>45</v>
      </c>
      <c r="C605" s="37">
        <v>7.7845087051391602</v>
      </c>
      <c r="D605" s="37">
        <v>1191.3721923828125</v>
      </c>
      <c r="E605" s="37">
        <v>51.900000000000006</v>
      </c>
      <c r="F605" s="37">
        <v>204765.21019127659</v>
      </c>
      <c r="G605" s="37">
        <v>20</v>
      </c>
      <c r="H605" s="37">
        <v>9.2556870923742512E-2</v>
      </c>
      <c r="I605" s="37">
        <v>2503.14111328125</v>
      </c>
      <c r="J605" s="37">
        <v>45</v>
      </c>
      <c r="K605" s="37">
        <v>7.7845091819763184</v>
      </c>
      <c r="L605" s="37">
        <v>1191.3724365234375</v>
      </c>
      <c r="M605" s="37">
        <v>51.900000000000006</v>
      </c>
      <c r="N605" s="37">
        <v>204765.21355692649</v>
      </c>
      <c r="O605" s="37">
        <v>20</v>
      </c>
      <c r="P605" s="37">
        <v>9.2556872538100715E-2</v>
      </c>
      <c r="Q605" s="37">
        <v>2503.14111328125</v>
      </c>
    </row>
    <row r="606" spans="2:17" x14ac:dyDescent="0.2">
      <c r="B606" s="37">
        <v>45</v>
      </c>
      <c r="C606" s="37">
        <v>7.7812314033508301</v>
      </c>
      <c r="D606" s="37">
        <v>1191.6297607421875</v>
      </c>
      <c r="E606" s="37">
        <v>52</v>
      </c>
      <c r="F606" s="37">
        <v>204966.78325162688</v>
      </c>
      <c r="G606" s="37">
        <v>20</v>
      </c>
      <c r="H606" s="37">
        <v>9.2651633125364258E-2</v>
      </c>
      <c r="I606" s="37">
        <v>2503.39404296875</v>
      </c>
      <c r="J606" s="37">
        <v>45</v>
      </c>
      <c r="K606" s="37">
        <v>7.7812314033508301</v>
      </c>
      <c r="L606" s="37">
        <v>1191.6300048828125</v>
      </c>
      <c r="M606" s="37">
        <v>52</v>
      </c>
      <c r="N606" s="37">
        <v>204966.78334620546</v>
      </c>
      <c r="O606" s="37">
        <v>20</v>
      </c>
      <c r="P606" s="37">
        <v>9.2651633203782335E-2</v>
      </c>
      <c r="Q606" s="37">
        <v>2503.39404296875</v>
      </c>
    </row>
    <row r="607" spans="2:17" x14ac:dyDescent="0.2">
      <c r="B607" s="37">
        <v>45</v>
      </c>
      <c r="C607" s="37">
        <v>7.7779502868652344</v>
      </c>
      <c r="D607" s="37">
        <v>1191.86865234375</v>
      </c>
      <c r="E607" s="37">
        <v>52.1</v>
      </c>
      <c r="F607" s="37">
        <v>205172.90071192535</v>
      </c>
      <c r="G607" s="37">
        <v>20</v>
      </c>
      <c r="H607" s="37">
        <v>9.274853243698658E-2</v>
      </c>
      <c r="I607" s="37">
        <v>2503.644775390625</v>
      </c>
      <c r="J607" s="37">
        <v>45</v>
      </c>
      <c r="K607" s="37">
        <v>7.7779502868652344</v>
      </c>
      <c r="L607" s="37">
        <v>1191.868896484375</v>
      </c>
      <c r="M607" s="37">
        <v>52.1</v>
      </c>
      <c r="N607" s="37">
        <v>205172.8942743974</v>
      </c>
      <c r="O607" s="37">
        <v>20</v>
      </c>
      <c r="P607" s="37">
        <v>9.2748529444182187E-2</v>
      </c>
      <c r="Q607" s="37">
        <v>2503.644775390625</v>
      </c>
    </row>
    <row r="608" spans="2:17" x14ac:dyDescent="0.2">
      <c r="B608" s="37">
        <v>45</v>
      </c>
      <c r="C608" s="37">
        <v>7.7746667861938477</v>
      </c>
      <c r="D608" s="37">
        <v>1192.0914306640625</v>
      </c>
      <c r="E608" s="37">
        <v>52.2</v>
      </c>
      <c r="F608" s="37">
        <v>205383.54878805796</v>
      </c>
      <c r="G608" s="37">
        <v>20</v>
      </c>
      <c r="H608" s="37">
        <v>9.2847562414636681E-2</v>
      </c>
      <c r="I608" s="37">
        <v>2503.892822265625</v>
      </c>
      <c r="J608" s="37">
        <v>45</v>
      </c>
      <c r="K608" s="37">
        <v>7.7746667861938477</v>
      </c>
      <c r="L608" s="37">
        <v>1192.091552734375</v>
      </c>
      <c r="M608" s="37">
        <v>52.2</v>
      </c>
      <c r="N608" s="37">
        <v>205383.53172781508</v>
      </c>
      <c r="O608" s="37">
        <v>20</v>
      </c>
      <c r="P608" s="37">
        <v>9.2847554428233683E-2</v>
      </c>
      <c r="Q608" s="37">
        <v>2503.892822265625</v>
      </c>
    </row>
    <row r="609" spans="2:17" x14ac:dyDescent="0.2">
      <c r="B609" s="37">
        <v>45</v>
      </c>
      <c r="C609" s="37">
        <v>7.7713813781738281</v>
      </c>
      <c r="D609" s="37">
        <v>1192.301025390625</v>
      </c>
      <c r="E609" s="37">
        <v>52.300000000000004</v>
      </c>
      <c r="F609" s="37">
        <v>205598.75373096069</v>
      </c>
      <c r="G609" s="37">
        <v>20</v>
      </c>
      <c r="H609" s="37">
        <v>9.2948735432770227E-2</v>
      </c>
      <c r="I609" s="37">
        <v>2504.138916015625</v>
      </c>
      <c r="J609" s="37">
        <v>45</v>
      </c>
      <c r="K609" s="37">
        <v>7.7713813781738281</v>
      </c>
      <c r="L609" s="37">
        <v>1192.301025390625</v>
      </c>
      <c r="M609" s="37">
        <v>52.300000000000004</v>
      </c>
      <c r="N609" s="37">
        <v>205598.72604778153</v>
      </c>
      <c r="O609" s="37">
        <v>20</v>
      </c>
      <c r="P609" s="37">
        <v>9.294872245259328E-2</v>
      </c>
      <c r="Q609" s="37">
        <v>2504.138916015625</v>
      </c>
    </row>
    <row r="610" spans="2:17" x14ac:dyDescent="0.2">
      <c r="B610" s="37">
        <v>45</v>
      </c>
      <c r="C610" s="37">
        <v>7.7680964469909668</v>
      </c>
      <c r="D610" s="37">
        <v>1192.5006103515625</v>
      </c>
      <c r="E610" s="37">
        <v>52.400000000000006</v>
      </c>
      <c r="F610" s="37">
        <v>205818.56139893204</v>
      </c>
      <c r="G610" s="37">
        <v>20</v>
      </c>
      <c r="H610" s="37">
        <v>9.3052073085041043E-2</v>
      </c>
      <c r="I610" s="37">
        <v>2504.38330078125</v>
      </c>
      <c r="J610" s="37">
        <v>45</v>
      </c>
      <c r="K610" s="37">
        <v>7.7680964469909668</v>
      </c>
      <c r="L610" s="37">
        <v>1192.5006103515625</v>
      </c>
      <c r="M610" s="37">
        <v>52.400000000000006</v>
      </c>
      <c r="N610" s="37">
        <v>205818.52555087366</v>
      </c>
      <c r="O610" s="37">
        <v>20</v>
      </c>
      <c r="P610" s="37">
        <v>9.3052056265771316E-2</v>
      </c>
      <c r="Q610" s="37">
        <v>2504.38330078125</v>
      </c>
    </row>
    <row r="611" spans="2:17" x14ac:dyDescent="0.2">
      <c r="B611" s="37">
        <v>45</v>
      </c>
      <c r="C611" s="37">
        <v>7.7648129463195801</v>
      </c>
      <c r="D611" s="37">
        <v>1192.6939697265625</v>
      </c>
      <c r="E611" s="37">
        <v>52.5</v>
      </c>
      <c r="F611" s="37">
        <v>206043.02176847929</v>
      </c>
      <c r="G611" s="37">
        <v>20</v>
      </c>
      <c r="H611" s="37">
        <v>9.3157598897772143E-2</v>
      </c>
      <c r="I611" s="37">
        <v>2504.6279296875</v>
      </c>
      <c r="J611" s="37">
        <v>45</v>
      </c>
      <c r="K611" s="37">
        <v>7.7648129463195801</v>
      </c>
      <c r="L611" s="37">
        <v>1192.69384765625</v>
      </c>
      <c r="M611" s="37">
        <v>52.5</v>
      </c>
      <c r="N611" s="37">
        <v>206042.97692844147</v>
      </c>
      <c r="O611" s="37">
        <v>20</v>
      </c>
      <c r="P611" s="37">
        <v>9.3157577852450796E-2</v>
      </c>
      <c r="Q611" s="37">
        <v>2504.6279296875</v>
      </c>
    </row>
    <row r="612" spans="2:17" x14ac:dyDescent="0.2">
      <c r="B612" s="37">
        <v>45</v>
      </c>
      <c r="C612" s="37">
        <v>7.7615323066711426</v>
      </c>
      <c r="D612" s="37">
        <v>1192.885498046875</v>
      </c>
      <c r="E612" s="37">
        <v>52.6</v>
      </c>
      <c r="F612" s="37">
        <v>206272.1970711262</v>
      </c>
      <c r="G612" s="37">
        <v>20</v>
      </c>
      <c r="H612" s="37">
        <v>9.3265342165909468E-2</v>
      </c>
      <c r="I612" s="37">
        <v>2504.873291015625</v>
      </c>
      <c r="J612" s="37">
        <v>45</v>
      </c>
      <c r="K612" s="37">
        <v>7.7615323066711426</v>
      </c>
      <c r="L612" s="37">
        <v>1192.8853759765625</v>
      </c>
      <c r="M612" s="37">
        <v>52.6</v>
      </c>
      <c r="N612" s="37">
        <v>206272.14406365345</v>
      </c>
      <c r="O612" s="37">
        <v>20</v>
      </c>
      <c r="P612" s="37">
        <v>9.3265317281171614E-2</v>
      </c>
      <c r="Q612" s="37">
        <v>2504.873291015625</v>
      </c>
    </row>
    <row r="613" spans="2:17" x14ac:dyDescent="0.2">
      <c r="B613" s="37">
        <v>45</v>
      </c>
      <c r="C613" s="37">
        <v>7.7582564353942871</v>
      </c>
      <c r="D613" s="37">
        <v>1193.0804443359375</v>
      </c>
      <c r="E613" s="37">
        <v>52.7</v>
      </c>
      <c r="F613" s="37">
        <v>206506.1585675262</v>
      </c>
      <c r="G613" s="37">
        <v>20</v>
      </c>
      <c r="H613" s="37">
        <v>9.337533642248147E-2</v>
      </c>
      <c r="I613" s="37">
        <v>2505.120849609375</v>
      </c>
      <c r="J613" s="37">
        <v>45</v>
      </c>
      <c r="K613" s="37">
        <v>7.7582559585571289</v>
      </c>
      <c r="L613" s="37">
        <v>1193.0802001953125</v>
      </c>
      <c r="M613" s="37">
        <v>52.7</v>
      </c>
      <c r="N613" s="37">
        <v>206506.09657205117</v>
      </c>
      <c r="O613" s="37">
        <v>20</v>
      </c>
      <c r="P613" s="37">
        <v>9.3375307311438435E-2</v>
      </c>
      <c r="Q613" s="37">
        <v>2505.120849609375</v>
      </c>
    </row>
    <row r="614" spans="2:17" x14ac:dyDescent="0.2">
      <c r="B614" s="37">
        <v>45</v>
      </c>
      <c r="C614" s="37">
        <v>7.7549853324890137</v>
      </c>
      <c r="D614" s="37">
        <v>1193.2845458984375</v>
      </c>
      <c r="E614" s="37">
        <v>52.800000000000004</v>
      </c>
      <c r="F614" s="37">
        <v>206744.99223272645</v>
      </c>
      <c r="G614" s="37">
        <v>20</v>
      </c>
      <c r="H614" s="37">
        <v>9.3487622119992148E-2</v>
      </c>
      <c r="I614" s="37">
        <v>2505.37060546875</v>
      </c>
      <c r="J614" s="37">
        <v>45</v>
      </c>
      <c r="K614" s="37">
        <v>7.7549853324890137</v>
      </c>
      <c r="L614" s="37">
        <v>1193.2843017578125</v>
      </c>
      <c r="M614" s="37">
        <v>52.800000000000004</v>
      </c>
      <c r="N614" s="37">
        <v>206744.9253404144</v>
      </c>
      <c r="O614" s="37">
        <v>20</v>
      </c>
      <c r="P614" s="37">
        <v>9.3487590705256501E-2</v>
      </c>
      <c r="Q614" s="37">
        <v>2505.37060546875</v>
      </c>
    </row>
    <row r="615" spans="2:17" x14ac:dyDescent="0.2">
      <c r="B615" s="37">
        <v>45</v>
      </c>
      <c r="C615" s="37">
        <v>7.7517209053039551</v>
      </c>
      <c r="D615" s="37">
        <v>1193.50341796875</v>
      </c>
      <c r="E615" s="37">
        <v>52.900000000000006</v>
      </c>
      <c r="F615" s="37">
        <v>206988.76526034606</v>
      </c>
      <c r="G615" s="37">
        <v>20</v>
      </c>
      <c r="H615" s="37">
        <v>9.3602230881748225E-2</v>
      </c>
      <c r="I615" s="37">
        <v>2505.622802734375</v>
      </c>
      <c r="J615" s="37">
        <v>45</v>
      </c>
      <c r="K615" s="37">
        <v>7.7517204284667969</v>
      </c>
      <c r="L615" s="37">
        <v>1193.503173828125</v>
      </c>
      <c r="M615" s="37">
        <v>52.900000000000006</v>
      </c>
      <c r="N615" s="37">
        <v>206988.69509743116</v>
      </c>
      <c r="O615" s="37">
        <v>20</v>
      </c>
      <c r="P615" s="37">
        <v>9.3602197930942099E-2</v>
      </c>
      <c r="Q615" s="37">
        <v>2505.622802734375</v>
      </c>
    </row>
    <row r="616" spans="2:17" x14ac:dyDescent="0.2">
      <c r="B616" s="37">
        <v>45</v>
      </c>
      <c r="C616" s="37">
        <v>7.7484631538391113</v>
      </c>
      <c r="D616" s="37">
        <v>1193.740966796875</v>
      </c>
      <c r="E616" s="37">
        <v>53</v>
      </c>
      <c r="F616" s="37">
        <v>207237.46963115889</v>
      </c>
      <c r="G616" s="37">
        <v>20</v>
      </c>
      <c r="H616" s="37">
        <v>9.3719158977857833E-2</v>
      </c>
      <c r="I616" s="37">
        <v>2505.87744140625</v>
      </c>
      <c r="J616" s="37">
        <v>45</v>
      </c>
      <c r="K616" s="37">
        <v>7.7484631538391113</v>
      </c>
      <c r="L616" s="37">
        <v>1193.74072265625</v>
      </c>
      <c r="M616" s="37">
        <v>53</v>
      </c>
      <c r="N616" s="37">
        <v>207237.39783743667</v>
      </c>
      <c r="O616" s="37">
        <v>20</v>
      </c>
      <c r="P616" s="37">
        <v>9.3719125259008107E-2</v>
      </c>
      <c r="Q616" s="37">
        <v>2505.87744140625</v>
      </c>
    </row>
    <row r="617" spans="2:17" x14ac:dyDescent="0.2">
      <c r="B617" s="37">
        <v>45</v>
      </c>
      <c r="C617" s="37">
        <v>7.7452130317687988</v>
      </c>
      <c r="D617" s="37">
        <v>1193.9989013671875</v>
      </c>
      <c r="E617" s="37">
        <v>53.1</v>
      </c>
      <c r="F617" s="37">
        <v>207490.9682048386</v>
      </c>
      <c r="G617" s="37">
        <v>20</v>
      </c>
      <c r="H617" s="37">
        <v>9.3838341976360415E-2</v>
      </c>
      <c r="I617" s="37">
        <v>2506.13525390625</v>
      </c>
      <c r="J617" s="37">
        <v>45</v>
      </c>
      <c r="K617" s="37">
        <v>7.7452130317687988</v>
      </c>
      <c r="L617" s="37">
        <v>1193.9986572265625</v>
      </c>
      <c r="M617" s="37">
        <v>53.1</v>
      </c>
      <c r="N617" s="37">
        <v>207490.89804596067</v>
      </c>
      <c r="O617" s="37">
        <v>20</v>
      </c>
      <c r="P617" s="37">
        <v>9.3838309025007755E-2</v>
      </c>
      <c r="Q617" s="37">
        <v>2506.13525390625</v>
      </c>
    </row>
    <row r="618" spans="2:17" x14ac:dyDescent="0.2">
      <c r="B618" s="37">
        <v>45</v>
      </c>
      <c r="C618" s="37">
        <v>7.7419705390930176</v>
      </c>
      <c r="D618" s="37">
        <v>1194.276611328125</v>
      </c>
      <c r="E618" s="37">
        <v>53.2</v>
      </c>
      <c r="F618" s="37">
        <v>207748.96450243445</v>
      </c>
      <c r="G618" s="37">
        <v>20</v>
      </c>
      <c r="H618" s="37">
        <v>9.3959640530848529E-2</v>
      </c>
      <c r="I618" s="37">
        <v>2506.396240234375</v>
      </c>
      <c r="J618" s="37">
        <v>45</v>
      </c>
      <c r="K618" s="37">
        <v>7.7419705390930176</v>
      </c>
      <c r="L618" s="37">
        <v>1194.2764892578125</v>
      </c>
      <c r="M618" s="37">
        <v>53.2</v>
      </c>
      <c r="N618" s="37">
        <v>207748.90169083857</v>
      </c>
      <c r="O618" s="37">
        <v>20</v>
      </c>
      <c r="P618" s="37">
        <v>9.3959611037092897E-2</v>
      </c>
      <c r="Q618" s="37">
        <v>2506.396240234375</v>
      </c>
    </row>
    <row r="619" spans="2:17" x14ac:dyDescent="0.2">
      <c r="B619" s="37">
        <v>45</v>
      </c>
      <c r="C619" s="37">
        <v>7.7387351989746094</v>
      </c>
      <c r="D619" s="37">
        <v>1194.5716552734375</v>
      </c>
      <c r="E619" s="37">
        <v>53.300000000000004</v>
      </c>
      <c r="F619" s="37">
        <v>208011.01085190545</v>
      </c>
      <c r="G619" s="37">
        <v>20</v>
      </c>
      <c r="H619" s="37">
        <v>9.4082844222437081E-2</v>
      </c>
      <c r="I619" s="37">
        <v>2506.660888671875</v>
      </c>
      <c r="J619" s="37">
        <v>45</v>
      </c>
      <c r="K619" s="37">
        <v>7.7387351989746094</v>
      </c>
      <c r="L619" s="37">
        <v>1194.571533203125</v>
      </c>
      <c r="M619" s="37">
        <v>53.300000000000004</v>
      </c>
      <c r="N619" s="37">
        <v>208010.95131007369</v>
      </c>
      <c r="O619" s="37">
        <v>20</v>
      </c>
      <c r="P619" s="37">
        <v>9.4082816263998142E-2</v>
      </c>
      <c r="Q619" s="37">
        <v>2506.660888671875</v>
      </c>
    </row>
    <row r="620" spans="2:17" x14ac:dyDescent="0.2">
      <c r="B620" s="37">
        <v>45</v>
      </c>
      <c r="C620" s="37">
        <v>7.7355070114135742</v>
      </c>
      <c r="D620" s="37">
        <v>1194.8807373046875</v>
      </c>
      <c r="E620" s="37">
        <v>53.400000000000006</v>
      </c>
      <c r="F620" s="37">
        <v>208276.5248052266</v>
      </c>
      <c r="G620" s="37">
        <v>20</v>
      </c>
      <c r="H620" s="37">
        <v>9.4207679254378895E-2</v>
      </c>
      <c r="I620" s="37">
        <v>2506.929443359375</v>
      </c>
      <c r="J620" s="37">
        <v>45</v>
      </c>
      <c r="K620" s="37">
        <v>7.7355070114135742</v>
      </c>
      <c r="L620" s="37">
        <v>1194.8807373046875</v>
      </c>
      <c r="M620" s="37">
        <v>53.400000000000006</v>
      </c>
      <c r="N620" s="37">
        <v>208276.47425567848</v>
      </c>
      <c r="O620" s="37">
        <v>20</v>
      </c>
      <c r="P620" s="37">
        <v>9.4207655522160871E-2</v>
      </c>
      <c r="Q620" s="37">
        <v>2506.929443359375</v>
      </c>
    </row>
    <row r="621" spans="2:17" x14ac:dyDescent="0.2">
      <c r="B621" s="37">
        <v>45</v>
      </c>
      <c r="C621" s="37">
        <v>7.7322850227355957</v>
      </c>
      <c r="D621" s="37">
        <v>1195.2001953125</v>
      </c>
      <c r="E621" s="37">
        <v>53.5</v>
      </c>
      <c r="F621" s="37">
        <v>208544.84794121323</v>
      </c>
      <c r="G621" s="37">
        <v>20</v>
      </c>
      <c r="H621" s="37">
        <v>9.433383610204657E-2</v>
      </c>
      <c r="I621" s="37">
        <v>2507.201171875</v>
      </c>
      <c r="J621" s="37">
        <v>45</v>
      </c>
      <c r="K621" s="37">
        <v>7.7322850227355957</v>
      </c>
      <c r="L621" s="37">
        <v>1195.2001953125</v>
      </c>
      <c r="M621" s="37">
        <v>53.5</v>
      </c>
      <c r="N621" s="37">
        <v>208544.80718985831</v>
      </c>
      <c r="O621" s="37">
        <v>20</v>
      </c>
      <c r="P621" s="37">
        <v>9.4333816977082999E-2</v>
      </c>
      <c r="Q621" s="37">
        <v>2507.201171875</v>
      </c>
    </row>
    <row r="622" spans="2:17" x14ac:dyDescent="0.2">
      <c r="B622" s="37">
        <v>45</v>
      </c>
      <c r="C622" s="37">
        <v>7.7290682792663574</v>
      </c>
      <c r="D622" s="37">
        <v>1195.526123046875</v>
      </c>
      <c r="E622" s="37">
        <v>53.6</v>
      </c>
      <c r="F622" s="37">
        <v>208815.27117612754</v>
      </c>
      <c r="G622" s="37">
        <v>20</v>
      </c>
      <c r="H622" s="37">
        <v>9.4460981417140447E-2</v>
      </c>
      <c r="I622" s="37">
        <v>2507.475341796875</v>
      </c>
      <c r="J622" s="37">
        <v>45</v>
      </c>
      <c r="K622" s="37">
        <v>7.7290682792663574</v>
      </c>
      <c r="L622" s="37">
        <v>1195.5262451171875</v>
      </c>
      <c r="M622" s="37">
        <v>53.6</v>
      </c>
      <c r="N622" s="37">
        <v>208815.24268303052</v>
      </c>
      <c r="O622" s="37">
        <v>20</v>
      </c>
      <c r="P622" s="37">
        <v>9.4460968054316558E-2</v>
      </c>
      <c r="Q622" s="37">
        <v>2507.475341796875</v>
      </c>
    </row>
    <row r="623" spans="2:17" x14ac:dyDescent="0.2">
      <c r="B623" s="37">
        <v>45</v>
      </c>
      <c r="C623" s="37">
        <v>7.7258553504943848</v>
      </c>
      <c r="D623" s="37">
        <v>1195.854736328125</v>
      </c>
      <c r="E623" s="37">
        <v>53.7</v>
      </c>
      <c r="F623" s="37">
        <v>209087.05197093487</v>
      </c>
      <c r="G623" s="37">
        <v>20</v>
      </c>
      <c r="H623" s="37">
        <v>9.4588766102045391E-2</v>
      </c>
      <c r="I623" s="37">
        <v>2507.75048828125</v>
      </c>
      <c r="J623" s="37">
        <v>45</v>
      </c>
      <c r="K623" s="37">
        <v>7.7258553504943848</v>
      </c>
      <c r="L623" s="37">
        <v>1195.85498046875</v>
      </c>
      <c r="M623" s="37">
        <v>53.7</v>
      </c>
      <c r="N623" s="37">
        <v>209087.03246955006</v>
      </c>
      <c r="O623" s="37">
        <v>20</v>
      </c>
      <c r="P623" s="37">
        <v>9.4588756965403142E-2</v>
      </c>
      <c r="Q623" s="37">
        <v>2507.75048828125</v>
      </c>
    </row>
    <row r="624" spans="2:17" x14ac:dyDescent="0.2">
      <c r="B624" s="37">
        <v>45</v>
      </c>
      <c r="C624" s="37">
        <v>7.7226448059082031</v>
      </c>
      <c r="D624" s="37">
        <v>1196.1812744140625</v>
      </c>
      <c r="E624" s="37">
        <v>53.800000000000004</v>
      </c>
      <c r="F624" s="37">
        <v>209359.41832981762</v>
      </c>
      <c r="G624" s="37">
        <v>20</v>
      </c>
      <c r="H624" s="37">
        <v>9.4716827203360165E-2</v>
      </c>
      <c r="I624" s="37">
        <v>2508.026123046875</v>
      </c>
      <c r="J624" s="37">
        <v>45</v>
      </c>
      <c r="K624" s="37">
        <v>7.7226448059082031</v>
      </c>
      <c r="L624" s="37">
        <v>1196.1815185546875</v>
      </c>
      <c r="M624" s="37">
        <v>53.800000000000004</v>
      </c>
      <c r="N624" s="37">
        <v>209359.41188894166</v>
      </c>
      <c r="O624" s="37">
        <v>20</v>
      </c>
      <c r="P624" s="37">
        <v>9.4716824210296521E-2</v>
      </c>
      <c r="Q624" s="37">
        <v>2508.026123046875</v>
      </c>
    </row>
    <row r="625" spans="2:17" x14ac:dyDescent="0.2">
      <c r="B625" s="37">
        <v>45</v>
      </c>
      <c r="C625" s="37">
        <v>7.7194356918334961</v>
      </c>
      <c r="D625" s="37">
        <v>1196.500732421875</v>
      </c>
      <c r="E625" s="37">
        <v>53.900000000000006</v>
      </c>
      <c r="F625" s="37">
        <v>209631.59008168688</v>
      </c>
      <c r="G625" s="37">
        <v>20</v>
      </c>
      <c r="H625" s="37">
        <v>9.4844797912884166E-2</v>
      </c>
      <c r="I625" s="37">
        <v>2508.3017578125</v>
      </c>
      <c r="J625" s="37">
        <v>45</v>
      </c>
      <c r="K625" s="37">
        <v>7.7194356918334961</v>
      </c>
      <c r="L625" s="37">
        <v>1196.5009765625</v>
      </c>
      <c r="M625" s="37">
        <v>53.900000000000006</v>
      </c>
      <c r="N625" s="37">
        <v>209631.59343950675</v>
      </c>
      <c r="O625" s="37">
        <v>20</v>
      </c>
      <c r="P625" s="37">
        <v>9.484479952764642E-2</v>
      </c>
      <c r="Q625" s="37">
        <v>2508.3017578125</v>
      </c>
    </row>
    <row r="626" spans="2:17" x14ac:dyDescent="0.2">
      <c r="B626" s="37">
        <v>45</v>
      </c>
      <c r="C626" s="37">
        <v>7.7162265777587891</v>
      </c>
      <c r="D626" s="37">
        <v>1196.808349609375</v>
      </c>
      <c r="E626" s="37">
        <v>54</v>
      </c>
      <c r="F626" s="37">
        <v>209902.80176170974</v>
      </c>
      <c r="G626" s="37">
        <v>20</v>
      </c>
      <c r="H626" s="37">
        <v>9.4972318325611538E-2</v>
      </c>
      <c r="I626" s="37">
        <v>2508.577392578125</v>
      </c>
      <c r="J626" s="37">
        <v>45</v>
      </c>
      <c r="K626" s="37">
        <v>7.7162265777587891</v>
      </c>
      <c r="L626" s="37">
        <v>1196.80859375</v>
      </c>
      <c r="M626" s="37">
        <v>54</v>
      </c>
      <c r="N626" s="37">
        <v>209902.8116568329</v>
      </c>
      <c r="O626" s="37">
        <v>20</v>
      </c>
      <c r="P626" s="37">
        <v>9.497232301260311E-2</v>
      </c>
      <c r="Q626" s="37">
        <v>2508.577392578125</v>
      </c>
    </row>
    <row r="627" spans="2:17" x14ac:dyDescent="0.2">
      <c r="B627" s="37">
        <v>45</v>
      </c>
      <c r="C627" s="37">
        <v>7.7130160331726074</v>
      </c>
      <c r="D627" s="37">
        <v>1197.1007080078125</v>
      </c>
      <c r="E627" s="37">
        <v>54.1</v>
      </c>
      <c r="F627" s="37">
        <v>210172.35085812086</v>
      </c>
      <c r="G627" s="37">
        <v>20</v>
      </c>
      <c r="H627" s="37">
        <v>9.5099058116479812E-2</v>
      </c>
      <c r="I627" s="37">
        <v>2508.8525390625</v>
      </c>
      <c r="J627" s="37">
        <v>45</v>
      </c>
      <c r="K627" s="37">
        <v>7.7130160331726074</v>
      </c>
      <c r="L627" s="37">
        <v>1197.1009521484375</v>
      </c>
      <c r="M627" s="37">
        <v>54.1</v>
      </c>
      <c r="N627" s="37">
        <v>210172.36729088824</v>
      </c>
      <c r="O627" s="37">
        <v>20</v>
      </c>
      <c r="P627" s="37">
        <v>9.5099065875911021E-2</v>
      </c>
      <c r="Q627" s="37">
        <v>2508.8525390625</v>
      </c>
    </row>
    <row r="628" spans="2:17" x14ac:dyDescent="0.2">
      <c r="B628" s="37">
        <v>45</v>
      </c>
      <c r="C628" s="37">
        <v>7.709803581237793</v>
      </c>
      <c r="D628" s="37">
        <v>1197.3759765625</v>
      </c>
      <c r="E628" s="37">
        <v>54.2</v>
      </c>
      <c r="F628" s="37">
        <v>210439.64843502737</v>
      </c>
      <c r="G628" s="37">
        <v>20</v>
      </c>
      <c r="H628" s="37">
        <v>9.5224740349656514E-2</v>
      </c>
      <c r="I628" s="37">
        <v>2509.127197265625</v>
      </c>
      <c r="J628" s="37">
        <v>45</v>
      </c>
      <c r="K628" s="37">
        <v>7.7098031044006348</v>
      </c>
      <c r="L628" s="37">
        <v>1197.376220703125</v>
      </c>
      <c r="M628" s="37">
        <v>54.2</v>
      </c>
      <c r="N628" s="37">
        <v>210439.67139705102</v>
      </c>
      <c r="O628" s="37">
        <v>20</v>
      </c>
      <c r="P628" s="37">
        <v>9.5224751181639339E-2</v>
      </c>
      <c r="Q628" s="37">
        <v>2509.127197265625</v>
      </c>
    </row>
    <row r="629" spans="2:17" x14ac:dyDescent="0.2">
      <c r="B629" s="37">
        <v>45</v>
      </c>
      <c r="C629" s="37">
        <v>7.7065868377685547</v>
      </c>
      <c r="D629" s="37">
        <v>1197.6348876953125</v>
      </c>
      <c r="E629" s="37">
        <v>54.300000000000004</v>
      </c>
      <c r="F629" s="37">
        <v>210704.27797382715</v>
      </c>
      <c r="G629" s="37">
        <v>20</v>
      </c>
      <c r="H629" s="37">
        <v>9.5349169151918642E-2</v>
      </c>
      <c r="I629" s="37">
        <v>2509.401123046875</v>
      </c>
      <c r="J629" s="37">
        <v>45</v>
      </c>
      <c r="K629" s="37">
        <v>7.7065868377685547</v>
      </c>
      <c r="L629" s="37">
        <v>1197.635009765625</v>
      </c>
      <c r="M629" s="37">
        <v>54.300000000000004</v>
      </c>
      <c r="N629" s="37">
        <v>210704.30175173507</v>
      </c>
      <c r="O629" s="37">
        <v>20</v>
      </c>
      <c r="P629" s="37">
        <v>9.5349180365710565E-2</v>
      </c>
      <c r="Q629" s="37">
        <v>2509.401123046875</v>
      </c>
    </row>
    <row r="630" spans="2:17" x14ac:dyDescent="0.2">
      <c r="B630" s="37">
        <v>45</v>
      </c>
      <c r="C630" s="37">
        <v>7.7033658027648926</v>
      </c>
      <c r="D630" s="37">
        <v>1197.879638671875</v>
      </c>
      <c r="E630" s="37">
        <v>54.400000000000006</v>
      </c>
      <c r="F630" s="37">
        <v>210965.97330793089</v>
      </c>
      <c r="G630" s="37">
        <v>20</v>
      </c>
      <c r="H630" s="37">
        <v>9.5472219325610994E-2</v>
      </c>
      <c r="I630" s="37">
        <v>2509.673828125</v>
      </c>
      <c r="J630" s="37">
        <v>45</v>
      </c>
      <c r="K630" s="37">
        <v>7.7033658027648926</v>
      </c>
      <c r="L630" s="37">
        <v>1197.879638671875</v>
      </c>
      <c r="M630" s="37">
        <v>54.400000000000006</v>
      </c>
      <c r="N630" s="37">
        <v>210965.99789683006</v>
      </c>
      <c r="O630" s="37">
        <v>20</v>
      </c>
      <c r="P630" s="37">
        <v>9.5472230920918708E-2</v>
      </c>
      <c r="Q630" s="37">
        <v>2509.673828125</v>
      </c>
    </row>
    <row r="631" spans="2:17" x14ac:dyDescent="0.2">
      <c r="B631" s="37">
        <v>45</v>
      </c>
      <c r="C631" s="37">
        <v>7.7001395225524902</v>
      </c>
      <c r="D631" s="37">
        <v>1198.113525390625</v>
      </c>
      <c r="E631" s="37">
        <v>54.5</v>
      </c>
      <c r="F631" s="37">
        <v>211224.62429521634</v>
      </c>
      <c r="G631" s="37">
        <v>20</v>
      </c>
      <c r="H631" s="37">
        <v>9.5593839035262224E-2</v>
      </c>
      <c r="I631" s="37">
        <v>2509.9453125</v>
      </c>
      <c r="J631" s="37">
        <v>45</v>
      </c>
      <c r="K631" s="37">
        <v>7.7001395225524902</v>
      </c>
      <c r="L631" s="37">
        <v>1198.1136474609375</v>
      </c>
      <c r="M631" s="37">
        <v>54.5</v>
      </c>
      <c r="N631" s="37">
        <v>211224.65460391025</v>
      </c>
      <c r="O631" s="37">
        <v>20</v>
      </c>
      <c r="P631" s="37">
        <v>9.5593853322557931E-2</v>
      </c>
      <c r="Q631" s="37">
        <v>2509.9453125</v>
      </c>
    </row>
    <row r="632" spans="2:17" x14ac:dyDescent="0.2">
      <c r="B632" s="37">
        <v>45</v>
      </c>
      <c r="C632" s="37">
        <v>7.6969070434570312</v>
      </c>
      <c r="D632" s="37">
        <v>1198.3406982421875</v>
      </c>
      <c r="E632" s="37">
        <v>54.6</v>
      </c>
      <c r="F632" s="37">
        <v>211480.24253496158</v>
      </c>
      <c r="G632" s="37">
        <v>20</v>
      </c>
      <c r="H632" s="37">
        <v>9.5714033684150573E-2</v>
      </c>
      <c r="I632" s="37">
        <v>2510.2158203125</v>
      </c>
      <c r="J632" s="37">
        <v>45</v>
      </c>
      <c r="K632" s="37">
        <v>7.696906566619873</v>
      </c>
      <c r="L632" s="37">
        <v>1198.340576171875</v>
      </c>
      <c r="M632" s="37">
        <v>54.6</v>
      </c>
      <c r="N632" s="37">
        <v>211480.26466665618</v>
      </c>
      <c r="O632" s="37">
        <v>20</v>
      </c>
      <c r="P632" s="37">
        <v>9.5714044126175207E-2</v>
      </c>
      <c r="Q632" s="37">
        <v>2510.2158203125</v>
      </c>
    </row>
    <row r="633" spans="2:17" x14ac:dyDescent="0.2">
      <c r="B633" s="37">
        <v>45</v>
      </c>
      <c r="C633" s="37">
        <v>7.6936678886413574</v>
      </c>
      <c r="D633" s="37">
        <v>1198.5645751953125</v>
      </c>
      <c r="E633" s="37">
        <v>54.7</v>
      </c>
      <c r="F633" s="37">
        <v>211732.89675758674</v>
      </c>
      <c r="G633" s="37">
        <v>20</v>
      </c>
      <c r="H633" s="37">
        <v>9.5832835541843242E-2</v>
      </c>
      <c r="I633" s="37">
        <v>2510.485595703125</v>
      </c>
      <c r="J633" s="37">
        <v>45</v>
      </c>
      <c r="K633" s="37">
        <v>7.6936674118041992</v>
      </c>
      <c r="L633" s="37">
        <v>1198.564453125</v>
      </c>
      <c r="M633" s="37">
        <v>54.7</v>
      </c>
      <c r="N633" s="37">
        <v>211732.92215660121</v>
      </c>
      <c r="O633" s="37">
        <v>20</v>
      </c>
      <c r="P633" s="37">
        <v>9.5832847520536724E-2</v>
      </c>
      <c r="Q633" s="37">
        <v>2510.485595703125</v>
      </c>
    </row>
    <row r="634" spans="2:17" x14ac:dyDescent="0.2">
      <c r="B634" s="37">
        <v>45</v>
      </c>
      <c r="C634" s="37">
        <v>7.6904211044311523</v>
      </c>
      <c r="D634" s="37">
        <v>1198.7891845703125</v>
      </c>
      <c r="E634" s="37">
        <v>54.800000000000004</v>
      </c>
      <c r="F634" s="37">
        <v>211982.73658671073</v>
      </c>
      <c r="G634" s="37">
        <v>20</v>
      </c>
      <c r="H634" s="37">
        <v>9.5950314914009183E-2</v>
      </c>
      <c r="I634" s="37">
        <v>2510.755859375</v>
      </c>
      <c r="J634" s="37">
        <v>45</v>
      </c>
      <c r="K634" s="37">
        <v>7.6904211044311523</v>
      </c>
      <c r="L634" s="37">
        <v>1198.7890625</v>
      </c>
      <c r="M634" s="37">
        <v>54.800000000000004</v>
      </c>
      <c r="N634" s="37">
        <v>211982.76198240448</v>
      </c>
      <c r="O634" s="37">
        <v>20</v>
      </c>
      <c r="P634" s="37">
        <v>9.595032689328109E-2</v>
      </c>
      <c r="Q634" s="37">
        <v>2510.755859375</v>
      </c>
    </row>
    <row r="635" spans="2:17" x14ac:dyDescent="0.2">
      <c r="B635" s="37">
        <v>45</v>
      </c>
      <c r="C635" s="37">
        <v>7.6871671676635742</v>
      </c>
      <c r="D635" s="37">
        <v>1199.018310546875</v>
      </c>
      <c r="E635" s="37">
        <v>54.900000000000006</v>
      </c>
      <c r="F635" s="37">
        <v>212229.94265538457</v>
      </c>
      <c r="G635" s="37">
        <v>20</v>
      </c>
      <c r="H635" s="37">
        <v>9.6066556696279143E-2</v>
      </c>
      <c r="I635" s="37">
        <v>2511.02685546875</v>
      </c>
      <c r="J635" s="37">
        <v>45</v>
      </c>
      <c r="K635" s="37">
        <v>7.687166690826416</v>
      </c>
      <c r="L635" s="37">
        <v>1199.01806640625</v>
      </c>
      <c r="M635" s="37">
        <v>54.900000000000006</v>
      </c>
      <c r="N635" s="37">
        <v>212229.96233406381</v>
      </c>
      <c r="O635" s="37">
        <v>20</v>
      </c>
      <c r="P635" s="37">
        <v>9.6066565985054642E-2</v>
      </c>
      <c r="Q635" s="37">
        <v>2511.02685546875</v>
      </c>
    </row>
    <row r="636" spans="2:17" x14ac:dyDescent="0.2">
      <c r="B636" s="37">
        <v>45</v>
      </c>
      <c r="C636" s="37">
        <v>7.6839041709899902</v>
      </c>
      <c r="D636" s="37">
        <v>1199.2559814453125</v>
      </c>
      <c r="E636" s="37">
        <v>55</v>
      </c>
      <c r="F636" s="37">
        <v>212474.73318819323</v>
      </c>
      <c r="G636" s="37">
        <v>20</v>
      </c>
      <c r="H636" s="37">
        <v>9.6181663458135308E-2</v>
      </c>
      <c r="I636" s="37">
        <v>2511.299072265625</v>
      </c>
      <c r="J636" s="37">
        <v>45</v>
      </c>
      <c r="K636" s="37">
        <v>7.6839041709899902</v>
      </c>
      <c r="L636" s="37">
        <v>1199.2557373046875</v>
      </c>
      <c r="M636" s="37">
        <v>55</v>
      </c>
      <c r="N636" s="37">
        <v>212474.7528670539</v>
      </c>
      <c r="O636" s="37">
        <v>20</v>
      </c>
      <c r="P636" s="37">
        <v>9.618167274710622E-2</v>
      </c>
      <c r="Q636" s="37">
        <v>2511.299072265625</v>
      </c>
    </row>
    <row r="637" spans="2:17" x14ac:dyDescent="0.2">
      <c r="B637" s="37">
        <v>45</v>
      </c>
      <c r="C637" s="37">
        <v>7.6806325912475586</v>
      </c>
      <c r="D637" s="37">
        <v>1199.5059814453125</v>
      </c>
      <c r="E637" s="37">
        <v>55.1</v>
      </c>
      <c r="F637" s="37">
        <v>212717.337831087</v>
      </c>
      <c r="G637" s="37">
        <v>20</v>
      </c>
      <c r="H637" s="37">
        <v>9.6295743145893814E-2</v>
      </c>
      <c r="I637" s="37">
        <v>2511.572509765625</v>
      </c>
      <c r="J637" s="37">
        <v>45</v>
      </c>
      <c r="K637" s="37">
        <v>7.6806325912475586</v>
      </c>
      <c r="L637" s="37">
        <v>1199.5057373046875</v>
      </c>
      <c r="M637" s="37">
        <v>55.1</v>
      </c>
      <c r="N637" s="37">
        <v>212717.35751078313</v>
      </c>
      <c r="O637" s="37">
        <v>20</v>
      </c>
      <c r="P637" s="37">
        <v>9.6295752435367046E-2</v>
      </c>
      <c r="Q637" s="37">
        <v>2511.572509765625</v>
      </c>
    </row>
    <row r="638" spans="2:17" x14ac:dyDescent="0.2">
      <c r="B638" s="37">
        <v>45</v>
      </c>
      <c r="C638" s="37">
        <v>7.6773514747619629</v>
      </c>
      <c r="D638" s="37">
        <v>1199.7708740234375</v>
      </c>
      <c r="E638" s="37">
        <v>55.2</v>
      </c>
      <c r="F638" s="37">
        <v>212957.95514732509</v>
      </c>
      <c r="G638" s="37">
        <v>20</v>
      </c>
      <c r="H638" s="37">
        <v>9.6408889095382103E-2</v>
      </c>
      <c r="I638" s="37">
        <v>2511.84716796875</v>
      </c>
      <c r="J638" s="37">
        <v>45</v>
      </c>
      <c r="K638" s="37">
        <v>7.6773514747619629</v>
      </c>
      <c r="L638" s="37">
        <v>1199.770751953125</v>
      </c>
      <c r="M638" s="37">
        <v>55.2</v>
      </c>
      <c r="N638" s="37">
        <v>212957.9838145829</v>
      </c>
      <c r="O638" s="37">
        <v>20</v>
      </c>
      <c r="P638" s="37">
        <v>9.6408902611763186E-2</v>
      </c>
      <c r="Q638" s="37">
        <v>2511.84716796875</v>
      </c>
    </row>
    <row r="639" spans="2:17" x14ac:dyDescent="0.2">
      <c r="B639" s="37">
        <v>45</v>
      </c>
      <c r="C639" s="37">
        <v>7.6740598678588867</v>
      </c>
      <c r="D639" s="37">
        <v>1200.0521240234375</v>
      </c>
      <c r="E639" s="37">
        <v>55.300000000000004</v>
      </c>
      <c r="F639" s="37">
        <v>213196.73873585582</v>
      </c>
      <c r="G639" s="37">
        <v>20</v>
      </c>
      <c r="H639" s="37">
        <v>9.6521173508853295E-2</v>
      </c>
      <c r="I639" s="37">
        <v>2512.12255859375</v>
      </c>
      <c r="J639" s="37">
        <v>45</v>
      </c>
      <c r="K639" s="37">
        <v>7.6740598678588867</v>
      </c>
      <c r="L639" s="37">
        <v>1200.052001953125</v>
      </c>
      <c r="M639" s="37">
        <v>55.300000000000004</v>
      </c>
      <c r="N639" s="37">
        <v>213196.77066888448</v>
      </c>
      <c r="O639" s="37">
        <v>20</v>
      </c>
      <c r="P639" s="37">
        <v>9.6521188561256216E-2</v>
      </c>
      <c r="Q639" s="37">
        <v>2512.12255859375</v>
      </c>
    </row>
    <row r="640" spans="2:17" x14ac:dyDescent="0.2">
      <c r="B640" s="37">
        <v>45</v>
      </c>
      <c r="C640" s="37">
        <v>7.6707572937011719</v>
      </c>
      <c r="D640" s="37">
        <v>1200.3489990234375</v>
      </c>
      <c r="E640" s="37">
        <v>55.400000000000006</v>
      </c>
      <c r="F640" s="37">
        <v>213433.7228845456</v>
      </c>
      <c r="G640" s="37">
        <v>20</v>
      </c>
      <c r="H640" s="37">
        <v>9.66326124847907E-2</v>
      </c>
      <c r="I640" s="37">
        <v>2512.39892578125</v>
      </c>
      <c r="J640" s="37">
        <v>45</v>
      </c>
      <c r="K640" s="37">
        <v>7.6707568168640137</v>
      </c>
      <c r="L640" s="37">
        <v>1200.3487548828125</v>
      </c>
      <c r="M640" s="37">
        <v>55.400000000000006</v>
      </c>
      <c r="N640" s="37">
        <v>213433.75562702029</v>
      </c>
      <c r="O640" s="37">
        <v>20</v>
      </c>
      <c r="P640" s="37">
        <v>9.663262791802342E-2</v>
      </c>
      <c r="Q640" s="37">
        <v>2512.39892578125</v>
      </c>
    </row>
    <row r="641" spans="2:17" x14ac:dyDescent="0.2">
      <c r="B641" s="37">
        <v>45</v>
      </c>
      <c r="C641" s="37">
        <v>7.6674423217773437</v>
      </c>
      <c r="D641" s="37">
        <v>1200.65869140625</v>
      </c>
      <c r="E641" s="37">
        <v>55.5</v>
      </c>
      <c r="F641" s="37">
        <v>213668.83804980299</v>
      </c>
      <c r="G641" s="37">
        <v>20</v>
      </c>
      <c r="H641" s="37">
        <v>9.6743173312117139E-2</v>
      </c>
      <c r="I641" s="37">
        <v>2512.67626953125</v>
      </c>
      <c r="J641" s="37">
        <v>45</v>
      </c>
      <c r="K641" s="37">
        <v>7.6674423217773437</v>
      </c>
      <c r="L641" s="37">
        <v>1200.65869140625</v>
      </c>
      <c r="M641" s="37">
        <v>55.5</v>
      </c>
      <c r="N641" s="37">
        <v>213668.88224038499</v>
      </c>
      <c r="O641" s="37">
        <v>20</v>
      </c>
      <c r="P641" s="37">
        <v>9.6743194127582408E-2</v>
      </c>
      <c r="Q641" s="37">
        <v>2512.67626953125</v>
      </c>
    </row>
    <row r="642" spans="2:17" x14ac:dyDescent="0.2">
      <c r="B642" s="37">
        <v>45</v>
      </c>
      <c r="C642" s="37">
        <v>7.6641144752502441</v>
      </c>
      <c r="D642" s="37">
        <v>1200.9779052734375</v>
      </c>
      <c r="E642" s="37">
        <v>55.6</v>
      </c>
      <c r="F642" s="37">
        <v>213901.92322446781</v>
      </c>
      <c r="G642" s="37">
        <v>20</v>
      </c>
      <c r="H642" s="37">
        <v>9.685278026312831E-2</v>
      </c>
      <c r="I642" s="37">
        <v>2512.95458984375</v>
      </c>
      <c r="J642" s="37">
        <v>45</v>
      </c>
      <c r="K642" s="37">
        <v>7.6641139984130859</v>
      </c>
      <c r="L642" s="37">
        <v>1200.9779052734375</v>
      </c>
      <c r="M642" s="37">
        <v>55.6</v>
      </c>
      <c r="N642" s="37">
        <v>213901.97394651076</v>
      </c>
      <c r="O642" s="37">
        <v>20</v>
      </c>
      <c r="P642" s="37">
        <v>9.6852804150571431E-2</v>
      </c>
      <c r="Q642" s="37">
        <v>2512.95458984375</v>
      </c>
    </row>
    <row r="643" spans="2:17" x14ac:dyDescent="0.2">
      <c r="B643" s="37">
        <v>45</v>
      </c>
      <c r="C643" s="37">
        <v>7.6607723236083984</v>
      </c>
      <c r="D643" s="37">
        <v>1201.30224609375</v>
      </c>
      <c r="E643" s="37">
        <v>55.7</v>
      </c>
      <c r="F643" s="37">
        <v>214132.74302012115</v>
      </c>
      <c r="G643" s="37">
        <v>20</v>
      </c>
      <c r="H643" s="37">
        <v>9.6961322636107447E-2</v>
      </c>
      <c r="I643" s="37">
        <v>2513.2333984375</v>
      </c>
      <c r="J643" s="37">
        <v>45</v>
      </c>
      <c r="K643" s="37">
        <v>7.6607723236083984</v>
      </c>
      <c r="L643" s="37">
        <v>1201.3023681640625</v>
      </c>
      <c r="M643" s="37">
        <v>55.7</v>
      </c>
      <c r="N643" s="37">
        <v>214132.80273010186</v>
      </c>
      <c r="O643" s="37">
        <v>20</v>
      </c>
      <c r="P643" s="37">
        <v>9.696135075087578E-2</v>
      </c>
      <c r="Q643" s="37">
        <v>2513.2333984375</v>
      </c>
    </row>
    <row r="644" spans="2:17" x14ac:dyDescent="0.2">
      <c r="B644" s="37">
        <v>45</v>
      </c>
      <c r="C644" s="37">
        <v>7.6574158668518066</v>
      </c>
      <c r="D644" s="37">
        <v>1201.6278076171875</v>
      </c>
      <c r="E644" s="37">
        <v>55.800000000000004</v>
      </c>
      <c r="F644" s="37">
        <v>214361.03919314311</v>
      </c>
      <c r="G644" s="37">
        <v>20</v>
      </c>
      <c r="H644" s="37">
        <v>9.7068678983628559E-2</v>
      </c>
      <c r="I644" s="37">
        <v>2513.512451171875</v>
      </c>
      <c r="J644" s="37">
        <v>45</v>
      </c>
      <c r="K644" s="37">
        <v>7.6574158668518066</v>
      </c>
      <c r="L644" s="37">
        <v>1201.6279296875</v>
      </c>
      <c r="M644" s="37">
        <v>55.800000000000004</v>
      </c>
      <c r="N644" s="37">
        <v>214361.10870538471</v>
      </c>
      <c r="O644" s="37">
        <v>20</v>
      </c>
      <c r="P644" s="37">
        <v>9.7068711706751576E-2</v>
      </c>
      <c r="Q644" s="37">
        <v>2513.512451171875</v>
      </c>
    </row>
    <row r="645" spans="2:17" x14ac:dyDescent="0.2">
      <c r="B645" s="37">
        <v>45</v>
      </c>
      <c r="C645" s="37">
        <v>7.6540436744689941</v>
      </c>
      <c r="D645" s="37">
        <v>1201.95068359375</v>
      </c>
      <c r="E645" s="37">
        <v>55.900000000000006</v>
      </c>
      <c r="F645" s="37">
        <v>214586.5502403529</v>
      </c>
      <c r="G645" s="37">
        <v>20</v>
      </c>
      <c r="H645" s="37">
        <v>9.7174726316400145E-2</v>
      </c>
      <c r="I645" s="37">
        <v>2513.791015625</v>
      </c>
      <c r="J645" s="37">
        <v>45</v>
      </c>
      <c r="K645" s="37">
        <v>7.6540436744689941</v>
      </c>
      <c r="L645" s="37">
        <v>1201.950927734375</v>
      </c>
      <c r="M645" s="37">
        <v>55.900000000000006</v>
      </c>
      <c r="N645" s="37">
        <v>214586.62874079641</v>
      </c>
      <c r="O645" s="37">
        <v>20</v>
      </c>
      <c r="P645" s="37">
        <v>9.7174763267080369E-2</v>
      </c>
      <c r="Q645" s="37">
        <v>2513.791015625</v>
      </c>
    </row>
    <row r="646" spans="2:17" x14ac:dyDescent="0.2">
      <c r="B646" s="37">
        <v>45</v>
      </c>
      <c r="C646" s="37">
        <v>7.6506547927856445</v>
      </c>
      <c r="D646" s="37">
        <v>1202.267578125</v>
      </c>
      <c r="E646" s="37">
        <v>56</v>
      </c>
      <c r="F646" s="37">
        <v>214809.03346372189</v>
      </c>
      <c r="G646" s="37">
        <v>20</v>
      </c>
      <c r="H646" s="37">
        <v>9.7279350488848365E-2</v>
      </c>
      <c r="I646" s="37">
        <v>2514.068359375</v>
      </c>
      <c r="J646" s="37">
        <v>45</v>
      </c>
      <c r="K646" s="37">
        <v>7.6506547927856445</v>
      </c>
      <c r="L646" s="37">
        <v>1202.267822265625</v>
      </c>
      <c r="M646" s="37">
        <v>56</v>
      </c>
      <c r="N646" s="37">
        <v>214809.11849596226</v>
      </c>
      <c r="O646" s="37">
        <v>20</v>
      </c>
      <c r="P646" s="37">
        <v>9.7279390511839564E-2</v>
      </c>
      <c r="Q646" s="37">
        <v>2514.068603515625</v>
      </c>
    </row>
    <row r="647" spans="2:17" x14ac:dyDescent="0.2">
      <c r="B647" s="37">
        <v>45</v>
      </c>
      <c r="C647" s="37">
        <v>7.647249698638916</v>
      </c>
      <c r="D647" s="37">
        <v>1202.574951171875</v>
      </c>
      <c r="E647" s="37">
        <v>56.100000000000009</v>
      </c>
      <c r="F647" s="37">
        <v>215028.26085664096</v>
      </c>
      <c r="G647" s="37">
        <v>20</v>
      </c>
      <c r="H647" s="37">
        <v>9.7382444258701795E-2</v>
      </c>
      <c r="I647" s="37">
        <v>2514.344482421875</v>
      </c>
      <c r="J647" s="37">
        <v>45</v>
      </c>
      <c r="K647" s="37">
        <v>7.647249698638916</v>
      </c>
      <c r="L647" s="37">
        <v>1202.5751953125</v>
      </c>
      <c r="M647" s="37">
        <v>56.100000000000009</v>
      </c>
      <c r="N647" s="37">
        <v>215028.35242144804</v>
      </c>
      <c r="O647" s="37">
        <v>20</v>
      </c>
      <c r="P647" s="37">
        <v>9.738248735440036E-2</v>
      </c>
      <c r="Q647" s="37">
        <v>2514.344482421875</v>
      </c>
    </row>
    <row r="648" spans="2:17" x14ac:dyDescent="0.2">
      <c r="B648" s="37">
        <v>45</v>
      </c>
      <c r="C648" s="37">
        <v>7.643826961517334</v>
      </c>
      <c r="D648" s="37">
        <v>1202.8701171875</v>
      </c>
      <c r="E648" s="37">
        <v>56.2</v>
      </c>
      <c r="F648" s="37">
        <v>215244.05753741585</v>
      </c>
      <c r="G648" s="37">
        <v>20</v>
      </c>
      <c r="H648" s="37">
        <v>9.7483925363592336E-2</v>
      </c>
      <c r="I648" s="37">
        <v>2514.618896484375</v>
      </c>
      <c r="J648" s="37">
        <v>45</v>
      </c>
      <c r="K648" s="37">
        <v>7.643826961517334</v>
      </c>
      <c r="L648" s="37">
        <v>1202.870361328125</v>
      </c>
      <c r="M648" s="37">
        <v>56.2</v>
      </c>
      <c r="N648" s="37">
        <v>215244.15236851995</v>
      </c>
      <c r="O648" s="37">
        <v>20</v>
      </c>
      <c r="P648" s="37">
        <v>9.74839699958195E-2</v>
      </c>
      <c r="Q648" s="37">
        <v>2514.618896484375</v>
      </c>
    </row>
    <row r="649" spans="2:17" x14ac:dyDescent="0.2">
      <c r="B649" s="37">
        <v>45</v>
      </c>
      <c r="C649" s="37">
        <v>7.6403865814208984</v>
      </c>
      <c r="D649" s="37">
        <v>1203.1507568359375</v>
      </c>
      <c r="E649" s="37">
        <v>56.3</v>
      </c>
      <c r="F649" s="37">
        <v>215456.30498380528</v>
      </c>
      <c r="G649" s="37">
        <v>20</v>
      </c>
      <c r="H649" s="37">
        <v>9.758373804322755E-2</v>
      </c>
      <c r="I649" s="37">
        <v>2514.891845703125</v>
      </c>
      <c r="J649" s="37">
        <v>45</v>
      </c>
      <c r="K649" s="37">
        <v>7.6403870582580566</v>
      </c>
      <c r="L649" s="37">
        <v>1203.1510009765625</v>
      </c>
      <c r="M649" s="37">
        <v>56.3</v>
      </c>
      <c r="N649" s="37">
        <v>215456.39981567769</v>
      </c>
      <c r="O649" s="37">
        <v>20</v>
      </c>
      <c r="P649" s="37">
        <v>9.758378267612447E-2</v>
      </c>
      <c r="Q649" s="37">
        <v>2514.89208984375</v>
      </c>
    </row>
    <row r="650" spans="2:17" x14ac:dyDescent="0.2">
      <c r="B650" s="37">
        <v>45</v>
      </c>
      <c r="C650" s="37">
        <v>7.6369295120239258</v>
      </c>
      <c r="D650" s="37">
        <v>1203.4163818359375</v>
      </c>
      <c r="E650" s="37">
        <v>56.400000000000006</v>
      </c>
      <c r="F650" s="37">
        <v>215664.9770479716</v>
      </c>
      <c r="G650" s="37">
        <v>20</v>
      </c>
      <c r="H650" s="37">
        <v>9.7681869969170471E-2</v>
      </c>
      <c r="I650" s="37">
        <v>2515.164306640625</v>
      </c>
      <c r="J650" s="37">
        <v>45</v>
      </c>
      <c r="K650" s="37">
        <v>7.6369295120239258</v>
      </c>
      <c r="L650" s="37">
        <v>1203.41650390625</v>
      </c>
      <c r="M650" s="37">
        <v>56.400000000000006</v>
      </c>
      <c r="N650" s="37">
        <v>215665.06942933559</v>
      </c>
      <c r="O650" s="37">
        <v>20</v>
      </c>
      <c r="P650" s="37">
        <v>9.7681913447804081E-2</v>
      </c>
      <c r="Q650" s="37">
        <v>2515.164306640625</v>
      </c>
    </row>
    <row r="651" spans="2:17" x14ac:dyDescent="0.2">
      <c r="B651" s="37">
        <v>45</v>
      </c>
      <c r="C651" s="37">
        <v>7.633455753326416</v>
      </c>
      <c r="D651" s="37">
        <v>1203.667724609375</v>
      </c>
      <c r="E651" s="37">
        <v>56.5</v>
      </c>
      <c r="F651" s="37">
        <v>215870.17991715434</v>
      </c>
      <c r="G651" s="37">
        <v>20</v>
      </c>
      <c r="H651" s="37">
        <v>9.7778371049095439E-2</v>
      </c>
      <c r="I651" s="37">
        <v>2515.435791015625</v>
      </c>
      <c r="J651" s="37">
        <v>45</v>
      </c>
      <c r="K651" s="37">
        <v>7.633455753326416</v>
      </c>
      <c r="L651" s="37">
        <v>1203.66796875</v>
      </c>
      <c r="M651" s="37">
        <v>56.5</v>
      </c>
      <c r="N651" s="37">
        <v>215870.27148508016</v>
      </c>
      <c r="O651" s="37">
        <v>20</v>
      </c>
      <c r="P651" s="37">
        <v>9.77784141474448E-2</v>
      </c>
      <c r="Q651" s="37">
        <v>2515.435791015625</v>
      </c>
    </row>
    <row r="652" spans="2:17" x14ac:dyDescent="0.2">
      <c r="B652" s="37">
        <v>45</v>
      </c>
      <c r="C652" s="37">
        <v>7.6299657821655273</v>
      </c>
      <c r="D652" s="37">
        <v>1203.9078369140625</v>
      </c>
      <c r="E652" s="37">
        <v>56.600000000000009</v>
      </c>
      <c r="F652" s="37">
        <v>216072.14811379521</v>
      </c>
      <c r="G652" s="37">
        <v>20</v>
      </c>
      <c r="H652" s="37">
        <v>9.78733515352012E-2</v>
      </c>
      <c r="I652" s="37">
        <v>2515.70703125</v>
      </c>
      <c r="J652" s="37">
        <v>45</v>
      </c>
      <c r="K652" s="37">
        <v>7.6299657821655273</v>
      </c>
      <c r="L652" s="37">
        <v>1203.9078369140625</v>
      </c>
      <c r="M652" s="37">
        <v>56.600000000000009</v>
      </c>
      <c r="N652" s="37">
        <v>216072.23476979899</v>
      </c>
      <c r="O652" s="37">
        <v>20</v>
      </c>
      <c r="P652" s="37">
        <v>9.7873392323572561E-2</v>
      </c>
      <c r="Q652" s="37">
        <v>2515.70703125</v>
      </c>
    </row>
    <row r="653" spans="2:17" x14ac:dyDescent="0.2">
      <c r="B653" s="37">
        <v>45</v>
      </c>
      <c r="C653" s="37">
        <v>7.626460075378418</v>
      </c>
      <c r="D653" s="37">
        <v>1204.140380859375</v>
      </c>
      <c r="E653" s="37">
        <v>56.7</v>
      </c>
      <c r="F653" s="37">
        <v>216271.24929695268</v>
      </c>
      <c r="G653" s="37">
        <v>20</v>
      </c>
      <c r="H653" s="37">
        <v>9.7966984292187781E-2</v>
      </c>
      <c r="I653" s="37">
        <v>2515.978271484375</v>
      </c>
      <c r="J653" s="37">
        <v>45</v>
      </c>
      <c r="K653" s="37">
        <v>7.626460075378418</v>
      </c>
      <c r="L653" s="37">
        <v>1204.140380859375</v>
      </c>
      <c r="M653" s="37">
        <v>56.7</v>
      </c>
      <c r="N653" s="37">
        <v>216271.32942186654</v>
      </c>
      <c r="O653" s="37">
        <v>20</v>
      </c>
      <c r="P653" s="37">
        <v>9.796702200899228E-2</v>
      </c>
      <c r="Q653" s="37">
        <v>2515.978271484375</v>
      </c>
    </row>
    <row r="654" spans="2:17" x14ac:dyDescent="0.2">
      <c r="B654" s="37">
        <v>45</v>
      </c>
      <c r="C654" s="37">
        <v>7.6229395866394043</v>
      </c>
      <c r="D654" s="37">
        <v>1204.3697509765625</v>
      </c>
      <c r="E654" s="37">
        <v>56.8</v>
      </c>
      <c r="F654" s="37">
        <v>216467.94753939426</v>
      </c>
      <c r="G654" s="37">
        <v>20</v>
      </c>
      <c r="H654" s="37">
        <v>9.8059487526532291E-2</v>
      </c>
      <c r="I654" s="37">
        <v>2516.249755859375</v>
      </c>
      <c r="J654" s="37">
        <v>45</v>
      </c>
      <c r="K654" s="37">
        <v>7.6229395866394043</v>
      </c>
      <c r="L654" s="37">
        <v>1204.3697509765625</v>
      </c>
      <c r="M654" s="37">
        <v>56.8</v>
      </c>
      <c r="N654" s="37">
        <v>216468.0211326378</v>
      </c>
      <c r="O654" s="37">
        <v>20</v>
      </c>
      <c r="P654" s="37">
        <v>9.8059522171458496E-2</v>
      </c>
      <c r="Q654" s="37">
        <v>2516.249755859375</v>
      </c>
    </row>
    <row r="655" spans="2:17" x14ac:dyDescent="0.2">
      <c r="B655" s="37">
        <v>45</v>
      </c>
      <c r="C655" s="37">
        <v>7.6194052696228027</v>
      </c>
      <c r="D655" s="37">
        <v>1204.6004638671875</v>
      </c>
      <c r="E655" s="37">
        <v>56.900000000000006</v>
      </c>
      <c r="F655" s="37">
        <v>216662.78777427267</v>
      </c>
      <c r="G655" s="37">
        <v>20</v>
      </c>
      <c r="H655" s="37">
        <v>9.815111747817834E-2</v>
      </c>
      <c r="I655" s="37">
        <v>2516.52197265625</v>
      </c>
      <c r="J655" s="37">
        <v>45</v>
      </c>
      <c r="K655" s="37">
        <v>7.6194052696228027</v>
      </c>
      <c r="L655" s="37">
        <v>1204.600341796875</v>
      </c>
      <c r="M655" s="37">
        <v>56.900000000000006</v>
      </c>
      <c r="N655" s="37">
        <v>216662.85237524353</v>
      </c>
      <c r="O655" s="37">
        <v>20</v>
      </c>
      <c r="P655" s="37">
        <v>9.8151147895873356E-2</v>
      </c>
      <c r="Q655" s="37">
        <v>2516.52197265625</v>
      </c>
    </row>
    <row r="656" spans="2:17" x14ac:dyDescent="0.2">
      <c r="B656" s="37">
        <v>45</v>
      </c>
      <c r="C656" s="37">
        <v>7.6158580780029297</v>
      </c>
      <c r="D656" s="37">
        <v>1204.83642578125</v>
      </c>
      <c r="E656" s="37">
        <v>57</v>
      </c>
      <c r="F656" s="37">
        <v>216856.34839569332</v>
      </c>
      <c r="G656" s="37">
        <v>20</v>
      </c>
      <c r="H656" s="37">
        <v>9.8242146131225325E-2</v>
      </c>
      <c r="I656" s="37">
        <v>2516.7958984375</v>
      </c>
      <c r="J656" s="37">
        <v>45</v>
      </c>
      <c r="K656" s="37">
        <v>7.6158580780029297</v>
      </c>
      <c r="L656" s="37">
        <v>1204.8363037109375</v>
      </c>
      <c r="M656" s="37">
        <v>57</v>
      </c>
      <c r="N656" s="37">
        <v>216856.40972640217</v>
      </c>
      <c r="O656" s="37">
        <v>20</v>
      </c>
      <c r="P656" s="37">
        <v>9.8242175012975247E-2</v>
      </c>
      <c r="Q656" s="37">
        <v>2516.7958984375</v>
      </c>
    </row>
    <row r="657" spans="2:17" x14ac:dyDescent="0.2">
      <c r="B657" s="37">
        <v>45</v>
      </c>
      <c r="C657" s="37">
        <v>7.6122994422912598</v>
      </c>
      <c r="D657" s="37">
        <v>1205.0810546875</v>
      </c>
      <c r="E657" s="37">
        <v>57.100000000000009</v>
      </c>
      <c r="F657" s="37">
        <v>217049.23717977424</v>
      </c>
      <c r="G657" s="37">
        <v>20</v>
      </c>
      <c r="H657" s="37">
        <v>9.8332859295666236E-2</v>
      </c>
      <c r="I657" s="37">
        <v>2517.072021484375</v>
      </c>
      <c r="J657" s="37">
        <v>45</v>
      </c>
      <c r="K657" s="37">
        <v>7.6122994422912598</v>
      </c>
      <c r="L657" s="37">
        <v>1205.080810546875</v>
      </c>
      <c r="M657" s="37">
        <v>57.100000000000009</v>
      </c>
      <c r="N657" s="37">
        <v>217049.2895217902</v>
      </c>
      <c r="O657" s="37">
        <v>20</v>
      </c>
      <c r="P657" s="37">
        <v>9.8332883949773006E-2</v>
      </c>
      <c r="Q657" s="37">
        <v>2517.072021484375</v>
      </c>
    </row>
    <row r="658" spans="2:17" x14ac:dyDescent="0.2">
      <c r="B658" s="37">
        <v>45</v>
      </c>
      <c r="C658" s="37">
        <v>7.6087298393249512</v>
      </c>
      <c r="D658" s="37">
        <v>1205.3372802734375</v>
      </c>
      <c r="E658" s="37">
        <v>57.2</v>
      </c>
      <c r="F658" s="37">
        <v>217242.05536096927</v>
      </c>
      <c r="G658" s="37">
        <v>20</v>
      </c>
      <c r="H658" s="37">
        <v>9.8423539708833205E-2</v>
      </c>
      <c r="I658" s="37">
        <v>2517.35107421875</v>
      </c>
      <c r="J658" s="37">
        <v>45</v>
      </c>
      <c r="K658" s="37">
        <v>7.6087298393249512</v>
      </c>
      <c r="L658" s="37">
        <v>1205.3370361328125</v>
      </c>
      <c r="M658" s="37">
        <v>57.2</v>
      </c>
      <c r="N658" s="37">
        <v>217242.10117027338</v>
      </c>
      <c r="O658" s="37">
        <v>20</v>
      </c>
      <c r="P658" s="37">
        <v>9.8423561290427911E-2</v>
      </c>
      <c r="Q658" s="37">
        <v>2517.35107421875</v>
      </c>
    </row>
    <row r="659" spans="2:17" x14ac:dyDescent="0.2">
      <c r="B659" s="37">
        <v>45</v>
      </c>
      <c r="C659" s="37">
        <v>7.6051502227783203</v>
      </c>
      <c r="D659" s="37">
        <v>1205.607421875</v>
      </c>
      <c r="E659" s="37">
        <v>57.3</v>
      </c>
      <c r="F659" s="37">
        <v>217435.39842418113</v>
      </c>
      <c r="G659" s="37">
        <v>20</v>
      </c>
      <c r="H659" s="37">
        <v>9.8514467415880783E-2</v>
      </c>
      <c r="I659" s="37">
        <v>2517.633544921875</v>
      </c>
      <c r="J659" s="37">
        <v>45</v>
      </c>
      <c r="K659" s="37">
        <v>7.6051502227783203</v>
      </c>
      <c r="L659" s="37">
        <v>1205.6072998046875</v>
      </c>
      <c r="M659" s="37">
        <v>57.3</v>
      </c>
      <c r="N659" s="37">
        <v>217435.44342235124</v>
      </c>
      <c r="O659" s="37">
        <v>20</v>
      </c>
      <c r="P659" s="37">
        <v>9.8514488616103874E-2</v>
      </c>
      <c r="Q659" s="37">
        <v>2517.63330078125</v>
      </c>
    </row>
    <row r="660" spans="2:17" x14ac:dyDescent="0.2">
      <c r="B660" s="37">
        <v>45</v>
      </c>
      <c r="C660" s="37">
        <v>7.6015610694885254</v>
      </c>
      <c r="D660" s="37">
        <v>1205.893310546875</v>
      </c>
      <c r="E660" s="37">
        <v>57.400000000000006</v>
      </c>
      <c r="F660" s="37">
        <v>217629.83571172194</v>
      </c>
      <c r="G660" s="37">
        <v>20</v>
      </c>
      <c r="H660" s="37">
        <v>9.8605910171615116E-2</v>
      </c>
      <c r="I660" s="37">
        <v>2517.918701171875</v>
      </c>
      <c r="J660" s="37">
        <v>45</v>
      </c>
      <c r="K660" s="37">
        <v>7.6015610694885254</v>
      </c>
      <c r="L660" s="37">
        <v>1205.89306640625</v>
      </c>
      <c r="M660" s="37">
        <v>57.400000000000006</v>
      </c>
      <c r="N660" s="37">
        <v>217629.87172116738</v>
      </c>
      <c r="O660" s="37">
        <v>20</v>
      </c>
      <c r="P660" s="37">
        <v>9.8605927144070793E-2</v>
      </c>
      <c r="Q660" s="37">
        <v>2517.918701171875</v>
      </c>
    </row>
    <row r="661" spans="2:17" x14ac:dyDescent="0.2">
      <c r="B661" s="37">
        <v>45</v>
      </c>
      <c r="C661" s="37">
        <v>7.5979628562927246</v>
      </c>
      <c r="D661" s="37">
        <v>1206.1951904296875</v>
      </c>
      <c r="E661" s="37">
        <v>57.5</v>
      </c>
      <c r="F661" s="37">
        <v>217825.86870110454</v>
      </c>
      <c r="G661" s="37">
        <v>20</v>
      </c>
      <c r="H661" s="37">
        <v>9.8698103829837541E-2</v>
      </c>
      <c r="I661" s="37">
        <v>2518.206787109375</v>
      </c>
      <c r="J661" s="37">
        <v>45</v>
      </c>
      <c r="K661" s="37">
        <v>7.5979628562927246</v>
      </c>
      <c r="L661" s="37">
        <v>1206.1949462890625</v>
      </c>
      <c r="M661" s="37">
        <v>57.5</v>
      </c>
      <c r="N661" s="37">
        <v>217825.90144332111</v>
      </c>
      <c r="O661" s="37">
        <v>20</v>
      </c>
      <c r="P661" s="37">
        <v>9.8698119265644688E-2</v>
      </c>
      <c r="Q661" s="37">
        <v>2518.206787109375</v>
      </c>
    </row>
    <row r="662" spans="2:17" x14ac:dyDescent="0.2">
      <c r="B662" s="37">
        <v>45</v>
      </c>
      <c r="C662" s="37">
        <v>7.5943565368652344</v>
      </c>
      <c r="D662" s="37">
        <v>1206.511962890625</v>
      </c>
      <c r="E662" s="37">
        <v>57.600000000000009</v>
      </c>
      <c r="F662" s="37">
        <v>218023.91634303753</v>
      </c>
      <c r="G662" s="37">
        <v>20</v>
      </c>
      <c r="H662" s="37">
        <v>9.8791245435983777E-2</v>
      </c>
      <c r="I662" s="37">
        <v>2518.497314453125</v>
      </c>
      <c r="J662" s="37">
        <v>45</v>
      </c>
      <c r="K662" s="37">
        <v>7.5943565368652344</v>
      </c>
      <c r="L662" s="37">
        <v>1206.5118408203125</v>
      </c>
      <c r="M662" s="37">
        <v>57.600000000000009</v>
      </c>
      <c r="N662" s="37">
        <v>218023.95153900681</v>
      </c>
      <c r="O662" s="37">
        <v>20</v>
      </c>
      <c r="P662" s="37">
        <v>9.8791262026063309E-2</v>
      </c>
      <c r="Q662" s="37">
        <v>2518.497314453125</v>
      </c>
    </row>
    <row r="663" spans="2:17" x14ac:dyDescent="0.2">
      <c r="B663" s="37">
        <v>45</v>
      </c>
      <c r="C663" s="37">
        <v>7.5907416343688965</v>
      </c>
      <c r="D663" s="37">
        <v>1206.8409423828125</v>
      </c>
      <c r="E663" s="37">
        <v>57.7</v>
      </c>
      <c r="F663" s="37">
        <v>218224.30033644047</v>
      </c>
      <c r="G663" s="37">
        <v>20</v>
      </c>
      <c r="H663" s="37">
        <v>9.8885486306066611E-2</v>
      </c>
      <c r="I663" s="37">
        <v>2518.7900390625</v>
      </c>
      <c r="J663" s="37">
        <v>45</v>
      </c>
      <c r="K663" s="37">
        <v>7.5907416343688965</v>
      </c>
      <c r="L663" s="37">
        <v>1206.8409423828125</v>
      </c>
      <c r="M663" s="37">
        <v>57.7</v>
      </c>
      <c r="N663" s="37">
        <v>218224.33472123538</v>
      </c>
      <c r="O663" s="37">
        <v>20</v>
      </c>
      <c r="P663" s="37">
        <v>9.8885502514724416E-2</v>
      </c>
      <c r="Q663" s="37">
        <v>2518.7900390625</v>
      </c>
    </row>
    <row r="664" spans="2:17" x14ac:dyDescent="0.2">
      <c r="B664" s="37">
        <v>45</v>
      </c>
      <c r="C664" s="37">
        <v>7.5871186256408691</v>
      </c>
      <c r="D664" s="37">
        <v>1207.178466796875</v>
      </c>
      <c r="E664" s="37">
        <v>57.8</v>
      </c>
      <c r="F664" s="37">
        <v>218427.23453274899</v>
      </c>
      <c r="G664" s="37">
        <v>20</v>
      </c>
      <c r="H664" s="37">
        <v>9.8980927045656267E-2</v>
      </c>
      <c r="I664" s="37">
        <v>2519.08447265625</v>
      </c>
      <c r="J664" s="37">
        <v>45</v>
      </c>
      <c r="K664" s="37">
        <v>7.5871186256408691</v>
      </c>
      <c r="L664" s="37">
        <v>1207.1785888671875</v>
      </c>
      <c r="M664" s="37">
        <v>57.8</v>
      </c>
      <c r="N664" s="37">
        <v>218427.27137187985</v>
      </c>
      <c r="O664" s="37">
        <v>20</v>
      </c>
      <c r="P664" s="37">
        <v>9.898094440888093E-2</v>
      </c>
      <c r="Q664" s="37">
        <v>2519.08447265625</v>
      </c>
    </row>
    <row r="665" spans="2:17" x14ac:dyDescent="0.2">
      <c r="B665" s="37">
        <v>45</v>
      </c>
      <c r="C665" s="37">
        <v>7.5834879875183105</v>
      </c>
      <c r="D665" s="37">
        <v>1207.52001953125</v>
      </c>
      <c r="E665" s="37">
        <v>57.900000000000006</v>
      </c>
      <c r="F665" s="37">
        <v>218632.85679442689</v>
      </c>
      <c r="G665" s="37">
        <v>20</v>
      </c>
      <c r="H665" s="37">
        <v>9.9077632523751541E-2</v>
      </c>
      <c r="I665" s="37">
        <v>2519.380615234375</v>
      </c>
      <c r="J665" s="37">
        <v>45</v>
      </c>
      <c r="K665" s="37">
        <v>7.5834879875183105</v>
      </c>
      <c r="L665" s="37">
        <v>1207.5201416015625</v>
      </c>
      <c r="M665" s="37">
        <v>57.900000000000006</v>
      </c>
      <c r="N665" s="37">
        <v>218632.89363250197</v>
      </c>
      <c r="O665" s="37">
        <v>20</v>
      </c>
      <c r="P665" s="37">
        <v>9.9077649886613245E-2</v>
      </c>
      <c r="Q665" s="37">
        <v>2519.380615234375</v>
      </c>
    </row>
    <row r="666" spans="2:17" x14ac:dyDescent="0.2">
      <c r="B666" s="37">
        <v>45</v>
      </c>
      <c r="C666" s="37">
        <v>7.5798492431640625</v>
      </c>
      <c r="D666" s="37">
        <v>1207.8612060546875</v>
      </c>
      <c r="E666" s="37">
        <v>58</v>
      </c>
      <c r="F666" s="37">
        <v>218841.25188360456</v>
      </c>
      <c r="G666" s="37">
        <v>20</v>
      </c>
      <c r="H666" s="37">
        <v>9.9175642646107731E-2</v>
      </c>
      <c r="I666" s="37">
        <v>2519.677734375</v>
      </c>
      <c r="J666" s="37">
        <v>45</v>
      </c>
      <c r="K666" s="37">
        <v>7.5798492431640625</v>
      </c>
      <c r="L666" s="37">
        <v>1207.8614501953125</v>
      </c>
      <c r="M666" s="37">
        <v>58</v>
      </c>
      <c r="N666" s="37">
        <v>218841.28791419207</v>
      </c>
      <c r="O666" s="37">
        <v>20</v>
      </c>
      <c r="P666" s="37">
        <v>9.9175659627263296E-2</v>
      </c>
      <c r="Q666" s="37">
        <v>2519.677734375</v>
      </c>
    </row>
    <row r="667" spans="2:17" x14ac:dyDescent="0.2">
      <c r="B667" s="37">
        <v>45</v>
      </c>
      <c r="C667" s="37">
        <v>7.576202392578125</v>
      </c>
      <c r="D667" s="37">
        <v>1208.1981201171875</v>
      </c>
      <c r="E667" s="37">
        <v>58.100000000000009</v>
      </c>
      <c r="F667" s="37">
        <v>219052.46868198473</v>
      </c>
      <c r="G667" s="37">
        <v>20</v>
      </c>
      <c r="H667" s="37">
        <v>9.9274980426109868E-2</v>
      </c>
      <c r="I667" s="37">
        <v>2519.975341796875</v>
      </c>
      <c r="J667" s="37">
        <v>45</v>
      </c>
      <c r="K667" s="37">
        <v>7.576202392578125</v>
      </c>
      <c r="L667" s="37">
        <v>1208.1982421875</v>
      </c>
      <c r="M667" s="37">
        <v>58.100000000000009</v>
      </c>
      <c r="N667" s="37">
        <v>219052.50225159791</v>
      </c>
      <c r="O667" s="37">
        <v>20</v>
      </c>
      <c r="P667" s="37">
        <v>9.9274996251836389E-2</v>
      </c>
      <c r="Q667" s="37">
        <v>2519.975341796875</v>
      </c>
    </row>
    <row r="668" spans="2:17" x14ac:dyDescent="0.2">
      <c r="B668" s="37">
        <v>45</v>
      </c>
      <c r="C668" s="37">
        <v>7.5725479125976562</v>
      </c>
      <c r="D668" s="37">
        <v>1208.5272216796875</v>
      </c>
      <c r="E668" s="37">
        <v>58.2</v>
      </c>
      <c r="F668" s="37">
        <v>219266.56338786526</v>
      </c>
      <c r="G668" s="37">
        <v>20</v>
      </c>
      <c r="H668" s="37">
        <v>9.9375672337611742E-2</v>
      </c>
      <c r="I668" s="37">
        <v>2520.2724609375</v>
      </c>
      <c r="J668" s="37">
        <v>45</v>
      </c>
      <c r="K668" s="37">
        <v>7.5725479125976562</v>
      </c>
      <c r="L668" s="37">
        <v>1208.5274658203125</v>
      </c>
      <c r="M668" s="37">
        <v>58.2</v>
      </c>
      <c r="N668" s="37">
        <v>219266.59615034136</v>
      </c>
      <c r="O668" s="37">
        <v>20</v>
      </c>
      <c r="P668" s="37">
        <v>9.9375687781785682E-2</v>
      </c>
      <c r="Q668" s="37">
        <v>2520.2724609375</v>
      </c>
    </row>
    <row r="669" spans="2:17" x14ac:dyDescent="0.2">
      <c r="B669" s="37">
        <v>45</v>
      </c>
      <c r="C669" s="37">
        <v>7.568885326385498</v>
      </c>
      <c r="D669" s="37">
        <v>1208.84619140625</v>
      </c>
      <c r="E669" s="37">
        <v>58.3</v>
      </c>
      <c r="F669" s="37">
        <v>219483.59718963649</v>
      </c>
      <c r="G669" s="37">
        <v>20</v>
      </c>
      <c r="H669" s="37">
        <v>9.9477747182312573E-2</v>
      </c>
      <c r="I669" s="37">
        <v>2520.568603515625</v>
      </c>
      <c r="J669" s="37">
        <v>45</v>
      </c>
      <c r="K669" s="37">
        <v>7.5688858032226562</v>
      </c>
      <c r="L669" s="37">
        <v>1208.846435546875</v>
      </c>
      <c r="M669" s="37">
        <v>58.3</v>
      </c>
      <c r="N669" s="37">
        <v>219483.62668120564</v>
      </c>
      <c r="O669" s="37">
        <v>20</v>
      </c>
      <c r="P669" s="37">
        <v>9.9477761090061054E-2</v>
      </c>
      <c r="Q669" s="37">
        <v>2520.568603515625</v>
      </c>
    </row>
    <row r="670" spans="2:17" x14ac:dyDescent="0.2">
      <c r="B670" s="37">
        <v>45</v>
      </c>
      <c r="C670" s="37">
        <v>7.5652155876159668</v>
      </c>
      <c r="D670" s="37">
        <v>1209.15283203125</v>
      </c>
      <c r="E670" s="37">
        <v>58.400000000000006</v>
      </c>
      <c r="F670" s="37">
        <v>219703.64676444791</v>
      </c>
      <c r="G670" s="37">
        <v>20</v>
      </c>
      <c r="H670" s="37">
        <v>9.9581241058558742E-2</v>
      </c>
      <c r="I670" s="37">
        <v>2520.863525390625</v>
      </c>
      <c r="J670" s="37">
        <v>45</v>
      </c>
      <c r="K670" s="37">
        <v>7.565216064453125</v>
      </c>
      <c r="L670" s="37">
        <v>1209.153076171875</v>
      </c>
      <c r="M670" s="37">
        <v>58.400000000000006</v>
      </c>
      <c r="N670" s="37">
        <v>219703.66972774878</v>
      </c>
      <c r="O670" s="37">
        <v>20</v>
      </c>
      <c r="P670" s="37">
        <v>9.9581251893609682E-2</v>
      </c>
      <c r="Q670" s="37">
        <v>2520.863525390625</v>
      </c>
    </row>
    <row r="671" spans="2:17" x14ac:dyDescent="0.2">
      <c r="B671" s="37">
        <v>45</v>
      </c>
      <c r="C671" s="37">
        <v>7.5615391731262207</v>
      </c>
      <c r="D671" s="37">
        <v>1209.4461669921875</v>
      </c>
      <c r="E671" s="37">
        <v>58.5</v>
      </c>
      <c r="F671" s="37">
        <v>219926.81989331331</v>
      </c>
      <c r="G671" s="37">
        <v>20</v>
      </c>
      <c r="H671" s="37">
        <v>9.9686204684489244E-2</v>
      </c>
      <c r="I671" s="37">
        <v>2521.1572265625</v>
      </c>
      <c r="J671" s="37">
        <v>45</v>
      </c>
      <c r="K671" s="37">
        <v>7.5615391731262207</v>
      </c>
      <c r="L671" s="37">
        <v>1209.4462890625</v>
      </c>
      <c r="M671" s="37">
        <v>58.5</v>
      </c>
      <c r="N671" s="37">
        <v>219926.83386851274</v>
      </c>
      <c r="O671" s="37">
        <v>20</v>
      </c>
      <c r="P671" s="37">
        <v>9.9686211291754381E-2</v>
      </c>
      <c r="Q671" s="37">
        <v>2521.1572265625</v>
      </c>
    </row>
    <row r="672" spans="2:17" x14ac:dyDescent="0.2">
      <c r="B672" s="37">
        <v>45</v>
      </c>
      <c r="C672" s="37">
        <v>7.5578560829162598</v>
      </c>
      <c r="D672" s="37">
        <v>1209.725830078125</v>
      </c>
      <c r="E672" s="37">
        <v>58.600000000000009</v>
      </c>
      <c r="F672" s="37">
        <v>220153.25296310105</v>
      </c>
      <c r="G672" s="37">
        <v>20</v>
      </c>
      <c r="H672" s="37">
        <v>9.9792702229516639E-2</v>
      </c>
      <c r="I672" s="37">
        <v>2521.449462890625</v>
      </c>
      <c r="J672" s="37">
        <v>45</v>
      </c>
      <c r="K672" s="37">
        <v>7.5578560829162598</v>
      </c>
      <c r="L672" s="37">
        <v>1209.7259521484375</v>
      </c>
      <c r="M672" s="37">
        <v>58.600000000000009</v>
      </c>
      <c r="N672" s="37">
        <v>220153.26366690852</v>
      </c>
      <c r="O672" s="37">
        <v>20</v>
      </c>
      <c r="P672" s="37">
        <v>9.9792707300051325E-2</v>
      </c>
      <c r="Q672" s="37">
        <v>2521.449462890625</v>
      </c>
    </row>
    <row r="673" spans="2:17" x14ac:dyDescent="0.2">
      <c r="B673" s="37">
        <v>45</v>
      </c>
      <c r="C673" s="37">
        <v>7.5541667938232422</v>
      </c>
      <c r="D673" s="37">
        <v>1209.9931640625</v>
      </c>
      <c r="E673" s="37">
        <v>58.7</v>
      </c>
      <c r="F673" s="37">
        <v>220383.14938301689</v>
      </c>
      <c r="G673" s="37">
        <v>20</v>
      </c>
      <c r="H673" s="37">
        <v>9.9900829391681392E-2</v>
      </c>
      <c r="I673" s="37">
        <v>2521.740966796875</v>
      </c>
      <c r="J673" s="37">
        <v>45</v>
      </c>
      <c r="K673" s="37">
        <v>7.5541672706604004</v>
      </c>
      <c r="L673" s="37">
        <v>1209.9931640625</v>
      </c>
      <c r="M673" s="37">
        <v>58.7</v>
      </c>
      <c r="N673" s="37">
        <v>220383.14783246483</v>
      </c>
      <c r="O673" s="37">
        <v>20</v>
      </c>
      <c r="P673" s="37">
        <v>9.9900828697920316E-2</v>
      </c>
      <c r="Q673" s="37">
        <v>2521.740966796875</v>
      </c>
    </row>
    <row r="674" spans="2:17" x14ac:dyDescent="0.2">
      <c r="B674" s="37">
        <v>45</v>
      </c>
      <c r="C674" s="37">
        <v>7.5504732131958008</v>
      </c>
      <c r="D674" s="37">
        <v>1210.25048828125</v>
      </c>
      <c r="E674" s="37">
        <v>58.8</v>
      </c>
      <c r="F674" s="37">
        <v>220616.7616149752</v>
      </c>
      <c r="G674" s="37">
        <v>20</v>
      </c>
      <c r="H674" s="37">
        <v>0.10001070493167055</v>
      </c>
      <c r="I674" s="37">
        <v>2522.031982421875</v>
      </c>
      <c r="J674" s="37">
        <v>45</v>
      </c>
      <c r="K674" s="37">
        <v>7.5504732131958008</v>
      </c>
      <c r="L674" s="37">
        <v>1210.25048828125</v>
      </c>
      <c r="M674" s="37">
        <v>58.8</v>
      </c>
      <c r="N674" s="37">
        <v>220616.75026159108</v>
      </c>
      <c r="O674" s="37">
        <v>20</v>
      </c>
      <c r="P674" s="37">
        <v>0.10001069962875515</v>
      </c>
      <c r="Q674" s="37">
        <v>2522.031982421875</v>
      </c>
    </row>
    <row r="675" spans="2:17" x14ac:dyDescent="0.2">
      <c r="B675" s="37">
        <v>45</v>
      </c>
      <c r="C675" s="37">
        <v>7.5467753410339355</v>
      </c>
      <c r="D675" s="37">
        <v>1210.50146484375</v>
      </c>
      <c r="E675" s="37">
        <v>58.900000000000006</v>
      </c>
      <c r="F675" s="37">
        <v>220854.39525629519</v>
      </c>
      <c r="G675" s="37">
        <v>20</v>
      </c>
      <c r="H675" s="37">
        <v>0.10012247260421328</v>
      </c>
      <c r="I675" s="37">
        <v>2522.322265625</v>
      </c>
      <c r="J675" s="37">
        <v>45</v>
      </c>
      <c r="K675" s="37">
        <v>7.5467753410339355</v>
      </c>
      <c r="L675" s="37">
        <v>1210.50146484375</v>
      </c>
      <c r="M675" s="37">
        <v>58.900000000000006</v>
      </c>
      <c r="N675" s="37">
        <v>220854.37737090883</v>
      </c>
      <c r="O675" s="37">
        <v>20</v>
      </c>
      <c r="P675" s="37">
        <v>0.10012246422865777</v>
      </c>
      <c r="Q675" s="37">
        <v>2522.322265625</v>
      </c>
    </row>
    <row r="676" spans="2:17" x14ac:dyDescent="0.2">
      <c r="B676" s="37">
        <v>45</v>
      </c>
      <c r="C676" s="37">
        <v>7.5430736541748047</v>
      </c>
      <c r="D676" s="37">
        <v>1210.7503662109375</v>
      </c>
      <c r="E676" s="37">
        <v>59</v>
      </c>
      <c r="F676" s="37">
        <v>221096.39758665103</v>
      </c>
      <c r="G676" s="37">
        <v>20</v>
      </c>
      <c r="H676" s="37">
        <v>0.10023629576738056</v>
      </c>
      <c r="I676" s="37">
        <v>2522.612548828125</v>
      </c>
      <c r="J676" s="37">
        <v>45</v>
      </c>
      <c r="K676" s="37">
        <v>7.5430736541748047</v>
      </c>
      <c r="L676" s="37">
        <v>1210.750244140625</v>
      </c>
      <c r="M676" s="37">
        <v>59</v>
      </c>
      <c r="N676" s="37">
        <v>221096.36744297249</v>
      </c>
      <c r="O676" s="37">
        <v>20</v>
      </c>
      <c r="P676" s="37">
        <v>0.10023628162751189</v>
      </c>
      <c r="Q676" s="37">
        <v>2522.612548828125</v>
      </c>
    </row>
    <row r="677" spans="2:17" x14ac:dyDescent="0.2">
      <c r="B677" s="37">
        <v>45</v>
      </c>
      <c r="C677" s="37">
        <v>7.5393705368041992</v>
      </c>
      <c r="D677" s="37">
        <v>1211.0013427734375</v>
      </c>
      <c r="E677" s="37">
        <v>59.100000000000009</v>
      </c>
      <c r="F677" s="37">
        <v>221343.11015922541</v>
      </c>
      <c r="G677" s="37">
        <v>20</v>
      </c>
      <c r="H677" s="37">
        <v>0.10035233509209601</v>
      </c>
      <c r="I677" s="37">
        <v>2522.903076171875</v>
      </c>
      <c r="J677" s="37">
        <v>45</v>
      </c>
      <c r="K677" s="37">
        <v>7.5393705368041992</v>
      </c>
      <c r="L677" s="37">
        <v>1211.001220703125</v>
      </c>
      <c r="M677" s="37">
        <v>59.100000000000009</v>
      </c>
      <c r="N677" s="37">
        <v>221343.07021717555</v>
      </c>
      <c r="O677" s="37">
        <v>20</v>
      </c>
      <c r="P677" s="37">
        <v>0.10035231634297408</v>
      </c>
      <c r="Q677" s="37">
        <v>2522.903076171875</v>
      </c>
    </row>
    <row r="678" spans="2:17" x14ac:dyDescent="0.2">
      <c r="B678" s="37">
        <v>45</v>
      </c>
      <c r="C678" s="37">
        <v>7.5356655120849609</v>
      </c>
      <c r="D678" s="37">
        <v>1211.2581787109375</v>
      </c>
      <c r="E678" s="37">
        <v>59.2</v>
      </c>
      <c r="F678" s="37">
        <v>221594.83776503408</v>
      </c>
      <c r="G678" s="37">
        <v>20</v>
      </c>
      <c r="H678" s="37">
        <v>0.10047073396275805</v>
      </c>
      <c r="I678" s="37">
        <v>2523.1943359375</v>
      </c>
      <c r="J678" s="37">
        <v>45</v>
      </c>
      <c r="K678" s="37">
        <v>7.5356650352478027</v>
      </c>
      <c r="L678" s="37">
        <v>1211.258056640625</v>
      </c>
      <c r="M678" s="37">
        <v>59.2</v>
      </c>
      <c r="N678" s="37">
        <v>221594.7912852093</v>
      </c>
      <c r="O678" s="37">
        <v>20</v>
      </c>
      <c r="P678" s="37">
        <v>0.10047071214015703</v>
      </c>
      <c r="Q678" s="37">
        <v>2523.1943359375</v>
      </c>
    </row>
    <row r="679" spans="2:17" x14ac:dyDescent="0.2">
      <c r="B679" s="37">
        <v>45</v>
      </c>
      <c r="C679" s="37">
        <v>7.5319595336914062</v>
      </c>
      <c r="D679" s="37">
        <v>1211.5240478515625</v>
      </c>
      <c r="E679" s="37">
        <v>59.3</v>
      </c>
      <c r="F679" s="37">
        <v>221851.82717778152</v>
      </c>
      <c r="G679" s="37">
        <v>20</v>
      </c>
      <c r="H679" s="37">
        <v>0.1005916084842273</v>
      </c>
      <c r="I679" s="37">
        <v>2523.48681640625</v>
      </c>
      <c r="J679" s="37">
        <v>45</v>
      </c>
      <c r="K679" s="37">
        <v>7.5319595336914062</v>
      </c>
      <c r="L679" s="37">
        <v>1211.5238037109375</v>
      </c>
      <c r="M679" s="37">
        <v>59.3</v>
      </c>
      <c r="N679" s="37">
        <v>221851.77170986254</v>
      </c>
      <c r="O679" s="37">
        <v>20</v>
      </c>
      <c r="P679" s="37">
        <v>0.10059158243342242</v>
      </c>
      <c r="Q679" s="37">
        <v>2523.48681640625</v>
      </c>
    </row>
    <row r="680" spans="2:17" x14ac:dyDescent="0.2">
      <c r="B680" s="37">
        <v>45</v>
      </c>
      <c r="C680" s="37">
        <v>7.5282540321350098</v>
      </c>
      <c r="D680" s="37">
        <v>1211.8011474609375</v>
      </c>
      <c r="E680" s="37">
        <v>59.400000000000006</v>
      </c>
      <c r="F680" s="37">
        <v>222114.22713770851</v>
      </c>
      <c r="G680" s="37">
        <v>20</v>
      </c>
      <c r="H680" s="37">
        <v>0.10071502865281028</v>
      </c>
      <c r="I680" s="37">
        <v>2523.781005859375</v>
      </c>
      <c r="J680" s="37">
        <v>45</v>
      </c>
      <c r="K680" s="37">
        <v>7.5282540321350098</v>
      </c>
      <c r="L680" s="37">
        <v>1211.8009033203125</v>
      </c>
      <c r="M680" s="37">
        <v>59.400000000000006</v>
      </c>
      <c r="N680" s="37">
        <v>222114.16840264559</v>
      </c>
      <c r="O680" s="37">
        <v>20</v>
      </c>
      <c r="P680" s="37">
        <v>0.10071500106496002</v>
      </c>
      <c r="Q680" s="37">
        <v>2523.781005859375</v>
      </c>
    </row>
    <row r="681" spans="2:17" x14ac:dyDescent="0.2">
      <c r="B681" s="37">
        <v>45</v>
      </c>
      <c r="C681" s="37">
        <v>7.5245490074157715</v>
      </c>
      <c r="D681" s="37">
        <v>1212.0909423828125</v>
      </c>
      <c r="E681" s="37">
        <v>59.5</v>
      </c>
      <c r="F681" s="37">
        <v>222382.09650364119</v>
      </c>
      <c r="G681" s="37">
        <v>20</v>
      </c>
      <c r="H681" s="37">
        <v>0.10084102219774199</v>
      </c>
      <c r="I681" s="37">
        <v>2524.077392578125</v>
      </c>
      <c r="J681" s="37">
        <v>45</v>
      </c>
      <c r="K681" s="37">
        <v>7.5245490074157715</v>
      </c>
      <c r="L681" s="37">
        <v>1212.0906982421875</v>
      </c>
      <c r="M681" s="37">
        <v>59.5</v>
      </c>
      <c r="N681" s="37">
        <v>222382.03450159403</v>
      </c>
      <c r="O681" s="37">
        <v>20</v>
      </c>
      <c r="P681" s="37">
        <v>0.10084099307289822</v>
      </c>
      <c r="Q681" s="37">
        <v>2524.077392578125</v>
      </c>
    </row>
    <row r="682" spans="2:17" x14ac:dyDescent="0.2">
      <c r="B682" s="37">
        <v>45</v>
      </c>
      <c r="C682" s="37">
        <v>7.5208444595336914</v>
      </c>
      <c r="D682" s="37">
        <v>1212.3941650390625</v>
      </c>
      <c r="E682" s="37">
        <v>59.600000000000009</v>
      </c>
      <c r="F682" s="37">
        <v>222655.37813590362</v>
      </c>
      <c r="G682" s="37">
        <v>20</v>
      </c>
      <c r="H682" s="37">
        <v>0.10096956228967773</v>
      </c>
      <c r="I682" s="37">
        <v>2524.3759765625</v>
      </c>
      <c r="J682" s="37">
        <v>45</v>
      </c>
      <c r="K682" s="37">
        <v>7.5208444595336914</v>
      </c>
      <c r="L682" s="37">
        <v>1212.3939208984375</v>
      </c>
      <c r="M682" s="37">
        <v>59.600000000000009</v>
      </c>
      <c r="N682" s="37">
        <v>222655.31287133487</v>
      </c>
      <c r="O682" s="37">
        <v>20</v>
      </c>
      <c r="P682" s="37">
        <v>0.10096953162788871</v>
      </c>
      <c r="Q682" s="37">
        <v>2524.3759765625</v>
      </c>
    </row>
    <row r="683" spans="2:17" x14ac:dyDescent="0.2">
      <c r="B683" s="37">
        <v>45</v>
      </c>
      <c r="C683" s="37">
        <v>7.5171413421630859</v>
      </c>
      <c r="D683" s="37">
        <v>1212.7105712890625</v>
      </c>
      <c r="E683" s="37">
        <v>59.7</v>
      </c>
      <c r="F683" s="37">
        <v>222933.9037803653</v>
      </c>
      <c r="G683" s="37">
        <v>20</v>
      </c>
      <c r="H683" s="37">
        <v>0.10110056983835211</v>
      </c>
      <c r="I683" s="37">
        <v>2524.676513671875</v>
      </c>
      <c r="J683" s="37">
        <v>45</v>
      </c>
      <c r="K683" s="37">
        <v>7.5171413421630859</v>
      </c>
      <c r="L683" s="37">
        <v>1212.71044921875</v>
      </c>
      <c r="M683" s="37">
        <v>59.7</v>
      </c>
      <c r="N683" s="37">
        <v>222933.84097096132</v>
      </c>
      <c r="O683" s="37">
        <v>20</v>
      </c>
      <c r="P683" s="37">
        <v>0.10110054033136108</v>
      </c>
      <c r="Q683" s="37">
        <v>2524.676513671875</v>
      </c>
    </row>
    <row r="684" spans="2:17" x14ac:dyDescent="0.2">
      <c r="B684" s="37">
        <v>45</v>
      </c>
      <c r="C684" s="37">
        <v>7.5134387016296387</v>
      </c>
      <c r="D684" s="37">
        <v>1213.0389404296875</v>
      </c>
      <c r="E684" s="37">
        <v>59.8</v>
      </c>
      <c r="F684" s="37">
        <v>223217.3810036348</v>
      </c>
      <c r="G684" s="37">
        <v>20</v>
      </c>
      <c r="H684" s="37">
        <v>0.10123390734457971</v>
      </c>
      <c r="I684" s="37">
        <v>2524.978759765625</v>
      </c>
      <c r="J684" s="37">
        <v>45</v>
      </c>
      <c r="K684" s="37">
        <v>7.5134387016296387</v>
      </c>
      <c r="L684" s="37">
        <v>1213.0389404296875</v>
      </c>
      <c r="M684" s="37">
        <v>59.8</v>
      </c>
      <c r="N684" s="37">
        <v>223217.32391540013</v>
      </c>
      <c r="O684" s="37">
        <v>20</v>
      </c>
      <c r="P684" s="37">
        <v>0.10123388052882146</v>
      </c>
      <c r="Q684" s="37">
        <v>2524.978759765625</v>
      </c>
    </row>
    <row r="685" spans="2:17" x14ac:dyDescent="0.2">
      <c r="B685" s="37">
        <v>45</v>
      </c>
      <c r="C685" s="37">
        <v>7.5097370147705078</v>
      </c>
      <c r="D685" s="37">
        <v>1213.376953125</v>
      </c>
      <c r="E685" s="37">
        <v>59.900000000000006</v>
      </c>
      <c r="F685" s="37">
        <v>223505.40053187296</v>
      </c>
      <c r="G685" s="37">
        <v>20</v>
      </c>
      <c r="H685" s="37">
        <v>0.10136938235447558</v>
      </c>
      <c r="I685" s="37">
        <v>2525.282470703125</v>
      </c>
      <c r="J685" s="37">
        <v>45</v>
      </c>
      <c r="K685" s="37">
        <v>7.5097370147705078</v>
      </c>
      <c r="L685" s="37">
        <v>1213.376953125</v>
      </c>
      <c r="M685" s="37">
        <v>59.900000000000006</v>
      </c>
      <c r="N685" s="37">
        <v>223505.34670898496</v>
      </c>
      <c r="O685" s="37">
        <v>20</v>
      </c>
      <c r="P685" s="37">
        <v>0.10136935707469187</v>
      </c>
      <c r="Q685" s="37">
        <v>2525.282470703125</v>
      </c>
    </row>
    <row r="686" spans="2:17" x14ac:dyDescent="0.2">
      <c r="B686" s="37">
        <v>45</v>
      </c>
      <c r="C686" s="37">
        <v>7.5060358047485352</v>
      </c>
      <c r="D686" s="37">
        <v>1213.72119140625</v>
      </c>
      <c r="E686" s="37">
        <v>60</v>
      </c>
      <c r="F686" s="37">
        <v>223797.42973620878</v>
      </c>
      <c r="G686" s="37">
        <v>20</v>
      </c>
      <c r="H686" s="37">
        <v>0.10150674438244092</v>
      </c>
      <c r="I686" s="37">
        <v>2525.58740234375</v>
      </c>
      <c r="J686" s="37">
        <v>45</v>
      </c>
      <c r="K686" s="37">
        <v>7.5060358047485352</v>
      </c>
      <c r="L686" s="37">
        <v>1213.7213134765625</v>
      </c>
      <c r="M686" s="37">
        <v>60</v>
      </c>
      <c r="N686" s="37">
        <v>223797.38163886862</v>
      </c>
      <c r="O686" s="37">
        <v>20</v>
      </c>
      <c r="P686" s="37">
        <v>0.10150672179398885</v>
      </c>
      <c r="Q686" s="37">
        <v>2525.58740234375</v>
      </c>
    </row>
    <row r="687" spans="2:17" x14ac:dyDescent="0.2">
      <c r="B687" s="37">
        <v>45</v>
      </c>
      <c r="C687" s="37">
        <v>7.5023345947265625</v>
      </c>
      <c r="D687" s="37">
        <v>1214.0677490234375</v>
      </c>
      <c r="E687" s="37">
        <v>60.100000000000009</v>
      </c>
      <c r="F687" s="37">
        <v>224092.8575429208</v>
      </c>
      <c r="G687" s="37">
        <v>20</v>
      </c>
      <c r="H687" s="37">
        <v>0.10164570604644872</v>
      </c>
      <c r="I687" s="37">
        <v>2525.8935546875</v>
      </c>
      <c r="J687" s="37">
        <v>45</v>
      </c>
      <c r="K687" s="37">
        <v>7.5023345947265625</v>
      </c>
      <c r="L687" s="37">
        <v>1214.06787109375</v>
      </c>
      <c r="M687" s="37">
        <v>60.100000000000009</v>
      </c>
      <c r="N687" s="37">
        <v>224092.81597676035</v>
      </c>
      <c r="O687" s="37">
        <v>20</v>
      </c>
      <c r="P687" s="37">
        <v>0.10164568653039679</v>
      </c>
      <c r="Q687" s="37">
        <v>2525.8935546875</v>
      </c>
    </row>
    <row r="688" spans="2:17" x14ac:dyDescent="0.2">
      <c r="B688" s="37">
        <v>45</v>
      </c>
      <c r="C688" s="37">
        <v>7.4986324310302734</v>
      </c>
      <c r="D688" s="37">
        <v>1214.4127197265625</v>
      </c>
      <c r="E688" s="37">
        <v>60.2</v>
      </c>
      <c r="F688" s="37">
        <v>224391.01081417012</v>
      </c>
      <c r="G688" s="37">
        <v>20</v>
      </c>
      <c r="H688" s="37">
        <v>0.10178595076050692</v>
      </c>
      <c r="I688" s="37">
        <v>2526.200439453125</v>
      </c>
      <c r="J688" s="37">
        <v>45</v>
      </c>
      <c r="K688" s="37">
        <v>7.4986324310302734</v>
      </c>
      <c r="L688" s="37">
        <v>1214.412841796875</v>
      </c>
      <c r="M688" s="37">
        <v>60.2</v>
      </c>
      <c r="N688" s="37">
        <v>224390.97251423282</v>
      </c>
      <c r="O688" s="37">
        <v>20</v>
      </c>
      <c r="P688" s="37">
        <v>0.10178593278092873</v>
      </c>
      <c r="Q688" s="37">
        <v>2526.200439453125</v>
      </c>
    </row>
    <row r="689" spans="2:17" x14ac:dyDescent="0.2">
      <c r="B689" s="37">
        <v>45</v>
      </c>
      <c r="C689" s="37">
        <v>7.494929313659668</v>
      </c>
      <c r="D689" s="37">
        <v>1214.7523193359375</v>
      </c>
      <c r="E689" s="37">
        <v>60.3</v>
      </c>
      <c r="F689" s="37">
        <v>224691.18946525504</v>
      </c>
      <c r="G689" s="37">
        <v>20</v>
      </c>
      <c r="H689" s="37">
        <v>0.10192714925011358</v>
      </c>
      <c r="I689" s="37">
        <v>2526.507568359375</v>
      </c>
      <c r="J689" s="37">
        <v>45</v>
      </c>
      <c r="K689" s="37">
        <v>7.494929313659668</v>
      </c>
      <c r="L689" s="37">
        <v>1214.7525634765625</v>
      </c>
      <c r="M689" s="37">
        <v>60.3</v>
      </c>
      <c r="N689" s="37">
        <v>224691.16015433308</v>
      </c>
      <c r="O689" s="37">
        <v>20</v>
      </c>
      <c r="P689" s="37">
        <v>0.10192713549929586</v>
      </c>
      <c r="Q689" s="37">
        <v>2526.507568359375</v>
      </c>
    </row>
    <row r="690" spans="2:17" x14ac:dyDescent="0.2">
      <c r="B690" s="37">
        <v>45</v>
      </c>
      <c r="C690" s="37">
        <v>7.4912247657775879</v>
      </c>
      <c r="D690" s="37">
        <v>1215.0841064453125</v>
      </c>
      <c r="E690" s="37">
        <v>60.400000000000006</v>
      </c>
      <c r="F690" s="37">
        <v>224992.72694398544</v>
      </c>
      <c r="G690" s="37">
        <v>20</v>
      </c>
      <c r="H690" s="37">
        <v>0.10206898800619146</v>
      </c>
      <c r="I690" s="37">
        <v>2526.81494140625</v>
      </c>
      <c r="J690" s="37">
        <v>45</v>
      </c>
      <c r="K690" s="37">
        <v>7.4912247657775879</v>
      </c>
      <c r="L690" s="37">
        <v>1215.084228515625</v>
      </c>
      <c r="M690" s="37">
        <v>60.400000000000006</v>
      </c>
      <c r="N690" s="37">
        <v>224992.70170922251</v>
      </c>
      <c r="O690" s="37">
        <v>20</v>
      </c>
      <c r="P690" s="37">
        <v>0.10206897617294805</v>
      </c>
      <c r="Q690" s="37">
        <v>2526.81494140625</v>
      </c>
    </row>
    <row r="691" spans="2:17" x14ac:dyDescent="0.2">
      <c r="B691" s="37">
        <v>45</v>
      </c>
      <c r="C691" s="37">
        <v>7.4875173568725586</v>
      </c>
      <c r="D691" s="37">
        <v>1215.4058837890625</v>
      </c>
      <c r="E691" s="37">
        <v>60.5</v>
      </c>
      <c r="F691" s="37">
        <v>225294.98120907592</v>
      </c>
      <c r="G691" s="37">
        <v>20</v>
      </c>
      <c r="H691" s="37">
        <v>0.10221116503328007</v>
      </c>
      <c r="I691" s="37">
        <v>2527.121826171875</v>
      </c>
      <c r="J691" s="37">
        <v>45</v>
      </c>
      <c r="K691" s="37">
        <v>7.4875173568725586</v>
      </c>
      <c r="L691" s="37">
        <v>1215.4061279296875</v>
      </c>
      <c r="M691" s="37">
        <v>60.5</v>
      </c>
      <c r="N691" s="37">
        <v>225294.9649629957</v>
      </c>
      <c r="O691" s="37">
        <v>20</v>
      </c>
      <c r="P691" s="37">
        <v>0.10221115742875113</v>
      </c>
      <c r="Q691" s="37">
        <v>2527.1220703125</v>
      </c>
    </row>
    <row r="692" spans="2:17" x14ac:dyDescent="0.2">
      <c r="B692" s="37">
        <v>45</v>
      </c>
      <c r="C692" s="37">
        <v>7.4838075637817383</v>
      </c>
      <c r="D692" s="37">
        <v>1215.716796875</v>
      </c>
      <c r="E692" s="37">
        <v>60.600000000000009</v>
      </c>
      <c r="F692" s="37">
        <v>225597.39275676454</v>
      </c>
      <c r="G692" s="37">
        <v>20</v>
      </c>
      <c r="H692" s="37">
        <v>0.10235341715303951</v>
      </c>
      <c r="I692" s="37">
        <v>2527.428466796875</v>
      </c>
      <c r="J692" s="37">
        <v>45</v>
      </c>
      <c r="K692" s="37">
        <v>7.4838075637817383</v>
      </c>
      <c r="L692" s="37">
        <v>1215.7169189453125</v>
      </c>
      <c r="M692" s="37">
        <v>60.600000000000009</v>
      </c>
      <c r="N692" s="37">
        <v>225597.37732156829</v>
      </c>
      <c r="O692" s="37">
        <v>20</v>
      </c>
      <c r="P692" s="37">
        <v>0.10235340992999124</v>
      </c>
      <c r="Q692" s="37">
        <v>2527.428466796875</v>
      </c>
    </row>
    <row r="693" spans="2:17" x14ac:dyDescent="0.2">
      <c r="B693" s="37">
        <v>45</v>
      </c>
      <c r="C693" s="37">
        <v>7.4800944328308105</v>
      </c>
      <c r="D693" s="37">
        <v>1216.0166015625</v>
      </c>
      <c r="E693" s="37">
        <v>60.7</v>
      </c>
      <c r="F693" s="37">
        <v>225899.45683994296</v>
      </c>
      <c r="G693" s="37">
        <v>20</v>
      </c>
      <c r="H693" s="37">
        <v>0.10249550692784744</v>
      </c>
      <c r="I693" s="37">
        <v>2527.734375</v>
      </c>
      <c r="J693" s="37">
        <v>45</v>
      </c>
      <c r="K693" s="37">
        <v>7.4800944328308105</v>
      </c>
      <c r="L693" s="37">
        <v>1216.0167236328125</v>
      </c>
      <c r="M693" s="37">
        <v>60.7</v>
      </c>
      <c r="N693" s="37">
        <v>225899.44467136482</v>
      </c>
      <c r="O693" s="37">
        <v>20</v>
      </c>
      <c r="P693" s="37">
        <v>0.10249550124161011</v>
      </c>
      <c r="Q693" s="37">
        <v>2527.734375</v>
      </c>
    </row>
    <row r="694" spans="2:17" x14ac:dyDescent="0.2">
      <c r="B694" s="37">
        <v>45</v>
      </c>
      <c r="C694" s="37">
        <v>7.4763779640197754</v>
      </c>
      <c r="D694" s="37">
        <v>1216.3057861328125</v>
      </c>
      <c r="E694" s="37">
        <v>60.8</v>
      </c>
      <c r="F694" s="37">
        <v>226200.76509443432</v>
      </c>
      <c r="G694" s="37">
        <v>20</v>
      </c>
      <c r="H694" s="37">
        <v>0.10263724225564258</v>
      </c>
      <c r="I694" s="37">
        <v>2528.039794921875</v>
      </c>
      <c r="J694" s="37">
        <v>45</v>
      </c>
      <c r="K694" s="37">
        <v>7.4763779640197754</v>
      </c>
      <c r="L694" s="37">
        <v>1216.305908203125</v>
      </c>
      <c r="M694" s="37">
        <v>60.8</v>
      </c>
      <c r="N694" s="37">
        <v>226200.75619345609</v>
      </c>
      <c r="O694" s="37">
        <v>20</v>
      </c>
      <c r="P694" s="37">
        <v>0.10263723810670167</v>
      </c>
      <c r="Q694" s="37">
        <v>2528.039794921875</v>
      </c>
    </row>
    <row r="695" spans="2:17" x14ac:dyDescent="0.2">
      <c r="B695" s="37">
        <v>45</v>
      </c>
      <c r="C695" s="37">
        <v>7.4726576805114746</v>
      </c>
      <c r="D695" s="37">
        <v>1216.5859375</v>
      </c>
      <c r="E695" s="37">
        <v>60.900000000000006</v>
      </c>
      <c r="F695" s="37">
        <v>226500.99660379108</v>
      </c>
      <c r="G695" s="37">
        <v>20</v>
      </c>
      <c r="H695" s="37">
        <v>0.10277847215782293</v>
      </c>
      <c r="I695" s="37">
        <v>2528.34521484375</v>
      </c>
      <c r="J695" s="37">
        <v>45</v>
      </c>
      <c r="K695" s="37">
        <v>7.4726576805114746</v>
      </c>
      <c r="L695" s="37">
        <v>1216.5859375</v>
      </c>
      <c r="M695" s="37">
        <v>60.900000000000006</v>
      </c>
      <c r="N695" s="37">
        <v>226500.98525283899</v>
      </c>
      <c r="O695" s="37">
        <v>20</v>
      </c>
      <c r="P695" s="37">
        <v>0.10277846685423754</v>
      </c>
      <c r="Q695" s="37">
        <v>2528.34521484375</v>
      </c>
    </row>
    <row r="696" spans="2:17" x14ac:dyDescent="0.2">
      <c r="B696" s="37">
        <v>45</v>
      </c>
      <c r="C696" s="37">
        <v>7.46893310546875</v>
      </c>
      <c r="D696" s="37">
        <v>1216.859375</v>
      </c>
      <c r="E696" s="37">
        <v>61</v>
      </c>
      <c r="F696" s="37">
        <v>226799.9268457974</v>
      </c>
      <c r="G696" s="37">
        <v>20</v>
      </c>
      <c r="H696" s="37">
        <v>0.1029190909939697</v>
      </c>
      <c r="I696" s="37">
        <v>2528.650634765625</v>
      </c>
      <c r="J696" s="37">
        <v>45</v>
      </c>
      <c r="K696" s="37">
        <v>7.46893310546875</v>
      </c>
      <c r="L696" s="37">
        <v>1216.859375</v>
      </c>
      <c r="M696" s="37">
        <v>61</v>
      </c>
      <c r="N696" s="37">
        <v>226799.91875690187</v>
      </c>
      <c r="O696" s="37">
        <v>20</v>
      </c>
      <c r="P696" s="37">
        <v>0.10291908722713186</v>
      </c>
      <c r="Q696" s="37">
        <v>2528.650634765625</v>
      </c>
    </row>
    <row r="697" spans="2:17" x14ac:dyDescent="0.2">
      <c r="B697" s="37">
        <v>45</v>
      </c>
      <c r="C697" s="37">
        <v>7.4652047157287598</v>
      </c>
      <c r="D697" s="37">
        <v>1217.12939453125</v>
      </c>
      <c r="E697" s="37">
        <v>61.100000000000009</v>
      </c>
      <c r="F697" s="37">
        <v>227097.42935505181</v>
      </c>
      <c r="G697" s="37">
        <v>20</v>
      </c>
      <c r="H697" s="37">
        <v>0.10305903924170971</v>
      </c>
      <c r="I697" s="37">
        <v>2528.956787109375</v>
      </c>
      <c r="J697" s="37">
        <v>45</v>
      </c>
      <c r="K697" s="37">
        <v>7.4652047157287598</v>
      </c>
      <c r="L697" s="37">
        <v>1217.12939453125</v>
      </c>
      <c r="M697" s="37">
        <v>61.100000000000009</v>
      </c>
      <c r="N697" s="37">
        <v>227097.42126768763</v>
      </c>
      <c r="O697" s="37">
        <v>20</v>
      </c>
      <c r="P697" s="37">
        <v>0.10305903547561675</v>
      </c>
      <c r="Q697" s="37">
        <v>2528.956787109375</v>
      </c>
    </row>
    <row r="698" spans="2:17" x14ac:dyDescent="0.2">
      <c r="B698" s="37">
        <v>45</v>
      </c>
      <c r="C698" s="37">
        <v>7.4614725112915039</v>
      </c>
      <c r="D698" s="37">
        <v>1217.3995361328125</v>
      </c>
      <c r="E698" s="37">
        <v>61.2</v>
      </c>
      <c r="F698" s="37">
        <v>227393.45769178952</v>
      </c>
      <c r="G698" s="37">
        <v>20</v>
      </c>
      <c r="H698" s="37">
        <v>0.10319829502941474</v>
      </c>
      <c r="I698" s="37">
        <v>2529.263671875</v>
      </c>
      <c r="J698" s="37">
        <v>45</v>
      </c>
      <c r="K698" s="37">
        <v>7.4614720344543457</v>
      </c>
      <c r="L698" s="37">
        <v>1217.3994140625</v>
      </c>
      <c r="M698" s="37">
        <v>61.2</v>
      </c>
      <c r="N698" s="37">
        <v>227393.44715455192</v>
      </c>
      <c r="O698" s="37">
        <v>20</v>
      </c>
      <c r="P698" s="37">
        <v>0.10319829010870096</v>
      </c>
      <c r="Q698" s="37">
        <v>2529.263671875</v>
      </c>
    </row>
    <row r="699" spans="2:17" x14ac:dyDescent="0.2">
      <c r="B699" s="37">
        <v>45</v>
      </c>
      <c r="C699" s="37">
        <v>7.4577350616455078</v>
      </c>
      <c r="D699" s="37">
        <v>1217.673583984375</v>
      </c>
      <c r="E699" s="37">
        <v>61.3</v>
      </c>
      <c r="F699" s="37">
        <v>227688.02589739414</v>
      </c>
      <c r="G699" s="37">
        <v>20</v>
      </c>
      <c r="H699" s="37">
        <v>0.10333686492395887</v>
      </c>
      <c r="I699" s="37">
        <v>2529.571533203125</v>
      </c>
      <c r="J699" s="37">
        <v>45</v>
      </c>
      <c r="K699" s="37">
        <v>7.4577350616455078</v>
      </c>
      <c r="L699" s="37">
        <v>1217.6734619140625</v>
      </c>
      <c r="M699" s="37">
        <v>61.3</v>
      </c>
      <c r="N699" s="37">
        <v>227688.01862229826</v>
      </c>
      <c r="O699" s="37">
        <v>20</v>
      </c>
      <c r="P699" s="37">
        <v>0.10333686154007056</v>
      </c>
      <c r="Q699" s="37">
        <v>2529.571533203125</v>
      </c>
    </row>
    <row r="700" spans="2:17" x14ac:dyDescent="0.2">
      <c r="B700" s="37">
        <v>45</v>
      </c>
      <c r="C700" s="37">
        <v>7.4539933204650879</v>
      </c>
      <c r="D700" s="37">
        <v>1217.954833984375</v>
      </c>
      <c r="E700" s="37">
        <v>61.400000000000006</v>
      </c>
      <c r="F700" s="37">
        <v>227981.18390725777</v>
      </c>
      <c r="G700" s="37">
        <v>20</v>
      </c>
      <c r="H700" s="37">
        <v>0.10347477238829719</v>
      </c>
      <c r="I700" s="37">
        <v>2529.88037109375</v>
      </c>
      <c r="J700" s="37">
        <v>45</v>
      </c>
      <c r="K700" s="37">
        <v>7.4539933204650879</v>
      </c>
      <c r="L700" s="37">
        <v>1217.9547119140625</v>
      </c>
      <c r="M700" s="37">
        <v>61.400000000000006</v>
      </c>
      <c r="N700" s="37">
        <v>227981.17663288364</v>
      </c>
      <c r="O700" s="37">
        <v>20</v>
      </c>
      <c r="P700" s="37">
        <v>0.10347476900477537</v>
      </c>
      <c r="Q700" s="37">
        <v>2529.88037109375</v>
      </c>
    </row>
    <row r="701" spans="2:17" x14ac:dyDescent="0.2">
      <c r="B701" s="37">
        <v>45</v>
      </c>
      <c r="C701" s="37">
        <v>7.4502468109130859</v>
      </c>
      <c r="D701" s="37">
        <v>1218.2457275390625</v>
      </c>
      <c r="E701" s="37">
        <v>61.5</v>
      </c>
      <c r="F701" s="37">
        <v>228272.97101690125</v>
      </c>
      <c r="G701" s="37">
        <v>20</v>
      </c>
      <c r="H701" s="37">
        <v>0.1036120358803197</v>
      </c>
      <c r="I701" s="37">
        <v>2530.19091796875</v>
      </c>
      <c r="J701" s="37">
        <v>45</v>
      </c>
      <c r="K701" s="37">
        <v>7.4502468109130859</v>
      </c>
      <c r="L701" s="37">
        <v>1218.2454833984375</v>
      </c>
      <c r="M701" s="37">
        <v>61.5</v>
      </c>
      <c r="N701" s="37">
        <v>228272.96455351196</v>
      </c>
      <c r="O701" s="37">
        <v>20</v>
      </c>
      <c r="P701" s="37">
        <v>0.10361203287838303</v>
      </c>
      <c r="Q701" s="37">
        <v>2530.19091796875</v>
      </c>
    </row>
    <row r="702" spans="2:17" x14ac:dyDescent="0.2">
      <c r="B702" s="37">
        <v>45</v>
      </c>
      <c r="C702" s="37">
        <v>7.4464950561523437</v>
      </c>
      <c r="D702" s="37">
        <v>1218.5477294921875</v>
      </c>
      <c r="E702" s="37">
        <v>61.600000000000009</v>
      </c>
      <c r="F702" s="37">
        <v>228563.41015298959</v>
      </c>
      <c r="G702" s="37">
        <v>20</v>
      </c>
      <c r="H702" s="37">
        <v>0.10374866615926262</v>
      </c>
      <c r="I702" s="37">
        <v>2530.5029296875</v>
      </c>
      <c r="J702" s="37">
        <v>45</v>
      </c>
      <c r="K702" s="37">
        <v>7.4464945793151855</v>
      </c>
      <c r="L702" s="37">
        <v>1218.547607421875</v>
      </c>
      <c r="M702" s="37">
        <v>61.600000000000009</v>
      </c>
      <c r="N702" s="37">
        <v>228563.40941579919</v>
      </c>
      <c r="O702" s="37">
        <v>20</v>
      </c>
      <c r="P702" s="37">
        <v>0.10374866584943954</v>
      </c>
      <c r="Q702" s="37">
        <v>2530.5029296875</v>
      </c>
    </row>
    <row r="703" spans="2:17" x14ac:dyDescent="0.2">
      <c r="B703" s="37">
        <v>45</v>
      </c>
      <c r="C703" s="37">
        <v>7.4427371025085449</v>
      </c>
      <c r="D703" s="37">
        <v>1218.8616943359375</v>
      </c>
      <c r="E703" s="37">
        <v>61.7</v>
      </c>
      <c r="F703" s="37">
        <v>228852.48910216265</v>
      </c>
      <c r="G703" s="37">
        <v>20</v>
      </c>
      <c r="H703" s="37">
        <v>0.10388465745779032</v>
      </c>
      <c r="I703" s="37">
        <v>2530.816650390625</v>
      </c>
      <c r="J703" s="37">
        <v>45</v>
      </c>
      <c r="K703" s="37">
        <v>7.4427371025085449</v>
      </c>
      <c r="L703" s="37">
        <v>1218.8614501953125</v>
      </c>
      <c r="M703" s="37">
        <v>61.7</v>
      </c>
      <c r="N703" s="37">
        <v>228852.49243662757</v>
      </c>
      <c r="O703" s="37">
        <v>20</v>
      </c>
      <c r="P703" s="37">
        <v>0.10388465906574107</v>
      </c>
      <c r="Q703" s="37">
        <v>2530.816650390625</v>
      </c>
    </row>
    <row r="704" spans="2:17" x14ac:dyDescent="0.2">
      <c r="B704" s="37">
        <v>45</v>
      </c>
      <c r="C704" s="37">
        <v>7.4389729499816895</v>
      </c>
      <c r="D704" s="37">
        <v>1219.1871337890625</v>
      </c>
      <c r="E704" s="37">
        <v>61.8</v>
      </c>
      <c r="F704" s="37">
        <v>229140.1424941452</v>
      </c>
      <c r="G704" s="37">
        <v>20</v>
      </c>
      <c r="H704" s="37">
        <v>0.10401997901065356</v>
      </c>
      <c r="I704" s="37">
        <v>2531.132080078125</v>
      </c>
      <c r="J704" s="37">
        <v>45</v>
      </c>
      <c r="K704" s="37">
        <v>7.4389729499816895</v>
      </c>
      <c r="L704" s="37">
        <v>1219.18701171875</v>
      </c>
      <c r="M704" s="37">
        <v>61.8</v>
      </c>
      <c r="N704" s="37">
        <v>229140.15481663524</v>
      </c>
      <c r="O704" s="37">
        <v>20</v>
      </c>
      <c r="P704" s="37">
        <v>0.10401998484750376</v>
      </c>
      <c r="Q704" s="37">
        <v>2531.132080078125</v>
      </c>
    </row>
    <row r="705" spans="2:17" x14ac:dyDescent="0.2">
      <c r="B705" s="37">
        <v>45</v>
      </c>
      <c r="C705" s="37">
        <v>7.4352021217346191</v>
      </c>
      <c r="D705" s="37">
        <v>1219.523193359375</v>
      </c>
      <c r="E705" s="37">
        <v>61.900000000000006</v>
      </c>
      <c r="F705" s="37">
        <v>229426.25515198754</v>
      </c>
      <c r="G705" s="37">
        <v>20</v>
      </c>
      <c r="H705" s="37">
        <v>0.10415457661383369</v>
      </c>
      <c r="I705" s="37">
        <v>2531.448974609375</v>
      </c>
      <c r="J705" s="37">
        <v>45</v>
      </c>
      <c r="K705" s="37">
        <v>7.4352021217346191</v>
      </c>
      <c r="L705" s="37">
        <v>1219.5230712890625</v>
      </c>
      <c r="M705" s="37">
        <v>61.900000000000006</v>
      </c>
      <c r="N705" s="37">
        <v>229426.27400660235</v>
      </c>
      <c r="O705" s="37">
        <v>20</v>
      </c>
      <c r="P705" s="37">
        <v>0.10415458552413882</v>
      </c>
      <c r="Q705" s="37">
        <v>2531.448974609375</v>
      </c>
    </row>
    <row r="706" spans="2:17" x14ac:dyDescent="0.2">
      <c r="B706" s="37">
        <v>45</v>
      </c>
      <c r="C706" s="37">
        <v>7.4314231872558594</v>
      </c>
      <c r="D706" s="37">
        <v>1219.8680419921875</v>
      </c>
      <c r="E706" s="37">
        <v>62</v>
      </c>
      <c r="F706" s="37">
        <v>229710.66282952495</v>
      </c>
      <c r="G706" s="37">
        <v>20</v>
      </c>
      <c r="H706" s="37">
        <v>0.10428837299114033</v>
      </c>
      <c r="I706" s="37">
        <v>2531.766845703125</v>
      </c>
      <c r="J706" s="37">
        <v>45</v>
      </c>
      <c r="K706" s="37">
        <v>7.4314231872558594</v>
      </c>
      <c r="L706" s="37">
        <v>1219.8680419921875</v>
      </c>
      <c r="M706" s="37">
        <v>62</v>
      </c>
      <c r="N706" s="37">
        <v>229710.69067674255</v>
      </c>
      <c r="O706" s="37">
        <v>20</v>
      </c>
      <c r="P706" s="37">
        <v>0.10428838613056454</v>
      </c>
      <c r="Q706" s="37">
        <v>2531.766845703125</v>
      </c>
    </row>
    <row r="707" spans="2:17" x14ac:dyDescent="0.2">
      <c r="B707" s="37">
        <v>45</v>
      </c>
      <c r="C707" s="37">
        <v>7.427635669708252</v>
      </c>
      <c r="D707" s="37">
        <v>1220.21923828125</v>
      </c>
      <c r="E707" s="37">
        <v>62.100000000000009</v>
      </c>
      <c r="F707" s="37">
        <v>229993.14329026669</v>
      </c>
      <c r="G707" s="37">
        <v>20</v>
      </c>
      <c r="H707" s="37">
        <v>0.10442126357769677</v>
      </c>
      <c r="I707" s="37">
        <v>2532.08544921875</v>
      </c>
      <c r="J707" s="37">
        <v>45</v>
      </c>
      <c r="K707" s="37">
        <v>7.427635669708252</v>
      </c>
      <c r="L707" s="37">
        <v>1220.21923828125</v>
      </c>
      <c r="M707" s="37">
        <v>62.100000000000009</v>
      </c>
      <c r="N707" s="37">
        <v>229993.17767518968</v>
      </c>
      <c r="O707" s="37">
        <v>20</v>
      </c>
      <c r="P707" s="37">
        <v>0.10442127979124979</v>
      </c>
      <c r="Q707" s="37">
        <v>2532.08544921875</v>
      </c>
    </row>
    <row r="708" spans="2:17" x14ac:dyDescent="0.2">
      <c r="B708" s="37">
        <v>45</v>
      </c>
      <c r="C708" s="37">
        <v>7.4238390922546387</v>
      </c>
      <c r="D708" s="37">
        <v>1220.573486328125</v>
      </c>
      <c r="E708" s="37">
        <v>62.2</v>
      </c>
      <c r="F708" s="37">
        <v>230273.43097005624</v>
      </c>
      <c r="G708" s="37">
        <v>20</v>
      </c>
      <c r="H708" s="37">
        <v>0.10455312342821639</v>
      </c>
      <c r="I708" s="37">
        <v>2532.404052734375</v>
      </c>
      <c r="J708" s="37">
        <v>45</v>
      </c>
      <c r="K708" s="37">
        <v>7.4238390922546387</v>
      </c>
      <c r="L708" s="37">
        <v>1220.5736083984375</v>
      </c>
      <c r="M708" s="37">
        <v>62.2</v>
      </c>
      <c r="N708" s="37">
        <v>230273.4776035643</v>
      </c>
      <c r="O708" s="37">
        <v>20</v>
      </c>
      <c r="P708" s="37">
        <v>0.10455314540703936</v>
      </c>
      <c r="Q708" s="37">
        <v>2532.404052734375</v>
      </c>
    </row>
    <row r="709" spans="2:17" x14ac:dyDescent="0.2">
      <c r="B709" s="37">
        <v>45</v>
      </c>
      <c r="C709" s="37">
        <v>7.4200320243835449</v>
      </c>
      <c r="D709" s="37">
        <v>1220.927490234375</v>
      </c>
      <c r="E709" s="37">
        <v>62.3</v>
      </c>
      <c r="F709" s="37">
        <v>230551.23089752049</v>
      </c>
      <c r="G709" s="37">
        <v>20</v>
      </c>
      <c r="H709" s="37">
        <v>0.10468381376412771</v>
      </c>
      <c r="I709" s="37">
        <v>2532.722412109375</v>
      </c>
      <c r="J709" s="37">
        <v>45</v>
      </c>
      <c r="K709" s="37">
        <v>7.4200320243835449</v>
      </c>
      <c r="L709" s="37">
        <v>1220.9276123046875</v>
      </c>
      <c r="M709" s="37">
        <v>62.3</v>
      </c>
      <c r="N709" s="37">
        <v>230551.28406756296</v>
      </c>
      <c r="O709" s="37">
        <v>20</v>
      </c>
      <c r="P709" s="37">
        <v>0.10468383881662112</v>
      </c>
      <c r="Q709" s="37">
        <v>2532.722412109375</v>
      </c>
    </row>
    <row r="710" spans="2:17" x14ac:dyDescent="0.2">
      <c r="B710" s="37">
        <v>45</v>
      </c>
      <c r="C710" s="37">
        <v>7.4162144660949707</v>
      </c>
      <c r="D710" s="37">
        <v>1221.277587890625</v>
      </c>
      <c r="E710" s="37">
        <v>62.400000000000006</v>
      </c>
      <c r="F710" s="37">
        <v>230826.22441628389</v>
      </c>
      <c r="G710" s="37">
        <v>20</v>
      </c>
      <c r="H710" s="37">
        <v>0.1048131846533769</v>
      </c>
      <c r="I710" s="37">
        <v>2533.04052734375</v>
      </c>
      <c r="J710" s="37">
        <v>45</v>
      </c>
      <c r="K710" s="37">
        <v>7.4162144660949707</v>
      </c>
      <c r="L710" s="37">
        <v>1221.27783203125</v>
      </c>
      <c r="M710" s="37">
        <v>62.400000000000006</v>
      </c>
      <c r="N710" s="37">
        <v>230826.28657433845</v>
      </c>
      <c r="O710" s="37">
        <v>20</v>
      </c>
      <c r="P710" s="37">
        <v>0.10481321393507677</v>
      </c>
      <c r="Q710" s="37">
        <v>2533.04052734375</v>
      </c>
    </row>
    <row r="711" spans="2:17" x14ac:dyDescent="0.2">
      <c r="B711" s="37">
        <v>45</v>
      </c>
      <c r="C711" s="37">
        <v>7.4123854637145996</v>
      </c>
      <c r="D711" s="37">
        <v>1221.620849609375</v>
      </c>
      <c r="E711" s="37">
        <v>62.5</v>
      </c>
      <c r="F711" s="37">
        <v>231098.12717224809</v>
      </c>
      <c r="G711" s="37">
        <v>20</v>
      </c>
      <c r="H711" s="37">
        <v>0.10494110231060916</v>
      </c>
      <c r="I711" s="37">
        <v>2533.357666015625</v>
      </c>
      <c r="J711" s="37">
        <v>45</v>
      </c>
      <c r="K711" s="37">
        <v>7.4123854637145996</v>
      </c>
      <c r="L711" s="37">
        <v>1221.6209716796875</v>
      </c>
      <c r="M711" s="37">
        <v>62.5</v>
      </c>
      <c r="N711" s="37">
        <v>231098.19341185971</v>
      </c>
      <c r="O711" s="37">
        <v>20</v>
      </c>
      <c r="P711" s="37">
        <v>0.10494113351094592</v>
      </c>
      <c r="Q711" s="37">
        <v>2533.357666015625</v>
      </c>
    </row>
    <row r="712" spans="2:17" x14ac:dyDescent="0.2">
      <c r="B712" s="37">
        <v>45</v>
      </c>
      <c r="C712" s="37">
        <v>7.4085440635681152</v>
      </c>
      <c r="D712" s="37">
        <v>1221.954833984375</v>
      </c>
      <c r="E712" s="37">
        <v>62.600000000000009</v>
      </c>
      <c r="F712" s="37">
        <v>231366.68425760602</v>
      </c>
      <c r="G712" s="37">
        <v>20</v>
      </c>
      <c r="H712" s="37">
        <v>0.10506744678641317</v>
      </c>
      <c r="I712" s="37">
        <v>2533.673583984375</v>
      </c>
      <c r="J712" s="37">
        <v>45</v>
      </c>
      <c r="K712" s="37">
        <v>7.4085440635681152</v>
      </c>
      <c r="L712" s="37">
        <v>1221.9549560546875</v>
      </c>
      <c r="M712" s="37">
        <v>62.600000000000009</v>
      </c>
      <c r="N712" s="37">
        <v>231366.75376309626</v>
      </c>
      <c r="O712" s="37">
        <v>20</v>
      </c>
      <c r="P712" s="37">
        <v>0.10506747952365404</v>
      </c>
      <c r="Q712" s="37">
        <v>2533.673828125</v>
      </c>
    </row>
    <row r="713" spans="2:17" x14ac:dyDescent="0.2">
      <c r="B713" s="37">
        <v>45</v>
      </c>
      <c r="C713" s="37">
        <v>7.4046907424926758</v>
      </c>
      <c r="D713" s="37">
        <v>1222.2781982421875</v>
      </c>
      <c r="E713" s="37">
        <v>62.7</v>
      </c>
      <c r="F713" s="37">
        <v>231631.71511892619</v>
      </c>
      <c r="G713" s="37">
        <v>20</v>
      </c>
      <c r="H713" s="37">
        <v>0.10519213311044641</v>
      </c>
      <c r="I713" s="37">
        <v>2533.988525390625</v>
      </c>
      <c r="J713" s="37">
        <v>45</v>
      </c>
      <c r="K713" s="37">
        <v>7.4046907424926758</v>
      </c>
      <c r="L713" s="37">
        <v>1222.2783203125</v>
      </c>
      <c r="M713" s="37">
        <v>62.7</v>
      </c>
      <c r="N713" s="37">
        <v>231631.7878957254</v>
      </c>
      <c r="O713" s="37">
        <v>20</v>
      </c>
      <c r="P713" s="37">
        <v>0.10519216738511859</v>
      </c>
      <c r="Q713" s="37">
        <v>2533.988525390625</v>
      </c>
    </row>
    <row r="714" spans="2:17" x14ac:dyDescent="0.2">
      <c r="B714" s="37">
        <v>45</v>
      </c>
      <c r="C714" s="37">
        <v>7.400825023651123</v>
      </c>
      <c r="D714" s="37">
        <v>1222.590576171875</v>
      </c>
      <c r="E714" s="37">
        <v>62.8</v>
      </c>
      <c r="F714" s="37">
        <v>231893.12417685112</v>
      </c>
      <c r="G714" s="37">
        <v>20</v>
      </c>
      <c r="H714" s="37">
        <v>0.10531511628740792</v>
      </c>
      <c r="I714" s="37">
        <v>2534.30224609375</v>
      </c>
      <c r="J714" s="37">
        <v>45</v>
      </c>
      <c r="K714" s="37">
        <v>7.400825023651123</v>
      </c>
      <c r="L714" s="37">
        <v>1222.5906982421875</v>
      </c>
      <c r="M714" s="37">
        <v>62.8</v>
      </c>
      <c r="N714" s="37">
        <v>231893.20021585943</v>
      </c>
      <c r="O714" s="37">
        <v>20</v>
      </c>
      <c r="P714" s="37">
        <v>0.10531515209933009</v>
      </c>
      <c r="Q714" s="37">
        <v>2534.30224609375</v>
      </c>
    </row>
    <row r="715" spans="2:17" x14ac:dyDescent="0.2">
      <c r="B715" s="37">
        <v>45</v>
      </c>
      <c r="C715" s="37">
        <v>7.396946907043457</v>
      </c>
      <c r="D715" s="37">
        <v>1222.8924560546875</v>
      </c>
      <c r="E715" s="37">
        <v>62.900000000000006</v>
      </c>
      <c r="F715" s="37">
        <v>232150.90818595712</v>
      </c>
      <c r="G715" s="37">
        <v>20</v>
      </c>
      <c r="H715" s="37">
        <v>0.10543639475313905</v>
      </c>
      <c r="I715" s="37">
        <v>2534.614501953125</v>
      </c>
      <c r="J715" s="37">
        <v>45</v>
      </c>
      <c r="K715" s="37">
        <v>7.396946907043457</v>
      </c>
      <c r="L715" s="37">
        <v>1222.892578125</v>
      </c>
      <c r="M715" s="37">
        <v>62.900000000000006</v>
      </c>
      <c r="N715" s="37">
        <v>232150.98422671648</v>
      </c>
      <c r="O715" s="37">
        <v>20</v>
      </c>
      <c r="P715" s="37">
        <v>0.1054364305661398</v>
      </c>
      <c r="Q715" s="37">
        <v>2534.614501953125</v>
      </c>
    </row>
    <row r="716" spans="2:17" x14ac:dyDescent="0.2">
      <c r="B716" s="37">
        <v>45</v>
      </c>
      <c r="C716" s="37">
        <v>7.3930559158325195</v>
      </c>
      <c r="D716" s="37">
        <v>1223.1851806640625</v>
      </c>
      <c r="E716" s="37">
        <v>63</v>
      </c>
      <c r="F716" s="37">
        <v>232405.1627373423</v>
      </c>
      <c r="G716" s="37">
        <v>20</v>
      </c>
      <c r="H716" s="37">
        <v>0.10555601345194046</v>
      </c>
      <c r="I716" s="37">
        <v>2534.92578125</v>
      </c>
      <c r="J716" s="37">
        <v>45</v>
      </c>
      <c r="K716" s="37">
        <v>7.3930563926696777</v>
      </c>
      <c r="L716" s="37">
        <v>1223.1851806640625</v>
      </c>
      <c r="M716" s="37">
        <v>63</v>
      </c>
      <c r="N716" s="37">
        <v>232405.23632176925</v>
      </c>
      <c r="O716" s="37">
        <v>20</v>
      </c>
      <c r="P716" s="37">
        <v>0.10555604810940582</v>
      </c>
      <c r="Q716" s="37">
        <v>2534.92578125</v>
      </c>
    </row>
    <row r="717" spans="2:17" x14ac:dyDescent="0.2">
      <c r="B717" s="37">
        <v>45</v>
      </c>
      <c r="C717" s="37">
        <v>7.3891534805297852</v>
      </c>
      <c r="D717" s="37">
        <v>1223.4705810546875</v>
      </c>
      <c r="E717" s="37">
        <v>63.100000000000009</v>
      </c>
      <c r="F717" s="37">
        <v>232656.0651383877</v>
      </c>
      <c r="G717" s="37">
        <v>20</v>
      </c>
      <c r="H717" s="37">
        <v>0.10567405575971259</v>
      </c>
      <c r="I717" s="37">
        <v>2535.236328125</v>
      </c>
      <c r="J717" s="37">
        <v>45</v>
      </c>
      <c r="K717" s="37">
        <v>7.3891534805297852</v>
      </c>
      <c r="L717" s="37">
        <v>1223.4705810546875</v>
      </c>
      <c r="M717" s="37">
        <v>63.100000000000009</v>
      </c>
      <c r="N717" s="37">
        <v>232656.13545307261</v>
      </c>
      <c r="O717" s="37">
        <v>20</v>
      </c>
      <c r="P717" s="37">
        <v>0.10567408888093344</v>
      </c>
      <c r="Q717" s="37">
        <v>2535.236328125</v>
      </c>
    </row>
    <row r="718" spans="2:17" x14ac:dyDescent="0.2">
      <c r="B718" s="37">
        <v>45</v>
      </c>
      <c r="C718" s="37">
        <v>7.3852396011352539</v>
      </c>
      <c r="D718" s="37">
        <v>1223.7513427734375</v>
      </c>
      <c r="E718" s="37">
        <v>63.2</v>
      </c>
      <c r="F718" s="37">
        <v>232903.8850125006</v>
      </c>
      <c r="G718" s="37">
        <v>20</v>
      </c>
      <c r="H718" s="37">
        <v>0.10579064849095104</v>
      </c>
      <c r="I718" s="37">
        <v>2535.546630859375</v>
      </c>
      <c r="J718" s="37">
        <v>45</v>
      </c>
      <c r="K718" s="37">
        <v>7.3852396011352539</v>
      </c>
      <c r="L718" s="37">
        <v>1223.7513427734375</v>
      </c>
      <c r="M718" s="37">
        <v>63.2</v>
      </c>
      <c r="N718" s="37">
        <v>232903.95532877848</v>
      </c>
      <c r="O718" s="37">
        <v>20</v>
      </c>
      <c r="P718" s="37">
        <v>0.10579068161314918</v>
      </c>
      <c r="Q718" s="37">
        <v>2535.546630859375</v>
      </c>
    </row>
    <row r="719" spans="2:17" x14ac:dyDescent="0.2">
      <c r="B719" s="37">
        <v>45</v>
      </c>
      <c r="C719" s="37">
        <v>7.381314754486084</v>
      </c>
      <c r="D719" s="37">
        <v>1224.0303955078125</v>
      </c>
      <c r="E719" s="37">
        <v>63.3</v>
      </c>
      <c r="F719" s="37">
        <v>233148.96875800545</v>
      </c>
      <c r="G719" s="37">
        <v>20</v>
      </c>
      <c r="H719" s="37">
        <v>0.10590595458508925</v>
      </c>
      <c r="I719" s="37">
        <v>2535.857177734375</v>
      </c>
      <c r="J719" s="37">
        <v>45</v>
      </c>
      <c r="K719" s="37">
        <v>7.381314754486084</v>
      </c>
      <c r="L719" s="37">
        <v>1224.0303955078125</v>
      </c>
      <c r="M719" s="37">
        <v>63.3</v>
      </c>
      <c r="N719" s="37">
        <v>233149.03581230802</v>
      </c>
      <c r="O719" s="37">
        <v>20</v>
      </c>
      <c r="P719" s="37">
        <v>0.10590598617057369</v>
      </c>
      <c r="Q719" s="37">
        <v>2535.857177734375</v>
      </c>
    </row>
    <row r="720" spans="2:17" x14ac:dyDescent="0.2">
      <c r="B720" s="37">
        <v>45</v>
      </c>
      <c r="C720" s="37">
        <v>7.3773794174194336</v>
      </c>
      <c r="D720" s="37">
        <v>1224.3111572265625</v>
      </c>
      <c r="E720" s="37">
        <v>63.400000000000006</v>
      </c>
      <c r="F720" s="37">
        <v>233391.73141437297</v>
      </c>
      <c r="G720" s="37">
        <v>20</v>
      </c>
      <c r="H720" s="37">
        <v>0.10602016927188833</v>
      </c>
      <c r="I720" s="37">
        <v>2536.16845703125</v>
      </c>
      <c r="J720" s="37">
        <v>45</v>
      </c>
      <c r="K720" s="37">
        <v>7.3773794174194336</v>
      </c>
      <c r="L720" s="37">
        <v>1224.31103515625</v>
      </c>
      <c r="M720" s="37">
        <v>63.400000000000006</v>
      </c>
      <c r="N720" s="37">
        <v>233391.79274304601</v>
      </c>
      <c r="O720" s="37">
        <v>20</v>
      </c>
      <c r="P720" s="37">
        <v>0.10602019816547685</v>
      </c>
      <c r="Q720" s="37">
        <v>2536.16845703125</v>
      </c>
    </row>
    <row r="721" spans="2:17" x14ac:dyDescent="0.2">
      <c r="B721" s="37">
        <v>45</v>
      </c>
      <c r="C721" s="37">
        <v>7.3734340667724609</v>
      </c>
      <c r="D721" s="37">
        <v>1224.5968017578125</v>
      </c>
      <c r="E721" s="37">
        <v>63.5</v>
      </c>
      <c r="F721" s="37">
        <v>233632.61903171503</v>
      </c>
      <c r="G721" s="37">
        <v>20</v>
      </c>
      <c r="H721" s="37">
        <v>0.1061335023837212</v>
      </c>
      <c r="I721" s="37">
        <v>2536.48095703125</v>
      </c>
      <c r="J721" s="37">
        <v>45</v>
      </c>
      <c r="K721" s="37">
        <v>7.3734340667724609</v>
      </c>
      <c r="L721" s="37">
        <v>1224.5966796875</v>
      </c>
      <c r="M721" s="37">
        <v>63.5</v>
      </c>
      <c r="N721" s="37">
        <v>233632.67708972603</v>
      </c>
      <c r="O721" s="37">
        <v>20</v>
      </c>
      <c r="P721" s="37">
        <v>0.10613352974055724</v>
      </c>
      <c r="Q721" s="37">
        <v>2536.48095703125</v>
      </c>
    </row>
    <row r="722" spans="2:17" x14ac:dyDescent="0.2">
      <c r="B722" s="37">
        <v>45</v>
      </c>
      <c r="C722" s="37">
        <v>7.3694801330566406</v>
      </c>
      <c r="D722" s="37">
        <v>1224.8902587890625</v>
      </c>
      <c r="E722" s="37">
        <v>63.600000000000009</v>
      </c>
      <c r="F722" s="37">
        <v>233872.10543547384</v>
      </c>
      <c r="G722" s="37">
        <v>20</v>
      </c>
      <c r="H722" s="37">
        <v>0.10624617681913294</v>
      </c>
      <c r="I722" s="37">
        <v>2536.794677734375</v>
      </c>
      <c r="J722" s="37">
        <v>45</v>
      </c>
      <c r="K722" s="37">
        <v>7.3694801330566406</v>
      </c>
      <c r="L722" s="37">
        <v>1224.89013671875</v>
      </c>
      <c r="M722" s="37">
        <v>63.600000000000009</v>
      </c>
      <c r="N722" s="37">
        <v>233872.16023177488</v>
      </c>
      <c r="O722" s="37">
        <v>20</v>
      </c>
      <c r="P722" s="37">
        <v>0.10624620263931742</v>
      </c>
      <c r="Q722" s="37">
        <v>2536.79443359375</v>
      </c>
    </row>
    <row r="723" spans="2:17" x14ac:dyDescent="0.2">
      <c r="B723" s="37">
        <v>45</v>
      </c>
      <c r="C723" s="37">
        <v>7.3655171394348145</v>
      </c>
      <c r="D723" s="37">
        <v>1225.193603515625</v>
      </c>
      <c r="E723" s="37">
        <v>63.7</v>
      </c>
      <c r="F723" s="37">
        <v>234110.65380295247</v>
      </c>
      <c r="G723" s="37">
        <v>20</v>
      </c>
      <c r="H723" s="37">
        <v>0.10635841047516657</v>
      </c>
      <c r="I723" s="37">
        <v>2537.10986328125</v>
      </c>
      <c r="J723" s="37">
        <v>45</v>
      </c>
      <c r="K723" s="37">
        <v>7.3655171394348145</v>
      </c>
      <c r="L723" s="37">
        <v>1225.1934814453125</v>
      </c>
      <c r="M723" s="37">
        <v>63.7</v>
      </c>
      <c r="N723" s="37">
        <v>234110.70859021522</v>
      </c>
      <c r="O723" s="37">
        <v>20</v>
      </c>
      <c r="P723" s="37">
        <v>0.10635843629537069</v>
      </c>
      <c r="Q723" s="37">
        <v>2537.10986328125</v>
      </c>
    </row>
    <row r="724" spans="2:17" x14ac:dyDescent="0.2">
      <c r="B724" s="37">
        <v>45</v>
      </c>
      <c r="C724" s="37">
        <v>7.361546516418457</v>
      </c>
      <c r="D724" s="37">
        <v>1225.5081787109375</v>
      </c>
      <c r="E724" s="37">
        <v>63.8</v>
      </c>
      <c r="F724" s="37">
        <v>234348.69622859327</v>
      </c>
      <c r="G724" s="37">
        <v>20</v>
      </c>
      <c r="H724" s="37">
        <v>0.10647040664175063</v>
      </c>
      <c r="I724" s="37">
        <v>2537.427001953125</v>
      </c>
      <c r="J724" s="37">
        <v>45</v>
      </c>
      <c r="K724" s="37">
        <v>7.361546516418457</v>
      </c>
      <c r="L724" s="37">
        <v>1225.508056640625</v>
      </c>
      <c r="M724" s="37">
        <v>63.8</v>
      </c>
      <c r="N724" s="37">
        <v>234348.74775330143</v>
      </c>
      <c r="O724" s="37">
        <v>20</v>
      </c>
      <c r="P724" s="37">
        <v>0.10647043092487883</v>
      </c>
      <c r="Q724" s="37">
        <v>2537.427001953125</v>
      </c>
    </row>
    <row r="725" spans="2:17" x14ac:dyDescent="0.2">
      <c r="B725" s="37">
        <v>45</v>
      </c>
      <c r="C725" s="37">
        <v>7.3575682640075684</v>
      </c>
      <c r="D725" s="37">
        <v>1225.8341064453125</v>
      </c>
      <c r="E725" s="37">
        <v>63.900000000000006</v>
      </c>
      <c r="F725" s="37">
        <v>234586.6108749673</v>
      </c>
      <c r="G725" s="37">
        <v>20</v>
      </c>
      <c r="H725" s="37">
        <v>0.10658234323314415</v>
      </c>
      <c r="I725" s="37">
        <v>2537.746337890625</v>
      </c>
      <c r="J725" s="37">
        <v>45</v>
      </c>
      <c r="K725" s="37">
        <v>7.3575682640075684</v>
      </c>
      <c r="L725" s="37">
        <v>1225.833984375</v>
      </c>
      <c r="M725" s="37">
        <v>63.900000000000006</v>
      </c>
      <c r="N725" s="37">
        <v>234586.65913720848</v>
      </c>
      <c r="O725" s="37">
        <v>20</v>
      </c>
      <c r="P725" s="37">
        <v>0.10658236597922036</v>
      </c>
      <c r="Q725" s="37">
        <v>2537.746337890625</v>
      </c>
    </row>
    <row r="726" spans="2:17" x14ac:dyDescent="0.2">
      <c r="B726" s="37">
        <v>45</v>
      </c>
      <c r="C726" s="37">
        <v>7.3535823822021484</v>
      </c>
      <c r="D726" s="37">
        <v>1226.1707763671875</v>
      </c>
      <c r="E726" s="37">
        <v>64</v>
      </c>
      <c r="F726" s="37">
        <v>234824.71870625686</v>
      </c>
      <c r="G726" s="37">
        <v>20</v>
      </c>
      <c r="H726" s="37">
        <v>0.10669437125832736</v>
      </c>
      <c r="I726" s="37">
        <v>2538.0673828125</v>
      </c>
      <c r="J726" s="37">
        <v>45</v>
      </c>
      <c r="K726" s="37">
        <v>7.3535828590393066</v>
      </c>
      <c r="L726" s="37">
        <v>1226.1707763671875</v>
      </c>
      <c r="M726" s="37">
        <v>64</v>
      </c>
      <c r="N726" s="37">
        <v>234824.76616192961</v>
      </c>
      <c r="O726" s="37">
        <v>20</v>
      </c>
      <c r="P726" s="37">
        <v>0.10669439362297707</v>
      </c>
      <c r="Q726" s="37">
        <v>2538.0673828125</v>
      </c>
    </row>
    <row r="727" spans="2:17" x14ac:dyDescent="0.2">
      <c r="B727" s="37">
        <v>45</v>
      </c>
      <c r="C727" s="37">
        <v>7.3495898246765137</v>
      </c>
      <c r="D727" s="37">
        <v>1226.516845703125</v>
      </c>
      <c r="E727" s="37">
        <v>64.100000000000009</v>
      </c>
      <c r="F727" s="37">
        <v>235063.28349313</v>
      </c>
      <c r="G727" s="37">
        <v>20</v>
      </c>
      <c r="H727" s="37">
        <v>0.10680661482257484</v>
      </c>
      <c r="I727" s="37">
        <v>2538.390625</v>
      </c>
      <c r="J727" s="37">
        <v>45</v>
      </c>
      <c r="K727" s="37">
        <v>7.3495898246765137</v>
      </c>
      <c r="L727" s="37">
        <v>1226.516845703125</v>
      </c>
      <c r="M727" s="37">
        <v>64.100000000000009</v>
      </c>
      <c r="N727" s="37">
        <v>235063.33420965605</v>
      </c>
      <c r="O727" s="37">
        <v>20</v>
      </c>
      <c r="P727" s="37">
        <v>0.10680663872386033</v>
      </c>
      <c r="Q727" s="37">
        <v>2538.390625</v>
      </c>
    </row>
    <row r="728" spans="2:17" x14ac:dyDescent="0.2">
      <c r="B728" s="37">
        <v>45</v>
      </c>
      <c r="C728" s="37">
        <v>7.3455901145935059</v>
      </c>
      <c r="D728" s="37">
        <v>1226.8702392578125</v>
      </c>
      <c r="E728" s="37">
        <v>64.2</v>
      </c>
      <c r="F728" s="37">
        <v>235302.52157805327</v>
      </c>
      <c r="G728" s="37">
        <v>20</v>
      </c>
      <c r="H728" s="37">
        <v>0.1069191757321839</v>
      </c>
      <c r="I728" s="37">
        <v>2538.715576171875</v>
      </c>
      <c r="J728" s="37">
        <v>45</v>
      </c>
      <c r="K728" s="37">
        <v>7.3455901145935059</v>
      </c>
      <c r="L728" s="37">
        <v>1226.8702392578125</v>
      </c>
      <c r="M728" s="37">
        <v>64.2</v>
      </c>
      <c r="N728" s="37">
        <v>235302.56903108975</v>
      </c>
      <c r="O728" s="37">
        <v>20</v>
      </c>
      <c r="P728" s="37">
        <v>0.1069191980959075</v>
      </c>
      <c r="Q728" s="37">
        <v>2538.715576171875</v>
      </c>
    </row>
    <row r="729" spans="2:17" x14ac:dyDescent="0.2">
      <c r="B729" s="37">
        <v>45</v>
      </c>
      <c r="C729" s="37">
        <v>7.3415837287902832</v>
      </c>
      <c r="D729" s="37">
        <v>1227.2283935546875</v>
      </c>
      <c r="E729" s="37">
        <v>64.3</v>
      </c>
      <c r="F729" s="37">
        <v>235542.5839822992</v>
      </c>
      <c r="G729" s="37">
        <v>20</v>
      </c>
      <c r="H729" s="37">
        <v>0.10703212504742658</v>
      </c>
      <c r="I729" s="37">
        <v>2539.04150390625</v>
      </c>
      <c r="J729" s="37">
        <v>45</v>
      </c>
      <c r="K729" s="37">
        <v>7.3415837287902832</v>
      </c>
      <c r="L729" s="37">
        <v>1227.228515625</v>
      </c>
      <c r="M729" s="37">
        <v>64.3</v>
      </c>
      <c r="N729" s="37">
        <v>235542.63715207676</v>
      </c>
      <c r="O729" s="37">
        <v>20</v>
      </c>
      <c r="P729" s="37">
        <v>0.10703215010345903</v>
      </c>
      <c r="Q729" s="37">
        <v>2539.04150390625</v>
      </c>
    </row>
    <row r="730" spans="2:17" x14ac:dyDescent="0.2">
      <c r="B730" s="37">
        <v>45</v>
      </c>
      <c r="C730" s="37">
        <v>7.3375701904296875</v>
      </c>
      <c r="D730" s="37">
        <v>1227.588623046875</v>
      </c>
      <c r="E730" s="37">
        <v>64.400000000000006</v>
      </c>
      <c r="F730" s="37">
        <v>235783.59638284607</v>
      </c>
      <c r="G730" s="37">
        <v>20</v>
      </c>
      <c r="H730" s="37">
        <v>0.10714552191819103</v>
      </c>
      <c r="I730" s="37">
        <v>2539.36865234375</v>
      </c>
      <c r="J730" s="37">
        <v>45</v>
      </c>
      <c r="K730" s="37">
        <v>7.3375701904296875</v>
      </c>
      <c r="L730" s="37">
        <v>1227.5887451171875</v>
      </c>
      <c r="M730" s="37">
        <v>64.400000000000006</v>
      </c>
      <c r="N730" s="37">
        <v>235783.65281320334</v>
      </c>
      <c r="O730" s="37">
        <v>20</v>
      </c>
      <c r="P730" s="37">
        <v>0.10714554851077036</v>
      </c>
      <c r="Q730" s="37">
        <v>2539.36865234375</v>
      </c>
    </row>
    <row r="731" spans="2:17" x14ac:dyDescent="0.2">
      <c r="B731" s="37">
        <v>45</v>
      </c>
      <c r="C731" s="37">
        <v>7.3335494995117187</v>
      </c>
      <c r="D731" s="37">
        <v>1227.9478759765625</v>
      </c>
      <c r="E731" s="37">
        <v>64.5</v>
      </c>
      <c r="F731" s="37">
        <v>236025.6574908187</v>
      </c>
      <c r="G731" s="37">
        <v>20</v>
      </c>
      <c r="H731" s="37">
        <v>0.10725941280626689</v>
      </c>
      <c r="I731" s="37">
        <v>2539.6962890625</v>
      </c>
      <c r="J731" s="37">
        <v>45</v>
      </c>
      <c r="K731" s="37">
        <v>7.333549976348877</v>
      </c>
      <c r="L731" s="37">
        <v>1227.947998046875</v>
      </c>
      <c r="M731" s="37">
        <v>64.5</v>
      </c>
      <c r="N731" s="37">
        <v>236025.70739735966</v>
      </c>
      <c r="O731" s="37">
        <v>20</v>
      </c>
      <c r="P731" s="37">
        <v>0.10725943632501084</v>
      </c>
      <c r="Q731" s="37">
        <v>2539.6962890625</v>
      </c>
    </row>
    <row r="732" spans="2:17" x14ac:dyDescent="0.2">
      <c r="B732" s="37">
        <v>45</v>
      </c>
      <c r="C732" s="37">
        <v>7.3295226097106934</v>
      </c>
      <c r="D732" s="37">
        <v>1228.3031005859375</v>
      </c>
      <c r="E732" s="37">
        <v>64.600000000000009</v>
      </c>
      <c r="F732" s="37">
        <v>236268.83335355984</v>
      </c>
      <c r="G732" s="37">
        <v>20</v>
      </c>
      <c r="H732" s="37">
        <v>0.10737382880372878</v>
      </c>
      <c r="I732" s="37">
        <v>2540.024169921875</v>
      </c>
      <c r="J732" s="37">
        <v>45</v>
      </c>
      <c r="K732" s="37">
        <v>7.3295226097106934</v>
      </c>
      <c r="L732" s="37">
        <v>1228.30322265625</v>
      </c>
      <c r="M732" s="37">
        <v>64.600000000000009</v>
      </c>
      <c r="N732" s="37">
        <v>236268.88325906839</v>
      </c>
      <c r="O732" s="37">
        <v>20</v>
      </c>
      <c r="P732" s="37">
        <v>0.10737385232215108</v>
      </c>
      <c r="Q732" s="37">
        <v>2540.024169921875</v>
      </c>
    </row>
    <row r="733" spans="2:17" x14ac:dyDescent="0.2">
      <c r="B733" s="37">
        <v>45</v>
      </c>
      <c r="C733" s="37">
        <v>7.3254885673522949</v>
      </c>
      <c r="D733" s="37">
        <v>1228.6517333984375</v>
      </c>
      <c r="E733" s="37">
        <v>64.7</v>
      </c>
      <c r="F733" s="37">
        <v>236513.20963763513</v>
      </c>
      <c r="G733" s="37">
        <v>20</v>
      </c>
      <c r="H733" s="37">
        <v>0.10748881023357355</v>
      </c>
      <c r="I733" s="37">
        <v>2540.35205078125</v>
      </c>
      <c r="J733" s="37">
        <v>45</v>
      </c>
      <c r="K733" s="37">
        <v>7.3254885673522949</v>
      </c>
      <c r="L733" s="37">
        <v>1228.6519775390625</v>
      </c>
      <c r="M733" s="37">
        <v>64.7</v>
      </c>
      <c r="N733" s="37">
        <v>236513.26199023056</v>
      </c>
      <c r="O733" s="37">
        <v>20</v>
      </c>
      <c r="P733" s="37">
        <v>0.10748883490780403</v>
      </c>
      <c r="Q733" s="37">
        <v>2540.35205078125</v>
      </c>
    </row>
    <row r="734" spans="2:17" x14ac:dyDescent="0.2">
      <c r="B734" s="37">
        <v>45</v>
      </c>
      <c r="C734" s="37">
        <v>7.3214483261108398</v>
      </c>
      <c r="D734" s="37">
        <v>1228.9920654296875</v>
      </c>
      <c r="E734" s="37">
        <v>64.8</v>
      </c>
      <c r="F734" s="37">
        <v>236758.90225337641</v>
      </c>
      <c r="G734" s="37">
        <v>20</v>
      </c>
      <c r="H734" s="37">
        <v>0.1076044116516926</v>
      </c>
      <c r="I734" s="37">
        <v>2540.6796875</v>
      </c>
      <c r="J734" s="37">
        <v>45</v>
      </c>
      <c r="K734" s="37">
        <v>7.3214483261108398</v>
      </c>
      <c r="L734" s="37">
        <v>1228.9921875</v>
      </c>
      <c r="M734" s="37">
        <v>64.8</v>
      </c>
      <c r="N734" s="37">
        <v>236758.94562480229</v>
      </c>
      <c r="O734" s="37">
        <v>20</v>
      </c>
      <c r="P734" s="37">
        <v>0.10760443209565038</v>
      </c>
      <c r="Q734" s="37">
        <v>2540.6796875</v>
      </c>
    </row>
    <row r="735" spans="2:17" x14ac:dyDescent="0.2">
      <c r="B735" s="37">
        <v>45</v>
      </c>
      <c r="C735" s="37">
        <v>7.3174014091491699</v>
      </c>
      <c r="D735" s="37">
        <v>1229.322998046875</v>
      </c>
      <c r="E735" s="37">
        <v>64.900000000000006</v>
      </c>
      <c r="F735" s="37">
        <v>237006.04594185459</v>
      </c>
      <c r="G735" s="37">
        <v>20</v>
      </c>
      <c r="H735" s="37">
        <v>0.10772069646008073</v>
      </c>
      <c r="I735" s="37">
        <v>2541.007080078125</v>
      </c>
      <c r="J735" s="37">
        <v>45</v>
      </c>
      <c r="K735" s="37">
        <v>7.3174014091491699</v>
      </c>
      <c r="L735" s="37">
        <v>1229.3231201171875</v>
      </c>
      <c r="M735" s="37">
        <v>64.900000000000006</v>
      </c>
      <c r="N735" s="37">
        <v>237006.08278117888</v>
      </c>
      <c r="O735" s="37">
        <v>20</v>
      </c>
      <c r="P735" s="37">
        <v>0.10772071383031002</v>
      </c>
      <c r="Q735" s="37">
        <v>2541.007080078125</v>
      </c>
    </row>
    <row r="736" spans="2:17" x14ac:dyDescent="0.2">
      <c r="B736" s="37">
        <v>45</v>
      </c>
      <c r="C736" s="37">
        <v>7.3133482933044434</v>
      </c>
      <c r="D736" s="37">
        <v>1229.644287109375</v>
      </c>
      <c r="E736" s="37">
        <v>65</v>
      </c>
      <c r="F736" s="37">
        <v>237254.84486322934</v>
      </c>
      <c r="G736" s="37">
        <v>20</v>
      </c>
      <c r="H736" s="37">
        <v>0.1078377607377112</v>
      </c>
      <c r="I736" s="37">
        <v>2541.333984375</v>
      </c>
      <c r="J736" s="37">
        <v>45</v>
      </c>
      <c r="K736" s="37">
        <v>7.3133482933044434</v>
      </c>
      <c r="L736" s="37">
        <v>1229.6444091796875</v>
      </c>
      <c r="M736" s="37">
        <v>65</v>
      </c>
      <c r="N736" s="37">
        <v>237254.88169347672</v>
      </c>
      <c r="O736" s="37">
        <v>20</v>
      </c>
      <c r="P736" s="37">
        <v>0.10783777810790987</v>
      </c>
      <c r="Q736" s="37">
        <v>2541.333984375</v>
      </c>
    </row>
    <row r="737" spans="2:17" x14ac:dyDescent="0.2">
      <c r="B737" s="37">
        <v>45</v>
      </c>
      <c r="C737" s="37">
        <v>7.3092894554138184</v>
      </c>
      <c r="D737" s="37">
        <v>1229.95703125</v>
      </c>
      <c r="E737" s="37">
        <v>65.100000000000009</v>
      </c>
      <c r="F737" s="37">
        <v>237505.56939773206</v>
      </c>
      <c r="G737" s="37">
        <v>20</v>
      </c>
      <c r="H737" s="37">
        <v>0.10795573171547175</v>
      </c>
      <c r="I737" s="37">
        <v>2541.660400390625</v>
      </c>
      <c r="J737" s="37">
        <v>45</v>
      </c>
      <c r="K737" s="37">
        <v>7.3092894554138184</v>
      </c>
      <c r="L737" s="37">
        <v>1229.9571533203125</v>
      </c>
      <c r="M737" s="37">
        <v>65.100000000000009</v>
      </c>
      <c r="N737" s="37">
        <v>237505.59317268699</v>
      </c>
      <c r="O737" s="37">
        <v>20</v>
      </c>
      <c r="P737" s="37">
        <v>0.10795574293806956</v>
      </c>
      <c r="Q737" s="37">
        <v>2541.660400390625</v>
      </c>
    </row>
    <row r="738" spans="2:17" x14ac:dyDescent="0.2">
      <c r="B738" s="37">
        <v>45</v>
      </c>
      <c r="C738" s="37">
        <v>7.3052253723144531</v>
      </c>
      <c r="D738" s="37">
        <v>1230.2625732421875</v>
      </c>
      <c r="E738" s="37">
        <v>65.2</v>
      </c>
      <c r="F738" s="37">
        <v>237758.50793003934</v>
      </c>
      <c r="G738" s="37">
        <v>20</v>
      </c>
      <c r="H738" s="37">
        <v>0.10807474508321188</v>
      </c>
      <c r="I738" s="37">
        <v>2541.986572265625</v>
      </c>
      <c r="J738" s="37">
        <v>45</v>
      </c>
      <c r="K738" s="37">
        <v>7.3052253723144531</v>
      </c>
      <c r="L738" s="37">
        <v>1230.2625732421875</v>
      </c>
      <c r="M738" s="37">
        <v>65.2</v>
      </c>
      <c r="N738" s="37">
        <v>237758.52270792759</v>
      </c>
      <c r="O738" s="37">
        <v>20</v>
      </c>
      <c r="P738" s="37">
        <v>0.10807475207611085</v>
      </c>
      <c r="Q738" s="37">
        <v>2541.986572265625</v>
      </c>
    </row>
    <row r="739" spans="2:17" x14ac:dyDescent="0.2">
      <c r="B739" s="37">
        <v>45</v>
      </c>
      <c r="C739" s="37">
        <v>7.3011569976806641</v>
      </c>
      <c r="D739" s="37">
        <v>1230.56298828125</v>
      </c>
      <c r="E739" s="37">
        <v>65.3</v>
      </c>
      <c r="F739" s="37">
        <v>238014.00927015758</v>
      </c>
      <c r="G739" s="37">
        <v>20</v>
      </c>
      <c r="H739" s="37">
        <v>0.10819496498160909</v>
      </c>
      <c r="I739" s="37">
        <v>2542.3125</v>
      </c>
      <c r="J739" s="37">
        <v>45</v>
      </c>
      <c r="K739" s="37">
        <v>7.3011569976806641</v>
      </c>
      <c r="L739" s="37">
        <v>1230.56298828125</v>
      </c>
      <c r="M739" s="37">
        <v>65.3</v>
      </c>
      <c r="N739" s="37">
        <v>238014.01751577738</v>
      </c>
      <c r="O739" s="37">
        <v>20</v>
      </c>
      <c r="P739" s="37">
        <v>0.1081949689005668</v>
      </c>
      <c r="Q739" s="37">
        <v>2542.3125</v>
      </c>
    </row>
    <row r="740" spans="2:17" x14ac:dyDescent="0.2">
      <c r="B740" s="37">
        <v>45</v>
      </c>
      <c r="C740" s="37">
        <v>7.297083854675293</v>
      </c>
      <c r="D740" s="37">
        <v>1230.86083984375</v>
      </c>
      <c r="E740" s="37">
        <v>65.400000000000006</v>
      </c>
      <c r="F740" s="37">
        <v>238272.44513838843</v>
      </c>
      <c r="G740" s="37">
        <v>20</v>
      </c>
      <c r="H740" s="37">
        <v>0.10831656632402557</v>
      </c>
      <c r="I740" s="37">
        <v>2542.638671875</v>
      </c>
      <c r="J740" s="37">
        <v>45</v>
      </c>
      <c r="K740" s="37">
        <v>7.297083854675293</v>
      </c>
      <c r="L740" s="37">
        <v>1230.8607177734375</v>
      </c>
      <c r="M740" s="37">
        <v>65.400000000000006</v>
      </c>
      <c r="N740" s="37">
        <v>238272.44438572551</v>
      </c>
      <c r="O740" s="37">
        <v>20</v>
      </c>
      <c r="P740" s="37">
        <v>0.10831656601263009</v>
      </c>
      <c r="Q740" s="37">
        <v>2542.638671875</v>
      </c>
    </row>
    <row r="741" spans="2:17" x14ac:dyDescent="0.2">
      <c r="B741" s="37">
        <v>45</v>
      </c>
      <c r="C741" s="37">
        <v>7.2930078506469727</v>
      </c>
      <c r="D741" s="37">
        <v>1231.1585693359375</v>
      </c>
      <c r="E741" s="37">
        <v>65.5</v>
      </c>
      <c r="F741" s="37">
        <v>238534.18479172073</v>
      </c>
      <c r="G741" s="37">
        <v>20</v>
      </c>
      <c r="H741" s="37">
        <v>0.1084397228684774</v>
      </c>
      <c r="I741" s="37">
        <v>2542.96533203125</v>
      </c>
      <c r="J741" s="37">
        <v>45</v>
      </c>
      <c r="K741" s="37">
        <v>7.2930078506469727</v>
      </c>
      <c r="L741" s="37">
        <v>1231.1585693359375</v>
      </c>
      <c r="M741" s="37">
        <v>65.5</v>
      </c>
      <c r="N741" s="37">
        <v>238534.1734397705</v>
      </c>
      <c r="O741" s="37">
        <v>20</v>
      </c>
      <c r="P741" s="37">
        <v>0.10843971756503792</v>
      </c>
      <c r="Q741" s="37">
        <v>2542.96533203125</v>
      </c>
    </row>
    <row r="742" spans="2:17" x14ac:dyDescent="0.2">
      <c r="B742" s="37">
        <v>45</v>
      </c>
      <c r="C742" s="37">
        <v>7.2889285087585449</v>
      </c>
      <c r="D742" s="37">
        <v>1231.459228515625</v>
      </c>
      <c r="E742" s="37">
        <v>65.600000000000009</v>
      </c>
      <c r="F742" s="37">
        <v>238799.5901805785</v>
      </c>
      <c r="G742" s="37">
        <v>20</v>
      </c>
      <c r="H742" s="37">
        <v>0.10856460493434848</v>
      </c>
      <c r="I742" s="37">
        <v>2543.292724609375</v>
      </c>
      <c r="J742" s="37">
        <v>45</v>
      </c>
      <c r="K742" s="37">
        <v>7.2889285087585449</v>
      </c>
      <c r="L742" s="37">
        <v>1231.4591064453125</v>
      </c>
      <c r="M742" s="37">
        <v>65.600000000000009</v>
      </c>
      <c r="N742" s="37">
        <v>238799.56983934168</v>
      </c>
      <c r="O742" s="37">
        <v>20</v>
      </c>
      <c r="P742" s="37">
        <v>0.10856459540058286</v>
      </c>
      <c r="Q742" s="37">
        <v>2543.292724609375</v>
      </c>
    </row>
    <row r="743" spans="2:17" x14ac:dyDescent="0.2">
      <c r="B743" s="37">
        <v>45</v>
      </c>
      <c r="C743" s="37">
        <v>7.2848467826843262</v>
      </c>
      <c r="D743" s="37">
        <v>1231.76513671875</v>
      </c>
      <c r="E743" s="37">
        <v>65.7</v>
      </c>
      <c r="F743" s="37">
        <v>239068.99543367731</v>
      </c>
      <c r="G743" s="37">
        <v>20</v>
      </c>
      <c r="H743" s="37">
        <v>0.10869136976026865</v>
      </c>
      <c r="I743" s="37">
        <v>2543.62109375</v>
      </c>
      <c r="J743" s="37">
        <v>45</v>
      </c>
      <c r="K743" s="37">
        <v>7.2848467826843262</v>
      </c>
      <c r="L743" s="37">
        <v>1231.7650146484375</v>
      </c>
      <c r="M743" s="37">
        <v>65.7</v>
      </c>
      <c r="N743" s="37">
        <v>239068.97507339099</v>
      </c>
      <c r="O743" s="37">
        <v>20</v>
      </c>
      <c r="P743" s="37">
        <v>0.10869136022575671</v>
      </c>
      <c r="Q743" s="37">
        <v>2543.62109375</v>
      </c>
    </row>
    <row r="744" spans="2:17" x14ac:dyDescent="0.2">
      <c r="B744" s="37">
        <v>45</v>
      </c>
      <c r="C744" s="37">
        <v>7.2807631492614746</v>
      </c>
      <c r="D744" s="37">
        <v>1232.0787353515625</v>
      </c>
      <c r="E744" s="37">
        <v>65.8</v>
      </c>
      <c r="F744" s="37">
        <v>239342.69140262931</v>
      </c>
      <c r="G744" s="37">
        <v>20</v>
      </c>
      <c r="H744" s="37">
        <v>0.10882015422637341</v>
      </c>
      <c r="I744" s="37">
        <v>2543.950927734375</v>
      </c>
      <c r="J744" s="37">
        <v>45</v>
      </c>
      <c r="K744" s="37">
        <v>7.2807631492614746</v>
      </c>
      <c r="L744" s="37">
        <v>1232.0784912109375</v>
      </c>
      <c r="M744" s="37">
        <v>65.8</v>
      </c>
      <c r="N744" s="37">
        <v>239342.66205435552</v>
      </c>
      <c r="O744" s="37">
        <v>20</v>
      </c>
      <c r="P744" s="37">
        <v>0.1088201404620785</v>
      </c>
      <c r="Q744" s="37">
        <v>2543.950927734375</v>
      </c>
    </row>
    <row r="745" spans="2:17" x14ac:dyDescent="0.2">
      <c r="B745" s="37">
        <v>45</v>
      </c>
      <c r="C745" s="37">
        <v>7.2766780853271484</v>
      </c>
      <c r="D745" s="37">
        <v>1232.4013671875</v>
      </c>
      <c r="E745" s="37">
        <v>65.900000000000006</v>
      </c>
      <c r="F745" s="37">
        <v>239620.8880447837</v>
      </c>
      <c r="G745" s="37">
        <v>20</v>
      </c>
      <c r="H745" s="37">
        <v>0.10895105715095388</v>
      </c>
      <c r="I745" s="37">
        <v>2544.28173828125</v>
      </c>
      <c r="J745" s="37">
        <v>45</v>
      </c>
      <c r="K745" s="37">
        <v>7.2766780853271484</v>
      </c>
      <c r="L745" s="37">
        <v>1232.4012451171875</v>
      </c>
      <c r="M745" s="37">
        <v>65.900000000000006</v>
      </c>
      <c r="N745" s="37">
        <v>239620.85461831276</v>
      </c>
      <c r="O745" s="37">
        <v>20</v>
      </c>
      <c r="P745" s="37">
        <v>0.10895104146740403</v>
      </c>
      <c r="Q745" s="37">
        <v>2544.28173828125</v>
      </c>
    </row>
    <row r="746" spans="2:17" x14ac:dyDescent="0.2">
      <c r="B746" s="37">
        <v>45</v>
      </c>
      <c r="C746" s="37">
        <v>7.2725911140441895</v>
      </c>
      <c r="D746" s="37">
        <v>1232.734130859375</v>
      </c>
      <c r="E746" s="37">
        <v>66</v>
      </c>
      <c r="F746" s="37">
        <v>239903.71199658865</v>
      </c>
      <c r="G746" s="37">
        <v>20</v>
      </c>
      <c r="H746" s="37">
        <v>0.1090841381556712</v>
      </c>
      <c r="I746" s="37">
        <v>2544.6142578125</v>
      </c>
      <c r="J746" s="37">
        <v>45</v>
      </c>
      <c r="K746" s="37">
        <v>7.2725911140441895</v>
      </c>
      <c r="L746" s="37">
        <v>1232.7340087890625</v>
      </c>
      <c r="M746" s="37">
        <v>66</v>
      </c>
      <c r="N746" s="37">
        <v>239903.67204721214</v>
      </c>
      <c r="O746" s="37">
        <v>20</v>
      </c>
      <c r="P746" s="37">
        <v>0.10908411939822781</v>
      </c>
      <c r="Q746" s="37">
        <v>2544.6142578125</v>
      </c>
    </row>
    <row r="747" spans="2:17" x14ac:dyDescent="0.2">
      <c r="B747" s="37">
        <v>45</v>
      </c>
      <c r="C747" s="37">
        <v>7.2685031890869141</v>
      </c>
      <c r="D747" s="37">
        <v>1233.0765380859375</v>
      </c>
      <c r="E747" s="37">
        <v>66.100000000000009</v>
      </c>
      <c r="F747" s="37">
        <v>240191.16653578571</v>
      </c>
      <c r="G747" s="37">
        <v>20</v>
      </c>
      <c r="H747" s="37">
        <v>0.10921939880575392</v>
      </c>
      <c r="I747" s="37">
        <v>2544.947998046875</v>
      </c>
      <c r="J747" s="37">
        <v>45</v>
      </c>
      <c r="K747" s="37">
        <v>7.2685031890869141</v>
      </c>
      <c r="L747" s="37">
        <v>1233.076416015625</v>
      </c>
      <c r="M747" s="37">
        <v>66.100000000000009</v>
      </c>
      <c r="N747" s="37">
        <v>240191.12658439192</v>
      </c>
      <c r="O747" s="37">
        <v>20</v>
      </c>
      <c r="P747" s="37">
        <v>0.10921938004730014</v>
      </c>
      <c r="Q747" s="37">
        <v>2544.947998046875</v>
      </c>
    </row>
    <row r="748" spans="2:17" x14ac:dyDescent="0.2">
      <c r="B748" s="37">
        <v>45</v>
      </c>
      <c r="C748" s="37">
        <v>7.2644143104553223</v>
      </c>
      <c r="D748" s="37">
        <v>1233.4278564453125</v>
      </c>
      <c r="E748" s="37">
        <v>66.2</v>
      </c>
      <c r="F748" s="37">
        <v>240483.18462638636</v>
      </c>
      <c r="G748" s="37">
        <v>20</v>
      </c>
      <c r="H748" s="37">
        <v>0.10935680761320066</v>
      </c>
      <c r="I748" s="37">
        <v>2545.282958984375</v>
      </c>
      <c r="J748" s="37">
        <v>45</v>
      </c>
      <c r="K748" s="37">
        <v>7.2644143104553223</v>
      </c>
      <c r="L748" s="37">
        <v>1233.427734375</v>
      </c>
      <c r="M748" s="37">
        <v>66.2</v>
      </c>
      <c r="N748" s="37">
        <v>240483.1381510467</v>
      </c>
      <c r="O748" s="37">
        <v>20</v>
      </c>
      <c r="P748" s="37">
        <v>0.10935678578030478</v>
      </c>
      <c r="Q748" s="37">
        <v>2545.282958984375</v>
      </c>
    </row>
    <row r="749" spans="2:17" x14ac:dyDescent="0.2">
      <c r="B749" s="37">
        <v>45</v>
      </c>
      <c r="C749" s="37">
        <v>7.2603235244750977</v>
      </c>
      <c r="D749" s="37">
        <v>1233.7862548828125</v>
      </c>
      <c r="E749" s="37">
        <v>66.3</v>
      </c>
      <c r="F749" s="37">
        <v>240779.55307426554</v>
      </c>
      <c r="G749" s="37">
        <v>20</v>
      </c>
      <c r="H749" s="37">
        <v>0.10949626428034565</v>
      </c>
      <c r="I749" s="37">
        <v>2545.619140625</v>
      </c>
      <c r="J749" s="37">
        <v>45</v>
      </c>
      <c r="K749" s="37">
        <v>7.2603235244750977</v>
      </c>
      <c r="L749" s="37">
        <v>1233.7862548828125</v>
      </c>
      <c r="M749" s="37">
        <v>66.3</v>
      </c>
      <c r="N749" s="37">
        <v>240779.51557804074</v>
      </c>
      <c r="O749" s="37">
        <v>20</v>
      </c>
      <c r="P749" s="37">
        <v>0.10949624667721519</v>
      </c>
      <c r="Q749" s="37">
        <v>2545.619140625</v>
      </c>
    </row>
    <row r="750" spans="2:17" x14ac:dyDescent="0.2">
      <c r="B750" s="37">
        <v>45</v>
      </c>
      <c r="C750" s="37">
        <v>7.2562317848205566</v>
      </c>
      <c r="D750" s="37">
        <v>1234.1497802734375</v>
      </c>
      <c r="E750" s="37">
        <v>66.400000000000006</v>
      </c>
      <c r="F750" s="37">
        <v>241079.99736937758</v>
      </c>
      <c r="G750" s="37">
        <v>20</v>
      </c>
      <c r="H750" s="37">
        <v>0.10963763968383931</v>
      </c>
      <c r="I750" s="37">
        <v>2545.95654296875</v>
      </c>
      <c r="J750" s="37">
        <v>45</v>
      </c>
      <c r="K750" s="37">
        <v>7.2562317848205566</v>
      </c>
      <c r="L750" s="37">
        <v>1234.14990234375</v>
      </c>
      <c r="M750" s="37">
        <v>66.400000000000006</v>
      </c>
      <c r="N750" s="37">
        <v>241079.96232710351</v>
      </c>
      <c r="O750" s="37">
        <v>20</v>
      </c>
      <c r="P750" s="37">
        <v>0.10963762323553243</v>
      </c>
      <c r="Q750" s="37">
        <v>2545.95654296875</v>
      </c>
    </row>
    <row r="751" spans="2:17" x14ac:dyDescent="0.2">
      <c r="B751" s="37">
        <v>45</v>
      </c>
      <c r="C751" s="37">
        <v>7.2521376609802246</v>
      </c>
      <c r="D751" s="37">
        <v>1234.5159912109375</v>
      </c>
      <c r="E751" s="37">
        <v>66.5</v>
      </c>
      <c r="F751" s="37">
        <v>241384.16130558364</v>
      </c>
      <c r="G751" s="37">
        <v>20</v>
      </c>
      <c r="H751" s="37">
        <v>0.10978076625349925</v>
      </c>
      <c r="I751" s="37">
        <v>2546.29443359375</v>
      </c>
      <c r="J751" s="37">
        <v>45</v>
      </c>
      <c r="K751" s="37">
        <v>7.2521376609802246</v>
      </c>
      <c r="L751" s="37">
        <v>1234.5159912109375</v>
      </c>
      <c r="M751" s="37">
        <v>66.5</v>
      </c>
      <c r="N751" s="37">
        <v>241384.13033840808</v>
      </c>
      <c r="O751" s="37">
        <v>20</v>
      </c>
      <c r="P751" s="37">
        <v>0.10978075172297956</v>
      </c>
      <c r="Q751" s="37">
        <v>2546.29443359375</v>
      </c>
    </row>
    <row r="752" spans="2:17" x14ac:dyDescent="0.2">
      <c r="B752" s="37">
        <v>45</v>
      </c>
      <c r="C752" s="37">
        <v>7.2480416297912598</v>
      </c>
      <c r="D752" s="37">
        <v>1234.882080078125</v>
      </c>
      <c r="E752" s="37">
        <v>66.600000000000009</v>
      </c>
      <c r="F752" s="37">
        <v>241691.62252738327</v>
      </c>
      <c r="G752" s="37">
        <v>20</v>
      </c>
      <c r="H752" s="37">
        <v>0.10992544527950415</v>
      </c>
      <c r="I752" s="37">
        <v>2546.632568359375</v>
      </c>
      <c r="J752" s="37">
        <v>45</v>
      </c>
      <c r="K752" s="37">
        <v>7.2480416297912598</v>
      </c>
      <c r="L752" s="37">
        <v>1234.8822021484375</v>
      </c>
      <c r="M752" s="37">
        <v>66.600000000000009</v>
      </c>
      <c r="N752" s="37">
        <v>241691.5874933915</v>
      </c>
      <c r="O752" s="37">
        <v>20</v>
      </c>
      <c r="P752" s="37">
        <v>0.10992542883087777</v>
      </c>
      <c r="Q752" s="37">
        <v>2546.632568359375</v>
      </c>
    </row>
    <row r="753" spans="2:17" x14ac:dyDescent="0.2">
      <c r="B753" s="37">
        <v>45</v>
      </c>
      <c r="C753" s="37">
        <v>7.2439432144165039</v>
      </c>
      <c r="D753" s="37">
        <v>1235.245849609375</v>
      </c>
      <c r="E753" s="37">
        <v>66.7</v>
      </c>
      <c r="F753" s="37">
        <v>242001.92522567321</v>
      </c>
      <c r="G753" s="37">
        <v>20</v>
      </c>
      <c r="H753" s="37">
        <v>0.1100714623030265</v>
      </c>
      <c r="I753" s="37">
        <v>2546.970947265625</v>
      </c>
      <c r="J753" s="37">
        <v>45</v>
      </c>
      <c r="K753" s="37">
        <v>7.2439432144165039</v>
      </c>
      <c r="L753" s="37">
        <v>1235.2459716796875</v>
      </c>
      <c r="M753" s="37">
        <v>66.7</v>
      </c>
      <c r="N753" s="37">
        <v>242001.89672249032</v>
      </c>
      <c r="O753" s="37">
        <v>20</v>
      </c>
      <c r="P753" s="37">
        <v>0.11007144892793788</v>
      </c>
      <c r="Q753" s="37">
        <v>2546.970947265625</v>
      </c>
    </row>
    <row r="754" spans="2:17" x14ac:dyDescent="0.2">
      <c r="B754" s="37">
        <v>45</v>
      </c>
      <c r="C754" s="37">
        <v>7.2398414611816406</v>
      </c>
      <c r="D754" s="37">
        <v>1235.6046142578125</v>
      </c>
      <c r="E754" s="37">
        <v>66.8</v>
      </c>
      <c r="F754" s="37">
        <v>242314.58415401605</v>
      </c>
      <c r="G754" s="37">
        <v>20</v>
      </c>
      <c r="H754" s="37">
        <v>0.11021858900997054</v>
      </c>
      <c r="I754" s="37">
        <v>2547.308837890625</v>
      </c>
      <c r="J754" s="37">
        <v>45</v>
      </c>
      <c r="K754" s="37">
        <v>7.2398414611816406</v>
      </c>
      <c r="L754" s="37">
        <v>1235.6048583984375</v>
      </c>
      <c r="M754" s="37">
        <v>66.8</v>
      </c>
      <c r="N754" s="37">
        <v>242314.55809899615</v>
      </c>
      <c r="O754" s="37">
        <v>20</v>
      </c>
      <c r="P754" s="37">
        <v>0.11021857679116111</v>
      </c>
      <c r="Q754" s="37">
        <v>2547.308837890625</v>
      </c>
    </row>
    <row r="755" spans="2:17" x14ac:dyDescent="0.2">
      <c r="B755" s="37">
        <v>45</v>
      </c>
      <c r="C755" s="37">
        <v>7.2357368469238281</v>
      </c>
      <c r="D755" s="37">
        <v>1235.956787109375</v>
      </c>
      <c r="E755" s="37">
        <v>66.900000000000006</v>
      </c>
      <c r="F755" s="37">
        <v>242629.14266585768</v>
      </c>
      <c r="G755" s="37">
        <v>20</v>
      </c>
      <c r="H755" s="37">
        <v>0.11036661055307201</v>
      </c>
      <c r="I755" s="37">
        <v>2547.646728515625</v>
      </c>
      <c r="J755" s="37">
        <v>45</v>
      </c>
      <c r="K755" s="37">
        <v>7.2357368469238281</v>
      </c>
      <c r="L755" s="37">
        <v>1235.9569091796875</v>
      </c>
      <c r="M755" s="37">
        <v>66.900000000000006</v>
      </c>
      <c r="N755" s="37">
        <v>242629.11416377197</v>
      </c>
      <c r="O755" s="37">
        <v>20</v>
      </c>
      <c r="P755" s="37">
        <v>0.11036659717844127</v>
      </c>
      <c r="Q755" s="37">
        <v>2547.646728515625</v>
      </c>
    </row>
    <row r="756" spans="2:17" x14ac:dyDescent="0.2">
      <c r="B756" s="37">
        <v>45</v>
      </c>
      <c r="C756" s="37">
        <v>7.2316288948059082</v>
      </c>
      <c r="D756" s="37">
        <v>1236.30078125</v>
      </c>
      <c r="E756" s="37">
        <v>67</v>
      </c>
      <c r="F756" s="37">
        <v>242945.13763488265</v>
      </c>
      <c r="G756" s="37">
        <v>20</v>
      </c>
      <c r="H756" s="37">
        <v>0.11051530900122505</v>
      </c>
      <c r="I756" s="37">
        <v>2547.98388671875</v>
      </c>
      <c r="J756" s="37">
        <v>45</v>
      </c>
      <c r="K756" s="37">
        <v>7.2316288948059082</v>
      </c>
      <c r="L756" s="37">
        <v>1236.3009033203125</v>
      </c>
      <c r="M756" s="37">
        <v>67</v>
      </c>
      <c r="N756" s="37">
        <v>242945.1156555257</v>
      </c>
      <c r="O756" s="37">
        <v>20</v>
      </c>
      <c r="P756" s="37">
        <v>0.1105152987005333</v>
      </c>
      <c r="Q756" s="37">
        <v>2547.984130859375</v>
      </c>
    </row>
    <row r="757" spans="2:17" x14ac:dyDescent="0.2">
      <c r="B757" s="37">
        <v>45</v>
      </c>
      <c r="C757" s="37">
        <v>7.2275171279907227</v>
      </c>
      <c r="D757" s="37">
        <v>1236.63623046875</v>
      </c>
      <c r="E757" s="37">
        <v>67.100000000000009</v>
      </c>
      <c r="F757" s="37">
        <v>243262.18923219523</v>
      </c>
      <c r="G757" s="37">
        <v>20</v>
      </c>
      <c r="H757" s="37">
        <v>0.11066450563752936</v>
      </c>
      <c r="I757" s="37">
        <v>2548.321044921875</v>
      </c>
      <c r="J757" s="37">
        <v>45</v>
      </c>
      <c r="K757" s="37">
        <v>7.2275171279907227</v>
      </c>
      <c r="L757" s="37">
        <v>1236.6363525390625</v>
      </c>
      <c r="M757" s="37">
        <v>67.100000000000009</v>
      </c>
      <c r="N757" s="37">
        <v>243262.16725369162</v>
      </c>
      <c r="O757" s="37">
        <v>20</v>
      </c>
      <c r="P757" s="37">
        <v>0.11066449533723051</v>
      </c>
      <c r="Q757" s="37">
        <v>2548.321044921875</v>
      </c>
    </row>
    <row r="758" spans="2:17" x14ac:dyDescent="0.2">
      <c r="B758" s="37">
        <v>45</v>
      </c>
      <c r="C758" s="37">
        <v>7.2234020233154297</v>
      </c>
      <c r="D758" s="37">
        <v>1236.96337890625</v>
      </c>
      <c r="E758" s="37">
        <v>67.2</v>
      </c>
      <c r="F758" s="37">
        <v>243579.93648503482</v>
      </c>
      <c r="G758" s="37">
        <v>20</v>
      </c>
      <c r="H758" s="37">
        <v>0.11081403059037596</v>
      </c>
      <c r="I758" s="37">
        <v>2548.65771484375</v>
      </c>
      <c r="J758" s="37">
        <v>45</v>
      </c>
      <c r="K758" s="37">
        <v>7.2234015464782715</v>
      </c>
      <c r="L758" s="37">
        <v>1236.9635009765625</v>
      </c>
      <c r="M758" s="37">
        <v>67.2</v>
      </c>
      <c r="N758" s="37">
        <v>243579.91451616085</v>
      </c>
      <c r="O758" s="37">
        <v>20</v>
      </c>
      <c r="P758" s="37">
        <v>0.11081402029047172</v>
      </c>
      <c r="Q758" s="37">
        <v>2548.65771484375</v>
      </c>
    </row>
    <row r="759" spans="2:17" x14ac:dyDescent="0.2">
      <c r="B759" s="37">
        <v>45</v>
      </c>
      <c r="C759" s="37">
        <v>7.2192826271057129</v>
      </c>
      <c r="D759" s="37">
        <v>1237.2833251953125</v>
      </c>
      <c r="E759" s="37">
        <v>67.3</v>
      </c>
      <c r="F759" s="37">
        <v>243898.12703490205</v>
      </c>
      <c r="G759" s="37">
        <v>20</v>
      </c>
      <c r="H759" s="37">
        <v>0.11096376511109619</v>
      </c>
      <c r="I759" s="37">
        <v>2548.993896484375</v>
      </c>
      <c r="J759" s="37">
        <v>45</v>
      </c>
      <c r="K759" s="37">
        <v>7.2192826271057129</v>
      </c>
      <c r="L759" s="37">
        <v>1237.283447265625</v>
      </c>
      <c r="M759" s="37">
        <v>67.3</v>
      </c>
      <c r="N759" s="37">
        <v>243898.10505784364</v>
      </c>
      <c r="O759" s="37">
        <v>20</v>
      </c>
      <c r="P759" s="37">
        <v>0.11096375481146022</v>
      </c>
      <c r="Q759" s="37">
        <v>2548.993896484375</v>
      </c>
    </row>
    <row r="760" spans="2:17" x14ac:dyDescent="0.2">
      <c r="B760" s="37">
        <v>45</v>
      </c>
      <c r="C760" s="37">
        <v>7.2151594161987305</v>
      </c>
      <c r="D760" s="37">
        <v>1237.5977783203125</v>
      </c>
      <c r="E760" s="37">
        <v>67.400000000000006</v>
      </c>
      <c r="F760" s="37">
        <v>244216.54043927038</v>
      </c>
      <c r="G760" s="37">
        <v>20</v>
      </c>
      <c r="H760" s="37">
        <v>0.11111360544866146</v>
      </c>
      <c r="I760" s="37">
        <v>2549.330322265625</v>
      </c>
      <c r="J760" s="37">
        <v>45</v>
      </c>
      <c r="K760" s="37">
        <v>7.2151594161987305</v>
      </c>
      <c r="L760" s="37">
        <v>1237.5977783203125</v>
      </c>
      <c r="M760" s="37">
        <v>67.400000000000006</v>
      </c>
      <c r="N760" s="37">
        <v>244216.51601595714</v>
      </c>
      <c r="O760" s="37">
        <v>20</v>
      </c>
      <c r="P760" s="37">
        <v>0.11111359399355783</v>
      </c>
      <c r="Q760" s="37">
        <v>2549.330322265625</v>
      </c>
    </row>
    <row r="761" spans="2:17" x14ac:dyDescent="0.2">
      <c r="B761" s="37">
        <v>45</v>
      </c>
      <c r="C761" s="37">
        <v>7.2110319137573242</v>
      </c>
      <c r="D761" s="37">
        <v>1237.9090576171875</v>
      </c>
      <c r="E761" s="37">
        <v>67.5</v>
      </c>
      <c r="F761" s="37">
        <v>244535.0534396912</v>
      </c>
      <c r="G761" s="37">
        <v>20</v>
      </c>
      <c r="H761" s="37">
        <v>0.11126349359352083</v>
      </c>
      <c r="I761" s="37">
        <v>2549.6669921875</v>
      </c>
      <c r="J761" s="37">
        <v>45</v>
      </c>
      <c r="K761" s="37">
        <v>7.2110319137573242</v>
      </c>
      <c r="L761" s="37">
        <v>1237.9090576171875</v>
      </c>
      <c r="M761" s="37">
        <v>67.5</v>
      </c>
      <c r="N761" s="37">
        <v>244535.02901706396</v>
      </c>
      <c r="O761" s="37">
        <v>20</v>
      </c>
      <c r="P761" s="37">
        <v>0.11126348213872377</v>
      </c>
      <c r="Q761" s="37">
        <v>2549.6669921875</v>
      </c>
    </row>
    <row r="762" spans="2:17" x14ac:dyDescent="0.2">
      <c r="B762" s="37">
        <v>45</v>
      </c>
      <c r="C762" s="37">
        <v>7.2069010734558105</v>
      </c>
      <c r="D762" s="37">
        <v>1238.2193603515625</v>
      </c>
      <c r="E762" s="37">
        <v>67.600000000000009</v>
      </c>
      <c r="F762" s="37">
        <v>244853.56647107785</v>
      </c>
      <c r="G762" s="37">
        <v>20</v>
      </c>
      <c r="H762" s="37">
        <v>0.11141338267784795</v>
      </c>
      <c r="I762" s="37">
        <v>2550.00390625</v>
      </c>
      <c r="J762" s="37">
        <v>45</v>
      </c>
      <c r="K762" s="37">
        <v>7.2069010734558105</v>
      </c>
      <c r="L762" s="37">
        <v>1238.2193603515625</v>
      </c>
      <c r="M762" s="37">
        <v>67.600000000000009</v>
      </c>
      <c r="N762" s="37">
        <v>244853.54204904867</v>
      </c>
      <c r="O762" s="37">
        <v>20</v>
      </c>
      <c r="P762" s="37">
        <v>0.11141337122331622</v>
      </c>
      <c r="Q762" s="37">
        <v>2550.00390625</v>
      </c>
    </row>
    <row r="763" spans="2:17" x14ac:dyDescent="0.2">
      <c r="B763" s="37">
        <v>45</v>
      </c>
      <c r="C763" s="37">
        <v>7.2027664184570313</v>
      </c>
      <c r="D763" s="37">
        <v>1238.5313720703125</v>
      </c>
      <c r="E763" s="37">
        <v>67.7</v>
      </c>
      <c r="F763" s="37">
        <v>245172.02899959168</v>
      </c>
      <c r="G763" s="37">
        <v>20</v>
      </c>
      <c r="H763" s="37">
        <v>0.11156324890550331</v>
      </c>
      <c r="I763" s="37">
        <v>2550.341796875</v>
      </c>
      <c r="J763" s="37">
        <v>45</v>
      </c>
      <c r="K763" s="37">
        <v>7.2027664184570313</v>
      </c>
      <c r="L763" s="37">
        <v>1238.53125</v>
      </c>
      <c r="M763" s="37">
        <v>67.7</v>
      </c>
      <c r="N763" s="37">
        <v>245172.00212244922</v>
      </c>
      <c r="O763" s="37">
        <v>20</v>
      </c>
      <c r="P763" s="37">
        <v>0.11156323629543687</v>
      </c>
      <c r="Q763" s="37">
        <v>2550.341796875</v>
      </c>
    </row>
    <row r="764" spans="2:17" x14ac:dyDescent="0.2">
      <c r="B764" s="37">
        <v>45</v>
      </c>
      <c r="C764" s="37">
        <v>7.1986274719238281</v>
      </c>
      <c r="D764" s="37">
        <v>1238.847412109375</v>
      </c>
      <c r="E764" s="37">
        <v>67.8</v>
      </c>
      <c r="F764" s="37">
        <v>245490.40925421007</v>
      </c>
      <c r="G764" s="37">
        <v>20</v>
      </c>
      <c r="H764" s="37">
        <v>0.11171307731070335</v>
      </c>
      <c r="I764" s="37">
        <v>2550.6806640625</v>
      </c>
      <c r="J764" s="37">
        <v>45</v>
      </c>
      <c r="K764" s="37">
        <v>7.1986274719238281</v>
      </c>
      <c r="L764" s="37">
        <v>1238.8472900390625</v>
      </c>
      <c r="M764" s="37">
        <v>67.8</v>
      </c>
      <c r="N764" s="37">
        <v>245490.38236897258</v>
      </c>
      <c r="O764" s="37">
        <v>20</v>
      </c>
      <c r="P764" s="37">
        <v>0.11171306470093961</v>
      </c>
      <c r="Q764" s="37">
        <v>2550.6806640625</v>
      </c>
    </row>
    <row r="765" spans="2:17" x14ac:dyDescent="0.2">
      <c r="B765" s="37">
        <v>45</v>
      </c>
      <c r="C765" s="37">
        <v>7.1944847106933594</v>
      </c>
      <c r="D765" s="37">
        <v>1239.16943359375</v>
      </c>
      <c r="E765" s="37">
        <v>67.900000000000006</v>
      </c>
      <c r="F765" s="37">
        <v>245808.68116350556</v>
      </c>
      <c r="G765" s="37">
        <v>20</v>
      </c>
      <c r="H765" s="37">
        <v>0.1118628556140491</v>
      </c>
      <c r="I765" s="37">
        <v>2551.02099609375</v>
      </c>
      <c r="J765" s="37">
        <v>45</v>
      </c>
      <c r="K765" s="37">
        <v>7.1944847106933594</v>
      </c>
      <c r="L765" s="37">
        <v>1239.1693115234375</v>
      </c>
      <c r="M765" s="37">
        <v>67.900000000000006</v>
      </c>
      <c r="N765" s="37">
        <v>245808.65428694821</v>
      </c>
      <c r="O765" s="37">
        <v>20</v>
      </c>
      <c r="P765" s="37">
        <v>0.11186284300421358</v>
      </c>
      <c r="Q765" s="37">
        <v>2551.02099609375</v>
      </c>
    </row>
    <row r="766" spans="2:17" x14ac:dyDescent="0.2">
      <c r="B766" s="37">
        <v>45</v>
      </c>
      <c r="C766" s="37">
        <v>7.190338134765625</v>
      </c>
      <c r="D766" s="37">
        <v>1239.499267578125</v>
      </c>
      <c r="E766" s="37">
        <v>68</v>
      </c>
      <c r="F766" s="37">
        <v>246126.809689669</v>
      </c>
      <c r="G766" s="37">
        <v>20</v>
      </c>
      <c r="H766" s="37">
        <v>0.1120125673074088</v>
      </c>
      <c r="I766" s="37">
        <v>2551.363037109375</v>
      </c>
      <c r="J766" s="37">
        <v>45</v>
      </c>
      <c r="K766" s="37">
        <v>7.190338134765625</v>
      </c>
      <c r="L766" s="37">
        <v>1239.4991455078125</v>
      </c>
      <c r="M766" s="37">
        <v>68</v>
      </c>
      <c r="N766" s="37">
        <v>246126.78835827156</v>
      </c>
      <c r="O766" s="37">
        <v>20</v>
      </c>
      <c r="P766" s="37">
        <v>0.11201255731223012</v>
      </c>
      <c r="Q766" s="37">
        <v>2551.363037109375</v>
      </c>
    </row>
    <row r="767" spans="2:17" x14ac:dyDescent="0.2">
      <c r="B767" s="37">
        <v>45</v>
      </c>
      <c r="C767" s="37">
        <v>7.1861872673034668</v>
      </c>
      <c r="D767" s="37">
        <v>1239.8380126953125</v>
      </c>
      <c r="E767" s="37">
        <v>68.100000000000009</v>
      </c>
      <c r="F767" s="37">
        <v>246444.74502926206</v>
      </c>
      <c r="G767" s="37">
        <v>20</v>
      </c>
      <c r="H767" s="37">
        <v>0.11216218895322405</v>
      </c>
      <c r="I767" s="37">
        <v>2551.706298828125</v>
      </c>
      <c r="J767" s="37">
        <v>45</v>
      </c>
      <c r="K767" s="37">
        <v>7.1861872673034668</v>
      </c>
      <c r="L767" s="37">
        <v>1239.837890625</v>
      </c>
      <c r="M767" s="37">
        <v>68.100000000000009</v>
      </c>
      <c r="N767" s="37">
        <v>246444.72053419807</v>
      </c>
      <c r="O767" s="37">
        <v>20</v>
      </c>
      <c r="P767" s="37">
        <v>0.11216217746686874</v>
      </c>
      <c r="Q767" s="37">
        <v>2551.706298828125</v>
      </c>
    </row>
    <row r="768" spans="2:17" x14ac:dyDescent="0.2">
      <c r="B768" s="37">
        <v>45</v>
      </c>
      <c r="C768" s="37">
        <v>7.1820316314697266</v>
      </c>
      <c r="D768" s="37">
        <v>1240.1859130859375</v>
      </c>
      <c r="E768" s="37">
        <v>68.2</v>
      </c>
      <c r="F768" s="37">
        <v>246762.39409700898</v>
      </c>
      <c r="G768" s="37">
        <v>20</v>
      </c>
      <c r="H768" s="37">
        <v>0.11231167672942279</v>
      </c>
      <c r="I768" s="37">
        <v>2552.05126953125</v>
      </c>
      <c r="J768" s="37">
        <v>45</v>
      </c>
      <c r="K768" s="37">
        <v>7.1820316314697266</v>
      </c>
      <c r="L768" s="37">
        <v>1240.185791015625</v>
      </c>
      <c r="M768" s="37">
        <v>68.2</v>
      </c>
      <c r="N768" s="37">
        <v>246762.36645039619</v>
      </c>
      <c r="O768" s="37">
        <v>20</v>
      </c>
      <c r="P768" s="37">
        <v>0.1123116637575677</v>
      </c>
      <c r="Q768" s="37">
        <v>2552.05126953125</v>
      </c>
    </row>
    <row r="769" spans="2:17" x14ac:dyDescent="0.2">
      <c r="B769" s="37">
        <v>45</v>
      </c>
      <c r="C769" s="37">
        <v>7.1778707504272461</v>
      </c>
      <c r="D769" s="37">
        <v>1240.5426025390625</v>
      </c>
      <c r="E769" s="37">
        <v>68.3</v>
      </c>
      <c r="F769" s="37">
        <v>247079.60577751117</v>
      </c>
      <c r="G769" s="37">
        <v>20</v>
      </c>
      <c r="H769" s="37">
        <v>0.11246095951612634</v>
      </c>
      <c r="I769" s="37">
        <v>2552.3974609375</v>
      </c>
      <c r="J769" s="37">
        <v>45</v>
      </c>
      <c r="K769" s="37">
        <v>7.1778707504272461</v>
      </c>
      <c r="L769" s="37">
        <v>1240.5426025390625</v>
      </c>
      <c r="M769" s="37">
        <v>68.3</v>
      </c>
      <c r="N769" s="37">
        <v>247079.59050687877</v>
      </c>
      <c r="O769" s="37">
        <v>20</v>
      </c>
      <c r="P769" s="37">
        <v>0.11246095237130629</v>
      </c>
      <c r="Q769" s="37">
        <v>2552.3974609375</v>
      </c>
    </row>
    <row r="770" spans="2:17" x14ac:dyDescent="0.2">
      <c r="B770" s="37">
        <v>45</v>
      </c>
      <c r="C770" s="37">
        <v>7.1737046241760254</v>
      </c>
      <c r="D770" s="37">
        <v>1240.906982421875</v>
      </c>
      <c r="E770" s="37">
        <v>68.400000000000006</v>
      </c>
      <c r="F770" s="37">
        <v>247396.19463593641</v>
      </c>
      <c r="G770" s="37">
        <v>20</v>
      </c>
      <c r="H770" s="37">
        <v>0.11260995003841245</v>
      </c>
      <c r="I770" s="37">
        <v>2552.7451171875</v>
      </c>
      <c r="J770" s="37">
        <v>45</v>
      </c>
      <c r="K770" s="37">
        <v>7.1737046241760254</v>
      </c>
      <c r="L770" s="37">
        <v>1240.9068603515625</v>
      </c>
      <c r="M770" s="37">
        <v>68.400000000000006</v>
      </c>
      <c r="N770" s="37">
        <v>247396.18032862418</v>
      </c>
      <c r="O770" s="37">
        <v>20</v>
      </c>
      <c r="P770" s="37">
        <v>0.11260994334485457</v>
      </c>
      <c r="Q770" s="37">
        <v>2552.7451171875</v>
      </c>
    </row>
    <row r="771" spans="2:17" x14ac:dyDescent="0.2">
      <c r="B771" s="37">
        <v>45</v>
      </c>
      <c r="C771" s="37">
        <v>7.169532299041748</v>
      </c>
      <c r="D771" s="37">
        <v>1241.277099609375</v>
      </c>
      <c r="E771" s="37">
        <v>68.5</v>
      </c>
      <c r="F771" s="37">
        <v>247711.9253633779</v>
      </c>
      <c r="G771" s="37">
        <v>20</v>
      </c>
      <c r="H771" s="37">
        <v>0.11275853755701391</v>
      </c>
      <c r="I771" s="37">
        <v>2553.09375</v>
      </c>
      <c r="J771" s="37">
        <v>45</v>
      </c>
      <c r="K771" s="37">
        <v>7.169532299041748</v>
      </c>
      <c r="L771" s="37">
        <v>1241.277099609375</v>
      </c>
      <c r="M771" s="37">
        <v>68.5</v>
      </c>
      <c r="N771" s="37">
        <v>247711.91695219823</v>
      </c>
      <c r="O771" s="37">
        <v>20</v>
      </c>
      <c r="P771" s="37">
        <v>0.11275853364062732</v>
      </c>
      <c r="Q771" s="37">
        <v>2553.09375</v>
      </c>
    </row>
    <row r="772" spans="2:17" x14ac:dyDescent="0.2">
      <c r="B772" s="37">
        <v>45</v>
      </c>
      <c r="C772" s="37">
        <v>7.1653532981872559</v>
      </c>
      <c r="D772" s="37">
        <v>1241.65087890625</v>
      </c>
      <c r="E772" s="37">
        <v>68.600000000000009</v>
      </c>
      <c r="F772" s="37">
        <v>248026.50794425383</v>
      </c>
      <c r="G772" s="37">
        <v>20</v>
      </c>
      <c r="H772" s="37">
        <v>0.11290658558062842</v>
      </c>
      <c r="I772" s="37">
        <v>2553.443115234375</v>
      </c>
      <c r="J772" s="37">
        <v>45</v>
      </c>
      <c r="K772" s="37">
        <v>7.1653532981872559</v>
      </c>
      <c r="L772" s="37">
        <v>1241.65087890625</v>
      </c>
      <c r="M772" s="37">
        <v>68.600000000000009</v>
      </c>
      <c r="N772" s="37">
        <v>248026.50301871874</v>
      </c>
      <c r="O772" s="37">
        <v>20</v>
      </c>
      <c r="P772" s="37">
        <v>0.1129065833027029</v>
      </c>
      <c r="Q772" s="37">
        <v>2553.443115234375</v>
      </c>
    </row>
    <row r="773" spans="2:17" x14ac:dyDescent="0.2">
      <c r="B773" s="37">
        <v>45</v>
      </c>
      <c r="C773" s="37">
        <v>7.1611671447753906</v>
      </c>
      <c r="D773" s="37">
        <v>1242.02587890625</v>
      </c>
      <c r="E773" s="37">
        <v>68.7</v>
      </c>
      <c r="F773" s="37">
        <v>248339.65805316353</v>
      </c>
      <c r="G773" s="37">
        <v>20</v>
      </c>
      <c r="H773" s="37">
        <v>0.11305396029733313</v>
      </c>
      <c r="I773" s="37">
        <v>2553.79296875</v>
      </c>
      <c r="J773" s="37">
        <v>45</v>
      </c>
      <c r="K773" s="37">
        <v>7.1611671447753906</v>
      </c>
      <c r="L773" s="37">
        <v>1242.02587890625</v>
      </c>
      <c r="M773" s="37">
        <v>68.7</v>
      </c>
      <c r="N773" s="37">
        <v>248339.65665692059</v>
      </c>
      <c r="O773" s="37">
        <v>20</v>
      </c>
      <c r="P773" s="37">
        <v>0.11305395967840216</v>
      </c>
      <c r="Q773" s="37">
        <v>2553.79296875</v>
      </c>
    </row>
    <row r="774" spans="2:17" x14ac:dyDescent="0.2">
      <c r="B774" s="37">
        <v>45</v>
      </c>
      <c r="C774" s="37">
        <v>7.1569733619689941</v>
      </c>
      <c r="D774" s="37">
        <v>1242.399658203125</v>
      </c>
      <c r="E774" s="37">
        <v>68.800000000000011</v>
      </c>
      <c r="F774" s="37">
        <v>248651.05218541154</v>
      </c>
      <c r="G774" s="37">
        <v>20</v>
      </c>
      <c r="H774" s="37">
        <v>0.11320050944272403</v>
      </c>
      <c r="I774" s="37">
        <v>2554.14306640625</v>
      </c>
      <c r="J774" s="37">
        <v>45</v>
      </c>
      <c r="K774" s="37">
        <v>7.1569733619689941</v>
      </c>
      <c r="L774" s="37">
        <v>1242.3997802734375</v>
      </c>
      <c r="M774" s="37">
        <v>68.800000000000011</v>
      </c>
      <c r="N774" s="37">
        <v>248651.06335170259</v>
      </c>
      <c r="O774" s="37">
        <v>20</v>
      </c>
      <c r="P774" s="37">
        <v>0.11320051473876459</v>
      </c>
      <c r="Q774" s="37">
        <v>2554.14306640625</v>
      </c>
    </row>
    <row r="775" spans="2:17" x14ac:dyDescent="0.2">
      <c r="B775" s="37">
        <v>45</v>
      </c>
      <c r="C775" s="37">
        <v>7.15277099609375</v>
      </c>
      <c r="D775" s="37">
        <v>1242.770263671875</v>
      </c>
      <c r="E775" s="37">
        <v>68.900000000000006</v>
      </c>
      <c r="F775" s="37">
        <v>248960.41581749506</v>
      </c>
      <c r="G775" s="37">
        <v>20</v>
      </c>
      <c r="H775" s="37">
        <v>0.11334610382073798</v>
      </c>
      <c r="I775" s="37">
        <v>2554.492919921875</v>
      </c>
      <c r="J775" s="37">
        <v>45</v>
      </c>
      <c r="K775" s="37">
        <v>7.15277099609375</v>
      </c>
      <c r="L775" s="37">
        <v>1242.7703857421875</v>
      </c>
      <c r="M775" s="37">
        <v>68.900000000000006</v>
      </c>
      <c r="N775" s="37">
        <v>248960.42409666593</v>
      </c>
      <c r="O775" s="37">
        <v>20</v>
      </c>
      <c r="P775" s="37">
        <v>0.11334610775560873</v>
      </c>
      <c r="Q775" s="37">
        <v>2554.492919921875</v>
      </c>
    </row>
    <row r="776" spans="2:17" x14ac:dyDescent="0.2">
      <c r="B776" s="37">
        <v>45</v>
      </c>
      <c r="C776" s="37">
        <v>7.1485595703125</v>
      </c>
      <c r="D776" s="37">
        <v>1243.135498046875</v>
      </c>
      <c r="E776" s="37">
        <v>69</v>
      </c>
      <c r="F776" s="37">
        <v>249267.46301199298</v>
      </c>
      <c r="G776" s="37">
        <v>20</v>
      </c>
      <c r="H776" s="37">
        <v>0.1134906088435897</v>
      </c>
      <c r="I776" s="37">
        <v>2554.84228515625</v>
      </c>
      <c r="J776" s="37">
        <v>45</v>
      </c>
      <c r="K776" s="37">
        <v>7.1485595703125</v>
      </c>
      <c r="L776" s="37">
        <v>1243.1356201171875</v>
      </c>
      <c r="M776" s="37">
        <v>69</v>
      </c>
      <c r="N776" s="37">
        <v>249267.47499601089</v>
      </c>
      <c r="O776" s="37">
        <v>20</v>
      </c>
      <c r="P776" s="37">
        <v>0.11349061452417723</v>
      </c>
      <c r="Q776" s="37">
        <v>2554.84228515625</v>
      </c>
    </row>
    <row r="777" spans="2:17" x14ac:dyDescent="0.2">
      <c r="B777" s="37">
        <v>45</v>
      </c>
      <c r="C777" s="37">
        <v>7.1443386077880859</v>
      </c>
      <c r="D777" s="37">
        <v>1243.4940185546875</v>
      </c>
      <c r="E777" s="37">
        <v>69.100000000000009</v>
      </c>
      <c r="F777" s="37">
        <v>249571.9576787031</v>
      </c>
      <c r="G777" s="37">
        <v>20</v>
      </c>
      <c r="H777" s="37">
        <v>0.11363391338370327</v>
      </c>
      <c r="I777" s="37">
        <v>2555.190673828125</v>
      </c>
      <c r="J777" s="37">
        <v>45</v>
      </c>
      <c r="K777" s="37">
        <v>7.1443386077880859</v>
      </c>
      <c r="L777" s="37">
        <v>1243.494140625</v>
      </c>
      <c r="M777" s="37">
        <v>69.100000000000009</v>
      </c>
      <c r="N777" s="37">
        <v>249571.97997791169</v>
      </c>
      <c r="O777" s="37">
        <v>20</v>
      </c>
      <c r="P777" s="37">
        <v>0.11363392392144873</v>
      </c>
      <c r="Q777" s="37">
        <v>2555.190673828125</v>
      </c>
    </row>
    <row r="778" spans="2:17" x14ac:dyDescent="0.2">
      <c r="B778" s="37">
        <v>45</v>
      </c>
      <c r="C778" s="37">
        <v>7.140108585357666</v>
      </c>
      <c r="D778" s="37">
        <v>1243.844970703125</v>
      </c>
      <c r="E778" s="37">
        <v>69.2</v>
      </c>
      <c r="F778" s="37">
        <v>249873.73887595383</v>
      </c>
      <c r="G778" s="37">
        <v>20</v>
      </c>
      <c r="H778" s="37">
        <v>0.11377594167960696</v>
      </c>
      <c r="I778" s="37">
        <v>2555.5380859375</v>
      </c>
      <c r="J778" s="37">
        <v>45</v>
      </c>
      <c r="K778" s="37">
        <v>7.140108585357666</v>
      </c>
      <c r="L778" s="37">
        <v>1243.8450927734375</v>
      </c>
      <c r="M778" s="37">
        <v>69.2</v>
      </c>
      <c r="N778" s="37">
        <v>249873.75851601831</v>
      </c>
      <c r="O778" s="37">
        <v>20</v>
      </c>
      <c r="P778" s="37">
        <v>0.1137759509633495</v>
      </c>
      <c r="Q778" s="37">
        <v>2555.5380859375</v>
      </c>
    </row>
    <row r="779" spans="2:17" x14ac:dyDescent="0.2">
      <c r="B779" s="37">
        <v>45</v>
      </c>
      <c r="C779" s="37">
        <v>7.1358685493469238</v>
      </c>
      <c r="D779" s="37">
        <v>1244.1881103515625</v>
      </c>
      <c r="E779" s="37">
        <v>69.300000000000011</v>
      </c>
      <c r="F779" s="37">
        <v>250172.68408315248</v>
      </c>
      <c r="G779" s="37">
        <v>20</v>
      </c>
      <c r="H779" s="37">
        <v>0.11391663604512121</v>
      </c>
      <c r="I779" s="37">
        <v>2555.88427734375</v>
      </c>
      <c r="J779" s="37">
        <v>45</v>
      </c>
      <c r="K779" s="37">
        <v>7.1358685493469238</v>
      </c>
      <c r="L779" s="37">
        <v>1244.188232421875</v>
      </c>
      <c r="M779" s="37">
        <v>69.300000000000011</v>
      </c>
      <c r="N779" s="37">
        <v>250172.70114854758</v>
      </c>
      <c r="O779" s="37">
        <v>20</v>
      </c>
      <c r="P779" s="37">
        <v>0.11391664411455266</v>
      </c>
      <c r="Q779" s="37">
        <v>2555.88427734375</v>
      </c>
    </row>
    <row r="780" spans="2:17" x14ac:dyDescent="0.2">
      <c r="B780" s="37">
        <v>45</v>
      </c>
      <c r="C780" s="37">
        <v>7.1316184997558594</v>
      </c>
      <c r="D780" s="37">
        <v>1244.52392578125</v>
      </c>
      <c r="E780" s="37">
        <v>69.400000000000006</v>
      </c>
      <c r="F780" s="37">
        <v>250468.75085741555</v>
      </c>
      <c r="G780" s="37">
        <v>20</v>
      </c>
      <c r="H780" s="37">
        <v>0.1140559764736948</v>
      </c>
      <c r="I780" s="37">
        <v>2556.2294921875</v>
      </c>
      <c r="J780" s="37">
        <v>45</v>
      </c>
      <c r="K780" s="37">
        <v>7.1316189765930176</v>
      </c>
      <c r="L780" s="37">
        <v>1244.52392578125</v>
      </c>
      <c r="M780" s="37">
        <v>69.400000000000006</v>
      </c>
      <c r="N780" s="37">
        <v>250468.76949237363</v>
      </c>
      <c r="O780" s="37">
        <v>20</v>
      </c>
      <c r="P780" s="37">
        <v>0.11405598528775654</v>
      </c>
      <c r="Q780" s="37">
        <v>2556.2294921875</v>
      </c>
    </row>
    <row r="781" spans="2:17" x14ac:dyDescent="0.2">
      <c r="B781" s="37">
        <v>45</v>
      </c>
      <c r="C781" s="37">
        <v>7.1273589134216309</v>
      </c>
      <c r="D781" s="37">
        <v>1244.8533935546875</v>
      </c>
      <c r="E781" s="37">
        <v>69.5</v>
      </c>
      <c r="F781" s="37">
        <v>250761.99147235937</v>
      </c>
      <c r="G781" s="37">
        <v>20</v>
      </c>
      <c r="H781" s="37">
        <v>0.11419398755076023</v>
      </c>
      <c r="I781" s="37">
        <v>2556.574462890625</v>
      </c>
      <c r="J781" s="37">
        <v>45</v>
      </c>
      <c r="K781" s="37">
        <v>7.1273589134216309</v>
      </c>
      <c r="L781" s="37">
        <v>1244.8533935546875</v>
      </c>
      <c r="M781" s="37">
        <v>69.5</v>
      </c>
      <c r="N781" s="37">
        <v>250762.00770417613</v>
      </c>
      <c r="O781" s="37">
        <v>20</v>
      </c>
      <c r="P781" s="37">
        <v>0.11419399523112338</v>
      </c>
      <c r="Q781" s="37">
        <v>2556.574462890625</v>
      </c>
    </row>
    <row r="782" spans="2:17" x14ac:dyDescent="0.2">
      <c r="B782" s="37">
        <v>45</v>
      </c>
      <c r="C782" s="37">
        <v>7.1230897903442383</v>
      </c>
      <c r="D782" s="37">
        <v>1245.17822265625</v>
      </c>
      <c r="E782" s="37">
        <v>69.600000000000009</v>
      </c>
      <c r="F782" s="37">
        <v>251052.512189256</v>
      </c>
      <c r="G782" s="37">
        <v>20</v>
      </c>
      <c r="H782" s="37">
        <v>0.11433071925023874</v>
      </c>
      <c r="I782" s="37">
        <v>2556.9189453125</v>
      </c>
      <c r="J782" s="37">
        <v>45</v>
      </c>
      <c r="K782" s="37">
        <v>7.1230897903442383</v>
      </c>
      <c r="L782" s="37">
        <v>1245.17822265625</v>
      </c>
      <c r="M782" s="37">
        <v>69.600000000000009</v>
      </c>
      <c r="N782" s="37">
        <v>251052.52610018814</v>
      </c>
      <c r="O782" s="37">
        <v>20</v>
      </c>
      <c r="P782" s="37">
        <v>0.11433072583555556</v>
      </c>
      <c r="Q782" s="37">
        <v>2556.9189453125</v>
      </c>
    </row>
    <row r="783" spans="2:17" x14ac:dyDescent="0.2">
      <c r="B783" s="37">
        <v>45</v>
      </c>
      <c r="C783" s="37">
        <v>7.1188111305236816</v>
      </c>
      <c r="D783" s="37">
        <v>1245.500244140625</v>
      </c>
      <c r="E783" s="37">
        <v>69.7</v>
      </c>
      <c r="F783" s="37">
        <v>251340.48703597247</v>
      </c>
      <c r="G783" s="37">
        <v>20</v>
      </c>
      <c r="H783" s="37">
        <v>0.11446625345012452</v>
      </c>
      <c r="I783" s="37">
        <v>2557.26318359375</v>
      </c>
      <c r="J783" s="37">
        <v>45</v>
      </c>
      <c r="K783" s="37">
        <v>7.1188111305236816</v>
      </c>
      <c r="L783" s="37">
        <v>1245.5001220703125</v>
      </c>
      <c r="M783" s="37">
        <v>69.7</v>
      </c>
      <c r="N783" s="37">
        <v>251340.49623065215</v>
      </c>
      <c r="O783" s="37">
        <v>20</v>
      </c>
      <c r="P783" s="37">
        <v>0.11446625782111275</v>
      </c>
      <c r="Q783" s="37">
        <v>2557.26318359375</v>
      </c>
    </row>
    <row r="784" spans="2:17" x14ac:dyDescent="0.2">
      <c r="B784" s="37">
        <v>45</v>
      </c>
      <c r="C784" s="37">
        <v>7.1145234107971191</v>
      </c>
      <c r="D784" s="37">
        <v>1245.821533203125</v>
      </c>
      <c r="E784" s="37">
        <v>69.800000000000011</v>
      </c>
      <c r="F784" s="37">
        <v>251626.13415408909</v>
      </c>
      <c r="G784" s="37">
        <v>20</v>
      </c>
      <c r="H784" s="37">
        <v>0.11460069279120369</v>
      </c>
      <c r="I784" s="37">
        <v>2557.607666015625</v>
      </c>
      <c r="J784" s="37">
        <v>45</v>
      </c>
      <c r="K784" s="37">
        <v>7.1145234107971191</v>
      </c>
      <c r="L784" s="37">
        <v>1245.821533203125</v>
      </c>
      <c r="M784" s="37">
        <v>69.800000000000011</v>
      </c>
      <c r="N784" s="37">
        <v>251626.15015629816</v>
      </c>
      <c r="O784" s="37">
        <v>20</v>
      </c>
      <c r="P784" s="37">
        <v>0.11460070036805026</v>
      </c>
      <c r="Q784" s="37">
        <v>2557.607666015625</v>
      </c>
    </row>
    <row r="785" spans="2:17" x14ac:dyDescent="0.2">
      <c r="B785" s="37">
        <v>45</v>
      </c>
      <c r="C785" s="37">
        <v>7.110227108001709</v>
      </c>
      <c r="D785" s="37">
        <v>1246.1446533203125</v>
      </c>
      <c r="E785" s="37">
        <v>69.900000000000006</v>
      </c>
      <c r="F785" s="37">
        <v>251909.73378835653</v>
      </c>
      <c r="G785" s="37">
        <v>20</v>
      </c>
      <c r="H785" s="37">
        <v>0.11473416914130022</v>
      </c>
      <c r="I785" s="37">
        <v>2557.95263671875</v>
      </c>
      <c r="J785" s="37">
        <v>45</v>
      </c>
      <c r="K785" s="37">
        <v>7.110227108001709</v>
      </c>
      <c r="L785" s="37">
        <v>1246.14453125</v>
      </c>
      <c r="M785" s="37">
        <v>69.900000000000006</v>
      </c>
      <c r="N785" s="37">
        <v>251909.73869639612</v>
      </c>
      <c r="O785" s="37">
        <v>20</v>
      </c>
      <c r="P785" s="37">
        <v>0.11473417149321327</v>
      </c>
      <c r="Q785" s="37">
        <v>2557.95263671875</v>
      </c>
    </row>
    <row r="786" spans="2:17" x14ac:dyDescent="0.2">
      <c r="B786" s="37">
        <v>45</v>
      </c>
      <c r="C786" s="37">
        <v>7.1059226989746094</v>
      </c>
      <c r="D786" s="37">
        <v>1246.4718017578125</v>
      </c>
      <c r="E786" s="37">
        <v>70</v>
      </c>
      <c r="F786" s="37">
        <v>252191.57840504084</v>
      </c>
      <c r="G786" s="37">
        <v>20</v>
      </c>
      <c r="H786" s="37">
        <v>0.11486682012815314</v>
      </c>
      <c r="I786" s="37">
        <v>2558.298095703125</v>
      </c>
      <c r="J786" s="37">
        <v>45</v>
      </c>
      <c r="K786" s="37">
        <v>7.1059226989746094</v>
      </c>
      <c r="L786" s="37">
        <v>1246.4718017578125</v>
      </c>
      <c r="M786" s="37">
        <v>70</v>
      </c>
      <c r="N786" s="37">
        <v>252191.5837083057</v>
      </c>
      <c r="O786" s="37">
        <v>20</v>
      </c>
      <c r="P786" s="37">
        <v>0.11486682266747597</v>
      </c>
      <c r="Q786" s="37">
        <v>2558.298095703125</v>
      </c>
    </row>
    <row r="787" spans="2:17" x14ac:dyDescent="0.2">
      <c r="B787" s="37">
        <v>45</v>
      </c>
      <c r="C787" s="37">
        <v>7.1016097068786621</v>
      </c>
      <c r="D787" s="37">
        <v>1246.80517578125</v>
      </c>
      <c r="E787" s="37">
        <v>70.100000000000009</v>
      </c>
      <c r="F787" s="37">
        <v>252471.96702569476</v>
      </c>
      <c r="G787" s="37">
        <v>20</v>
      </c>
      <c r="H787" s="37">
        <v>0.11499878646396455</v>
      </c>
      <c r="I787" s="37">
        <v>2558.64453125</v>
      </c>
      <c r="J787" s="37">
        <v>45</v>
      </c>
      <c r="K787" s="37">
        <v>7.1016097068786621</v>
      </c>
      <c r="L787" s="37">
        <v>1246.8050537109375</v>
      </c>
      <c r="M787" s="37">
        <v>70.100000000000009</v>
      </c>
      <c r="N787" s="37">
        <v>252471.9678687494</v>
      </c>
      <c r="O787" s="37">
        <v>20</v>
      </c>
      <c r="P787" s="37">
        <v>0.11499878690095411</v>
      </c>
      <c r="Q787" s="37">
        <v>2558.64453125</v>
      </c>
    </row>
    <row r="788" spans="2:17" x14ac:dyDescent="0.2">
      <c r="B788" s="37">
        <v>45</v>
      </c>
      <c r="C788" s="37">
        <v>7.0972895622253418</v>
      </c>
      <c r="D788" s="37">
        <v>1247.145751953125</v>
      </c>
      <c r="E788" s="37">
        <v>70.2</v>
      </c>
      <c r="F788" s="37">
        <v>252751.17411483443</v>
      </c>
      <c r="G788" s="37">
        <v>20</v>
      </c>
      <c r="H788" s="37">
        <v>0.1151301973084099</v>
      </c>
      <c r="I788" s="37">
        <v>2558.9921875</v>
      </c>
      <c r="J788" s="37">
        <v>45</v>
      </c>
      <c r="K788" s="37">
        <v>7.0972895622253418</v>
      </c>
      <c r="L788" s="37">
        <v>1247.1456298828125</v>
      </c>
      <c r="M788" s="37">
        <v>70.2</v>
      </c>
      <c r="N788" s="37">
        <v>252751.17298410641</v>
      </c>
      <c r="O788" s="37">
        <v>20</v>
      </c>
      <c r="P788" s="37">
        <v>0.11513019681759845</v>
      </c>
      <c r="Q788" s="37">
        <v>2558.9921875</v>
      </c>
    </row>
    <row r="789" spans="2:17" x14ac:dyDescent="0.2">
      <c r="B789" s="37">
        <v>45</v>
      </c>
      <c r="C789" s="37">
        <v>7.0929617881774902</v>
      </c>
      <c r="D789" s="37">
        <v>1247.4942626953125</v>
      </c>
      <c r="E789" s="37">
        <v>70.300000000000011</v>
      </c>
      <c r="F789" s="37">
        <v>253029.44309319716</v>
      </c>
      <c r="G789" s="37">
        <v>20</v>
      </c>
      <c r="H789" s="37">
        <v>0.11526116721899035</v>
      </c>
      <c r="I789" s="37">
        <v>2559.3408203125</v>
      </c>
      <c r="J789" s="37">
        <v>45</v>
      </c>
      <c r="K789" s="37">
        <v>7.0929617881774902</v>
      </c>
      <c r="L789" s="37">
        <v>1247.494140625</v>
      </c>
      <c r="M789" s="37">
        <v>70.300000000000011</v>
      </c>
      <c r="N789" s="37">
        <v>253029.44002066785</v>
      </c>
      <c r="O789" s="37">
        <v>20</v>
      </c>
      <c r="P789" s="37">
        <v>0.11526116581540338</v>
      </c>
      <c r="Q789" s="37">
        <v>2559.3408203125</v>
      </c>
    </row>
    <row r="790" spans="2:17" x14ac:dyDescent="0.2">
      <c r="B790" s="37">
        <v>45</v>
      </c>
      <c r="C790" s="37">
        <v>7.0886273384094238</v>
      </c>
      <c r="D790" s="37">
        <v>1247.8507080078125</v>
      </c>
      <c r="E790" s="37">
        <v>70.400000000000006</v>
      </c>
      <c r="F790" s="37">
        <v>253306.97650474732</v>
      </c>
      <c r="G790" s="37">
        <v>20</v>
      </c>
      <c r="H790" s="37">
        <v>0.11539179152197072</v>
      </c>
      <c r="I790" s="37">
        <v>2559.69091796875</v>
      </c>
      <c r="J790" s="37">
        <v>45</v>
      </c>
      <c r="K790" s="37">
        <v>7.0886273384094238</v>
      </c>
      <c r="L790" s="37">
        <v>1247.8505859375</v>
      </c>
      <c r="M790" s="37">
        <v>70.400000000000006</v>
      </c>
      <c r="N790" s="37">
        <v>253306.97152514858</v>
      </c>
      <c r="O790" s="37">
        <v>20</v>
      </c>
      <c r="P790" s="37">
        <v>0.11539178921777223</v>
      </c>
      <c r="Q790" s="37">
        <v>2559.69091796875</v>
      </c>
    </row>
    <row r="791" spans="2:17" x14ac:dyDescent="0.2">
      <c r="B791" s="37">
        <v>45</v>
      </c>
      <c r="C791" s="37">
        <v>7.0842857360839844</v>
      </c>
      <c r="D791" s="37">
        <v>1248.214599609375</v>
      </c>
      <c r="E791" s="37">
        <v>70.5</v>
      </c>
      <c r="F791" s="37">
        <v>253583.9279024376</v>
      </c>
      <c r="G791" s="37">
        <v>20</v>
      </c>
      <c r="H791" s="37">
        <v>0.11552214247562645</v>
      </c>
      <c r="I791" s="37">
        <v>2560.042236328125</v>
      </c>
      <c r="J791" s="37">
        <v>45</v>
      </c>
      <c r="K791" s="37">
        <v>7.0842857360839844</v>
      </c>
      <c r="L791" s="37">
        <v>1248.2144775390625</v>
      </c>
      <c r="M791" s="37">
        <v>70.5</v>
      </c>
      <c r="N791" s="37">
        <v>253583.92754918992</v>
      </c>
      <c r="O791" s="37">
        <v>20</v>
      </c>
      <c r="P791" s="37">
        <v>0.11552214235459586</v>
      </c>
      <c r="Q791" s="37">
        <v>2560.042236328125</v>
      </c>
    </row>
    <row r="792" spans="2:17" x14ac:dyDescent="0.2">
      <c r="B792" s="37">
        <v>45</v>
      </c>
      <c r="C792" s="37">
        <v>7.0799369812011719</v>
      </c>
      <c r="D792" s="37">
        <v>1248.5848388671875</v>
      </c>
      <c r="E792" s="37">
        <v>70.600000000000009</v>
      </c>
      <c r="F792" s="37">
        <v>253860.42546751793</v>
      </c>
      <c r="G792" s="37">
        <v>20</v>
      </c>
      <c r="H792" s="37">
        <v>0.11565228041301021</v>
      </c>
      <c r="I792" s="37">
        <v>2560.394775390625</v>
      </c>
      <c r="J792" s="37">
        <v>45</v>
      </c>
      <c r="K792" s="37">
        <v>7.0799369812011719</v>
      </c>
      <c r="L792" s="37">
        <v>1248.5848388671875</v>
      </c>
      <c r="M792" s="37">
        <v>70.600000000000009</v>
      </c>
      <c r="N792" s="37">
        <v>253860.42569121666</v>
      </c>
      <c r="O792" s="37">
        <v>20</v>
      </c>
      <c r="P792" s="37">
        <v>0.11565228056481167</v>
      </c>
      <c r="Q792" s="37">
        <v>2560.394775390625</v>
      </c>
    </row>
    <row r="793" spans="2:17" x14ac:dyDescent="0.2">
      <c r="B793" s="37">
        <v>45</v>
      </c>
      <c r="C793" s="37">
        <v>7.0755820274353027</v>
      </c>
      <c r="D793" s="37">
        <v>1248.9599609375</v>
      </c>
      <c r="E793" s="37">
        <v>70.7</v>
      </c>
      <c r="F793" s="37">
        <v>254136.54428670218</v>
      </c>
      <c r="G793" s="37">
        <v>20</v>
      </c>
      <c r="H793" s="37">
        <v>0.11578224067907331</v>
      </c>
      <c r="I793" s="37">
        <v>2560.74853515625</v>
      </c>
      <c r="J793" s="37">
        <v>45</v>
      </c>
      <c r="K793" s="37">
        <v>7.0755820274353027</v>
      </c>
      <c r="L793" s="37">
        <v>1248.9599609375</v>
      </c>
      <c r="M793" s="37">
        <v>70.7</v>
      </c>
      <c r="N793" s="37">
        <v>254136.54265260053</v>
      </c>
      <c r="O793" s="37">
        <v>20</v>
      </c>
      <c r="P793" s="37">
        <v>0.11578223995341674</v>
      </c>
      <c r="Q793" s="37">
        <v>2560.74853515625</v>
      </c>
    </row>
    <row r="794" spans="2:17" x14ac:dyDescent="0.2">
      <c r="B794" s="37">
        <v>45</v>
      </c>
      <c r="C794" s="37">
        <v>7.0712203979492187</v>
      </c>
      <c r="D794" s="37">
        <v>1249.3380126953125</v>
      </c>
      <c r="E794" s="37">
        <v>70.800000000000011</v>
      </c>
      <c r="F794" s="37">
        <v>254412.33656272112</v>
      </c>
      <c r="G794" s="37">
        <v>20</v>
      </c>
      <c r="H794" s="37">
        <v>0.11591204784713031</v>
      </c>
      <c r="I794" s="37">
        <v>2561.102783203125</v>
      </c>
      <c r="J794" s="37">
        <v>45</v>
      </c>
      <c r="K794" s="37">
        <v>7.0712203979492187</v>
      </c>
      <c r="L794" s="37">
        <v>1249.338134765625</v>
      </c>
      <c r="M794" s="37">
        <v>70.800000000000011</v>
      </c>
      <c r="N794" s="37">
        <v>254412.3355390137</v>
      </c>
      <c r="O794" s="37">
        <v>20</v>
      </c>
      <c r="P794" s="37">
        <v>0.11591204740587081</v>
      </c>
      <c r="Q794" s="37">
        <v>2561.102783203125</v>
      </c>
    </row>
    <row r="795" spans="2:17" x14ac:dyDescent="0.2">
      <c r="B795" s="37">
        <v>45</v>
      </c>
      <c r="C795" s="37">
        <v>7.0668520927429199</v>
      </c>
      <c r="D795" s="37">
        <v>1249.717041015625</v>
      </c>
      <c r="E795" s="37">
        <v>70.900000000000006</v>
      </c>
      <c r="F795" s="37">
        <v>254687.82183716295</v>
      </c>
      <c r="G795" s="37">
        <v>20</v>
      </c>
      <c r="H795" s="37">
        <v>0.11604171111610291</v>
      </c>
      <c r="I795" s="37">
        <v>2561.457763671875</v>
      </c>
      <c r="J795" s="37">
        <v>45</v>
      </c>
      <c r="K795" s="37">
        <v>7.0668520927429199</v>
      </c>
      <c r="L795" s="37">
        <v>1249.717041015625</v>
      </c>
      <c r="M795" s="37">
        <v>70.900000000000006</v>
      </c>
      <c r="N795" s="37">
        <v>254687.82304321858</v>
      </c>
      <c r="O795" s="37">
        <v>20</v>
      </c>
      <c r="P795" s="37">
        <v>0.11604171172570066</v>
      </c>
      <c r="Q795" s="37">
        <v>2561.457763671875</v>
      </c>
    </row>
    <row r="796" spans="2:17" x14ac:dyDescent="0.2">
      <c r="B796" s="37">
        <v>45</v>
      </c>
      <c r="C796" s="37">
        <v>7.0624771118164062</v>
      </c>
      <c r="D796" s="37">
        <v>1250.0947265625</v>
      </c>
      <c r="E796" s="37">
        <v>71</v>
      </c>
      <c r="F796" s="37">
        <v>254963.0188075245</v>
      </c>
      <c r="G796" s="37">
        <v>20</v>
      </c>
      <c r="H796" s="37">
        <v>0.11617123929193215</v>
      </c>
      <c r="I796" s="37">
        <v>2561.813232421875</v>
      </c>
      <c r="J796" s="37">
        <v>45</v>
      </c>
      <c r="K796" s="37">
        <v>7.0624775886535645</v>
      </c>
      <c r="L796" s="37">
        <v>1250.0948486328125</v>
      </c>
      <c r="M796" s="37">
        <v>71</v>
      </c>
      <c r="N796" s="37">
        <v>254963.01411030162</v>
      </c>
      <c r="O796" s="37">
        <v>20</v>
      </c>
      <c r="P796" s="37">
        <v>0.11617123711966632</v>
      </c>
      <c r="Q796" s="37">
        <v>2561.813232421875</v>
      </c>
    </row>
    <row r="797" spans="2:17" x14ac:dyDescent="0.2">
      <c r="B797" s="37">
        <v>45</v>
      </c>
      <c r="C797" s="37">
        <v>7.0580959320068359</v>
      </c>
      <c r="D797" s="37">
        <v>1250.46923828125</v>
      </c>
      <c r="E797" s="37">
        <v>71.100000000000009</v>
      </c>
      <c r="F797" s="37">
        <v>255237.9363963331</v>
      </c>
      <c r="G797" s="37">
        <v>20</v>
      </c>
      <c r="H797" s="37">
        <v>0.11630063657925097</v>
      </c>
      <c r="I797" s="37">
        <v>2562.168701171875</v>
      </c>
      <c r="J797" s="37">
        <v>45</v>
      </c>
      <c r="K797" s="37">
        <v>7.0580959320068359</v>
      </c>
      <c r="L797" s="37">
        <v>1250.4693603515625</v>
      </c>
      <c r="M797" s="37">
        <v>71.100000000000009</v>
      </c>
      <c r="N797" s="37">
        <v>255237.93639225457</v>
      </c>
      <c r="O797" s="37">
        <v>20</v>
      </c>
      <c r="P797" s="37">
        <v>0.1163006366216234</v>
      </c>
      <c r="Q797" s="37">
        <v>2562.168701171875</v>
      </c>
    </row>
    <row r="798" spans="2:17" x14ac:dyDescent="0.2">
      <c r="B798" s="37">
        <v>45</v>
      </c>
      <c r="C798" s="37">
        <v>7.053708553314209</v>
      </c>
      <c r="D798" s="37">
        <v>1250.8387451171875</v>
      </c>
      <c r="E798" s="37">
        <v>71.2</v>
      </c>
      <c r="F798" s="37">
        <v>255512.60311701804</v>
      </c>
      <c r="G798" s="37">
        <v>20</v>
      </c>
      <c r="H798" s="37">
        <v>0.11642991640514208</v>
      </c>
      <c r="I798" s="37">
        <v>2562.5244140625</v>
      </c>
      <c r="J798" s="37">
        <v>45</v>
      </c>
      <c r="K798" s="37">
        <v>7.053708553314209</v>
      </c>
      <c r="L798" s="37">
        <v>1250.8388671875</v>
      </c>
      <c r="M798" s="37">
        <v>71.2</v>
      </c>
      <c r="N798" s="37">
        <v>255512.59476511879</v>
      </c>
      <c r="O798" s="37">
        <v>20</v>
      </c>
      <c r="P798" s="37">
        <v>0.11642991251485287</v>
      </c>
      <c r="Q798" s="37">
        <v>2562.5244140625</v>
      </c>
    </row>
    <row r="799" spans="2:17" x14ac:dyDescent="0.2">
      <c r="B799" s="37">
        <v>45</v>
      </c>
      <c r="C799" s="37">
        <v>7.0493144989013672</v>
      </c>
      <c r="D799" s="37">
        <v>1251.2022705078125</v>
      </c>
      <c r="E799" s="37">
        <v>71.300000000000011</v>
      </c>
      <c r="F799" s="37">
        <v>255787.07122160654</v>
      </c>
      <c r="G799" s="37">
        <v>20</v>
      </c>
      <c r="H799" s="37">
        <v>0.11655910335936538</v>
      </c>
      <c r="I799" s="37">
        <v>2562.880126953125</v>
      </c>
      <c r="J799" s="37">
        <v>45</v>
      </c>
      <c r="K799" s="37">
        <v>7.0493144989013672</v>
      </c>
      <c r="L799" s="37">
        <v>1251.202392578125</v>
      </c>
      <c r="M799" s="37">
        <v>71.300000000000011</v>
      </c>
      <c r="N799" s="37">
        <v>255787.06105037156</v>
      </c>
      <c r="O799" s="37">
        <v>20</v>
      </c>
      <c r="P799" s="37">
        <v>0.11655909861381711</v>
      </c>
      <c r="Q799" s="37">
        <v>2562.880126953125</v>
      </c>
    </row>
    <row r="800" spans="2:17" x14ac:dyDescent="0.2">
      <c r="B800" s="37">
        <v>45</v>
      </c>
      <c r="C800" s="37">
        <v>7.044914722442627</v>
      </c>
      <c r="D800" s="37">
        <v>1251.5592041015625</v>
      </c>
      <c r="E800" s="37">
        <v>71.400000000000006</v>
      </c>
      <c r="F800" s="37">
        <v>256061.43949925719</v>
      </c>
      <c r="G800" s="37">
        <v>20</v>
      </c>
      <c r="H800" s="37">
        <v>0.116688243947872</v>
      </c>
      <c r="I800" s="37">
        <v>2563.23583984375</v>
      </c>
      <c r="J800" s="37">
        <v>45</v>
      </c>
      <c r="K800" s="37">
        <v>7.044914722442627</v>
      </c>
      <c r="L800" s="37">
        <v>1251.559326171875</v>
      </c>
      <c r="M800" s="37">
        <v>71.400000000000006</v>
      </c>
      <c r="N800" s="37">
        <v>256061.42750699187</v>
      </c>
      <c r="O800" s="37">
        <v>20</v>
      </c>
      <c r="P800" s="37">
        <v>0.11668823834625817</v>
      </c>
      <c r="Q800" s="37">
        <v>2563.23583984375</v>
      </c>
    </row>
    <row r="801" spans="2:17" x14ac:dyDescent="0.2">
      <c r="B801" s="37">
        <v>45</v>
      </c>
      <c r="C801" s="37">
        <v>7.0405092239379883</v>
      </c>
      <c r="D801" s="37">
        <v>1251.9097900390625</v>
      </c>
      <c r="E801" s="37">
        <v>71.5</v>
      </c>
      <c r="F801" s="37">
        <v>256335.86966960222</v>
      </c>
      <c r="G801" s="37">
        <v>20</v>
      </c>
      <c r="H801" s="37">
        <v>0.11681741428966499</v>
      </c>
      <c r="I801" s="37">
        <v>2563.59130859375</v>
      </c>
      <c r="J801" s="37">
        <v>45</v>
      </c>
      <c r="K801" s="37">
        <v>7.0405092239379883</v>
      </c>
      <c r="L801" s="37">
        <v>1251.909912109375</v>
      </c>
      <c r="M801" s="37">
        <v>71.5</v>
      </c>
      <c r="N801" s="37">
        <v>256335.84933016749</v>
      </c>
      <c r="O801" s="37">
        <v>20</v>
      </c>
      <c r="P801" s="37">
        <v>0.11681740475561336</v>
      </c>
      <c r="Q801" s="37">
        <v>2563.59130859375</v>
      </c>
    </row>
    <row r="802" spans="2:17" x14ac:dyDescent="0.2">
      <c r="B802" s="37">
        <v>45</v>
      </c>
      <c r="C802" s="37">
        <v>7.0360984802246094</v>
      </c>
      <c r="D802" s="37">
        <v>1252.2547607421875</v>
      </c>
      <c r="E802" s="37">
        <v>71.600000000000009</v>
      </c>
      <c r="F802" s="37">
        <v>256610.55290609304</v>
      </c>
      <c r="G802" s="37">
        <v>20</v>
      </c>
      <c r="H802" s="37">
        <v>0.11694670435399414</v>
      </c>
      <c r="I802" s="37">
        <v>2563.94677734375</v>
      </c>
      <c r="J802" s="37">
        <v>45</v>
      </c>
      <c r="K802" s="37">
        <v>7.0360984802246094</v>
      </c>
      <c r="L802" s="37">
        <v>1252.2547607421875</v>
      </c>
      <c r="M802" s="37">
        <v>71.600000000000009</v>
      </c>
      <c r="N802" s="37">
        <v>256610.5282761539</v>
      </c>
      <c r="O802" s="37">
        <v>20</v>
      </c>
      <c r="P802" s="37">
        <v>0.11694669280134024</v>
      </c>
      <c r="Q802" s="37">
        <v>2563.94677734375</v>
      </c>
    </row>
    <row r="803" spans="2:17" x14ac:dyDescent="0.2">
      <c r="B803" s="37">
        <v>45</v>
      </c>
      <c r="C803" s="37">
        <v>7.0316829681396484</v>
      </c>
      <c r="D803" s="37">
        <v>1252.59521484375</v>
      </c>
      <c r="E803" s="37">
        <v>71.7</v>
      </c>
      <c r="F803" s="37">
        <v>256885.74650891684</v>
      </c>
      <c r="G803" s="37">
        <v>20</v>
      </c>
      <c r="H803" s="37">
        <v>0.11707623525388448</v>
      </c>
      <c r="I803" s="37">
        <v>2564.30224609375</v>
      </c>
      <c r="J803" s="37">
        <v>45</v>
      </c>
      <c r="K803" s="37">
        <v>7.0316829681396484</v>
      </c>
      <c r="L803" s="37">
        <v>1252.59521484375</v>
      </c>
      <c r="M803" s="37">
        <v>71.7</v>
      </c>
      <c r="N803" s="37">
        <v>256885.71349623962</v>
      </c>
      <c r="O803" s="37">
        <v>20</v>
      </c>
      <c r="P803" s="37">
        <v>0.11707621975617492</v>
      </c>
      <c r="Q803" s="37">
        <v>2564.30224609375</v>
      </c>
    </row>
    <row r="804" spans="2:17" x14ac:dyDescent="0.2">
      <c r="B804" s="37">
        <v>45</v>
      </c>
      <c r="C804" s="37">
        <v>7.0272626876831055</v>
      </c>
      <c r="D804" s="37">
        <v>1252.9327392578125</v>
      </c>
      <c r="E804" s="37">
        <v>71.800000000000011</v>
      </c>
      <c r="F804" s="37">
        <v>257161.74377432745</v>
      </c>
      <c r="G804" s="37">
        <v>20</v>
      </c>
      <c r="H804" s="37">
        <v>0.11720614502917974</v>
      </c>
      <c r="I804" s="37">
        <v>2564.658203125</v>
      </c>
      <c r="J804" s="37">
        <v>45</v>
      </c>
      <c r="K804" s="37">
        <v>7.0272626876831055</v>
      </c>
      <c r="L804" s="37">
        <v>1252.9327392578125</v>
      </c>
      <c r="M804" s="37">
        <v>71.800000000000011</v>
      </c>
      <c r="N804" s="37">
        <v>257161.70235022611</v>
      </c>
      <c r="O804" s="37">
        <v>20</v>
      </c>
      <c r="P804" s="37">
        <v>0.11720612557289051</v>
      </c>
      <c r="Q804" s="37">
        <v>2564.658203125</v>
      </c>
    </row>
    <row r="805" spans="2:17" x14ac:dyDescent="0.2">
      <c r="B805" s="37">
        <v>45</v>
      </c>
      <c r="C805" s="37">
        <v>7.0228381156921387</v>
      </c>
      <c r="D805" s="37">
        <v>1253.2691650390625</v>
      </c>
      <c r="E805" s="37">
        <v>71.900000000000006</v>
      </c>
      <c r="F805" s="37">
        <v>257438.87551847385</v>
      </c>
      <c r="G805" s="37">
        <v>20</v>
      </c>
      <c r="H805" s="37">
        <v>0.11733658940600313</v>
      </c>
      <c r="I805" s="37">
        <v>2565.0146484375</v>
      </c>
      <c r="J805" s="37">
        <v>45</v>
      </c>
      <c r="K805" s="37">
        <v>7.0228381156921387</v>
      </c>
      <c r="L805" s="37">
        <v>1253.2691650390625</v>
      </c>
      <c r="M805" s="37">
        <v>71.900000000000006</v>
      </c>
      <c r="N805" s="37">
        <v>257438.83218045486</v>
      </c>
      <c r="O805" s="37">
        <v>20</v>
      </c>
      <c r="P805" s="37">
        <v>0.11733656904989584</v>
      </c>
      <c r="Q805" s="37">
        <v>2565.014404296875</v>
      </c>
    </row>
    <row r="806" spans="2:17" x14ac:dyDescent="0.2">
      <c r="B806" s="37">
        <v>45</v>
      </c>
      <c r="C806" s="37">
        <v>7.0184102058410645</v>
      </c>
      <c r="D806" s="37">
        <v>1253.6064453125</v>
      </c>
      <c r="E806" s="37">
        <v>72</v>
      </c>
      <c r="F806" s="37">
        <v>257717.48162223108</v>
      </c>
      <c r="G806" s="37">
        <v>20</v>
      </c>
      <c r="H806" s="37">
        <v>0.11746772834726178</v>
      </c>
      <c r="I806" s="37">
        <v>2565.37158203125</v>
      </c>
      <c r="J806" s="37">
        <v>45</v>
      </c>
      <c r="K806" s="37">
        <v>7.0184102058410645</v>
      </c>
      <c r="L806" s="37">
        <v>1253.6063232421875</v>
      </c>
      <c r="M806" s="37">
        <v>72</v>
      </c>
      <c r="N806" s="37">
        <v>257717.42733678423</v>
      </c>
      <c r="O806" s="37">
        <v>20</v>
      </c>
      <c r="P806" s="37">
        <v>0.11746770283871173</v>
      </c>
      <c r="Q806" s="37">
        <v>2565.37158203125</v>
      </c>
    </row>
    <row r="807" spans="2:17" x14ac:dyDescent="0.2">
      <c r="B807" s="37">
        <v>45</v>
      </c>
      <c r="C807" s="37">
        <v>7.013979434967041</v>
      </c>
      <c r="D807" s="37">
        <v>1253.9464111328125</v>
      </c>
      <c r="E807" s="37">
        <v>72.100000000000009</v>
      </c>
      <c r="F807" s="37">
        <v>257997.91905012104</v>
      </c>
      <c r="G807" s="37">
        <v>20</v>
      </c>
      <c r="H807" s="37">
        <v>0.11759972988620879</v>
      </c>
      <c r="I807" s="37">
        <v>2565.729736328125</v>
      </c>
      <c r="J807" s="37">
        <v>45</v>
      </c>
      <c r="K807" s="37">
        <v>7.013979434967041</v>
      </c>
      <c r="L807" s="37">
        <v>1253.9464111328125</v>
      </c>
      <c r="M807" s="37">
        <v>72.100000000000009</v>
      </c>
      <c r="N807" s="37">
        <v>257997.85867340039</v>
      </c>
      <c r="O807" s="37">
        <v>20</v>
      </c>
      <c r="P807" s="37">
        <v>0.11759970151131525</v>
      </c>
      <c r="Q807" s="37">
        <v>2565.729736328125</v>
      </c>
    </row>
    <row r="808" spans="2:17" x14ac:dyDescent="0.2">
      <c r="B808" s="37">
        <v>45</v>
      </c>
      <c r="C808" s="37">
        <v>7.0095453262329102</v>
      </c>
      <c r="D808" s="37">
        <v>1254.2911376953125</v>
      </c>
      <c r="E808" s="37">
        <v>72.2</v>
      </c>
      <c r="F808" s="37">
        <v>258280.50398578341</v>
      </c>
      <c r="G808" s="37">
        <v>20</v>
      </c>
      <c r="H808" s="37">
        <v>0.11773274284833085</v>
      </c>
      <c r="I808" s="37">
        <v>2566.0888671875</v>
      </c>
      <c r="J808" s="37">
        <v>45</v>
      </c>
      <c r="K808" s="37">
        <v>7.0095453262329102</v>
      </c>
      <c r="L808" s="37">
        <v>1254.291015625</v>
      </c>
      <c r="M808" s="37">
        <v>72.2</v>
      </c>
      <c r="N808" s="37">
        <v>258280.43907130076</v>
      </c>
      <c r="O808" s="37">
        <v>20</v>
      </c>
      <c r="P808" s="37">
        <v>0.11773271233845148</v>
      </c>
      <c r="Q808" s="37">
        <v>2566.0888671875</v>
      </c>
    </row>
    <row r="809" spans="2:17" x14ac:dyDescent="0.2">
      <c r="B809" s="37">
        <v>45</v>
      </c>
      <c r="C809" s="37">
        <v>7.0051088333129883</v>
      </c>
      <c r="D809" s="37">
        <v>1254.641845703125</v>
      </c>
      <c r="E809" s="37">
        <v>72.300000000000011</v>
      </c>
      <c r="F809" s="37">
        <v>258565.54192377071</v>
      </c>
      <c r="G809" s="37">
        <v>20</v>
      </c>
      <c r="H809" s="37">
        <v>0.11786691104228708</v>
      </c>
      <c r="I809" s="37">
        <v>2566.44921875</v>
      </c>
      <c r="J809" s="37">
        <v>45</v>
      </c>
      <c r="K809" s="37">
        <v>7.0051088333129883</v>
      </c>
      <c r="L809" s="37">
        <v>1254.6417236328125</v>
      </c>
      <c r="M809" s="37">
        <v>72.300000000000011</v>
      </c>
      <c r="N809" s="37">
        <v>258565.46833098531</v>
      </c>
      <c r="O809" s="37">
        <v>20</v>
      </c>
      <c r="P809" s="37">
        <v>0.11786687644402997</v>
      </c>
      <c r="Q809" s="37">
        <v>2566.44921875</v>
      </c>
    </row>
    <row r="810" spans="2:17" x14ac:dyDescent="0.2">
      <c r="B810" s="37">
        <v>45</v>
      </c>
      <c r="C810" s="37">
        <v>7.0006704330444336</v>
      </c>
      <c r="D810" s="37">
        <v>1254.99951171875</v>
      </c>
      <c r="E810" s="37">
        <v>72.400000000000006</v>
      </c>
      <c r="F810" s="37">
        <v>258853.25507955719</v>
      </c>
      <c r="G810" s="37">
        <v>20</v>
      </c>
      <c r="H810" s="37">
        <v>0.11800233906978128</v>
      </c>
      <c r="I810" s="37">
        <v>2566.814208984375</v>
      </c>
      <c r="J810" s="37">
        <v>45</v>
      </c>
      <c r="K810" s="37">
        <v>7.0006704330444336</v>
      </c>
      <c r="L810" s="37">
        <v>1254.99951171875</v>
      </c>
      <c r="M810" s="37">
        <v>72.400000000000006</v>
      </c>
      <c r="N810" s="37">
        <v>258853.18170750412</v>
      </c>
      <c r="O810" s="37">
        <v>20</v>
      </c>
      <c r="P810" s="37">
        <v>0.1180023045767556</v>
      </c>
      <c r="Q810" s="37">
        <v>2566.814208984375</v>
      </c>
    </row>
    <row r="811" spans="2:17" x14ac:dyDescent="0.2">
      <c r="B811" s="37">
        <v>45</v>
      </c>
      <c r="C811" s="37">
        <v>6.9962301254272461</v>
      </c>
      <c r="D811" s="37">
        <v>1255.3646240234375</v>
      </c>
      <c r="E811" s="37">
        <v>72.5</v>
      </c>
      <c r="F811" s="37">
        <v>259143.82315016552</v>
      </c>
      <c r="G811" s="37">
        <v>20</v>
      </c>
      <c r="H811" s="37">
        <v>0.11813911153462013</v>
      </c>
      <c r="I811" s="37">
        <v>2567.192138671875</v>
      </c>
      <c r="J811" s="37">
        <v>45</v>
      </c>
      <c r="K811" s="37">
        <v>6.9962301254272461</v>
      </c>
      <c r="L811" s="37">
        <v>1255.364501953125</v>
      </c>
      <c r="M811" s="37">
        <v>72.5</v>
      </c>
      <c r="N811" s="37">
        <v>259143.7450000722</v>
      </c>
      <c r="O811" s="37">
        <v>20</v>
      </c>
      <c r="P811" s="37">
        <v>0.1181390747935875</v>
      </c>
      <c r="Q811" s="37">
        <v>2567.192138671875</v>
      </c>
    </row>
    <row r="812" spans="2:17" x14ac:dyDescent="0.2">
      <c r="B812" s="37">
        <v>45</v>
      </c>
      <c r="C812" s="37">
        <v>6.991788387298584</v>
      </c>
      <c r="D812" s="37">
        <v>1255.737060546875</v>
      </c>
      <c r="E812" s="37">
        <v>72.600000000000009</v>
      </c>
      <c r="F812" s="37">
        <v>259437.34169906154</v>
      </c>
      <c r="G812" s="37">
        <v>20</v>
      </c>
      <c r="H812" s="37">
        <v>0.11827727343414303</v>
      </c>
      <c r="I812" s="37">
        <v>2567.5654296875</v>
      </c>
      <c r="J812" s="37">
        <v>45</v>
      </c>
      <c r="K812" s="37">
        <v>6.991788387298584</v>
      </c>
      <c r="L812" s="37">
        <v>1255.7369384765625</v>
      </c>
      <c r="M812" s="37">
        <v>72.600000000000009</v>
      </c>
      <c r="N812" s="37">
        <v>259437.25461505464</v>
      </c>
      <c r="O812" s="37">
        <v>20</v>
      </c>
      <c r="P812" s="37">
        <v>0.11827723248447049</v>
      </c>
      <c r="Q812" s="37">
        <v>2567.5654296875</v>
      </c>
    </row>
    <row r="813" spans="2:17" x14ac:dyDescent="0.2">
      <c r="B813" s="37">
        <v>45</v>
      </c>
      <c r="C813" s="37">
        <v>6.9873447418212891</v>
      </c>
      <c r="D813" s="37">
        <v>1256.1165771484375</v>
      </c>
      <c r="E813" s="37">
        <v>72.7</v>
      </c>
      <c r="F813" s="37">
        <v>259733.83849471755</v>
      </c>
      <c r="G813" s="37">
        <v>20</v>
      </c>
      <c r="H813" s="37">
        <v>0.11841683785433386</v>
      </c>
      <c r="I813" s="37">
        <v>2567.931640625</v>
      </c>
      <c r="J813" s="37">
        <v>45</v>
      </c>
      <c r="K813" s="37">
        <v>6.9873447418212891</v>
      </c>
      <c r="L813" s="37">
        <v>1256.1165771484375</v>
      </c>
      <c r="M813" s="37">
        <v>72.7</v>
      </c>
      <c r="N813" s="37">
        <v>259733.7513662042</v>
      </c>
      <c r="O813" s="37">
        <v>20</v>
      </c>
      <c r="P813" s="37">
        <v>0.11841679688516404</v>
      </c>
      <c r="Q813" s="37">
        <v>2567.931640625</v>
      </c>
    </row>
    <row r="814" spans="2:17" x14ac:dyDescent="0.2">
      <c r="B814" s="37">
        <v>45</v>
      </c>
      <c r="C814" s="37">
        <v>6.9828987121582031</v>
      </c>
      <c r="D814" s="37">
        <v>1256.50390625</v>
      </c>
      <c r="E814" s="37">
        <v>72.800000000000011</v>
      </c>
      <c r="F814" s="37">
        <v>260033.360917187</v>
      </c>
      <c r="G814" s="37">
        <v>20</v>
      </c>
      <c r="H814" s="37">
        <v>0.1185578271226209</v>
      </c>
      <c r="I814" s="37">
        <v>2568.296875</v>
      </c>
      <c r="J814" s="37">
        <v>45</v>
      </c>
      <c r="K814" s="37">
        <v>6.9828987121582031</v>
      </c>
      <c r="L814" s="37">
        <v>1256.50390625</v>
      </c>
      <c r="M814" s="37">
        <v>72.800000000000011</v>
      </c>
      <c r="N814" s="37">
        <v>260033.27119648273</v>
      </c>
      <c r="O814" s="37">
        <v>20</v>
      </c>
      <c r="P814" s="37">
        <v>0.11855778493461017</v>
      </c>
      <c r="Q814" s="37">
        <v>2568.296875</v>
      </c>
    </row>
    <row r="815" spans="2:17" x14ac:dyDescent="0.2">
      <c r="B815" s="37">
        <v>45</v>
      </c>
      <c r="C815" s="37">
        <v>6.9784507751464844</v>
      </c>
      <c r="D815" s="37">
        <v>1256.8997802734375</v>
      </c>
      <c r="E815" s="37">
        <v>72.900000000000006</v>
      </c>
      <c r="F815" s="37">
        <v>260335.92369549835</v>
      </c>
      <c r="G815" s="37">
        <v>20</v>
      </c>
      <c r="H815" s="37">
        <v>0.11870024818700885</v>
      </c>
      <c r="I815" s="37">
        <v>2568.663818359375</v>
      </c>
      <c r="J815" s="37">
        <v>45</v>
      </c>
      <c r="K815" s="37">
        <v>6.9784507751464844</v>
      </c>
      <c r="L815" s="37">
        <v>1256.8997802734375</v>
      </c>
      <c r="M815" s="37">
        <v>72.900000000000006</v>
      </c>
      <c r="N815" s="37">
        <v>260335.83130019542</v>
      </c>
      <c r="O815" s="37">
        <v>20</v>
      </c>
      <c r="P815" s="37">
        <v>0.11870020473722302</v>
      </c>
      <c r="Q815" s="37">
        <v>2568.663818359375</v>
      </c>
    </row>
    <row r="816" spans="2:17" x14ac:dyDescent="0.2">
      <c r="B816" s="37">
        <v>45</v>
      </c>
      <c r="C816" s="37">
        <v>6.9739999771118164</v>
      </c>
      <c r="D816" s="37">
        <v>1257.302978515625</v>
      </c>
      <c r="E816" s="37">
        <v>73</v>
      </c>
      <c r="F816" s="37">
        <v>260641.46963328501</v>
      </c>
      <c r="G816" s="37">
        <v>20</v>
      </c>
      <c r="H816" s="37">
        <v>0.11884407413843287</v>
      </c>
      <c r="I816" s="37">
        <v>2569.031005859375</v>
      </c>
      <c r="J816" s="37">
        <v>45</v>
      </c>
      <c r="K816" s="37">
        <v>6.9739999771118164</v>
      </c>
      <c r="L816" s="37">
        <v>1257.3031005859375</v>
      </c>
      <c r="M816" s="37">
        <v>73</v>
      </c>
      <c r="N816" s="37">
        <v>260641.37692121044</v>
      </c>
      <c r="O816" s="37">
        <v>20</v>
      </c>
      <c r="P816" s="37">
        <v>0.11884403054113202</v>
      </c>
      <c r="Q816" s="37">
        <v>2569.031005859375</v>
      </c>
    </row>
    <row r="817" spans="2:17" x14ac:dyDescent="0.2">
      <c r="B817" s="37">
        <v>45</v>
      </c>
      <c r="C817" s="37">
        <v>6.9695463180541992</v>
      </c>
      <c r="D817" s="37">
        <v>1257.7076416015625</v>
      </c>
      <c r="E817" s="37">
        <v>73.100000000000009</v>
      </c>
      <c r="F817" s="37">
        <v>260949.71756158298</v>
      </c>
      <c r="G817" s="37">
        <v>20</v>
      </c>
      <c r="H817" s="37">
        <v>0.11898917266559327</v>
      </c>
      <c r="I817" s="37">
        <v>2569.39892578125</v>
      </c>
      <c r="J817" s="37">
        <v>45</v>
      </c>
      <c r="K817" s="37">
        <v>6.9695463180541992</v>
      </c>
      <c r="L817" s="37">
        <v>1257.7076416015625</v>
      </c>
      <c r="M817" s="37">
        <v>73.100000000000009</v>
      </c>
      <c r="N817" s="37">
        <v>260949.62607789112</v>
      </c>
      <c r="O817" s="37">
        <v>20</v>
      </c>
      <c r="P817" s="37">
        <v>0.11898912964408415</v>
      </c>
      <c r="Q817" s="37">
        <v>2569.39892578125</v>
      </c>
    </row>
    <row r="818" spans="2:17" x14ac:dyDescent="0.2">
      <c r="B818" s="37">
        <v>45</v>
      </c>
      <c r="C818" s="37">
        <v>6.9650897979736328</v>
      </c>
      <c r="D818" s="37">
        <v>1258.1046142578125</v>
      </c>
      <c r="E818" s="37">
        <v>73.2</v>
      </c>
      <c r="F818" s="37">
        <v>261260.13057642707</v>
      </c>
      <c r="G818" s="37">
        <v>20</v>
      </c>
      <c r="H818" s="37">
        <v>0.11913529107384958</v>
      </c>
      <c r="I818" s="37">
        <v>2569.76708984375</v>
      </c>
      <c r="J818" s="37">
        <v>45</v>
      </c>
      <c r="K818" s="37">
        <v>6.9650897979736328</v>
      </c>
      <c r="L818" s="37">
        <v>1258.104736328125</v>
      </c>
      <c r="M818" s="37">
        <v>73.2</v>
      </c>
      <c r="N818" s="37">
        <v>261260.03861981258</v>
      </c>
      <c r="O818" s="37">
        <v>20</v>
      </c>
      <c r="P818" s="37">
        <v>0.11913524783140994</v>
      </c>
      <c r="Q818" s="37">
        <v>2569.76708984375</v>
      </c>
    </row>
    <row r="819" spans="2:17" x14ac:dyDescent="0.2">
      <c r="B819" s="37">
        <v>45</v>
      </c>
      <c r="C819" s="37">
        <v>6.960629940032959</v>
      </c>
      <c r="D819" s="37">
        <v>1258.488525390625</v>
      </c>
      <c r="E819" s="37">
        <v>73.300000000000011</v>
      </c>
      <c r="F819" s="37">
        <v>261572.14326703231</v>
      </c>
      <c r="G819" s="37">
        <v>20</v>
      </c>
      <c r="H819" s="37">
        <v>0.11928216325543162</v>
      </c>
      <c r="I819" s="37">
        <v>2570.135986328125</v>
      </c>
      <c r="J819" s="37">
        <v>45</v>
      </c>
      <c r="K819" s="37">
        <v>6.960629940032959</v>
      </c>
      <c r="L819" s="37">
        <v>1258.4886474609375</v>
      </c>
      <c r="M819" s="37">
        <v>73.300000000000011</v>
      </c>
      <c r="N819" s="37">
        <v>261572.04833791993</v>
      </c>
      <c r="O819" s="37">
        <v>20</v>
      </c>
      <c r="P819" s="37">
        <v>0.11928211861112717</v>
      </c>
      <c r="Q819" s="37">
        <v>2570.135986328125</v>
      </c>
    </row>
    <row r="820" spans="2:17" x14ac:dyDescent="0.2">
      <c r="B820" s="37">
        <v>45</v>
      </c>
      <c r="C820" s="37">
        <v>6.9561662673950195</v>
      </c>
      <c r="D820" s="37">
        <v>1258.8616943359375</v>
      </c>
      <c r="E820" s="37">
        <v>73.400000000000006</v>
      </c>
      <c r="F820" s="37">
        <v>261885.44941685963</v>
      </c>
      <c r="G820" s="37">
        <v>20</v>
      </c>
      <c r="H820" s="37">
        <v>0.11942964507030715</v>
      </c>
      <c r="I820" s="37">
        <v>2570.505126953125</v>
      </c>
      <c r="J820" s="37">
        <v>45</v>
      </c>
      <c r="K820" s="37">
        <v>6.9561662673950195</v>
      </c>
      <c r="L820" s="37">
        <v>1258.86181640625</v>
      </c>
      <c r="M820" s="37">
        <v>73.400000000000006</v>
      </c>
      <c r="N820" s="37">
        <v>261885.35798334455</v>
      </c>
      <c r="O820" s="37">
        <v>20</v>
      </c>
      <c r="P820" s="37">
        <v>0.11942960207767545</v>
      </c>
      <c r="Q820" s="37">
        <v>2570.505126953125</v>
      </c>
    </row>
    <row r="821" spans="2:17" x14ac:dyDescent="0.2">
      <c r="B821" s="37">
        <v>45</v>
      </c>
      <c r="C821" s="37">
        <v>6.9516983032226562</v>
      </c>
      <c r="D821" s="37">
        <v>1259.22998046875</v>
      </c>
      <c r="E821" s="37">
        <v>73.5</v>
      </c>
      <c r="F821" s="37">
        <v>262200.05572144175</v>
      </c>
      <c r="G821" s="37">
        <v>20</v>
      </c>
      <c r="H821" s="37">
        <v>0.11957773966863602</v>
      </c>
      <c r="I821" s="37">
        <v>2570.87451171875</v>
      </c>
      <c r="J821" s="37">
        <v>45</v>
      </c>
      <c r="K821" s="37">
        <v>6.9516983032226562</v>
      </c>
      <c r="L821" s="37">
        <v>1259.2301025390625</v>
      </c>
      <c r="M821" s="37">
        <v>73.5</v>
      </c>
      <c r="N821" s="37">
        <v>262199.95470665017</v>
      </c>
      <c r="O821" s="37">
        <v>20</v>
      </c>
      <c r="P821" s="37">
        <v>0.11957769215859675</v>
      </c>
      <c r="Q821" s="37">
        <v>2570.87451171875</v>
      </c>
    </row>
    <row r="822" spans="2:17" x14ac:dyDescent="0.2">
      <c r="B822" s="37">
        <v>45</v>
      </c>
      <c r="C822" s="37">
        <v>6.9472260475158691</v>
      </c>
      <c r="D822" s="37">
        <v>1259.59521484375</v>
      </c>
      <c r="E822" s="37">
        <v>73.600000000000009</v>
      </c>
      <c r="F822" s="37">
        <v>262515.96637435223</v>
      </c>
      <c r="G822" s="37">
        <v>20</v>
      </c>
      <c r="H822" s="37">
        <v>0.11972644900592945</v>
      </c>
      <c r="I822" s="37">
        <v>2571.242431640625</v>
      </c>
      <c r="J822" s="37">
        <v>45</v>
      </c>
      <c r="K822" s="37">
        <v>6.9472260475158691</v>
      </c>
      <c r="L822" s="37">
        <v>1259.5953369140625</v>
      </c>
      <c r="M822" s="37">
        <v>73.600000000000009</v>
      </c>
      <c r="N822" s="37">
        <v>262515.86877926247</v>
      </c>
      <c r="O822" s="37">
        <v>20</v>
      </c>
      <c r="P822" s="37">
        <v>0.11972640310769765</v>
      </c>
      <c r="Q822" s="37">
        <v>2571.242431640625</v>
      </c>
    </row>
    <row r="823" spans="2:17" x14ac:dyDescent="0.2">
      <c r="B823" s="37">
        <v>45</v>
      </c>
      <c r="C823" s="37">
        <v>6.9427495002746582</v>
      </c>
      <c r="D823" s="37">
        <v>1259.95458984375</v>
      </c>
      <c r="E823" s="37">
        <v>73.7</v>
      </c>
      <c r="F823" s="37">
        <v>262833.05305899918</v>
      </c>
      <c r="G823" s="37">
        <v>20</v>
      </c>
      <c r="H823" s="37">
        <v>0.11987571268936427</v>
      </c>
      <c r="I823" s="37">
        <v>2571.60791015625</v>
      </c>
      <c r="J823" s="37">
        <v>45</v>
      </c>
      <c r="K823" s="37">
        <v>6.9427495002746582</v>
      </c>
      <c r="L823" s="37">
        <v>1259.9547119140625</v>
      </c>
      <c r="M823" s="37">
        <v>73.7</v>
      </c>
      <c r="N823" s="37">
        <v>262832.95231517212</v>
      </c>
      <c r="O823" s="37">
        <v>20</v>
      </c>
      <c r="P823" s="37">
        <v>0.11987566531054966</v>
      </c>
      <c r="Q823" s="37">
        <v>2571.60791015625</v>
      </c>
    </row>
    <row r="824" spans="2:17" x14ac:dyDescent="0.2">
      <c r="B824" s="37">
        <v>45</v>
      </c>
      <c r="C824" s="37">
        <v>6.9382681846618652</v>
      </c>
      <c r="D824" s="37">
        <v>1260.3060302734375</v>
      </c>
      <c r="E824" s="37">
        <v>73.800000000000011</v>
      </c>
      <c r="F824" s="37">
        <v>263151.09762073954</v>
      </c>
      <c r="G824" s="37">
        <v>20</v>
      </c>
      <c r="H824" s="37">
        <v>0.12002542804136539</v>
      </c>
      <c r="I824" s="37">
        <v>2571.970947265625</v>
      </c>
      <c r="J824" s="37">
        <v>45</v>
      </c>
      <c r="K824" s="37">
        <v>6.9382681846618652</v>
      </c>
      <c r="L824" s="37">
        <v>1260.30615234375</v>
      </c>
      <c r="M824" s="37">
        <v>73.800000000000011</v>
      </c>
      <c r="N824" s="37">
        <v>263150.9871737262</v>
      </c>
      <c r="O824" s="37">
        <v>20</v>
      </c>
      <c r="P824" s="37">
        <v>0.12002537609192132</v>
      </c>
      <c r="Q824" s="37">
        <v>2571.970947265625</v>
      </c>
    </row>
    <row r="825" spans="2:17" x14ac:dyDescent="0.2">
      <c r="B825" s="37">
        <v>45</v>
      </c>
      <c r="C825" s="37">
        <v>6.9337830543518066</v>
      </c>
      <c r="D825" s="37">
        <v>1260.6510009765625</v>
      </c>
      <c r="E825" s="37">
        <v>73.900000000000006</v>
      </c>
      <c r="F825" s="37">
        <v>263469.94655675057</v>
      </c>
      <c r="G825" s="37">
        <v>20</v>
      </c>
      <c r="H825" s="37">
        <v>0.12017552280407584</v>
      </c>
      <c r="I825" s="37">
        <v>2572.334228515625</v>
      </c>
      <c r="J825" s="37">
        <v>45</v>
      </c>
      <c r="K825" s="37">
        <v>6.9337830543518066</v>
      </c>
      <c r="L825" s="37">
        <v>1260.6510009765625</v>
      </c>
      <c r="M825" s="37">
        <v>73.900000000000006</v>
      </c>
      <c r="N825" s="37">
        <v>263469.83045215986</v>
      </c>
      <c r="O825" s="37">
        <v>20</v>
      </c>
      <c r="P825" s="37">
        <v>0.12017546818867192</v>
      </c>
      <c r="Q825" s="37">
        <v>2572.334228515625</v>
      </c>
    </row>
    <row r="826" spans="2:17" x14ac:dyDescent="0.2">
      <c r="B826" s="37">
        <v>45</v>
      </c>
      <c r="C826" s="37">
        <v>6.9292941093444824</v>
      </c>
      <c r="D826" s="37">
        <v>1260.9913330078125</v>
      </c>
      <c r="E826" s="37">
        <v>74</v>
      </c>
      <c r="F826" s="37">
        <v>263789.52561458101</v>
      </c>
      <c r="G826" s="37">
        <v>20</v>
      </c>
      <c r="H826" s="37">
        <v>0.1203259620132107</v>
      </c>
      <c r="I826" s="37">
        <v>2572.699951171875</v>
      </c>
      <c r="J826" s="37">
        <v>45</v>
      </c>
      <c r="K826" s="37">
        <v>6.9292936325073242</v>
      </c>
      <c r="L826" s="37">
        <v>1260.9912109375</v>
      </c>
      <c r="M826" s="37">
        <v>74</v>
      </c>
      <c r="N826" s="37">
        <v>263789.41034130275</v>
      </c>
      <c r="O826" s="37">
        <v>20</v>
      </c>
      <c r="P826" s="37">
        <v>0.12032590779525291</v>
      </c>
      <c r="Q826" s="37">
        <v>2572.699951171875</v>
      </c>
    </row>
    <row r="827" spans="2:17" x14ac:dyDescent="0.2">
      <c r="B827" s="37">
        <v>45</v>
      </c>
      <c r="C827" s="37">
        <v>6.9248008728027344</v>
      </c>
      <c r="D827" s="37">
        <v>1261.3284912109375</v>
      </c>
      <c r="E827" s="37">
        <v>74.100000000000009</v>
      </c>
      <c r="F827" s="37">
        <v>264109.79887511983</v>
      </c>
      <c r="G827" s="37">
        <v>20</v>
      </c>
      <c r="H827" s="37">
        <v>0.12047672876832707</v>
      </c>
      <c r="I827" s="37">
        <v>2573.068603515625</v>
      </c>
      <c r="J827" s="37">
        <v>45</v>
      </c>
      <c r="K827" s="37">
        <v>6.9248008728027344</v>
      </c>
      <c r="L827" s="37">
        <v>1261.328369140625</v>
      </c>
      <c r="M827" s="37">
        <v>74.100000000000009</v>
      </c>
      <c r="N827" s="37">
        <v>264109.68034514086</v>
      </c>
      <c r="O827" s="37">
        <v>20</v>
      </c>
      <c r="P827" s="37">
        <v>0.12047667301895988</v>
      </c>
      <c r="Q827" s="37">
        <v>2573.068603515625</v>
      </c>
    </row>
    <row r="828" spans="2:17" x14ac:dyDescent="0.2">
      <c r="B828" s="37">
        <v>45</v>
      </c>
      <c r="C828" s="37">
        <v>6.9203038215637207</v>
      </c>
      <c r="D828" s="37">
        <v>1261.6658935546875</v>
      </c>
      <c r="E828" s="37">
        <v>74.2</v>
      </c>
      <c r="F828" s="37">
        <v>264430.79587890004</v>
      </c>
      <c r="G828" s="37">
        <v>20</v>
      </c>
      <c r="H828" s="37">
        <v>0.12062783695856071</v>
      </c>
      <c r="I828" s="37">
        <v>2573.43798828125</v>
      </c>
      <c r="J828" s="37">
        <v>45</v>
      </c>
      <c r="K828" s="37">
        <v>6.9203038215637207</v>
      </c>
      <c r="L828" s="37">
        <v>1261.665771484375</v>
      </c>
      <c r="M828" s="37">
        <v>74.2</v>
      </c>
      <c r="N828" s="37">
        <v>264430.67407879926</v>
      </c>
      <c r="O828" s="37">
        <v>20</v>
      </c>
      <c r="P828" s="37">
        <v>0.12062777966726909</v>
      </c>
      <c r="Q828" s="37">
        <v>2573.43798828125</v>
      </c>
    </row>
    <row r="829" spans="2:17" x14ac:dyDescent="0.2">
      <c r="B829" s="37">
        <v>45</v>
      </c>
      <c r="C829" s="37">
        <v>6.9158024787902832</v>
      </c>
      <c r="D829" s="37">
        <v>1262.0086669921875</v>
      </c>
      <c r="E829" s="37">
        <v>74.300000000000011</v>
      </c>
      <c r="F829" s="37">
        <v>264752.67851180502</v>
      </c>
      <c r="G829" s="37">
        <v>20</v>
      </c>
      <c r="H829" s="37">
        <v>0.12077936277518002</v>
      </c>
      <c r="I829" s="37">
        <v>2573.806640625</v>
      </c>
      <c r="J829" s="37">
        <v>45</v>
      </c>
      <c r="K829" s="37">
        <v>6.9158024787902832</v>
      </c>
      <c r="L829" s="37">
        <v>1262.008544921875</v>
      </c>
      <c r="M829" s="37">
        <v>74.300000000000011</v>
      </c>
      <c r="N829" s="37">
        <v>264752.55341646326</v>
      </c>
      <c r="O829" s="37">
        <v>20</v>
      </c>
      <c r="P829" s="37">
        <v>0.1207793039301386</v>
      </c>
      <c r="Q829" s="37">
        <v>2573.806640625</v>
      </c>
    </row>
    <row r="830" spans="2:17" x14ac:dyDescent="0.2">
      <c r="B830" s="37">
        <v>45</v>
      </c>
      <c r="C830" s="37">
        <v>6.9112977981567383</v>
      </c>
      <c r="D830" s="37">
        <v>1262.361572265625</v>
      </c>
      <c r="E830" s="37">
        <v>74.400000000000006</v>
      </c>
      <c r="F830" s="37">
        <v>265075.65359534655</v>
      </c>
      <c r="G830" s="37">
        <v>20</v>
      </c>
      <c r="H830" s="37">
        <v>0.12093140355901696</v>
      </c>
      <c r="I830" s="37">
        <v>2574.174560546875</v>
      </c>
      <c r="J830" s="37">
        <v>45</v>
      </c>
      <c r="K830" s="37">
        <v>6.9112973213195801</v>
      </c>
      <c r="L830" s="37">
        <v>1262.3614501953125</v>
      </c>
      <c r="M830" s="37">
        <v>74.400000000000006</v>
      </c>
      <c r="N830" s="37">
        <v>265075.52516569581</v>
      </c>
      <c r="O830" s="37">
        <v>20</v>
      </c>
      <c r="P830" s="37">
        <v>0.12093134314603435</v>
      </c>
      <c r="Q830" s="37">
        <v>2574.174560546875</v>
      </c>
    </row>
    <row r="831" spans="2:17" x14ac:dyDescent="0.2">
      <c r="B831" s="37">
        <v>45</v>
      </c>
      <c r="C831" s="37">
        <v>6.9067883491516113</v>
      </c>
      <c r="D831" s="37">
        <v>1262.7261962890625</v>
      </c>
      <c r="E831" s="37">
        <v>74.5</v>
      </c>
      <c r="F831" s="37">
        <v>265399.85105236783</v>
      </c>
      <c r="G831" s="37">
        <v>20</v>
      </c>
      <c r="H831" s="37">
        <v>0.12108402046828305</v>
      </c>
      <c r="I831" s="37">
        <v>2574.54345703125</v>
      </c>
      <c r="J831" s="37">
        <v>45</v>
      </c>
      <c r="K831" s="37">
        <v>6.9067883491516113</v>
      </c>
      <c r="L831" s="37">
        <v>1262.72607421875</v>
      </c>
      <c r="M831" s="37">
        <v>74.5</v>
      </c>
      <c r="N831" s="37">
        <v>265399.71926246217</v>
      </c>
      <c r="O831" s="37">
        <v>20</v>
      </c>
      <c r="P831" s="37">
        <v>0.12108395847094997</v>
      </c>
      <c r="Q831" s="37">
        <v>2574.54345703125</v>
      </c>
    </row>
    <row r="832" spans="2:17" x14ac:dyDescent="0.2">
      <c r="B832" s="37">
        <v>45</v>
      </c>
      <c r="C832" s="37">
        <v>6.902275562286377</v>
      </c>
      <c r="D832" s="37">
        <v>1263.100830078125</v>
      </c>
      <c r="E832" s="37">
        <v>74.600000000000009</v>
      </c>
      <c r="F832" s="37">
        <v>265725.2300062119</v>
      </c>
      <c r="G832" s="37">
        <v>20</v>
      </c>
      <c r="H832" s="37">
        <v>0.12123719426286028</v>
      </c>
      <c r="I832" s="37">
        <v>2574.91455078125</v>
      </c>
      <c r="J832" s="37">
        <v>45</v>
      </c>
      <c r="K832" s="37">
        <v>6.902275562286377</v>
      </c>
      <c r="L832" s="37">
        <v>1263.1007080078125</v>
      </c>
      <c r="M832" s="37">
        <v>74.600000000000009</v>
      </c>
      <c r="N832" s="37">
        <v>265725.10134517303</v>
      </c>
      <c r="O832" s="37">
        <v>20</v>
      </c>
      <c r="P832" s="37">
        <v>0.1212371337406086</v>
      </c>
      <c r="Q832" s="37">
        <v>2574.91455078125</v>
      </c>
    </row>
    <row r="833" spans="2:17" x14ac:dyDescent="0.2">
      <c r="B833" s="37">
        <v>45</v>
      </c>
      <c r="C833" s="37">
        <v>6.8977580070495605</v>
      </c>
      <c r="D833" s="37">
        <v>1263.4820556640625</v>
      </c>
      <c r="E833" s="37">
        <v>74.7</v>
      </c>
      <c r="F833" s="37">
        <v>266051.57143232488</v>
      </c>
      <c r="G833" s="37">
        <v>20</v>
      </c>
      <c r="H833" s="37">
        <v>0.12139082185935618</v>
      </c>
      <c r="I833" s="37">
        <v>2575.287841796875</v>
      </c>
      <c r="J833" s="37">
        <v>45</v>
      </c>
      <c r="K833" s="37">
        <v>6.8977580070495605</v>
      </c>
      <c r="L833" s="37">
        <v>1263.48193359375</v>
      </c>
      <c r="M833" s="37">
        <v>74.7</v>
      </c>
      <c r="N833" s="37">
        <v>266051.43935132335</v>
      </c>
      <c r="O833" s="37">
        <v>20</v>
      </c>
      <c r="P833" s="37">
        <v>0.1213907597246664</v>
      </c>
      <c r="Q833" s="37">
        <v>2575.287841796875</v>
      </c>
    </row>
    <row r="834" spans="2:17" x14ac:dyDescent="0.2">
      <c r="B834" s="37">
        <v>45</v>
      </c>
      <c r="C834" s="37">
        <v>6.8932366371154785</v>
      </c>
      <c r="D834" s="37">
        <v>1263.86767578125</v>
      </c>
      <c r="E834" s="37">
        <v>74.800000000000011</v>
      </c>
      <c r="F834" s="37">
        <v>266378.5959365376</v>
      </c>
      <c r="G834" s="37">
        <v>20</v>
      </c>
      <c r="H834" s="37">
        <v>0.12154477173610485</v>
      </c>
      <c r="I834" s="37">
        <v>2575.6630859375</v>
      </c>
      <c r="J834" s="37">
        <v>45</v>
      </c>
      <c r="K834" s="37">
        <v>6.8932366371154785</v>
      </c>
      <c r="L834" s="37">
        <v>1263.8675537109375</v>
      </c>
      <c r="M834" s="37">
        <v>74.800000000000011</v>
      </c>
      <c r="N834" s="37">
        <v>266378.46693672304</v>
      </c>
      <c r="O834" s="37">
        <v>20</v>
      </c>
      <c r="P834" s="37">
        <v>0.12154471105409466</v>
      </c>
      <c r="Q834" s="37">
        <v>2575.6630859375</v>
      </c>
    </row>
    <row r="835" spans="2:17" x14ac:dyDescent="0.2">
      <c r="B835" s="37">
        <v>45</v>
      </c>
      <c r="C835" s="37">
        <v>6.888709545135498</v>
      </c>
      <c r="D835" s="37">
        <v>1264.2578125</v>
      </c>
      <c r="E835" s="37">
        <v>74.900000000000006</v>
      </c>
      <c r="F835" s="37">
        <v>266706.07724120148</v>
      </c>
      <c r="G835" s="37">
        <v>20</v>
      </c>
      <c r="H835" s="37">
        <v>0.12169893738612396</v>
      </c>
      <c r="I835" s="37">
        <v>2576.040283203125</v>
      </c>
      <c r="J835" s="37">
        <v>45</v>
      </c>
      <c r="K835" s="37">
        <v>6.888709545135498</v>
      </c>
      <c r="L835" s="37">
        <v>1264.2576904296875</v>
      </c>
      <c r="M835" s="37">
        <v>74.900000000000006</v>
      </c>
      <c r="N835" s="37">
        <v>266705.95132061758</v>
      </c>
      <c r="O835" s="37">
        <v>20</v>
      </c>
      <c r="P835" s="37">
        <v>0.12169887815169345</v>
      </c>
      <c r="Q835" s="37">
        <v>2576.040283203125</v>
      </c>
    </row>
    <row r="836" spans="2:17" x14ac:dyDescent="0.2">
      <c r="B836" s="37">
        <v>45</v>
      </c>
      <c r="C836" s="37">
        <v>6.8841776847839355</v>
      </c>
      <c r="D836" s="37">
        <v>1264.654052734375</v>
      </c>
      <c r="E836" s="37">
        <v>75</v>
      </c>
      <c r="F836" s="37">
        <v>267033.87084897683</v>
      </c>
      <c r="G836" s="37">
        <v>20</v>
      </c>
      <c r="H836" s="37">
        <v>0.12185325077152281</v>
      </c>
      <c r="I836" s="37">
        <v>2576.4189453125</v>
      </c>
      <c r="J836" s="37">
        <v>45</v>
      </c>
      <c r="K836" s="37">
        <v>6.8841776847839355</v>
      </c>
      <c r="L836" s="37">
        <v>1264.654052734375</v>
      </c>
      <c r="M836" s="37">
        <v>75</v>
      </c>
      <c r="N836" s="37">
        <v>267033.743922756</v>
      </c>
      <c r="O836" s="37">
        <v>20</v>
      </c>
      <c r="P836" s="37">
        <v>0.12185319106140337</v>
      </c>
      <c r="Q836" s="37">
        <v>2576.4189453125</v>
      </c>
    </row>
    <row r="837" spans="2:17" x14ac:dyDescent="0.2">
      <c r="B837" s="37">
        <v>45</v>
      </c>
      <c r="C837" s="37">
        <v>6.8796396255493164</v>
      </c>
      <c r="D837" s="37">
        <v>1265.056640625</v>
      </c>
      <c r="E837" s="37">
        <v>75.100000000000009</v>
      </c>
      <c r="F837" s="37">
        <v>267361.83791745966</v>
      </c>
      <c r="G837" s="37">
        <v>20</v>
      </c>
      <c r="H837" s="37">
        <v>0.12200764652823536</v>
      </c>
      <c r="I837" s="37">
        <v>2576.798095703125</v>
      </c>
      <c r="J837" s="37">
        <v>45</v>
      </c>
      <c r="K837" s="37">
        <v>6.8796396255493164</v>
      </c>
      <c r="L837" s="37">
        <v>1265.056640625</v>
      </c>
      <c r="M837" s="37">
        <v>75.100000000000009</v>
      </c>
      <c r="N837" s="37">
        <v>267361.71405956236</v>
      </c>
      <c r="O837" s="37">
        <v>20</v>
      </c>
      <c r="P837" s="37">
        <v>0.12200758826058516</v>
      </c>
      <c r="Q837" s="37">
        <v>2576.798095703125</v>
      </c>
    </row>
    <row r="838" spans="2:17" x14ac:dyDescent="0.2">
      <c r="B838" s="37">
        <v>45</v>
      </c>
      <c r="C838" s="37">
        <v>6.8750944137573242</v>
      </c>
      <c r="D838" s="37">
        <v>1265.4627685546875</v>
      </c>
      <c r="E838" s="37">
        <v>75.2</v>
      </c>
      <c r="F838" s="37">
        <v>267689.73252183112</v>
      </c>
      <c r="G838" s="37">
        <v>20</v>
      </c>
      <c r="H838" s="37">
        <v>0.12216200888104829</v>
      </c>
      <c r="I838" s="37">
        <v>2577.176025390625</v>
      </c>
      <c r="J838" s="37">
        <v>45</v>
      </c>
      <c r="K838" s="37">
        <v>6.8750944137573242</v>
      </c>
      <c r="L838" s="37">
        <v>1265.462890625</v>
      </c>
      <c r="M838" s="37">
        <v>75.2</v>
      </c>
      <c r="N838" s="37">
        <v>267689.62570542411</v>
      </c>
      <c r="O838" s="37">
        <v>20</v>
      </c>
      <c r="P838" s="37">
        <v>0.12216195864336972</v>
      </c>
      <c r="Q838" s="37">
        <v>2577.176025390625</v>
      </c>
    </row>
    <row r="839" spans="2:17" x14ac:dyDescent="0.2">
      <c r="B839" s="37">
        <v>45</v>
      </c>
      <c r="C839" s="37">
        <v>6.8705425262451172</v>
      </c>
      <c r="D839" s="37">
        <v>1265.868408203125</v>
      </c>
      <c r="E839" s="37">
        <v>75.300000000000011</v>
      </c>
      <c r="F839" s="37">
        <v>268017.20574272238</v>
      </c>
      <c r="G839" s="37">
        <v>20</v>
      </c>
      <c r="H839" s="37">
        <v>0.12231617359238586</v>
      </c>
      <c r="I839" s="37">
        <v>2577.552978515625</v>
      </c>
      <c r="J839" s="37">
        <v>45</v>
      </c>
      <c r="K839" s="37">
        <v>6.8705425262451172</v>
      </c>
      <c r="L839" s="37">
        <v>1265.868408203125</v>
      </c>
      <c r="M839" s="37">
        <v>75.300000000000011</v>
      </c>
      <c r="N839" s="37">
        <v>268017.11107416818</v>
      </c>
      <c r="O839" s="37">
        <v>20</v>
      </c>
      <c r="P839" s="37">
        <v>0.12231612906801319</v>
      </c>
      <c r="Q839" s="37">
        <v>2577.552978515625</v>
      </c>
    </row>
    <row r="840" spans="2:17" x14ac:dyDescent="0.2">
      <c r="B840" s="37">
        <v>45</v>
      </c>
      <c r="C840" s="37">
        <v>6.8659830093383789</v>
      </c>
      <c r="D840" s="37">
        <v>1266.2691650390625</v>
      </c>
      <c r="E840" s="37">
        <v>75.400000000000006</v>
      </c>
      <c r="F840" s="37">
        <v>268343.82292091893</v>
      </c>
      <c r="G840" s="37">
        <v>20</v>
      </c>
      <c r="H840" s="37">
        <v>0.12246993603914598</v>
      </c>
      <c r="I840" s="37">
        <v>2577.929931640625</v>
      </c>
      <c r="J840" s="37">
        <v>45</v>
      </c>
      <c r="K840" s="37">
        <v>6.8659830093383789</v>
      </c>
      <c r="L840" s="37">
        <v>1266.269287109375</v>
      </c>
      <c r="M840" s="37">
        <v>75.400000000000006</v>
      </c>
      <c r="N840" s="37">
        <v>268343.7501397538</v>
      </c>
      <c r="O840" s="37">
        <v>20</v>
      </c>
      <c r="P840" s="37">
        <v>0.12246990260857551</v>
      </c>
      <c r="Q840" s="37">
        <v>2577.929931640625</v>
      </c>
    </row>
    <row r="841" spans="2:17" x14ac:dyDescent="0.2">
      <c r="B841" s="37">
        <v>45</v>
      </c>
      <c r="C841" s="37">
        <v>6.8614158630371094</v>
      </c>
      <c r="D841" s="37">
        <v>1266.6622314453125</v>
      </c>
      <c r="E841" s="37">
        <v>75.5</v>
      </c>
      <c r="F841" s="37">
        <v>268669.16822148534</v>
      </c>
      <c r="G841" s="37">
        <v>20</v>
      </c>
      <c r="H841" s="37">
        <v>0.1226231004619233</v>
      </c>
      <c r="I841" s="37">
        <v>2578.30810546875</v>
      </c>
      <c r="J841" s="37">
        <v>45</v>
      </c>
      <c r="K841" s="37">
        <v>6.8614158630371094</v>
      </c>
      <c r="L841" s="37">
        <v>1266.662353515625</v>
      </c>
      <c r="M841" s="37">
        <v>75.5</v>
      </c>
      <c r="N841" s="37">
        <v>268669.07781148003</v>
      </c>
      <c r="O841" s="37">
        <v>20</v>
      </c>
      <c r="P841" s="37">
        <v>0.12262307695513749</v>
      </c>
      <c r="Q841" s="37">
        <v>2578.30810546875</v>
      </c>
    </row>
    <row r="842" spans="2:17" x14ac:dyDescent="0.2">
      <c r="B842" s="37">
        <v>45</v>
      </c>
      <c r="C842" s="37">
        <v>6.8568401336669922</v>
      </c>
      <c r="D842" s="37">
        <v>1267.0462646484375</v>
      </c>
      <c r="E842" s="37">
        <v>75.600000000000009</v>
      </c>
      <c r="F842" s="37">
        <v>268992.90753328183</v>
      </c>
      <c r="G842" s="37">
        <v>20</v>
      </c>
      <c r="H842" s="37">
        <v>0.12277550956438764</v>
      </c>
      <c r="I842" s="37">
        <v>2578.68701171875</v>
      </c>
      <c r="J842" s="37">
        <v>45</v>
      </c>
      <c r="K842" s="37">
        <v>6.8568401336669922</v>
      </c>
      <c r="L842" s="37">
        <v>1267.04638671875</v>
      </c>
      <c r="M842" s="37">
        <v>75.600000000000009</v>
      </c>
      <c r="N842" s="37">
        <v>268992.79964333464</v>
      </c>
      <c r="O842" s="37">
        <v>20</v>
      </c>
      <c r="P842" s="37">
        <v>0.12277549596580532</v>
      </c>
      <c r="Q842" s="37">
        <v>2578.68701171875</v>
      </c>
    </row>
    <row r="843" spans="2:17" x14ac:dyDescent="0.2">
      <c r="B843" s="37">
        <v>45</v>
      </c>
      <c r="C843" s="37">
        <v>6.8522562980651855</v>
      </c>
      <c r="D843" s="37">
        <v>1267.42138671875</v>
      </c>
      <c r="E843" s="37">
        <v>75.7</v>
      </c>
      <c r="F843" s="37">
        <v>269314.82765134692</v>
      </c>
      <c r="G843" s="37">
        <v>20</v>
      </c>
      <c r="H843" s="37">
        <v>0.12292706297159393</v>
      </c>
      <c r="I843" s="37">
        <v>2579.06591796875</v>
      </c>
      <c r="J843" s="37">
        <v>45</v>
      </c>
      <c r="K843" s="37">
        <v>6.8522562980651855</v>
      </c>
      <c r="L843" s="37">
        <v>1267.4215087890625</v>
      </c>
      <c r="M843" s="37">
        <v>75.7</v>
      </c>
      <c r="N843" s="37">
        <v>269314.69593782141</v>
      </c>
      <c r="O843" s="37">
        <v>20</v>
      </c>
      <c r="P843" s="37">
        <v>0.12292705618790467</v>
      </c>
      <c r="Q843" s="37">
        <v>2579.06591796875</v>
      </c>
    </row>
    <row r="844" spans="2:17" x14ac:dyDescent="0.2">
      <c r="B844" s="37">
        <v>45</v>
      </c>
      <c r="C844" s="37">
        <v>6.847663402557373</v>
      </c>
      <c r="D844" s="37">
        <v>1267.7894287109375</v>
      </c>
      <c r="E844" s="37">
        <v>75.800000000000011</v>
      </c>
      <c r="F844" s="37">
        <v>269634.82821511733</v>
      </c>
      <c r="G844" s="37">
        <v>20</v>
      </c>
      <c r="H844" s="37">
        <v>0.12307771339754724</v>
      </c>
      <c r="I844" s="37">
        <v>2579.443603515625</v>
      </c>
      <c r="J844" s="37">
        <v>45</v>
      </c>
      <c r="K844" s="37">
        <v>6.847663402557373</v>
      </c>
      <c r="L844" s="37">
        <v>1267.78955078125</v>
      </c>
      <c r="M844" s="37">
        <v>75.800000000000011</v>
      </c>
      <c r="N844" s="37">
        <v>269634.67937396734</v>
      </c>
      <c r="O844" s="37">
        <v>20</v>
      </c>
      <c r="P844" s="37">
        <v>0.12307771648282236</v>
      </c>
      <c r="Q844" s="37">
        <v>2579.443603515625</v>
      </c>
    </row>
    <row r="845" spans="2:17" x14ac:dyDescent="0.2">
      <c r="B845" s="37">
        <v>45</v>
      </c>
      <c r="C845" s="37">
        <v>6.8430614471435547</v>
      </c>
      <c r="D845" s="37">
        <v>1268.1529541015625</v>
      </c>
      <c r="E845" s="37">
        <v>75.900000000000006</v>
      </c>
      <c r="F845" s="37">
        <v>269952.95419239177</v>
      </c>
      <c r="G845" s="37">
        <v>20</v>
      </c>
      <c r="H845" s="37">
        <v>0.12322748200474518</v>
      </c>
      <c r="I845" s="37">
        <v>2579.8193359375</v>
      </c>
      <c r="J845" s="37">
        <v>45</v>
      </c>
      <c r="K845" s="37">
        <v>6.8430614471435547</v>
      </c>
      <c r="L845" s="37">
        <v>1268.1529541015625</v>
      </c>
      <c r="M845" s="37">
        <v>75.900000000000006</v>
      </c>
      <c r="N845" s="37">
        <v>269952.77944346669</v>
      </c>
      <c r="O845" s="37">
        <v>20</v>
      </c>
      <c r="P845" s="37">
        <v>0.12322749070673183</v>
      </c>
      <c r="Q845" s="37">
        <v>2579.8193359375</v>
      </c>
    </row>
    <row r="846" spans="2:17" x14ac:dyDescent="0.2">
      <c r="B846" s="37">
        <v>45</v>
      </c>
      <c r="C846" s="37">
        <v>6.8384509086608887</v>
      </c>
      <c r="D846" s="37">
        <v>1268.513427734375</v>
      </c>
      <c r="E846" s="37">
        <v>76</v>
      </c>
      <c r="F846" s="37">
        <v>270269.28080054198</v>
      </c>
      <c r="G846" s="37">
        <v>20</v>
      </c>
      <c r="H846" s="37">
        <v>0.12337640416987536</v>
      </c>
      <c r="I846" s="37">
        <v>2580.194091796875</v>
      </c>
      <c r="J846" s="37">
        <v>45</v>
      </c>
      <c r="K846" s="37">
        <v>6.8384509086608887</v>
      </c>
      <c r="L846" s="37">
        <v>1268.5135498046875</v>
      </c>
      <c r="M846" s="37">
        <v>76</v>
      </c>
      <c r="N846" s="37">
        <v>270269.08521625609</v>
      </c>
      <c r="O846" s="37">
        <v>20</v>
      </c>
      <c r="P846" s="37">
        <v>0.12337642078063991</v>
      </c>
      <c r="Q846" s="37">
        <v>2580.194091796875</v>
      </c>
    </row>
    <row r="847" spans="2:17" x14ac:dyDescent="0.2">
      <c r="B847" s="37">
        <v>45</v>
      </c>
      <c r="C847" s="37">
        <v>6.833831787109375</v>
      </c>
      <c r="D847" s="37">
        <v>1268.871337890625</v>
      </c>
      <c r="E847" s="37">
        <v>76.100000000000009</v>
      </c>
      <c r="F847" s="37">
        <v>270583.87014284526</v>
      </c>
      <c r="G847" s="37">
        <v>20</v>
      </c>
      <c r="H847" s="37">
        <v>0.12352450911241528</v>
      </c>
      <c r="I847" s="37">
        <v>2580.568603515625</v>
      </c>
      <c r="J847" s="37">
        <v>45</v>
      </c>
      <c r="K847" s="37">
        <v>6.833831787109375</v>
      </c>
      <c r="L847" s="37">
        <v>1268.871337890625</v>
      </c>
      <c r="M847" s="37">
        <v>76.100000000000009</v>
      </c>
      <c r="N847" s="37">
        <v>270583.65549801575</v>
      </c>
      <c r="O847" s="37">
        <v>20</v>
      </c>
      <c r="P847" s="37">
        <v>0.12352453437465824</v>
      </c>
      <c r="Q847" s="37">
        <v>2580.568603515625</v>
      </c>
    </row>
    <row r="848" spans="2:17" x14ac:dyDescent="0.2">
      <c r="B848" s="37">
        <v>45</v>
      </c>
      <c r="C848" s="37">
        <v>6.8292040824890137</v>
      </c>
      <c r="D848" s="37">
        <v>1269.2261962890625</v>
      </c>
      <c r="E848" s="37">
        <v>76.2</v>
      </c>
      <c r="F848" s="37">
        <v>270896.76465521823</v>
      </c>
      <c r="G848" s="37">
        <v>20</v>
      </c>
      <c r="H848" s="37">
        <v>0.12367181680462054</v>
      </c>
      <c r="I848" s="37">
        <v>2580.943603515625</v>
      </c>
      <c r="J848" s="37">
        <v>45</v>
      </c>
      <c r="K848" s="37">
        <v>6.8292040824890137</v>
      </c>
      <c r="L848" s="37">
        <v>1269.2261962890625</v>
      </c>
      <c r="M848" s="37">
        <v>76.2</v>
      </c>
      <c r="N848" s="37">
        <v>270896.52703658392</v>
      </c>
      <c r="O848" s="37">
        <v>20</v>
      </c>
      <c r="P848" s="37">
        <v>0.12367184878062121</v>
      </c>
      <c r="Q848" s="37">
        <v>2580.943603515625</v>
      </c>
    </row>
    <row r="849" spans="2:17" x14ac:dyDescent="0.2">
      <c r="B849" s="37">
        <v>45</v>
      </c>
      <c r="C849" s="37">
        <v>6.8245687484741211</v>
      </c>
      <c r="D849" s="37">
        <v>1269.5787353515625</v>
      </c>
      <c r="E849" s="37">
        <v>76.300000000000011</v>
      </c>
      <c r="F849" s="37">
        <v>271208.0052291957</v>
      </c>
      <c r="G849" s="37">
        <v>20</v>
      </c>
      <c r="H849" s="37">
        <v>0.12381834647097942</v>
      </c>
      <c r="I849" s="37">
        <v>2581.31982421875</v>
      </c>
      <c r="J849" s="37">
        <v>45</v>
      </c>
      <c r="K849" s="37">
        <v>6.8245687484741211</v>
      </c>
      <c r="L849" s="37">
        <v>1269.5787353515625</v>
      </c>
      <c r="M849" s="37">
        <v>76.300000000000011</v>
      </c>
      <c r="N849" s="37">
        <v>271207.75131211051</v>
      </c>
      <c r="O849" s="37">
        <v>20</v>
      </c>
      <c r="P849" s="37">
        <v>0.12381838821584704</v>
      </c>
      <c r="Q849" s="37">
        <v>2581.31982421875</v>
      </c>
    </row>
    <row r="850" spans="2:17" x14ac:dyDescent="0.2">
      <c r="B850" s="37">
        <v>45</v>
      </c>
      <c r="C850" s="37">
        <v>6.8199253082275391</v>
      </c>
      <c r="D850" s="37">
        <v>1269.9320068359375</v>
      </c>
      <c r="E850" s="37">
        <v>76.400000000000006</v>
      </c>
      <c r="F850" s="37">
        <v>271517.77078586398</v>
      </c>
      <c r="G850" s="37">
        <v>20</v>
      </c>
      <c r="H850" s="37">
        <v>0.12396418234623273</v>
      </c>
      <c r="I850" s="37">
        <v>2581.697021484375</v>
      </c>
      <c r="J850" s="37">
        <v>45</v>
      </c>
      <c r="K850" s="37">
        <v>6.8199253082275391</v>
      </c>
      <c r="L850" s="37">
        <v>1269.931884765625</v>
      </c>
      <c r="M850" s="37">
        <v>76.400000000000006</v>
      </c>
      <c r="N850" s="37">
        <v>271517.48521897761</v>
      </c>
      <c r="O850" s="37">
        <v>20</v>
      </c>
      <c r="P850" s="37">
        <v>0.12396422653549323</v>
      </c>
      <c r="Q850" s="37">
        <v>2581.697021484375</v>
      </c>
    </row>
    <row r="851" spans="2:17" x14ac:dyDescent="0.2">
      <c r="B851" s="37">
        <v>45</v>
      </c>
      <c r="C851" s="37">
        <v>6.8152742385864258</v>
      </c>
      <c r="D851" s="37">
        <v>1270.289794921875</v>
      </c>
      <c r="E851" s="37">
        <v>76.5</v>
      </c>
      <c r="F851" s="37">
        <v>271826.29427439993</v>
      </c>
      <c r="G851" s="37">
        <v>20</v>
      </c>
      <c r="H851" s="37">
        <v>0.12410943405598224</v>
      </c>
      <c r="I851" s="37">
        <v>2582.075439453125</v>
      </c>
      <c r="J851" s="37">
        <v>45</v>
      </c>
      <c r="K851" s="37">
        <v>6.8152742385864258</v>
      </c>
      <c r="L851" s="37">
        <v>1270.289794921875</v>
      </c>
      <c r="M851" s="37">
        <v>76.5</v>
      </c>
      <c r="N851" s="37">
        <v>271825.99512523727</v>
      </c>
      <c r="O851" s="37">
        <v>20</v>
      </c>
      <c r="P851" s="37">
        <v>0.12410948913683753</v>
      </c>
      <c r="Q851" s="37">
        <v>2582.075439453125</v>
      </c>
    </row>
    <row r="852" spans="2:17" x14ac:dyDescent="0.2">
      <c r="B852" s="37">
        <v>45</v>
      </c>
      <c r="C852" s="37">
        <v>6.8106155395507813</v>
      </c>
      <c r="D852" s="37">
        <v>1270.65576171875</v>
      </c>
      <c r="E852" s="37">
        <v>76.600000000000009</v>
      </c>
      <c r="F852" s="37">
        <v>272133.9041368842</v>
      </c>
      <c r="G852" s="37">
        <v>20</v>
      </c>
      <c r="H852" s="37">
        <v>0.12425425621750208</v>
      </c>
      <c r="I852" s="37">
        <v>2582.45458984375</v>
      </c>
      <c r="J852" s="37">
        <v>45</v>
      </c>
      <c r="K852" s="37">
        <v>6.8106155395507813</v>
      </c>
      <c r="L852" s="37">
        <v>1270.6556396484375</v>
      </c>
      <c r="M852" s="37">
        <v>76.600000000000009</v>
      </c>
      <c r="N852" s="37">
        <v>272133.58004297968</v>
      </c>
      <c r="O852" s="37">
        <v>20</v>
      </c>
      <c r="P852" s="37">
        <v>0.12425431678799355</v>
      </c>
      <c r="Q852" s="37">
        <v>2582.45458984375</v>
      </c>
    </row>
    <row r="853" spans="2:17" x14ac:dyDescent="0.2">
      <c r="B853" s="37">
        <v>45</v>
      </c>
      <c r="C853" s="37">
        <v>6.8059496879577637</v>
      </c>
      <c r="D853" s="37">
        <v>1271.0313720703125</v>
      </c>
      <c r="E853" s="37">
        <v>76.7</v>
      </c>
      <c r="F853" s="37">
        <v>272440.84547912079</v>
      </c>
      <c r="G853" s="37">
        <v>20</v>
      </c>
      <c r="H853" s="37">
        <v>0.12439876420191349</v>
      </c>
      <c r="I853" s="37">
        <v>2582.83349609375</v>
      </c>
      <c r="J853" s="37">
        <v>45</v>
      </c>
      <c r="K853" s="37">
        <v>6.8059501647949219</v>
      </c>
      <c r="L853" s="37">
        <v>1271.03125</v>
      </c>
      <c r="M853" s="37">
        <v>76.7</v>
      </c>
      <c r="N853" s="37">
        <v>272440.49895822111</v>
      </c>
      <c r="O853" s="37">
        <v>20</v>
      </c>
      <c r="P853" s="37">
        <v>0.12439883140605294</v>
      </c>
      <c r="Q853" s="37">
        <v>2582.83349609375</v>
      </c>
    </row>
    <row r="854" spans="2:17" x14ac:dyDescent="0.2">
      <c r="B854" s="37">
        <v>45</v>
      </c>
      <c r="C854" s="37">
        <v>6.8012771606445313</v>
      </c>
      <c r="D854" s="37">
        <v>1271.4161376953125</v>
      </c>
      <c r="E854" s="37">
        <v>76.800000000000011</v>
      </c>
      <c r="F854" s="37">
        <v>272747.27836838312</v>
      </c>
      <c r="G854" s="37">
        <v>20</v>
      </c>
      <c r="H854" s="37">
        <v>0.1245430333655351</v>
      </c>
      <c r="I854" s="37">
        <v>2583.212890625</v>
      </c>
      <c r="J854" s="37">
        <v>45</v>
      </c>
      <c r="K854" s="37">
        <v>6.8012771606445313</v>
      </c>
      <c r="L854" s="37">
        <v>1271.416015625</v>
      </c>
      <c r="M854" s="37">
        <v>76.800000000000011</v>
      </c>
      <c r="N854" s="37">
        <v>272746.91598446766</v>
      </c>
      <c r="O854" s="37">
        <v>20</v>
      </c>
      <c r="P854" s="37">
        <v>0.12454311027024575</v>
      </c>
      <c r="Q854" s="37">
        <v>2583.212890625</v>
      </c>
    </row>
    <row r="855" spans="2:17" x14ac:dyDescent="0.2">
      <c r="B855" s="37">
        <v>45</v>
      </c>
      <c r="C855" s="37">
        <v>6.7965974807739258</v>
      </c>
      <c r="D855" s="37">
        <v>1271.808349609375</v>
      </c>
      <c r="E855" s="37">
        <v>76.900000000000006</v>
      </c>
      <c r="F855" s="37">
        <v>273053.24033003539</v>
      </c>
      <c r="G855" s="37">
        <v>20</v>
      </c>
      <c r="H855" s="37">
        <v>0.12468708137284433</v>
      </c>
      <c r="I855" s="37">
        <v>2583.593505859375</v>
      </c>
      <c r="J855" s="37">
        <v>45</v>
      </c>
      <c r="K855" s="37">
        <v>6.7965974807739258</v>
      </c>
      <c r="L855" s="37">
        <v>1271.8082275390625</v>
      </c>
      <c r="M855" s="37">
        <v>76.900000000000006</v>
      </c>
      <c r="N855" s="37">
        <v>273052.85558852257</v>
      </c>
      <c r="O855" s="37">
        <v>20</v>
      </c>
      <c r="P855" s="37">
        <v>0.1246871648933215</v>
      </c>
      <c r="Q855" s="37">
        <v>2583.593505859375</v>
      </c>
    </row>
    <row r="856" spans="2:17" x14ac:dyDescent="0.2">
      <c r="B856" s="37">
        <v>45</v>
      </c>
      <c r="C856" s="37">
        <v>6.7919111251831055</v>
      </c>
      <c r="D856" s="37">
        <v>1272.2059326171875</v>
      </c>
      <c r="E856" s="37">
        <v>77</v>
      </c>
      <c r="F856" s="37">
        <v>273358.69615088921</v>
      </c>
      <c r="G856" s="37">
        <v>20</v>
      </c>
      <c r="H856" s="37">
        <v>0.12483089165905543</v>
      </c>
      <c r="I856" s="37">
        <v>2583.975830078125</v>
      </c>
      <c r="J856" s="37">
        <v>45</v>
      </c>
      <c r="K856" s="37">
        <v>6.7919111251831055</v>
      </c>
      <c r="L856" s="37">
        <v>1272.2059326171875</v>
      </c>
      <c r="M856" s="37">
        <v>77</v>
      </c>
      <c r="N856" s="37">
        <v>273358.29809053021</v>
      </c>
      <c r="O856" s="37">
        <v>20</v>
      </c>
      <c r="P856" s="37">
        <v>0.12483098601937623</v>
      </c>
      <c r="Q856" s="37">
        <v>2583.975830078125</v>
      </c>
    </row>
    <row r="857" spans="2:17" x14ac:dyDescent="0.2">
      <c r="B857" s="37">
        <v>45</v>
      </c>
      <c r="C857" s="37">
        <v>6.7872180938720703</v>
      </c>
      <c r="D857" s="37">
        <v>1272.6072998046875</v>
      </c>
      <c r="E857" s="37">
        <v>77.100000000000009</v>
      </c>
      <c r="F857" s="37">
        <v>273663.5747324868</v>
      </c>
      <c r="G857" s="37">
        <v>20</v>
      </c>
      <c r="H857" s="37">
        <v>0.12497443074472527</v>
      </c>
      <c r="I857" s="37">
        <v>2584.35986328125</v>
      </c>
      <c r="J857" s="37">
        <v>45</v>
      </c>
      <c r="K857" s="37">
        <v>6.7872180938720703</v>
      </c>
      <c r="L857" s="37">
        <v>1272.6072998046875</v>
      </c>
      <c r="M857" s="37">
        <v>77.100000000000009</v>
      </c>
      <c r="N857" s="37">
        <v>273663.15440842957</v>
      </c>
      <c r="O857" s="37">
        <v>20</v>
      </c>
      <c r="P857" s="37">
        <v>0.12497453170442602</v>
      </c>
      <c r="Q857" s="37">
        <v>2584.35986328125</v>
      </c>
    </row>
    <row r="858" spans="2:17" x14ac:dyDescent="0.2">
      <c r="B858" s="37">
        <v>45</v>
      </c>
      <c r="C858" s="37">
        <v>6.7825179100036621</v>
      </c>
      <c r="D858" s="37">
        <v>1273.01123046875</v>
      </c>
      <c r="E858" s="37">
        <v>77.2</v>
      </c>
      <c r="F858" s="37">
        <v>273967.81229676801</v>
      </c>
      <c r="G858" s="37">
        <v>20</v>
      </c>
      <c r="H858" s="37">
        <v>0.12511766861382348</v>
      </c>
      <c r="I858" s="37">
        <v>2584.745361328125</v>
      </c>
      <c r="J858" s="37">
        <v>45</v>
      </c>
      <c r="K858" s="37">
        <v>6.7825183868408203</v>
      </c>
      <c r="L858" s="37">
        <v>1273.0113525390625</v>
      </c>
      <c r="M858" s="37">
        <v>77.2</v>
      </c>
      <c r="N858" s="37">
        <v>273967.37224158039</v>
      </c>
      <c r="O858" s="37">
        <v>20</v>
      </c>
      <c r="P858" s="37">
        <v>0.12511777732124402</v>
      </c>
      <c r="Q858" s="37">
        <v>2584.745361328125</v>
      </c>
    </row>
    <row r="859" spans="2:17" x14ac:dyDescent="0.2">
      <c r="B859" s="37">
        <v>45</v>
      </c>
      <c r="C859" s="37">
        <v>6.7778115272521973</v>
      </c>
      <c r="D859" s="37">
        <v>1273.4173583984375</v>
      </c>
      <c r="E859" s="37">
        <v>77.300000000000011</v>
      </c>
      <c r="F859" s="37">
        <v>274271.36884365627</v>
      </c>
      <c r="G859" s="37">
        <v>20</v>
      </c>
      <c r="H859" s="37">
        <v>0.12526058641686594</v>
      </c>
      <c r="I859" s="37">
        <v>2585.131103515625</v>
      </c>
      <c r="J859" s="37">
        <v>45</v>
      </c>
      <c r="K859" s="37">
        <v>6.7778115272521973</v>
      </c>
      <c r="L859" s="37">
        <v>1273.4173583984375</v>
      </c>
      <c r="M859" s="37">
        <v>77.300000000000011</v>
      </c>
      <c r="N859" s="37">
        <v>274270.91071071598</v>
      </c>
      <c r="O859" s="37">
        <v>20</v>
      </c>
      <c r="P859" s="37">
        <v>0.12526070362521108</v>
      </c>
      <c r="Q859" s="37">
        <v>2585.131103515625</v>
      </c>
    </row>
    <row r="860" spans="2:17" x14ac:dyDescent="0.2">
      <c r="B860" s="37">
        <v>45</v>
      </c>
      <c r="C860" s="37">
        <v>6.7730975151062012</v>
      </c>
      <c r="D860" s="37">
        <v>1273.8248291015625</v>
      </c>
      <c r="E860" s="37">
        <v>77.400000000000006</v>
      </c>
      <c r="F860" s="37">
        <v>274574.22716080927</v>
      </c>
      <c r="G860" s="37">
        <v>20</v>
      </c>
      <c r="H860" s="37">
        <v>0.12540317605980428</v>
      </c>
      <c r="I860" s="37">
        <v>2585.516357421875</v>
      </c>
      <c r="J860" s="37">
        <v>45</v>
      </c>
      <c r="K860" s="37">
        <v>6.7730975151062012</v>
      </c>
      <c r="L860" s="37">
        <v>1273.8248291015625</v>
      </c>
      <c r="M860" s="37">
        <v>77.400000000000006</v>
      </c>
      <c r="N860" s="37">
        <v>274573.75348783226</v>
      </c>
      <c r="O860" s="37">
        <v>20</v>
      </c>
      <c r="P860" s="37">
        <v>0.12540330291665441</v>
      </c>
      <c r="Q860" s="37">
        <v>2585.516357421875</v>
      </c>
    </row>
    <row r="861" spans="2:17" x14ac:dyDescent="0.2">
      <c r="B861" s="37">
        <v>45</v>
      </c>
      <c r="C861" s="37">
        <v>6.7683768272399902</v>
      </c>
      <c r="D861" s="37">
        <v>1274.23193359375</v>
      </c>
      <c r="E861" s="37">
        <v>77.5</v>
      </c>
      <c r="F861" s="37">
        <v>274876.35942676931</v>
      </c>
      <c r="G861" s="37">
        <v>20</v>
      </c>
      <c r="H861" s="37">
        <v>0.12554542444016376</v>
      </c>
      <c r="I861" s="37">
        <v>2585.90087890625</v>
      </c>
      <c r="J861" s="37">
        <v>45</v>
      </c>
      <c r="K861" s="37">
        <v>6.7683768272399902</v>
      </c>
      <c r="L861" s="37">
        <v>1274.23193359375</v>
      </c>
      <c r="M861" s="37">
        <v>77.5</v>
      </c>
      <c r="N861" s="37">
        <v>274875.85722093278</v>
      </c>
      <c r="O861" s="37">
        <v>20</v>
      </c>
      <c r="P861" s="37">
        <v>0.12554555478605745</v>
      </c>
      <c r="Q861" s="37">
        <v>2585.90087890625</v>
      </c>
    </row>
    <row r="862" spans="2:17" x14ac:dyDescent="0.2">
      <c r="B862" s="37">
        <v>45</v>
      </c>
      <c r="C862" s="37">
        <v>6.7636494636535645</v>
      </c>
      <c r="D862" s="37">
        <v>1274.635986328125</v>
      </c>
      <c r="E862" s="37">
        <v>77.600000000000009</v>
      </c>
      <c r="F862" s="37">
        <v>275177.66591184336</v>
      </c>
      <c r="G862" s="37">
        <v>20</v>
      </c>
      <c r="H862" s="37">
        <v>0.12568728460741582</v>
      </c>
      <c r="I862" s="37">
        <v>2586.28515625</v>
      </c>
      <c r="J862" s="37">
        <v>45</v>
      </c>
      <c r="K862" s="37">
        <v>6.7636494636535645</v>
      </c>
      <c r="L862" s="37">
        <v>1274.6361083984375</v>
      </c>
      <c r="M862" s="37">
        <v>77.600000000000009</v>
      </c>
      <c r="N862" s="37">
        <v>275177.15075823932</v>
      </c>
      <c r="O862" s="37">
        <v>20</v>
      </c>
      <c r="P862" s="37">
        <v>0.12568742573999614</v>
      </c>
      <c r="Q862" s="37">
        <v>2586.28515625</v>
      </c>
    </row>
    <row r="863" spans="2:17" x14ac:dyDescent="0.2">
      <c r="B863" s="37">
        <v>45</v>
      </c>
      <c r="C863" s="37">
        <v>6.7589149475097656</v>
      </c>
      <c r="D863" s="37">
        <v>1275.0340576171875</v>
      </c>
      <c r="E863" s="37">
        <v>77.7</v>
      </c>
      <c r="F863" s="37">
        <v>275478.03544128576</v>
      </c>
      <c r="G863" s="37">
        <v>20</v>
      </c>
      <c r="H863" s="37">
        <v>0.12582870422099227</v>
      </c>
      <c r="I863" s="37">
        <v>2586.669677734375</v>
      </c>
      <c r="J863" s="37">
        <v>45</v>
      </c>
      <c r="K863" s="37">
        <v>6.7589149475097656</v>
      </c>
      <c r="L863" s="37">
        <v>1275.0341796875</v>
      </c>
      <c r="M863" s="37">
        <v>77.7</v>
      </c>
      <c r="N863" s="37">
        <v>275477.49844766164</v>
      </c>
      <c r="O863" s="37">
        <v>20</v>
      </c>
      <c r="P863" s="37">
        <v>0.12582885190007925</v>
      </c>
      <c r="Q863" s="37">
        <v>2586.669677734375</v>
      </c>
    </row>
    <row r="864" spans="2:17" x14ac:dyDescent="0.2">
      <c r="B864" s="37">
        <v>45</v>
      </c>
      <c r="C864" s="37">
        <v>6.754173755645752</v>
      </c>
      <c r="D864" s="37">
        <v>1275.424072265625</v>
      </c>
      <c r="E864" s="37">
        <v>77.800000000000011</v>
      </c>
      <c r="F864" s="37">
        <v>275777.36747152283</v>
      </c>
      <c r="G864" s="37">
        <v>20</v>
      </c>
      <c r="H864" s="37">
        <v>0.12596963594990265</v>
      </c>
      <c r="I864" s="37">
        <v>2587.05419921875</v>
      </c>
      <c r="J864" s="37">
        <v>45</v>
      </c>
      <c r="K864" s="37">
        <v>6.7541742324829102</v>
      </c>
      <c r="L864" s="37">
        <v>1275.424072265625</v>
      </c>
      <c r="M864" s="37">
        <v>77.800000000000011</v>
      </c>
      <c r="N864" s="37">
        <v>275776.81281630736</v>
      </c>
      <c r="O864" s="37">
        <v>20</v>
      </c>
      <c r="P864" s="37">
        <v>0.12596979208521114</v>
      </c>
      <c r="Q864" s="37">
        <v>2587.05419921875</v>
      </c>
    </row>
    <row r="865" spans="2:17" x14ac:dyDescent="0.2">
      <c r="B865" s="37">
        <v>45</v>
      </c>
      <c r="C865" s="37">
        <v>6.7494268417358398</v>
      </c>
      <c r="D865" s="37">
        <v>1275.8056640625</v>
      </c>
      <c r="E865" s="37">
        <v>77.900000000000006</v>
      </c>
      <c r="F865" s="37">
        <v>276075.65462859685</v>
      </c>
      <c r="G865" s="37">
        <v>20</v>
      </c>
      <c r="H865" s="37">
        <v>0.12611007631834506</v>
      </c>
      <c r="I865" s="37">
        <v>2587.439453125</v>
      </c>
      <c r="J865" s="37">
        <v>45</v>
      </c>
      <c r="K865" s="37">
        <v>6.7494268417358398</v>
      </c>
      <c r="L865" s="37">
        <v>1275.8057861328125</v>
      </c>
      <c r="M865" s="37">
        <v>77.900000000000006</v>
      </c>
      <c r="N865" s="37">
        <v>276075.074272878</v>
      </c>
      <c r="O865" s="37">
        <v>20</v>
      </c>
      <c r="P865" s="37">
        <v>0.12611023706123736</v>
      </c>
      <c r="Q865" s="37">
        <v>2587.439453125</v>
      </c>
    </row>
    <row r="866" spans="2:17" x14ac:dyDescent="0.2">
      <c r="B866" s="37">
        <v>45</v>
      </c>
      <c r="C866" s="37">
        <v>6.7446732521057129</v>
      </c>
      <c r="D866" s="37">
        <v>1276.1806640625</v>
      </c>
      <c r="E866" s="37">
        <v>78</v>
      </c>
      <c r="F866" s="37">
        <v>276373.01214319112</v>
      </c>
      <c r="G866" s="37">
        <v>20</v>
      </c>
      <c r="H866" s="37">
        <v>0.12625007956733747</v>
      </c>
      <c r="I866" s="37">
        <v>2587.824462890625</v>
      </c>
      <c r="J866" s="37">
        <v>45</v>
      </c>
      <c r="K866" s="37">
        <v>6.7446732521057129</v>
      </c>
      <c r="L866" s="37">
        <v>1276.1807861328125</v>
      </c>
      <c r="M866" s="37">
        <v>78</v>
      </c>
      <c r="N866" s="37">
        <v>276372.41676826461</v>
      </c>
      <c r="O866" s="37">
        <v>20</v>
      </c>
      <c r="P866" s="37">
        <v>0.12625024990456279</v>
      </c>
      <c r="Q866" s="37">
        <v>2587.824462890625</v>
      </c>
    </row>
    <row r="867" spans="2:17" x14ac:dyDescent="0.2">
      <c r="B867" s="37">
        <v>45</v>
      </c>
      <c r="C867" s="37">
        <v>6.7399139404296875</v>
      </c>
      <c r="D867" s="37">
        <v>1276.55126953125</v>
      </c>
      <c r="E867" s="37">
        <v>78.100000000000009</v>
      </c>
      <c r="F867" s="37">
        <v>276669.66714255942</v>
      </c>
      <c r="G867" s="37">
        <v>20</v>
      </c>
      <c r="H867" s="37">
        <v>0.12638975262191895</v>
      </c>
      <c r="I867" s="37">
        <v>2588.208984375</v>
      </c>
      <c r="J867" s="37">
        <v>45</v>
      </c>
      <c r="K867" s="37">
        <v>6.7399139404296875</v>
      </c>
      <c r="L867" s="37">
        <v>1276.55126953125</v>
      </c>
      <c r="M867" s="37">
        <v>78.100000000000009</v>
      </c>
      <c r="N867" s="37">
        <v>276669.04132467147</v>
      </c>
      <c r="O867" s="37">
        <v>20</v>
      </c>
      <c r="P867" s="37">
        <v>0.12638992523762979</v>
      </c>
      <c r="Q867" s="37">
        <v>2588.208984375</v>
      </c>
    </row>
    <row r="868" spans="2:17" x14ac:dyDescent="0.2">
      <c r="B868" s="37">
        <v>45</v>
      </c>
      <c r="C868" s="37">
        <v>6.7351489067077637</v>
      </c>
      <c r="D868" s="37">
        <v>1276.91943359375</v>
      </c>
      <c r="E868" s="37">
        <v>78.2</v>
      </c>
      <c r="F868" s="37">
        <v>276965.90067373315</v>
      </c>
      <c r="G868" s="37">
        <v>20</v>
      </c>
      <c r="H868" s="37">
        <v>0.12652922778680659</v>
      </c>
      <c r="I868" s="37">
        <v>2588.593017578125</v>
      </c>
      <c r="J868" s="37">
        <v>45</v>
      </c>
      <c r="K868" s="37">
        <v>6.7351489067077637</v>
      </c>
      <c r="L868" s="37">
        <v>1276.91943359375</v>
      </c>
      <c r="M868" s="37">
        <v>78.2</v>
      </c>
      <c r="N868" s="37">
        <v>276965.25341592828</v>
      </c>
      <c r="O868" s="37">
        <v>20</v>
      </c>
      <c r="P868" s="37">
        <v>0.1265294069101168</v>
      </c>
      <c r="Q868" s="37">
        <v>2588.593017578125</v>
      </c>
    </row>
    <row r="869" spans="2:17" x14ac:dyDescent="0.2">
      <c r="B869" s="37">
        <v>45</v>
      </c>
      <c r="C869" s="37">
        <v>6.7303791046142578</v>
      </c>
      <c r="D869" s="37">
        <v>1277.28662109375</v>
      </c>
      <c r="E869" s="37">
        <v>78.300000000000011</v>
      </c>
      <c r="F869" s="37">
        <v>277262.01007797685</v>
      </c>
      <c r="G869" s="37">
        <v>20</v>
      </c>
      <c r="H869" s="37">
        <v>0.12666864505868528</v>
      </c>
      <c r="I869" s="37">
        <v>2588.976806640625</v>
      </c>
      <c r="J869" s="37">
        <v>45</v>
      </c>
      <c r="K869" s="37">
        <v>6.7303791046142578</v>
      </c>
      <c r="L869" s="37">
        <v>1277.2864990234375</v>
      </c>
      <c r="M869" s="37">
        <v>78.300000000000011</v>
      </c>
      <c r="N869" s="37">
        <v>277261.33242450003</v>
      </c>
      <c r="O869" s="37">
        <v>20</v>
      </c>
      <c r="P869" s="37">
        <v>0.12666882645645461</v>
      </c>
      <c r="Q869" s="37">
        <v>2588.976806640625</v>
      </c>
    </row>
    <row r="870" spans="2:17" x14ac:dyDescent="0.2">
      <c r="B870" s="37">
        <v>45</v>
      </c>
      <c r="C870" s="37">
        <v>6.7256050109863281</v>
      </c>
      <c r="D870" s="37">
        <v>1277.6534423828125</v>
      </c>
      <c r="E870" s="37">
        <v>78.400000000000006</v>
      </c>
      <c r="F870" s="37">
        <v>277558.24943650112</v>
      </c>
      <c r="G870" s="37">
        <v>20</v>
      </c>
      <c r="H870" s="37">
        <v>0.12680812404403966</v>
      </c>
      <c r="I870" s="37">
        <v>2589.36083984375</v>
      </c>
      <c r="J870" s="37">
        <v>45</v>
      </c>
      <c r="K870" s="37">
        <v>6.7256050109863281</v>
      </c>
      <c r="L870" s="37">
        <v>1277.6534423828125</v>
      </c>
      <c r="M870" s="37">
        <v>78.400000000000006</v>
      </c>
      <c r="N870" s="37">
        <v>277557.55280494905</v>
      </c>
      <c r="O870" s="37">
        <v>20</v>
      </c>
      <c r="P870" s="37">
        <v>0.12680831310499721</v>
      </c>
      <c r="Q870" s="37">
        <v>2589.36083984375</v>
      </c>
    </row>
    <row r="871" spans="2:17" x14ac:dyDescent="0.2">
      <c r="B871" s="37">
        <v>45</v>
      </c>
      <c r="C871" s="37">
        <v>6.7208266258239746</v>
      </c>
      <c r="D871" s="37">
        <v>1278.02099609375</v>
      </c>
      <c r="E871" s="37">
        <v>78.5</v>
      </c>
      <c r="F871" s="37">
        <v>277854.8956415095</v>
      </c>
      <c r="G871" s="37">
        <v>20</v>
      </c>
      <c r="H871" s="37">
        <v>0.12694779512261697</v>
      </c>
      <c r="I871" s="37">
        <v>2589.745849609375</v>
      </c>
      <c r="J871" s="37">
        <v>45</v>
      </c>
      <c r="K871" s="37">
        <v>6.7208266258239746</v>
      </c>
      <c r="L871" s="37">
        <v>1278.02099609375</v>
      </c>
      <c r="M871" s="37">
        <v>78.5</v>
      </c>
      <c r="N871" s="37">
        <v>277854.17101875535</v>
      </c>
      <c r="O871" s="37">
        <v>20</v>
      </c>
      <c r="P871" s="37">
        <v>0.12694798762057694</v>
      </c>
      <c r="Q871" s="37">
        <v>2589.745849609375</v>
      </c>
    </row>
    <row r="872" spans="2:17" x14ac:dyDescent="0.2">
      <c r="B872" s="37">
        <v>45</v>
      </c>
      <c r="C872" s="37">
        <v>6.7160449028015137</v>
      </c>
      <c r="D872" s="37">
        <v>1278.3905029296875</v>
      </c>
      <c r="E872" s="37">
        <v>78.600000000000009</v>
      </c>
      <c r="F872" s="37">
        <v>278152.20194166165</v>
      </c>
      <c r="G872" s="37">
        <v>20</v>
      </c>
      <c r="H872" s="37">
        <v>0.12708777752537412</v>
      </c>
      <c r="I872" s="37">
        <v>2590.1328125</v>
      </c>
      <c r="J872" s="37">
        <v>45</v>
      </c>
      <c r="K872" s="37">
        <v>6.7160449028015137</v>
      </c>
      <c r="L872" s="37">
        <v>1278.3905029296875</v>
      </c>
      <c r="M872" s="37">
        <v>78.600000000000009</v>
      </c>
      <c r="N872" s="37">
        <v>278151.45578646485</v>
      </c>
      <c r="O872" s="37">
        <v>20</v>
      </c>
      <c r="P872" s="37">
        <v>0.12708797654342049</v>
      </c>
      <c r="Q872" s="37">
        <v>2590.1328125</v>
      </c>
    </row>
    <row r="873" spans="2:17" x14ac:dyDescent="0.2">
      <c r="B873" s="37">
        <v>45</v>
      </c>
      <c r="C873" s="37">
        <v>6.7112603187561035</v>
      </c>
      <c r="D873" s="37">
        <v>1278.7640380859375</v>
      </c>
      <c r="E873" s="37">
        <v>78.7</v>
      </c>
      <c r="F873" s="37">
        <v>278450.45836520032</v>
      </c>
      <c r="G873" s="37">
        <v>20</v>
      </c>
      <c r="H873" s="37">
        <v>0.12722820780483751</v>
      </c>
      <c r="I873" s="37">
        <v>2590.521240234375</v>
      </c>
      <c r="J873" s="37">
        <v>45</v>
      </c>
      <c r="K873" s="37">
        <v>6.7112603187561035</v>
      </c>
      <c r="L873" s="37">
        <v>1278.763916015625</v>
      </c>
      <c r="M873" s="37">
        <v>78.7</v>
      </c>
      <c r="N873" s="37">
        <v>278449.68812707189</v>
      </c>
      <c r="O873" s="37">
        <v>20</v>
      </c>
      <c r="P873" s="37">
        <v>0.12722841219508757</v>
      </c>
      <c r="Q873" s="37">
        <v>2590.521240234375</v>
      </c>
    </row>
    <row r="874" spans="2:17" x14ac:dyDescent="0.2">
      <c r="B874" s="37">
        <v>45</v>
      </c>
      <c r="C874" s="37">
        <v>6.7064723968505859</v>
      </c>
      <c r="D874" s="37">
        <v>1279.143798828125</v>
      </c>
      <c r="E874" s="37">
        <v>78.800000000000011</v>
      </c>
      <c r="F874" s="37">
        <v>278749.97046340373</v>
      </c>
      <c r="G874" s="37">
        <v>20</v>
      </c>
      <c r="H874" s="37">
        <v>0.12736922981705492</v>
      </c>
      <c r="I874" s="37">
        <v>2590.910888671875</v>
      </c>
      <c r="J874" s="37">
        <v>45</v>
      </c>
      <c r="K874" s="37">
        <v>6.7064723968505859</v>
      </c>
      <c r="L874" s="37">
        <v>1279.1436767578125</v>
      </c>
      <c r="M874" s="37">
        <v>78.800000000000011</v>
      </c>
      <c r="N874" s="37">
        <v>278749.17847545253</v>
      </c>
      <c r="O874" s="37">
        <v>20</v>
      </c>
      <c r="P874" s="37">
        <v>0.12736944074874051</v>
      </c>
      <c r="Q874" s="37">
        <v>2590.910888671875</v>
      </c>
    </row>
    <row r="875" spans="2:17" x14ac:dyDescent="0.2">
      <c r="B875" s="37">
        <v>45</v>
      </c>
      <c r="C875" s="37">
        <v>6.7016820907592773</v>
      </c>
      <c r="D875" s="37">
        <v>1279.5316162109375</v>
      </c>
      <c r="E875" s="37">
        <v>78.900000000000006</v>
      </c>
      <c r="F875" s="37">
        <v>279051.03641749581</v>
      </c>
      <c r="G875" s="37">
        <v>20</v>
      </c>
      <c r="H875" s="37">
        <v>0.12751098395812607</v>
      </c>
      <c r="I875" s="37">
        <v>2591.30126953125</v>
      </c>
      <c r="J875" s="37">
        <v>45</v>
      </c>
      <c r="K875" s="37">
        <v>6.7016820907592773</v>
      </c>
      <c r="L875" s="37">
        <v>1279.531494140625</v>
      </c>
      <c r="M875" s="37">
        <v>78.900000000000006</v>
      </c>
      <c r="N875" s="37">
        <v>279050.2160089587</v>
      </c>
      <c r="O875" s="37">
        <v>20</v>
      </c>
      <c r="P875" s="37">
        <v>0.12751119837244698</v>
      </c>
      <c r="Q875" s="37">
        <v>2591.30126953125</v>
      </c>
    </row>
    <row r="876" spans="2:17" x14ac:dyDescent="0.2">
      <c r="B876" s="37">
        <v>45</v>
      </c>
      <c r="C876" s="37">
        <v>6.6968889236450195</v>
      </c>
      <c r="D876" s="37">
        <v>1279.927978515625</v>
      </c>
      <c r="E876" s="37">
        <v>79</v>
      </c>
      <c r="F876" s="37">
        <v>279353.8816915339</v>
      </c>
      <c r="G876" s="37">
        <v>20</v>
      </c>
      <c r="H876" s="37">
        <v>0.12765357638717559</v>
      </c>
      <c r="I876" s="37">
        <v>2591.6923828125</v>
      </c>
      <c r="J876" s="37">
        <v>45</v>
      </c>
      <c r="K876" s="37">
        <v>6.6968889236450195</v>
      </c>
      <c r="L876" s="37">
        <v>1279.927978515625</v>
      </c>
      <c r="M876" s="37">
        <v>79</v>
      </c>
      <c r="N876" s="37">
        <v>279353.04166372196</v>
      </c>
      <c r="O876" s="37">
        <v>20</v>
      </c>
      <c r="P876" s="37">
        <v>0.12765379853326542</v>
      </c>
      <c r="Q876" s="37">
        <v>2591.6923828125</v>
      </c>
    </row>
    <row r="877" spans="2:17" x14ac:dyDescent="0.2">
      <c r="B877" s="37">
        <v>45</v>
      </c>
      <c r="C877" s="37">
        <v>6.6920933723449707</v>
      </c>
      <c r="D877" s="37">
        <v>1280.33203125</v>
      </c>
      <c r="E877" s="37">
        <v>79.100000000000009</v>
      </c>
      <c r="F877" s="37">
        <v>279658.65243002964</v>
      </c>
      <c r="G877" s="37">
        <v>20</v>
      </c>
      <c r="H877" s="37">
        <v>0.12779707593775225</v>
      </c>
      <c r="I877" s="37">
        <v>2592.08447265625</v>
      </c>
      <c r="J877" s="37">
        <v>45</v>
      </c>
      <c r="K877" s="37">
        <v>6.6920933723449707</v>
      </c>
      <c r="L877" s="37">
        <v>1280.33203125</v>
      </c>
      <c r="M877" s="37">
        <v>79.100000000000009</v>
      </c>
      <c r="N877" s="37">
        <v>279657.79015355639</v>
      </c>
      <c r="O877" s="37">
        <v>20</v>
      </c>
      <c r="P877" s="37">
        <v>0.12779730468099279</v>
      </c>
      <c r="Q877" s="37">
        <v>2592.08447265625</v>
      </c>
    </row>
    <row r="878" spans="2:17" x14ac:dyDescent="0.2">
      <c r="B878" s="37">
        <v>45</v>
      </c>
      <c r="C878" s="37">
        <v>6.6872954368591309</v>
      </c>
      <c r="D878" s="37">
        <v>1280.74169921875</v>
      </c>
      <c r="E878" s="37">
        <v>79.2</v>
      </c>
      <c r="F878" s="37">
        <v>279965.35270724952</v>
      </c>
      <c r="G878" s="37">
        <v>20</v>
      </c>
      <c r="H878" s="37">
        <v>0.12794148452442014</v>
      </c>
      <c r="I878" s="37">
        <v>2592.47802734375</v>
      </c>
      <c r="J878" s="37">
        <v>45</v>
      </c>
      <c r="K878" s="37">
        <v>6.6872954368591309</v>
      </c>
      <c r="L878" s="37">
        <v>1280.74169921875</v>
      </c>
      <c r="M878" s="37">
        <v>79.2</v>
      </c>
      <c r="N878" s="37">
        <v>279964.46799354086</v>
      </c>
      <c r="O878" s="37">
        <v>20</v>
      </c>
      <c r="P878" s="37">
        <v>0.12794171988419997</v>
      </c>
      <c r="Q878" s="37">
        <v>2592.47802734375</v>
      </c>
    </row>
    <row r="879" spans="2:17" x14ac:dyDescent="0.2">
      <c r="B879" s="37">
        <v>45</v>
      </c>
      <c r="C879" s="37">
        <v>6.6824951171875</v>
      </c>
      <c r="D879" s="37">
        <v>1281.1546630859375</v>
      </c>
      <c r="E879" s="37">
        <v>79.300000000000011</v>
      </c>
      <c r="F879" s="37">
        <v>280273.93584908714</v>
      </c>
      <c r="G879" s="37">
        <v>20</v>
      </c>
      <c r="H879" s="37">
        <v>0.12808678020592842</v>
      </c>
      <c r="I879" s="37">
        <v>2592.872802734375</v>
      </c>
      <c r="J879" s="37">
        <v>45</v>
      </c>
      <c r="K879" s="37">
        <v>6.6824951171875</v>
      </c>
      <c r="L879" s="37">
        <v>1281.1546630859375</v>
      </c>
      <c r="M879" s="37">
        <v>79.300000000000011</v>
      </c>
      <c r="N879" s="37">
        <v>280273.02851021331</v>
      </c>
      <c r="O879" s="37">
        <v>20</v>
      </c>
      <c r="P879" s="37">
        <v>0.12808702220357662</v>
      </c>
      <c r="Q879" s="37">
        <v>2592.872802734375</v>
      </c>
    </row>
    <row r="880" spans="2:17" x14ac:dyDescent="0.2">
      <c r="B880" s="37">
        <v>45</v>
      </c>
      <c r="C880" s="37">
        <v>6.6776924133300781</v>
      </c>
      <c r="D880" s="37">
        <v>1281.5692138671875</v>
      </c>
      <c r="E880" s="37">
        <v>79.400000000000006</v>
      </c>
      <c r="F880" s="37">
        <v>280584.29562502058</v>
      </c>
      <c r="G880" s="37">
        <v>20</v>
      </c>
      <c r="H880" s="37">
        <v>0.12823291297745354</v>
      </c>
      <c r="I880" s="37">
        <v>2593.26904296875</v>
      </c>
      <c r="J880" s="37">
        <v>45</v>
      </c>
      <c r="K880" s="37">
        <v>6.6776924133300781</v>
      </c>
      <c r="L880" s="37">
        <v>1281.5692138671875</v>
      </c>
      <c r="M880" s="37">
        <v>79.400000000000006</v>
      </c>
      <c r="N880" s="37">
        <v>280583.36550526315</v>
      </c>
      <c r="O880" s="37">
        <v>20</v>
      </c>
      <c r="P880" s="37">
        <v>0.12823316163502479</v>
      </c>
      <c r="Q880" s="37">
        <v>2593.26904296875</v>
      </c>
    </row>
    <row r="881" spans="2:17" x14ac:dyDescent="0.2">
      <c r="B881" s="37">
        <v>45</v>
      </c>
      <c r="C881" s="37">
        <v>6.672886848449707</v>
      </c>
      <c r="D881" s="37">
        <v>1281.9840087890625</v>
      </c>
      <c r="E881" s="37">
        <v>79.5</v>
      </c>
      <c r="F881" s="37">
        <v>280896.3266337915</v>
      </c>
      <c r="G881" s="37">
        <v>20</v>
      </c>
      <c r="H881" s="37">
        <v>0.12837983321966603</v>
      </c>
      <c r="I881" s="37">
        <v>2593.665771484375</v>
      </c>
      <c r="J881" s="37">
        <v>45</v>
      </c>
      <c r="K881" s="37">
        <v>6.6728863716125488</v>
      </c>
      <c r="L881" s="37">
        <v>1281.9840087890625</v>
      </c>
      <c r="M881" s="37">
        <v>79.5</v>
      </c>
      <c r="N881" s="37">
        <v>280895.38008610159</v>
      </c>
      <c r="O881" s="37">
        <v>20</v>
      </c>
      <c r="P881" s="37">
        <v>0.12838009163148301</v>
      </c>
      <c r="Q881" s="37">
        <v>2593.665771484375</v>
      </c>
    </row>
    <row r="882" spans="2:17" x14ac:dyDescent="0.2">
      <c r="B882" s="37">
        <v>45</v>
      </c>
      <c r="C882" s="37">
        <v>6.6680779457092285</v>
      </c>
      <c r="D882" s="37">
        <v>1282.3984375</v>
      </c>
      <c r="E882" s="37">
        <v>79.600000000000009</v>
      </c>
      <c r="F882" s="37">
        <v>281209.95777571033</v>
      </c>
      <c r="G882" s="37">
        <v>20</v>
      </c>
      <c r="H882" s="37">
        <v>0.12852750747435121</v>
      </c>
      <c r="I882" s="37">
        <v>2594.06298828125</v>
      </c>
      <c r="J882" s="37">
        <v>45</v>
      </c>
      <c r="K882" s="37">
        <v>6.6680779457092285</v>
      </c>
      <c r="L882" s="37">
        <v>1282.3984375</v>
      </c>
      <c r="M882" s="37">
        <v>79.600000000000009</v>
      </c>
      <c r="N882" s="37">
        <v>281208.98813140264</v>
      </c>
      <c r="O882" s="37">
        <v>20</v>
      </c>
      <c r="P882" s="37">
        <v>0.12852777258513043</v>
      </c>
      <c r="Q882" s="37">
        <v>2594.06298828125</v>
      </c>
    </row>
    <row r="883" spans="2:17" x14ac:dyDescent="0.2">
      <c r="B883" s="37">
        <v>45</v>
      </c>
      <c r="C883" s="37">
        <v>6.6632657051086426</v>
      </c>
      <c r="D883" s="37">
        <v>1282.8114013671875</v>
      </c>
      <c r="E883" s="37">
        <v>79.7</v>
      </c>
      <c r="F883" s="37">
        <v>281525.0885623598</v>
      </c>
      <c r="G883" s="37">
        <v>20</v>
      </c>
      <c r="H883" s="37">
        <v>0.1286758884343934</v>
      </c>
      <c r="I883" s="37">
        <v>2594.459716796875</v>
      </c>
      <c r="J883" s="37">
        <v>45</v>
      </c>
      <c r="K883" s="37">
        <v>6.6632657051086426</v>
      </c>
      <c r="L883" s="37">
        <v>1282.8115234375</v>
      </c>
      <c r="M883" s="37">
        <v>79.7</v>
      </c>
      <c r="N883" s="37">
        <v>281524.09814387368</v>
      </c>
      <c r="O883" s="37">
        <v>20</v>
      </c>
      <c r="P883" s="37">
        <v>0.12867616141782329</v>
      </c>
      <c r="Q883" s="37">
        <v>2594.459716796875</v>
      </c>
    </row>
    <row r="884" spans="2:17" x14ac:dyDescent="0.2">
      <c r="B884" s="37">
        <v>45</v>
      </c>
      <c r="C884" s="37">
        <v>6.6584501266479492</v>
      </c>
      <c r="D884" s="37">
        <v>1283.221435546875</v>
      </c>
      <c r="E884" s="37">
        <v>79.800000000000011</v>
      </c>
      <c r="F884" s="37">
        <v>281841.60460620298</v>
      </c>
      <c r="G884" s="37">
        <v>20</v>
      </c>
      <c r="H884" s="37">
        <v>0.12882492224645029</v>
      </c>
      <c r="I884" s="37">
        <v>2594.85595703125</v>
      </c>
      <c r="J884" s="37">
        <v>45</v>
      </c>
      <c r="K884" s="37">
        <v>6.6584501266479492</v>
      </c>
      <c r="L884" s="37">
        <v>1283.2215576171875</v>
      </c>
      <c r="M884" s="37">
        <v>79.800000000000011</v>
      </c>
      <c r="N884" s="37">
        <v>281840.59083309514</v>
      </c>
      <c r="O884" s="37">
        <v>20</v>
      </c>
      <c r="P884" s="37">
        <v>0.12882520196490235</v>
      </c>
      <c r="Q884" s="37">
        <v>2594.85595703125</v>
      </c>
    </row>
    <row r="885" spans="2:17" x14ac:dyDescent="0.2">
      <c r="B885" s="37">
        <v>45</v>
      </c>
      <c r="C885" s="37">
        <v>6.6536307334899902</v>
      </c>
      <c r="D885" s="37">
        <v>1283.626708984375</v>
      </c>
      <c r="E885" s="37">
        <v>79.900000000000006</v>
      </c>
      <c r="F885" s="37">
        <v>282159.36453856988</v>
      </c>
      <c r="G885" s="37">
        <v>20</v>
      </c>
      <c r="H885" s="37">
        <v>0.12897454236289824</v>
      </c>
      <c r="I885" s="37">
        <v>2595.251708984375</v>
      </c>
      <c r="J885" s="37">
        <v>45</v>
      </c>
      <c r="K885" s="37">
        <v>6.6536307334899902</v>
      </c>
      <c r="L885" s="37">
        <v>1283.6268310546875</v>
      </c>
      <c r="M885" s="37">
        <v>79.900000000000006</v>
      </c>
      <c r="N885" s="37">
        <v>282158.32727678289</v>
      </c>
      <c r="O885" s="37">
        <v>20</v>
      </c>
      <c r="P885" s="37">
        <v>0.12897482883152006</v>
      </c>
      <c r="Q885" s="37">
        <v>2595.251708984375</v>
      </c>
    </row>
    <row r="886" spans="2:17" x14ac:dyDescent="0.2">
      <c r="B886" s="37">
        <v>45</v>
      </c>
      <c r="C886" s="37">
        <v>6.6488075256347656</v>
      </c>
      <c r="D886" s="37">
        <v>1284.0257568359375</v>
      </c>
      <c r="E886" s="37">
        <v>80</v>
      </c>
      <c r="F886" s="37">
        <v>282478.22127680661</v>
      </c>
      <c r="G886" s="37">
        <v>20</v>
      </c>
      <c r="H886" s="37">
        <v>0.12912467954417015</v>
      </c>
      <c r="I886" s="37">
        <v>2595.6474609375</v>
      </c>
      <c r="J886" s="37">
        <v>45</v>
      </c>
      <c r="K886" s="37">
        <v>6.6488075256347656</v>
      </c>
      <c r="L886" s="37">
        <v>1284.02587890625</v>
      </c>
      <c r="M886" s="37">
        <v>80</v>
      </c>
      <c r="N886" s="37">
        <v>282477.16045846109</v>
      </c>
      <c r="O886" s="37">
        <v>20</v>
      </c>
      <c r="P886" s="37">
        <v>0.1291249727797722</v>
      </c>
      <c r="Q886" s="37">
        <v>2595.6474609375</v>
      </c>
    </row>
    <row r="887" spans="2:17" x14ac:dyDescent="0.2">
      <c r="B887" s="37">
        <v>45</v>
      </c>
      <c r="C887" s="37">
        <v>6.6439805030822754</v>
      </c>
      <c r="D887" s="37">
        <v>1284.41796875</v>
      </c>
      <c r="E887" s="37">
        <v>80.100000000000009</v>
      </c>
      <c r="F887" s="37">
        <v>282798.03841179912</v>
      </c>
      <c r="G887" s="37">
        <v>20</v>
      </c>
      <c r="H887" s="37">
        <v>0.12927526956336594</v>
      </c>
      <c r="I887" s="37">
        <v>2596.043701171875</v>
      </c>
      <c r="J887" s="37">
        <v>45</v>
      </c>
      <c r="K887" s="37">
        <v>6.6439805030822754</v>
      </c>
      <c r="L887" s="37">
        <v>1284.41796875</v>
      </c>
      <c r="M887" s="37">
        <v>80.100000000000009</v>
      </c>
      <c r="N887" s="37">
        <v>282796.94495625724</v>
      </c>
      <c r="O887" s="37">
        <v>20</v>
      </c>
      <c r="P887" s="37">
        <v>0.12927556534721865</v>
      </c>
      <c r="Q887" s="37">
        <v>2596.043701171875</v>
      </c>
    </row>
    <row r="888" spans="2:17" x14ac:dyDescent="0.2">
      <c r="B888" s="37">
        <v>45</v>
      </c>
      <c r="C888" s="37">
        <v>6.6391496658325195</v>
      </c>
      <c r="D888" s="37">
        <v>1284.803955078125</v>
      </c>
      <c r="E888" s="37">
        <v>80.2</v>
      </c>
      <c r="F888" s="37">
        <v>283118.74982828583</v>
      </c>
      <c r="G888" s="37">
        <v>20</v>
      </c>
      <c r="H888" s="37">
        <v>0.12942628127932049</v>
      </c>
      <c r="I888" s="37">
        <v>2596.43994140625</v>
      </c>
      <c r="J888" s="37">
        <v>45</v>
      </c>
      <c r="K888" s="37">
        <v>6.6391496658325195</v>
      </c>
      <c r="L888" s="37">
        <v>1284.803955078125</v>
      </c>
      <c r="M888" s="37">
        <v>80.2</v>
      </c>
      <c r="N888" s="37">
        <v>283117.63915563712</v>
      </c>
      <c r="O888" s="37">
        <v>20</v>
      </c>
      <c r="P888" s="37">
        <v>0.1294265869327994</v>
      </c>
      <c r="Q888" s="37">
        <v>2596.43994140625</v>
      </c>
    </row>
    <row r="889" spans="2:17" x14ac:dyDescent="0.2">
      <c r="B889" s="37">
        <v>45</v>
      </c>
      <c r="C889" s="37">
        <v>6.634315013885498</v>
      </c>
      <c r="D889" s="37">
        <v>1285.185302734375</v>
      </c>
      <c r="E889" s="37">
        <v>80.300000000000011</v>
      </c>
      <c r="F889" s="37">
        <v>283440.37430368573</v>
      </c>
      <c r="G889" s="37">
        <v>20</v>
      </c>
      <c r="H889" s="37">
        <v>0.12957772355492711</v>
      </c>
      <c r="I889" s="37">
        <v>2596.836181640625</v>
      </c>
      <c r="J889" s="37">
        <v>45</v>
      </c>
      <c r="K889" s="37">
        <v>6.634315013885498</v>
      </c>
      <c r="L889" s="37">
        <v>1285.1854248046875</v>
      </c>
      <c r="M889" s="37">
        <v>80.300000000000011</v>
      </c>
      <c r="N889" s="37">
        <v>283439.24226336845</v>
      </c>
      <c r="O889" s="37">
        <v>20</v>
      </c>
      <c r="P889" s="37">
        <v>0.12957803717015784</v>
      </c>
      <c r="Q889" s="37">
        <v>2596.836181640625</v>
      </c>
    </row>
    <row r="890" spans="2:17" x14ac:dyDescent="0.2">
      <c r="B890" s="37">
        <v>45</v>
      </c>
      <c r="C890" s="37">
        <v>6.6294760704040527</v>
      </c>
      <c r="D890" s="37">
        <v>1285.564453125</v>
      </c>
      <c r="E890" s="37">
        <v>80.400000000000006</v>
      </c>
      <c r="F890" s="37">
        <v>283762.98058960994</v>
      </c>
      <c r="G890" s="37">
        <v>20</v>
      </c>
      <c r="H890" s="37">
        <v>0.12972962873262192</v>
      </c>
      <c r="I890" s="37">
        <v>2597.232177734375</v>
      </c>
      <c r="J890" s="37">
        <v>45</v>
      </c>
      <c r="K890" s="37">
        <v>6.6294760704040527</v>
      </c>
      <c r="L890" s="37">
        <v>1285.564453125</v>
      </c>
      <c r="M890" s="37">
        <v>80.400000000000006</v>
      </c>
      <c r="N890" s="37">
        <v>283761.82218251831</v>
      </c>
      <c r="O890" s="37">
        <v>20</v>
      </c>
      <c r="P890" s="37">
        <v>0.12972994801015753</v>
      </c>
      <c r="Q890" s="37">
        <v>2597.232177734375</v>
      </c>
    </row>
    <row r="891" spans="2:17" x14ac:dyDescent="0.2">
      <c r="B891" s="37">
        <v>45</v>
      </c>
      <c r="C891" s="37">
        <v>6.6246337890625</v>
      </c>
      <c r="D891" s="37">
        <v>1285.943115234375</v>
      </c>
      <c r="E891" s="37">
        <v>80.5</v>
      </c>
      <c r="F891" s="37">
        <v>284086.66834700183</v>
      </c>
      <c r="G891" s="37">
        <v>20</v>
      </c>
      <c r="H891" s="37">
        <v>0.12988204375006829</v>
      </c>
      <c r="I891" s="37">
        <v>2597.6279296875</v>
      </c>
      <c r="J891" s="37">
        <v>45</v>
      </c>
      <c r="K891" s="37">
        <v>6.6246337890625</v>
      </c>
      <c r="L891" s="37">
        <v>1285.943115234375</v>
      </c>
      <c r="M891" s="37">
        <v>80.5</v>
      </c>
      <c r="N891" s="37">
        <v>284085.47940643161</v>
      </c>
      <c r="O891" s="37">
        <v>20</v>
      </c>
      <c r="P891" s="37">
        <v>0.12988236678381879</v>
      </c>
      <c r="Q891" s="37">
        <v>2597.6279296875</v>
      </c>
    </row>
    <row r="892" spans="2:17" x14ac:dyDescent="0.2">
      <c r="B892" s="37">
        <v>45</v>
      </c>
      <c r="C892" s="37">
        <v>6.6197872161865234</v>
      </c>
      <c r="D892" s="37">
        <v>1286.3228759765625</v>
      </c>
      <c r="E892" s="37">
        <v>80.600000000000009</v>
      </c>
      <c r="F892" s="37">
        <v>284411.5217766618</v>
      </c>
      <c r="G892" s="37">
        <v>20</v>
      </c>
      <c r="H892" s="37">
        <v>0.13003500824780151</v>
      </c>
      <c r="I892" s="37">
        <v>2598.023681640625</v>
      </c>
      <c r="J892" s="37">
        <v>45</v>
      </c>
      <c r="K892" s="37">
        <v>6.6197872161865234</v>
      </c>
      <c r="L892" s="37">
        <v>1286.3228759765625</v>
      </c>
      <c r="M892" s="37">
        <v>80.600000000000009</v>
      </c>
      <c r="N892" s="37">
        <v>284410.30873529013</v>
      </c>
      <c r="O892" s="37">
        <v>20</v>
      </c>
      <c r="P892" s="37">
        <v>0.13003533812865492</v>
      </c>
      <c r="Q892" s="37">
        <v>2598.023681640625</v>
      </c>
    </row>
    <row r="893" spans="2:17" x14ac:dyDescent="0.2">
      <c r="B893" s="37">
        <v>45</v>
      </c>
      <c r="C893" s="37">
        <v>6.6149368286132812</v>
      </c>
      <c r="D893" s="37">
        <v>1286.7047119140625</v>
      </c>
      <c r="E893" s="37">
        <v>80.7</v>
      </c>
      <c r="F893" s="37">
        <v>284737.59976052522</v>
      </c>
      <c r="G893" s="37">
        <v>20</v>
      </c>
      <c r="H893" s="37">
        <v>0.13018854993467405</v>
      </c>
      <c r="I893" s="37">
        <v>2598.420166015625</v>
      </c>
      <c r="J893" s="37">
        <v>45</v>
      </c>
      <c r="K893" s="37">
        <v>6.6149368286132812</v>
      </c>
      <c r="L893" s="37">
        <v>1286.7047119140625</v>
      </c>
      <c r="M893" s="37">
        <v>80.7</v>
      </c>
      <c r="N893" s="37">
        <v>284736.36899708677</v>
      </c>
      <c r="O893" s="37">
        <v>20</v>
      </c>
      <c r="P893" s="37">
        <v>0.13018888974848253</v>
      </c>
      <c r="Q893" s="37">
        <v>2598.420166015625</v>
      </c>
    </row>
    <row r="894" spans="2:17" x14ac:dyDescent="0.2">
      <c r="B894" s="37">
        <v>45</v>
      </c>
      <c r="C894" s="37">
        <v>6.6100831031799316</v>
      </c>
      <c r="D894" s="37">
        <v>1287.0894775390625</v>
      </c>
      <c r="E894" s="37">
        <v>80.800000000000011</v>
      </c>
      <c r="F894" s="37">
        <v>285064.93903484812</v>
      </c>
      <c r="G894" s="37">
        <v>20</v>
      </c>
      <c r="H894" s="37">
        <v>0.13034268612888553</v>
      </c>
      <c r="I894" s="37">
        <v>2598.81787109375</v>
      </c>
      <c r="J894" s="37">
        <v>45</v>
      </c>
      <c r="K894" s="37">
        <v>6.6100831031799316</v>
      </c>
      <c r="L894" s="37">
        <v>1287.08935546875</v>
      </c>
      <c r="M894" s="37">
        <v>80.800000000000011</v>
      </c>
      <c r="N894" s="37">
        <v>285063.68145693385</v>
      </c>
      <c r="O894" s="37">
        <v>20</v>
      </c>
      <c r="P894" s="37">
        <v>0.13034303165963587</v>
      </c>
      <c r="Q894" s="37">
        <v>2598.81787109375</v>
      </c>
    </row>
    <row r="895" spans="2:17" x14ac:dyDescent="0.2">
      <c r="B895" s="37">
        <v>45</v>
      </c>
      <c r="C895" s="37">
        <v>6.6052255630493164</v>
      </c>
      <c r="D895" s="37">
        <v>1287.4779052734375</v>
      </c>
      <c r="E895" s="37">
        <v>80.900000000000006</v>
      </c>
      <c r="F895" s="37">
        <v>285393.54126544634</v>
      </c>
      <c r="G895" s="37">
        <v>20</v>
      </c>
      <c r="H895" s="37">
        <v>0.13049741761127132</v>
      </c>
      <c r="I895" s="37">
        <v>2599.217041015625</v>
      </c>
      <c r="J895" s="37">
        <v>45</v>
      </c>
      <c r="K895" s="37">
        <v>6.6052250862121582</v>
      </c>
      <c r="L895" s="37">
        <v>1287.4779052734375</v>
      </c>
      <c r="M895" s="37">
        <v>80.900000000000006</v>
      </c>
      <c r="N895" s="37">
        <v>285392.26166584413</v>
      </c>
      <c r="O895" s="37">
        <v>20</v>
      </c>
      <c r="P895" s="37">
        <v>0.13049777118722494</v>
      </c>
      <c r="Q895" s="37">
        <v>2599.217041015625</v>
      </c>
    </row>
    <row r="896" spans="2:17" x14ac:dyDescent="0.2">
      <c r="B896" s="37">
        <v>45</v>
      </c>
      <c r="C896" s="37">
        <v>6.6003637313842773</v>
      </c>
      <c r="D896" s="37">
        <v>1287.87158203125</v>
      </c>
      <c r="E896" s="37">
        <v>81</v>
      </c>
      <c r="F896" s="37">
        <v>285723.43182392983</v>
      </c>
      <c r="G896" s="37">
        <v>20</v>
      </c>
      <c r="H896" s="37">
        <v>0.13065275633114626</v>
      </c>
      <c r="I896" s="37">
        <v>2599.617431640625</v>
      </c>
      <c r="J896" s="37">
        <v>45</v>
      </c>
      <c r="K896" s="37">
        <v>6.6003637313842773</v>
      </c>
      <c r="L896" s="37">
        <v>1287.8714599609375</v>
      </c>
      <c r="M896" s="37">
        <v>81</v>
      </c>
      <c r="N896" s="37">
        <v>285722.12518013187</v>
      </c>
      <c r="O896" s="37">
        <v>20</v>
      </c>
      <c r="P896" s="37">
        <v>0.13065311565042592</v>
      </c>
      <c r="Q896" s="37">
        <v>2599.617431640625</v>
      </c>
    </row>
    <row r="897" spans="2:17" x14ac:dyDescent="0.2">
      <c r="B897" s="37">
        <v>45</v>
      </c>
      <c r="C897" s="37">
        <v>6.5954985618591309</v>
      </c>
      <c r="D897" s="37">
        <v>1288.2716064453125</v>
      </c>
      <c r="E897" s="37">
        <v>81.100000000000009</v>
      </c>
      <c r="F897" s="37">
        <v>286054.60016610479</v>
      </c>
      <c r="G897" s="37">
        <v>20</v>
      </c>
      <c r="H897" s="37">
        <v>0.13080869730635394</v>
      </c>
      <c r="I897" s="37">
        <v>2600.018798828125</v>
      </c>
      <c r="J897" s="37">
        <v>45</v>
      </c>
      <c r="K897" s="37">
        <v>6.5954980850219727</v>
      </c>
      <c r="L897" s="37">
        <v>1288.271484375</v>
      </c>
      <c r="M897" s="37">
        <v>81.100000000000009</v>
      </c>
      <c r="N897" s="37">
        <v>286053.27531470859</v>
      </c>
      <c r="O897" s="37">
        <v>20</v>
      </c>
      <c r="P897" s="37">
        <v>0.13080906661552144</v>
      </c>
      <c r="Q897" s="37">
        <v>2600.018798828125</v>
      </c>
    </row>
    <row r="898" spans="2:17" x14ac:dyDescent="0.2">
      <c r="B898" s="37">
        <v>45</v>
      </c>
      <c r="C898" s="37">
        <v>6.5906286239624023</v>
      </c>
      <c r="D898" s="37">
        <v>1288.678466796875</v>
      </c>
      <c r="E898" s="37">
        <v>81.2</v>
      </c>
      <c r="F898" s="37">
        <v>286387.0364688444</v>
      </c>
      <c r="G898" s="37">
        <v>20</v>
      </c>
      <c r="H898" s="37">
        <v>0.13096523592833548</v>
      </c>
      <c r="I898" s="37">
        <v>2600.4208984375</v>
      </c>
      <c r="J898" s="37">
        <v>45</v>
      </c>
      <c r="K898" s="37">
        <v>6.5906286239624023</v>
      </c>
      <c r="L898" s="37">
        <v>1288.6783447265625</v>
      </c>
      <c r="M898" s="37">
        <v>81.2</v>
      </c>
      <c r="N898" s="37">
        <v>286385.68678233045</v>
      </c>
      <c r="O898" s="37">
        <v>20</v>
      </c>
      <c r="P898" s="37">
        <v>0.13096561216412725</v>
      </c>
      <c r="Q898" s="37">
        <v>2600.4208984375</v>
      </c>
    </row>
    <row r="899" spans="2:17" x14ac:dyDescent="0.2">
      <c r="B899" s="37">
        <v>45</v>
      </c>
      <c r="C899" s="37">
        <v>6.58575439453125</v>
      </c>
      <c r="D899" s="37">
        <v>1289.091796875</v>
      </c>
      <c r="E899" s="37">
        <v>81.300000000000011</v>
      </c>
      <c r="F899" s="37">
        <v>286720.66149893851</v>
      </c>
      <c r="G899" s="37">
        <v>20</v>
      </c>
      <c r="H899" s="37">
        <v>0.13112233489091213</v>
      </c>
      <c r="I899" s="37">
        <v>2600.82373046875</v>
      </c>
      <c r="J899" s="37">
        <v>45</v>
      </c>
      <c r="K899" s="37">
        <v>6.58575439453125</v>
      </c>
      <c r="L899" s="37">
        <v>1289.091796875</v>
      </c>
      <c r="M899" s="37">
        <v>81.300000000000011</v>
      </c>
      <c r="N899" s="37">
        <v>286719.28929850471</v>
      </c>
      <c r="O899" s="37">
        <v>20</v>
      </c>
      <c r="P899" s="37">
        <v>0.13112271922185606</v>
      </c>
      <c r="Q899" s="37">
        <v>2600.82373046875</v>
      </c>
    </row>
    <row r="900" spans="2:17" x14ac:dyDescent="0.2">
      <c r="B900" s="37">
        <v>45</v>
      </c>
      <c r="C900" s="37">
        <v>6.5808749198913574</v>
      </c>
      <c r="D900" s="37">
        <v>1289.5101318359375</v>
      </c>
      <c r="E900" s="37">
        <v>81.400000000000006</v>
      </c>
      <c r="F900" s="37">
        <v>287055.30207644677</v>
      </c>
      <c r="G900" s="37">
        <v>20</v>
      </c>
      <c r="H900" s="37">
        <v>0.13127991264673483</v>
      </c>
      <c r="I900" s="37">
        <v>2601.227294921875</v>
      </c>
      <c r="J900" s="37">
        <v>45</v>
      </c>
      <c r="K900" s="37">
        <v>6.5808749198913574</v>
      </c>
      <c r="L900" s="37">
        <v>1289.5101318359375</v>
      </c>
      <c r="M900" s="37">
        <v>81.400000000000006</v>
      </c>
      <c r="N900" s="37">
        <v>287053.91134439141</v>
      </c>
      <c r="O900" s="37">
        <v>20</v>
      </c>
      <c r="P900" s="37">
        <v>0.13128030700126175</v>
      </c>
      <c r="Q900" s="37">
        <v>2601.227294921875</v>
      </c>
    </row>
    <row r="901" spans="2:17" x14ac:dyDescent="0.2">
      <c r="B901" s="37">
        <v>45</v>
      </c>
      <c r="C901" s="37">
        <v>6.5759906768798828</v>
      </c>
      <c r="D901" s="37">
        <v>1289.9315185546875</v>
      </c>
      <c r="E901" s="37">
        <v>81.5</v>
      </c>
      <c r="F901" s="37">
        <v>287390.73594552884</v>
      </c>
      <c r="G901" s="37">
        <v>20</v>
      </c>
      <c r="H901" s="37">
        <v>0.13143786456004802</v>
      </c>
      <c r="I901" s="37">
        <v>2601.631591796875</v>
      </c>
      <c r="J901" s="37">
        <v>45</v>
      </c>
      <c r="K901" s="37">
        <v>6.5759906768798828</v>
      </c>
      <c r="L901" s="37">
        <v>1289.9315185546875</v>
      </c>
      <c r="M901" s="37">
        <v>81.5</v>
      </c>
      <c r="N901" s="37">
        <v>287389.32008865417</v>
      </c>
      <c r="O901" s="37">
        <v>20</v>
      </c>
      <c r="P901" s="37">
        <v>0.13143826587294394</v>
      </c>
      <c r="Q901" s="37">
        <v>2601.631591796875</v>
      </c>
    </row>
    <row r="902" spans="2:17" x14ac:dyDescent="0.2">
      <c r="B902" s="37">
        <v>45</v>
      </c>
      <c r="C902" s="37">
        <v>6.571101188659668</v>
      </c>
      <c r="D902" s="37">
        <v>1290.3538818359375</v>
      </c>
      <c r="E902" s="37">
        <v>81.600000000000009</v>
      </c>
      <c r="F902" s="37">
        <v>287726.6927154627</v>
      </c>
      <c r="G902" s="37">
        <v>20</v>
      </c>
      <c r="H902" s="37">
        <v>0.13159606330249038</v>
      </c>
      <c r="I902" s="37">
        <v>2602.037109375</v>
      </c>
      <c r="J902" s="37">
        <v>45</v>
      </c>
      <c r="K902" s="37">
        <v>6.571101188659668</v>
      </c>
      <c r="L902" s="37">
        <v>1290.35400390625</v>
      </c>
      <c r="M902" s="37">
        <v>81.600000000000009</v>
      </c>
      <c r="N902" s="37">
        <v>287725.26717705594</v>
      </c>
      <c r="O902" s="37">
        <v>20</v>
      </c>
      <c r="P902" s="37">
        <v>0.13159647888569173</v>
      </c>
      <c r="Q902" s="37">
        <v>2602.037109375</v>
      </c>
    </row>
    <row r="903" spans="2:17" x14ac:dyDescent="0.2">
      <c r="B903" s="37">
        <v>45</v>
      </c>
      <c r="C903" s="37">
        <v>6.5662050247192383</v>
      </c>
      <c r="D903" s="37">
        <v>1290.7757568359375</v>
      </c>
      <c r="E903" s="37">
        <v>81.7</v>
      </c>
      <c r="F903" s="37">
        <v>288062.9076614845</v>
      </c>
      <c r="G903" s="37">
        <v>20</v>
      </c>
      <c r="H903" s="37">
        <v>0.13175438424203947</v>
      </c>
      <c r="I903" s="37">
        <v>2602.443115234375</v>
      </c>
      <c r="J903" s="37">
        <v>45</v>
      </c>
      <c r="K903" s="37">
        <v>6.5662050247192383</v>
      </c>
      <c r="L903" s="37">
        <v>1290.7757568359375</v>
      </c>
      <c r="M903" s="37">
        <v>81.7</v>
      </c>
      <c r="N903" s="37">
        <v>288061.45444773685</v>
      </c>
      <c r="O903" s="37">
        <v>20</v>
      </c>
      <c r="P903" s="37">
        <v>0.13175480563471886</v>
      </c>
      <c r="Q903" s="37">
        <v>2602.443115234375</v>
      </c>
    </row>
    <row r="904" spans="2:17" x14ac:dyDescent="0.2">
      <c r="B904" s="37">
        <v>45</v>
      </c>
      <c r="C904" s="37">
        <v>6.5613031387329102</v>
      </c>
      <c r="D904" s="37">
        <v>1291.19580078125</v>
      </c>
      <c r="E904" s="37">
        <v>81.800000000000011</v>
      </c>
      <c r="F904" s="37">
        <v>288399.11203508719</v>
      </c>
      <c r="G904" s="37">
        <v>20</v>
      </c>
      <c r="H904" s="37">
        <v>0.13191270081980708</v>
      </c>
      <c r="I904" s="37">
        <v>2602.849365234375</v>
      </c>
      <c r="J904" s="37">
        <v>45</v>
      </c>
      <c r="K904" s="37">
        <v>6.5613031387329102</v>
      </c>
      <c r="L904" s="37">
        <v>1291.19580078125</v>
      </c>
      <c r="M904" s="37">
        <v>81.800000000000011</v>
      </c>
      <c r="N904" s="37">
        <v>288397.63362166978</v>
      </c>
      <c r="O904" s="37">
        <v>20</v>
      </c>
      <c r="P904" s="37">
        <v>0.13191312917895767</v>
      </c>
      <c r="Q904" s="37">
        <v>2602.849365234375</v>
      </c>
    </row>
    <row r="905" spans="2:17" x14ac:dyDescent="0.2">
      <c r="B905" s="37">
        <v>45</v>
      </c>
      <c r="C905" s="37">
        <v>6.556394100189209</v>
      </c>
      <c r="D905" s="37">
        <v>1291.6134033203125</v>
      </c>
      <c r="E905" s="37">
        <v>81.900000000000006</v>
      </c>
      <c r="F905" s="37">
        <v>288735.07793071447</v>
      </c>
      <c r="G905" s="37">
        <v>20</v>
      </c>
      <c r="H905" s="37">
        <v>0.13207090571912211</v>
      </c>
      <c r="I905" s="37">
        <v>2603.255615234375</v>
      </c>
      <c r="J905" s="37">
        <v>45</v>
      </c>
      <c r="K905" s="37">
        <v>6.556394100189209</v>
      </c>
      <c r="L905" s="37">
        <v>1291.6134033203125</v>
      </c>
      <c r="M905" s="37">
        <v>81.900000000000006</v>
      </c>
      <c r="N905" s="37">
        <v>288733.58086337958</v>
      </c>
      <c r="O905" s="37">
        <v>20</v>
      </c>
      <c r="P905" s="37">
        <v>0.13207134411888571</v>
      </c>
      <c r="Q905" s="37">
        <v>2603.255615234375</v>
      </c>
    </row>
    <row r="906" spans="2:17" x14ac:dyDescent="0.2">
      <c r="B906" s="37">
        <v>45</v>
      </c>
      <c r="C906" s="37">
        <v>6.5514779090881348</v>
      </c>
      <c r="D906" s="37">
        <v>1292.0277099609375</v>
      </c>
      <c r="E906" s="37">
        <v>82</v>
      </c>
      <c r="F906" s="37">
        <v>289070.61174451088</v>
      </c>
      <c r="G906" s="37">
        <v>20</v>
      </c>
      <c r="H906" s="37">
        <v>0.13222890776811907</v>
      </c>
      <c r="I906" s="37">
        <v>2603.66162109375</v>
      </c>
      <c r="J906" s="37">
        <v>45</v>
      </c>
      <c r="K906" s="37">
        <v>6.5514779090881348</v>
      </c>
      <c r="L906" s="37">
        <v>1292.02783203125</v>
      </c>
      <c r="M906" s="37">
        <v>82</v>
      </c>
      <c r="N906" s="37">
        <v>289069.09850311687</v>
      </c>
      <c r="O906" s="37">
        <v>20</v>
      </c>
      <c r="P906" s="37">
        <v>0.13222935736096403</v>
      </c>
      <c r="Q906" s="37">
        <v>2603.66162109375</v>
      </c>
    </row>
    <row r="907" spans="2:17" x14ac:dyDescent="0.2">
      <c r="B907" s="37">
        <v>45</v>
      </c>
      <c r="C907" s="37">
        <v>6.5465545654296875</v>
      </c>
      <c r="D907" s="37">
        <v>1292.4381103515625</v>
      </c>
      <c r="E907" s="37">
        <v>82.100000000000009</v>
      </c>
      <c r="F907" s="37">
        <v>289405.52475374803</v>
      </c>
      <c r="G907" s="37">
        <v>20</v>
      </c>
      <c r="H907" s="37">
        <v>0.13238661810951616</v>
      </c>
      <c r="I907" s="37">
        <v>2604.06689453125</v>
      </c>
      <c r="J907" s="37">
        <v>45</v>
      </c>
      <c r="K907" s="37">
        <v>6.5465545654296875</v>
      </c>
      <c r="L907" s="37">
        <v>1292.438232421875</v>
      </c>
      <c r="M907" s="37">
        <v>82.100000000000009</v>
      </c>
      <c r="N907" s="37">
        <v>289403.99296211579</v>
      </c>
      <c r="O907" s="37">
        <v>20</v>
      </c>
      <c r="P907" s="37">
        <v>0.13238707773293062</v>
      </c>
      <c r="Q907" s="37">
        <v>2604.06689453125</v>
      </c>
    </row>
    <row r="908" spans="2:17" x14ac:dyDescent="0.2">
      <c r="B908" s="37">
        <v>45</v>
      </c>
      <c r="C908" s="37">
        <v>6.5416231155395508</v>
      </c>
      <c r="D908" s="37">
        <v>1292.8436279296875</v>
      </c>
      <c r="E908" s="37">
        <v>82.2</v>
      </c>
      <c r="F908" s="37">
        <v>289739.64705559157</v>
      </c>
      <c r="G908" s="37">
        <v>20</v>
      </c>
      <c r="H908" s="37">
        <v>0.13254395672269678</v>
      </c>
      <c r="I908" s="37">
        <v>2604.47216796875</v>
      </c>
      <c r="J908" s="37">
        <v>45</v>
      </c>
      <c r="K908" s="37">
        <v>6.5416231155395508</v>
      </c>
      <c r="L908" s="37">
        <v>1292.84375</v>
      </c>
      <c r="M908" s="37">
        <v>82.2</v>
      </c>
      <c r="N908" s="37">
        <v>289738.09026966168</v>
      </c>
      <c r="O908" s="37">
        <v>20</v>
      </c>
      <c r="P908" s="37">
        <v>0.13254442329281751</v>
      </c>
      <c r="Q908" s="37">
        <v>2604.47216796875</v>
      </c>
    </row>
    <row r="909" spans="2:17" x14ac:dyDescent="0.2">
      <c r="B909" s="37">
        <v>45</v>
      </c>
      <c r="C909" s="37">
        <v>6.536684513092041</v>
      </c>
      <c r="D909" s="37">
        <v>1293.243896484375</v>
      </c>
      <c r="E909" s="37">
        <v>82.300000000000011</v>
      </c>
      <c r="F909" s="37">
        <v>290072.82754168764</v>
      </c>
      <c r="G909" s="37">
        <v>20</v>
      </c>
      <c r="H909" s="37">
        <v>0.13270085244183852</v>
      </c>
      <c r="I909" s="37">
        <v>2604.877197265625</v>
      </c>
      <c r="J909" s="37">
        <v>45</v>
      </c>
      <c r="K909" s="37">
        <v>6.536684513092041</v>
      </c>
      <c r="L909" s="37">
        <v>1293.2440185546875</v>
      </c>
      <c r="M909" s="37">
        <v>82.300000000000011</v>
      </c>
      <c r="N909" s="37">
        <v>290071.24583472393</v>
      </c>
      <c r="O909" s="37">
        <v>20</v>
      </c>
      <c r="P909" s="37">
        <v>0.13270132594897191</v>
      </c>
      <c r="Q909" s="37">
        <v>2604.877197265625</v>
      </c>
    </row>
    <row r="910" spans="2:17" x14ac:dyDescent="0.2">
      <c r="B910" s="37">
        <v>45</v>
      </c>
      <c r="C910" s="37">
        <v>6.5317378044128418</v>
      </c>
      <c r="D910" s="37">
        <v>1293.63916015625</v>
      </c>
      <c r="E910" s="37">
        <v>82.4</v>
      </c>
      <c r="F910" s="37">
        <v>290404.96656008589</v>
      </c>
      <c r="G910" s="37">
        <v>20</v>
      </c>
      <c r="H910" s="37">
        <v>0.13285725833477377</v>
      </c>
      <c r="I910" s="37">
        <v>2605.282470703125</v>
      </c>
      <c r="J910" s="37">
        <v>45</v>
      </c>
      <c r="K910" s="37">
        <v>6.5317378044128418</v>
      </c>
      <c r="L910" s="37">
        <v>1293.63916015625</v>
      </c>
      <c r="M910" s="37">
        <v>82.4</v>
      </c>
      <c r="N910" s="37">
        <v>290403.35758034326</v>
      </c>
      <c r="O910" s="37">
        <v>20</v>
      </c>
      <c r="P910" s="37">
        <v>0.13285773761283565</v>
      </c>
      <c r="Q910" s="37">
        <v>2605.282470703125</v>
      </c>
    </row>
    <row r="911" spans="2:17" x14ac:dyDescent="0.2">
      <c r="B911" s="37">
        <v>45</v>
      </c>
      <c r="C911" s="37">
        <v>6.5267839431762695</v>
      </c>
      <c r="D911" s="37">
        <v>1294.0306396484375</v>
      </c>
      <c r="E911" s="37">
        <v>82.5</v>
      </c>
      <c r="F911" s="37">
        <v>290736.02983390511</v>
      </c>
      <c r="G911" s="37">
        <v>20</v>
      </c>
      <c r="H911" s="37">
        <v>0.13301315825456225</v>
      </c>
      <c r="I911" s="37">
        <v>2605.68798828125</v>
      </c>
      <c r="J911" s="37">
        <v>45</v>
      </c>
      <c r="K911" s="37">
        <v>6.5267839431762695</v>
      </c>
      <c r="L911" s="37">
        <v>1294.0306396484375</v>
      </c>
      <c r="M911" s="37">
        <v>82.5</v>
      </c>
      <c r="N911" s="37">
        <v>290734.40267771872</v>
      </c>
      <c r="O911" s="37">
        <v>20</v>
      </c>
      <c r="P911" s="37">
        <v>0.13301364752366973</v>
      </c>
      <c r="Q911" s="37">
        <v>2605.68798828125</v>
      </c>
    </row>
    <row r="912" spans="2:17" x14ac:dyDescent="0.2">
      <c r="B912" s="37">
        <v>45</v>
      </c>
      <c r="C912" s="37">
        <v>6.5218214988708496</v>
      </c>
      <c r="D912" s="37">
        <v>1294.4200439453125</v>
      </c>
      <c r="E912" s="37">
        <v>82.600000000000009</v>
      </c>
      <c r="F912" s="37">
        <v>291066.05827678938</v>
      </c>
      <c r="G912" s="37">
        <v>20</v>
      </c>
      <c r="H912" s="37">
        <v>0.13316857144153085</v>
      </c>
      <c r="I912" s="37">
        <v>2606.093505859375</v>
      </c>
      <c r="J912" s="37">
        <v>45</v>
      </c>
      <c r="K912" s="37">
        <v>6.5218214988708496</v>
      </c>
      <c r="L912" s="37">
        <v>1294.4200439453125</v>
      </c>
      <c r="M912" s="37">
        <v>82.600000000000009</v>
      </c>
      <c r="N912" s="37">
        <v>291064.40649977786</v>
      </c>
      <c r="O912" s="37">
        <v>20</v>
      </c>
      <c r="P912" s="37">
        <v>0.13316906761248559</v>
      </c>
      <c r="Q912" s="37">
        <v>2606.093505859375</v>
      </c>
    </row>
    <row r="913" spans="2:17" x14ac:dyDescent="0.2">
      <c r="B913" s="37">
        <v>45</v>
      </c>
      <c r="C913" s="37">
        <v>6.5168519020080566</v>
      </c>
      <c r="D913" s="37">
        <v>1294.8094482421875</v>
      </c>
      <c r="E913" s="37">
        <v>82.7</v>
      </c>
      <c r="F913" s="37">
        <v>291395.13932575699</v>
      </c>
      <c r="G913" s="37">
        <v>20</v>
      </c>
      <c r="H913" s="37">
        <v>0.13332353906505756</v>
      </c>
      <c r="I913" s="37">
        <v>2606.499267578125</v>
      </c>
      <c r="J913" s="37">
        <v>45</v>
      </c>
      <c r="K913" s="37">
        <v>6.5168519020080566</v>
      </c>
      <c r="L913" s="37">
        <v>1294.8094482421875</v>
      </c>
      <c r="M913" s="37">
        <v>82.7</v>
      </c>
      <c r="N913" s="37">
        <v>291393.4630220501</v>
      </c>
      <c r="O913" s="37">
        <v>20</v>
      </c>
      <c r="P913" s="37">
        <v>0.13332404212912877</v>
      </c>
      <c r="Q913" s="37">
        <v>2606.499267578125</v>
      </c>
    </row>
    <row r="914" spans="2:17" x14ac:dyDescent="0.2">
      <c r="B914" s="37">
        <v>45</v>
      </c>
      <c r="C914" s="37">
        <v>6.5118746757507324</v>
      </c>
      <c r="D914" s="37">
        <v>1295.2005615234375</v>
      </c>
      <c r="E914" s="37">
        <v>82.800000000000011</v>
      </c>
      <c r="F914" s="37">
        <v>291723.38576257916</v>
      </c>
      <c r="G914" s="37">
        <v>20</v>
      </c>
      <c r="H914" s="37">
        <v>0.13347811421927472</v>
      </c>
      <c r="I914" s="37">
        <v>2606.905029296875</v>
      </c>
      <c r="J914" s="37">
        <v>45</v>
      </c>
      <c r="K914" s="37">
        <v>6.5118746757507324</v>
      </c>
      <c r="L914" s="37">
        <v>1295.2005615234375</v>
      </c>
      <c r="M914" s="37">
        <v>82.800000000000011</v>
      </c>
      <c r="N914" s="37">
        <v>291721.68502454384</v>
      </c>
      <c r="O914" s="37">
        <v>20</v>
      </c>
      <c r="P914" s="37">
        <v>0.13347862416465317</v>
      </c>
      <c r="Q914" s="37">
        <v>2606.905029296875</v>
      </c>
    </row>
    <row r="915" spans="2:17" x14ac:dyDescent="0.2">
      <c r="B915" s="37">
        <v>45</v>
      </c>
      <c r="C915" s="37">
        <v>6.506889820098877</v>
      </c>
      <c r="D915" s="37">
        <v>1295.594482421875</v>
      </c>
      <c r="E915" s="37">
        <v>82.9</v>
      </c>
      <c r="F915" s="37">
        <v>292050.89158769639</v>
      </c>
      <c r="G915" s="37">
        <v>20</v>
      </c>
      <c r="H915" s="37">
        <v>0.13363234114057884</v>
      </c>
      <c r="I915" s="37">
        <v>2607.311279296875</v>
      </c>
      <c r="J915" s="37">
        <v>45</v>
      </c>
      <c r="K915" s="37">
        <v>6.506889820098877</v>
      </c>
      <c r="L915" s="37">
        <v>1295.5943603515625</v>
      </c>
      <c r="M915" s="37">
        <v>82.9</v>
      </c>
      <c r="N915" s="37">
        <v>292049.17705123342</v>
      </c>
      <c r="O915" s="37">
        <v>20</v>
      </c>
      <c r="P915" s="37">
        <v>0.1336328629528411</v>
      </c>
      <c r="Q915" s="37">
        <v>2607.311279296875</v>
      </c>
    </row>
    <row r="916" spans="2:17" x14ac:dyDescent="0.2">
      <c r="B916" s="37">
        <v>45</v>
      </c>
      <c r="C916" s="37">
        <v>6.5018978118896484</v>
      </c>
      <c r="D916" s="37">
        <v>1295.991943359375</v>
      </c>
      <c r="E916" s="37">
        <v>83</v>
      </c>
      <c r="F916" s="37">
        <v>292377.76948770136</v>
      </c>
      <c r="G916" s="37">
        <v>20</v>
      </c>
      <c r="H916" s="37">
        <v>0.13378627290978687</v>
      </c>
      <c r="I916" s="37">
        <v>2607.71826171875</v>
      </c>
      <c r="J916" s="37">
        <v>45</v>
      </c>
      <c r="K916" s="37">
        <v>6.5018978118896484</v>
      </c>
      <c r="L916" s="37">
        <v>1295.991943359375</v>
      </c>
      <c r="M916" s="37">
        <v>83</v>
      </c>
      <c r="N916" s="37">
        <v>292376.02657365066</v>
      </c>
      <c r="O916" s="37">
        <v>20</v>
      </c>
      <c r="P916" s="37">
        <v>0.13378679966499946</v>
      </c>
      <c r="Q916" s="37">
        <v>2607.71826171875</v>
      </c>
    </row>
    <row r="917" spans="2:17" x14ac:dyDescent="0.2">
      <c r="B917" s="37">
        <v>45</v>
      </c>
      <c r="C917" s="37">
        <v>6.4968981742858887</v>
      </c>
      <c r="D917" s="37">
        <v>1296.3936767578125</v>
      </c>
      <c r="E917" s="37">
        <v>83.100000000000009</v>
      </c>
      <c r="F917" s="37">
        <v>292704.05387267511</v>
      </c>
      <c r="G917" s="37">
        <v>20</v>
      </c>
      <c r="H917" s="37">
        <v>0.13393992568988983</v>
      </c>
      <c r="I917" s="37">
        <v>2608.126220703125</v>
      </c>
      <c r="J917" s="37">
        <v>45</v>
      </c>
      <c r="K917" s="37">
        <v>6.4968981742858887</v>
      </c>
      <c r="L917" s="37">
        <v>1296.3935546875</v>
      </c>
      <c r="M917" s="37">
        <v>83.100000000000009</v>
      </c>
      <c r="N917" s="37">
        <v>292702.29072767741</v>
      </c>
      <c r="O917" s="37">
        <v>20</v>
      </c>
      <c r="P917" s="37">
        <v>0.13394046121792341</v>
      </c>
      <c r="Q917" s="37">
        <v>2608.126220703125</v>
      </c>
    </row>
    <row r="918" spans="2:17" x14ac:dyDescent="0.2">
      <c r="B918" s="37">
        <v>45</v>
      </c>
      <c r="C918" s="37">
        <v>6.4918918609619141</v>
      </c>
      <c r="D918" s="37">
        <v>1296.7999267578125</v>
      </c>
      <c r="E918" s="37">
        <v>83.2</v>
      </c>
      <c r="F918" s="37">
        <v>293029.8279568326</v>
      </c>
      <c r="G918" s="37">
        <v>20</v>
      </c>
      <c r="H918" s="37">
        <v>0.13409333870317636</v>
      </c>
      <c r="I918" s="37">
        <v>2608.535400390625</v>
      </c>
      <c r="J918" s="37">
        <v>45</v>
      </c>
      <c r="K918" s="37">
        <v>6.4918918609619141</v>
      </c>
      <c r="L918" s="37">
        <v>1296.7999267578125</v>
      </c>
      <c r="M918" s="37">
        <v>83.2</v>
      </c>
      <c r="N918" s="37">
        <v>293028.03652999899</v>
      </c>
      <c r="O918" s="37">
        <v>20</v>
      </c>
      <c r="P918" s="37">
        <v>0.13409387915743215</v>
      </c>
      <c r="Q918" s="37">
        <v>2608.535400390625</v>
      </c>
    </row>
    <row r="919" spans="2:17" x14ac:dyDescent="0.2">
      <c r="B919" s="37">
        <v>45</v>
      </c>
      <c r="C919" s="37">
        <v>6.4868783950805664</v>
      </c>
      <c r="D919" s="37">
        <v>1297.21142578125</v>
      </c>
      <c r="E919" s="37">
        <v>83.300000000000011</v>
      </c>
      <c r="F919" s="37">
        <v>293355.09349905374</v>
      </c>
      <c r="G919" s="37">
        <v>20</v>
      </c>
      <c r="H919" s="37">
        <v>0.13424651273071217</v>
      </c>
      <c r="I919" s="37">
        <v>2608.945556640625</v>
      </c>
      <c r="J919" s="37">
        <v>45</v>
      </c>
      <c r="K919" s="37">
        <v>6.4868783950805664</v>
      </c>
      <c r="L919" s="37">
        <v>1297.2113037109375</v>
      </c>
      <c r="M919" s="37">
        <v>83.300000000000011</v>
      </c>
      <c r="N919" s="37">
        <v>293353.29499035113</v>
      </c>
      <c r="O919" s="37">
        <v>20</v>
      </c>
      <c r="P919" s="37">
        <v>0.134247068094588</v>
      </c>
      <c r="Q919" s="37">
        <v>2608.945556640625</v>
      </c>
    </row>
    <row r="920" spans="2:17" x14ac:dyDescent="0.2">
      <c r="B920" s="37">
        <v>45</v>
      </c>
      <c r="C920" s="37">
        <v>6.4818582534790039</v>
      </c>
      <c r="D920" s="37">
        <v>1297.6282958984375</v>
      </c>
      <c r="E920" s="37">
        <v>83.4</v>
      </c>
      <c r="F920" s="37">
        <v>293679.91819752241</v>
      </c>
      <c r="G920" s="37">
        <v>20</v>
      </c>
      <c r="H920" s="37">
        <v>0.13439947968764396</v>
      </c>
      <c r="I920" s="37">
        <v>2609.356689453125</v>
      </c>
      <c r="J920" s="37">
        <v>45</v>
      </c>
      <c r="K920" s="37">
        <v>6.4818582534790039</v>
      </c>
      <c r="L920" s="37">
        <v>1297.628173828125</v>
      </c>
      <c r="M920" s="37">
        <v>83.4</v>
      </c>
      <c r="N920" s="37">
        <v>293678.08903199976</v>
      </c>
      <c r="O920" s="37">
        <v>20</v>
      </c>
      <c r="P920" s="37">
        <v>0.13440003880585741</v>
      </c>
      <c r="Q920" s="37">
        <v>2609.356689453125</v>
      </c>
    </row>
    <row r="921" spans="2:17" x14ac:dyDescent="0.2">
      <c r="B921" s="37">
        <v>45</v>
      </c>
      <c r="C921" s="37">
        <v>6.4768304824829102</v>
      </c>
      <c r="D921" s="37">
        <v>1298.0501708984375</v>
      </c>
      <c r="E921" s="37">
        <v>83.5</v>
      </c>
      <c r="F921" s="37">
        <v>294004.26863833051</v>
      </c>
      <c r="G921" s="37">
        <v>20</v>
      </c>
      <c r="H921" s="37">
        <v>0.13455222379783166</v>
      </c>
      <c r="I921" s="37">
        <v>2609.768310546875</v>
      </c>
      <c r="J921" s="37">
        <v>45</v>
      </c>
      <c r="K921" s="37">
        <v>6.4768304824829102</v>
      </c>
      <c r="L921" s="37">
        <v>1298.0501708984375</v>
      </c>
      <c r="M921" s="37">
        <v>83.5</v>
      </c>
      <c r="N921" s="37">
        <v>294002.42435425211</v>
      </c>
      <c r="O921" s="37">
        <v>20</v>
      </c>
      <c r="P921" s="37">
        <v>0.13455279397167533</v>
      </c>
      <c r="Q921" s="37">
        <v>2609.768310546875</v>
      </c>
    </row>
    <row r="922" spans="2:17" x14ac:dyDescent="0.2">
      <c r="B922" s="37">
        <v>45</v>
      </c>
      <c r="C922" s="37">
        <v>6.4717960357666016</v>
      </c>
      <c r="D922" s="37">
        <v>1298.476318359375</v>
      </c>
      <c r="E922" s="37">
        <v>83.600000000000009</v>
      </c>
      <c r="F922" s="37">
        <v>294328.14310015156</v>
      </c>
      <c r="G922" s="37">
        <v>20</v>
      </c>
      <c r="H922" s="37">
        <v>0.13470474428060744</v>
      </c>
      <c r="I922" s="37">
        <v>2610.180419921875</v>
      </c>
      <c r="J922" s="37">
        <v>45</v>
      </c>
      <c r="K922" s="37">
        <v>6.4717960357666016</v>
      </c>
      <c r="L922" s="37">
        <v>1298.476318359375</v>
      </c>
      <c r="M922" s="37">
        <v>83.600000000000009</v>
      </c>
      <c r="N922" s="37">
        <v>294326.27744910138</v>
      </c>
      <c r="O922" s="37">
        <v>20</v>
      </c>
      <c r="P922" s="37">
        <v>0.13470532254620393</v>
      </c>
      <c r="Q922" s="37">
        <v>2610.180419921875</v>
      </c>
    </row>
    <row r="923" spans="2:17" x14ac:dyDescent="0.2">
      <c r="B923" s="37">
        <v>45</v>
      </c>
      <c r="C923" s="37">
        <v>6.4667539596557617</v>
      </c>
      <c r="D923" s="37">
        <v>1298.9049072265625</v>
      </c>
      <c r="E923" s="37">
        <v>83.7</v>
      </c>
      <c r="F923" s="37">
        <v>294651.43947130558</v>
      </c>
      <c r="G923" s="37">
        <v>20</v>
      </c>
      <c r="H923" s="37">
        <v>0.13485699302885498</v>
      </c>
      <c r="I923" s="37">
        <v>2610.593017578125</v>
      </c>
      <c r="J923" s="37">
        <v>45</v>
      </c>
      <c r="K923" s="37">
        <v>6.4667539596557617</v>
      </c>
      <c r="L923" s="37">
        <v>1298.9049072265625</v>
      </c>
      <c r="M923" s="37">
        <v>83.7</v>
      </c>
      <c r="N923" s="37">
        <v>294649.54844317026</v>
      </c>
      <c r="O923" s="37">
        <v>20</v>
      </c>
      <c r="P923" s="37">
        <v>0.1348575774535947</v>
      </c>
      <c r="Q923" s="37">
        <v>2610.593017578125</v>
      </c>
    </row>
    <row r="924" spans="2:17" x14ac:dyDescent="0.2">
      <c r="B924" s="37">
        <v>45</v>
      </c>
      <c r="C924" s="37">
        <v>6.461705207824707</v>
      </c>
      <c r="D924" s="37">
        <v>1299.3343505859375</v>
      </c>
      <c r="E924" s="37">
        <v>83.800000000000011</v>
      </c>
      <c r="F924" s="37">
        <v>294974.07354935777</v>
      </c>
      <c r="G924" s="37">
        <v>20</v>
      </c>
      <c r="H924" s="37">
        <v>0.13500893040437142</v>
      </c>
      <c r="I924" s="37">
        <v>2611.006103515625</v>
      </c>
      <c r="J924" s="37">
        <v>45</v>
      </c>
      <c r="K924" s="37">
        <v>6.461705207824707</v>
      </c>
      <c r="L924" s="37">
        <v>1299.3343505859375</v>
      </c>
      <c r="M924" s="37">
        <v>83.800000000000011</v>
      </c>
      <c r="N924" s="37">
        <v>294972.15720699832</v>
      </c>
      <c r="O924" s="37">
        <v>20</v>
      </c>
      <c r="P924" s="37">
        <v>0.13500952098935917</v>
      </c>
      <c r="Q924" s="37">
        <v>2611.006103515625</v>
      </c>
    </row>
    <row r="925" spans="2:17" x14ac:dyDescent="0.2">
      <c r="B925" s="37">
        <v>45</v>
      </c>
      <c r="C925" s="37">
        <v>6.4566493034362793</v>
      </c>
      <c r="D925" s="37">
        <v>1299.7626953125</v>
      </c>
      <c r="E925" s="37">
        <v>83.9</v>
      </c>
      <c r="F925" s="37">
        <v>295295.9145980879</v>
      </c>
      <c r="G925" s="37">
        <v>20</v>
      </c>
      <c r="H925" s="37">
        <v>0.13516049483384199</v>
      </c>
      <c r="I925" s="37">
        <v>2611.419677734375</v>
      </c>
      <c r="J925" s="37">
        <v>45</v>
      </c>
      <c r="K925" s="37">
        <v>6.4566493034362793</v>
      </c>
      <c r="L925" s="37">
        <v>1299.7626953125</v>
      </c>
      <c r="M925" s="37">
        <v>83.9</v>
      </c>
      <c r="N925" s="37">
        <v>295293.97303301212</v>
      </c>
      <c r="O925" s="37">
        <v>20</v>
      </c>
      <c r="P925" s="37">
        <v>0.13516109157776407</v>
      </c>
      <c r="Q925" s="37">
        <v>2611.419677734375</v>
      </c>
    </row>
    <row r="926" spans="2:17" x14ac:dyDescent="0.2">
      <c r="B926" s="37">
        <v>45</v>
      </c>
      <c r="C926" s="37">
        <v>6.4515857696533203</v>
      </c>
      <c r="D926" s="37">
        <v>1300.1888427734375</v>
      </c>
      <c r="E926" s="37">
        <v>84</v>
      </c>
      <c r="F926" s="37">
        <v>295616.86209175509</v>
      </c>
      <c r="G926" s="37">
        <v>20</v>
      </c>
      <c r="H926" s="37">
        <v>0.13531163898952092</v>
      </c>
      <c r="I926" s="37">
        <v>2611.83349609375</v>
      </c>
      <c r="J926" s="37">
        <v>45</v>
      </c>
      <c r="K926" s="37">
        <v>6.4515857696533203</v>
      </c>
      <c r="L926" s="37">
        <v>1300.1888427734375</v>
      </c>
      <c r="M926" s="37">
        <v>84</v>
      </c>
      <c r="N926" s="37">
        <v>295614.89541003708</v>
      </c>
      <c r="O926" s="37">
        <v>20</v>
      </c>
      <c r="P926" s="37">
        <v>0.13531224189229288</v>
      </c>
      <c r="Q926" s="37">
        <v>2611.83349609375</v>
      </c>
    </row>
    <row r="927" spans="2:17" x14ac:dyDescent="0.2">
      <c r="B927" s="37">
        <v>45</v>
      </c>
      <c r="C927" s="37">
        <v>6.4465155601501465</v>
      </c>
      <c r="D927" s="37">
        <v>1300.612060546875</v>
      </c>
      <c r="E927" s="37">
        <v>84.100000000000009</v>
      </c>
      <c r="F927" s="37">
        <v>295936.84904238442</v>
      </c>
      <c r="G927" s="37">
        <v>20</v>
      </c>
      <c r="H927" s="37">
        <v>0.1354623313137216</v>
      </c>
      <c r="I927" s="37">
        <v>2612.247314453125</v>
      </c>
      <c r="J927" s="37">
        <v>45</v>
      </c>
      <c r="K927" s="37">
        <v>6.4465155601501465</v>
      </c>
      <c r="L927" s="37">
        <v>1300.612060546875</v>
      </c>
      <c r="M927" s="37">
        <v>84.100000000000009</v>
      </c>
      <c r="N927" s="37">
        <v>295934.85736135114</v>
      </c>
      <c r="O927" s="37">
        <v>20</v>
      </c>
      <c r="P927" s="37">
        <v>0.13546294037680709</v>
      </c>
      <c r="Q927" s="37">
        <v>2612.247314453125</v>
      </c>
    </row>
    <row r="928" spans="2:17" x14ac:dyDescent="0.2">
      <c r="B928" s="37">
        <v>45</v>
      </c>
      <c r="C928" s="37">
        <v>6.4414377212524414</v>
      </c>
      <c r="D928" s="37">
        <v>1301.03173828125</v>
      </c>
      <c r="E928" s="37">
        <v>84.2</v>
      </c>
      <c r="F928" s="37">
        <v>296255.82396519021</v>
      </c>
      <c r="G928" s="37">
        <v>20</v>
      </c>
      <c r="H928" s="37">
        <v>0.13561254755905761</v>
      </c>
      <c r="I928" s="37">
        <v>2612.6611328125</v>
      </c>
      <c r="J928" s="37">
        <v>45</v>
      </c>
      <c r="K928" s="37">
        <v>6.4414377212524414</v>
      </c>
      <c r="L928" s="37">
        <v>1301.03173828125</v>
      </c>
      <c r="M928" s="37">
        <v>84.2</v>
      </c>
      <c r="N928" s="37">
        <v>296253.80740786251</v>
      </c>
      <c r="O928" s="37">
        <v>20</v>
      </c>
      <c r="P928" s="37">
        <v>0.13561316278371544</v>
      </c>
      <c r="Q928" s="37">
        <v>2612.6611328125</v>
      </c>
    </row>
    <row r="929" spans="2:17" x14ac:dyDescent="0.2">
      <c r="B929" s="37">
        <v>45</v>
      </c>
      <c r="C929" s="37">
        <v>6.4363532066345215</v>
      </c>
      <c r="D929" s="37">
        <v>1301.44775390625</v>
      </c>
      <c r="E929" s="37">
        <v>84.300000000000011</v>
      </c>
      <c r="F929" s="37">
        <v>296573.79744128126</v>
      </c>
      <c r="G929" s="37">
        <v>20</v>
      </c>
      <c r="H929" s="37">
        <v>0.13576229271994286</v>
      </c>
      <c r="I929" s="37">
        <v>2613.074462890625</v>
      </c>
      <c r="J929" s="37">
        <v>45</v>
      </c>
      <c r="K929" s="37">
        <v>6.4363532066345215</v>
      </c>
      <c r="L929" s="37">
        <v>1301.4478759765625</v>
      </c>
      <c r="M929" s="37">
        <v>84.300000000000011</v>
      </c>
      <c r="N929" s="37">
        <v>296571.75859526423</v>
      </c>
      <c r="O929" s="37">
        <v>20</v>
      </c>
      <c r="P929" s="37">
        <v>0.1357629152604011</v>
      </c>
      <c r="Q929" s="37">
        <v>2613.074462890625</v>
      </c>
    </row>
    <row r="930" spans="2:17" x14ac:dyDescent="0.2">
      <c r="B930" s="37">
        <v>45</v>
      </c>
      <c r="C930" s="37">
        <v>6.4312620162963867</v>
      </c>
      <c r="D930" s="37">
        <v>1301.85986328125</v>
      </c>
      <c r="E930" s="37">
        <v>84.4</v>
      </c>
      <c r="F930" s="37">
        <v>296890.77770866896</v>
      </c>
      <c r="G930" s="37">
        <v>20</v>
      </c>
      <c r="H930" s="37">
        <v>0.13591157063573811</v>
      </c>
      <c r="I930" s="37">
        <v>2613.487548828125</v>
      </c>
      <c r="J930" s="37">
        <v>45</v>
      </c>
      <c r="K930" s="37">
        <v>6.4312620162963867</v>
      </c>
      <c r="L930" s="37">
        <v>1301.8599853515625</v>
      </c>
      <c r="M930" s="37">
        <v>84.4</v>
      </c>
      <c r="N930" s="37">
        <v>296888.71421795612</v>
      </c>
      <c r="O930" s="37">
        <v>20</v>
      </c>
      <c r="P930" s="37">
        <v>0.13591219933512572</v>
      </c>
      <c r="Q930" s="37">
        <v>2613.487548828125</v>
      </c>
    </row>
    <row r="931" spans="2:17" x14ac:dyDescent="0.2">
      <c r="B931" s="37">
        <v>45</v>
      </c>
      <c r="C931" s="37">
        <v>6.4261641502380371</v>
      </c>
      <c r="D931" s="37">
        <v>1302.26806640625</v>
      </c>
      <c r="E931" s="37">
        <v>84.5</v>
      </c>
      <c r="F931" s="37">
        <v>297206.83003834495</v>
      </c>
      <c r="G931" s="37">
        <v>20</v>
      </c>
      <c r="H931" s="37">
        <v>0.13606041206917593</v>
      </c>
      <c r="I931" s="37">
        <v>2613.900634765625</v>
      </c>
      <c r="J931" s="37">
        <v>45</v>
      </c>
      <c r="K931" s="37">
        <v>6.4261641502380371</v>
      </c>
      <c r="L931" s="37">
        <v>1302.26806640625</v>
      </c>
      <c r="M931" s="37">
        <v>84.5</v>
      </c>
      <c r="N931" s="37">
        <v>297204.73956344061</v>
      </c>
      <c r="O931" s="37">
        <v>20</v>
      </c>
      <c r="P931" s="37">
        <v>0.13606104577345926</v>
      </c>
      <c r="Q931" s="37">
        <v>2613.900634765625</v>
      </c>
    </row>
    <row r="932" spans="2:17" x14ac:dyDescent="0.2">
      <c r="B932" s="37">
        <v>45</v>
      </c>
      <c r="C932" s="37">
        <v>6.4210600852966309</v>
      </c>
      <c r="D932" s="37">
        <v>1302.672607421875</v>
      </c>
      <c r="E932" s="37">
        <v>84.600000000000009</v>
      </c>
      <c r="F932" s="37">
        <v>297522.03777960828</v>
      </c>
      <c r="G932" s="37">
        <v>20</v>
      </c>
      <c r="H932" s="37">
        <v>0.13620885625558846</v>
      </c>
      <c r="I932" s="37">
        <v>2614.313720703125</v>
      </c>
      <c r="J932" s="37">
        <v>45</v>
      </c>
      <c r="K932" s="37">
        <v>6.4210600852966309</v>
      </c>
      <c r="L932" s="37">
        <v>1302.672607421875</v>
      </c>
      <c r="M932" s="37">
        <v>84.600000000000009</v>
      </c>
      <c r="N932" s="37">
        <v>297519.92287086759</v>
      </c>
      <c r="O932" s="37">
        <v>20</v>
      </c>
      <c r="P932" s="37">
        <v>0.13620949611883776</v>
      </c>
      <c r="Q932" s="37">
        <v>2614.313720703125</v>
      </c>
    </row>
    <row r="933" spans="2:17" x14ac:dyDescent="0.2">
      <c r="B933" s="37">
        <v>45</v>
      </c>
      <c r="C933" s="37">
        <v>6.4159502983093262</v>
      </c>
      <c r="D933" s="37">
        <v>1303.074462890625</v>
      </c>
      <c r="E933" s="37">
        <v>84.7</v>
      </c>
      <c r="F933" s="37">
        <v>297836.5382122728</v>
      </c>
      <c r="G933" s="37">
        <v>20</v>
      </c>
      <c r="H933" s="37">
        <v>0.13635696782425411</v>
      </c>
      <c r="I933" s="37">
        <v>2614.727294921875</v>
      </c>
      <c r="J933" s="37">
        <v>45</v>
      </c>
      <c r="K933" s="37">
        <v>6.4159502983093262</v>
      </c>
      <c r="L933" s="37">
        <v>1303.074462890625</v>
      </c>
      <c r="M933" s="37">
        <v>84.7</v>
      </c>
      <c r="N933" s="37">
        <v>297834.3989536133</v>
      </c>
      <c r="O933" s="37">
        <v>20</v>
      </c>
      <c r="P933" s="37">
        <v>0.1363576138463847</v>
      </c>
      <c r="Q933" s="37">
        <v>2614.727294921875</v>
      </c>
    </row>
    <row r="934" spans="2:17" x14ac:dyDescent="0.2">
      <c r="B934" s="37">
        <v>45</v>
      </c>
      <c r="C934" s="37">
        <v>6.410834789276123</v>
      </c>
      <c r="D934" s="37">
        <v>1303.474853515625</v>
      </c>
      <c r="E934" s="37">
        <v>84.800000000000011</v>
      </c>
      <c r="F934" s="37">
        <v>298150.51263508323</v>
      </c>
      <c r="G934" s="37">
        <v>20</v>
      </c>
      <c r="H934" s="37">
        <v>0.13650483217331508</v>
      </c>
      <c r="I934" s="37">
        <v>2615.141357421875</v>
      </c>
      <c r="J934" s="37">
        <v>45</v>
      </c>
      <c r="K934" s="37">
        <v>6.410834789276123</v>
      </c>
      <c r="L934" s="37">
        <v>1303.474853515625</v>
      </c>
      <c r="M934" s="37">
        <v>84.800000000000011</v>
      </c>
      <c r="N934" s="37">
        <v>298148.34909480397</v>
      </c>
      <c r="O934" s="37">
        <v>20</v>
      </c>
      <c r="P934" s="37">
        <v>0.13650548435705323</v>
      </c>
      <c r="Q934" s="37">
        <v>2615.141357421875</v>
      </c>
    </row>
    <row r="935" spans="2:17" x14ac:dyDescent="0.2">
      <c r="B935" s="37">
        <v>45</v>
      </c>
      <c r="C935" s="37">
        <v>6.4057140350341797</v>
      </c>
      <c r="D935" s="37">
        <v>1303.87548828125</v>
      </c>
      <c r="E935" s="37">
        <v>84.9</v>
      </c>
      <c r="F935" s="37">
        <v>298464.17840320052</v>
      </c>
      <c r="G935" s="37">
        <v>20</v>
      </c>
      <c r="H935" s="37">
        <v>0.13665255164223461</v>
      </c>
      <c r="I935" s="37">
        <v>2615.555908203125</v>
      </c>
      <c r="J935" s="37">
        <v>45</v>
      </c>
      <c r="K935" s="37">
        <v>6.4057140350341797</v>
      </c>
      <c r="L935" s="37">
        <v>1303.87548828125</v>
      </c>
      <c r="M935" s="37">
        <v>84.9</v>
      </c>
      <c r="N935" s="37">
        <v>298461.99061251286</v>
      </c>
      <c r="O935" s="37">
        <v>20</v>
      </c>
      <c r="P935" s="37">
        <v>0.13665320998501096</v>
      </c>
      <c r="Q935" s="37">
        <v>2615.555908203125</v>
      </c>
    </row>
    <row r="936" spans="2:17" x14ac:dyDescent="0.2">
      <c r="B936" s="37">
        <v>45</v>
      </c>
      <c r="C936" s="37">
        <v>6.4005889892578125</v>
      </c>
      <c r="D936" s="37">
        <v>1304.278076171875</v>
      </c>
      <c r="E936" s="37">
        <v>85</v>
      </c>
      <c r="F936" s="37">
        <v>298777.76591214869</v>
      </c>
      <c r="G936" s="37">
        <v>20</v>
      </c>
      <c r="H936" s="37">
        <v>0.13680023472266473</v>
      </c>
      <c r="I936" s="37">
        <v>2615.970703125</v>
      </c>
      <c r="J936" s="37">
        <v>45</v>
      </c>
      <c r="K936" s="37">
        <v>6.4005889892578125</v>
      </c>
      <c r="L936" s="37">
        <v>1304.278076171875</v>
      </c>
      <c r="M936" s="37">
        <v>85</v>
      </c>
      <c r="N936" s="37">
        <v>298775.55388035788</v>
      </c>
      <c r="O936" s="37">
        <v>20</v>
      </c>
      <c r="P936" s="37">
        <v>0.13680089922450805</v>
      </c>
      <c r="Q936" s="37">
        <v>2615.970703125</v>
      </c>
    </row>
    <row r="937" spans="2:17" x14ac:dyDescent="0.2">
      <c r="B937" s="37">
        <v>45</v>
      </c>
      <c r="C937" s="37">
        <v>6.3954591751098633</v>
      </c>
      <c r="D937" s="37">
        <v>1304.6839599609375</v>
      </c>
      <c r="E937" s="37">
        <v>85.100000000000009</v>
      </c>
      <c r="F937" s="37">
        <v>299091.52433146554</v>
      </c>
      <c r="G937" s="37">
        <v>20</v>
      </c>
      <c r="H937" s="37">
        <v>0.13694799875060321</v>
      </c>
      <c r="I937" s="37">
        <v>2616.386474609375</v>
      </c>
      <c r="J937" s="37">
        <v>45</v>
      </c>
      <c r="K937" s="37">
        <v>6.3954591751098633</v>
      </c>
      <c r="L937" s="37">
        <v>1304.6839599609375</v>
      </c>
      <c r="M937" s="37">
        <v>85.100000000000009</v>
      </c>
      <c r="N937" s="37">
        <v>299089.27499862452</v>
      </c>
      <c r="O937" s="37">
        <v>20</v>
      </c>
      <c r="P937" s="37">
        <v>0.13694866326029637</v>
      </c>
      <c r="Q937" s="37">
        <v>2616.386474609375</v>
      </c>
    </row>
    <row r="938" spans="2:17" x14ac:dyDescent="0.2">
      <c r="B938" s="37">
        <v>45</v>
      </c>
      <c r="C938" s="37">
        <v>6.3903250694274902</v>
      </c>
      <c r="D938" s="37">
        <v>1305.09375</v>
      </c>
      <c r="E938" s="37">
        <v>85.2</v>
      </c>
      <c r="F938" s="37">
        <v>299405.64892406319</v>
      </c>
      <c r="G938" s="37">
        <v>20</v>
      </c>
      <c r="H938" s="37">
        <v>0.13709593567241329</v>
      </c>
      <c r="I938" s="37">
        <v>2616.802734375</v>
      </c>
      <c r="J938" s="37">
        <v>45</v>
      </c>
      <c r="K938" s="37">
        <v>6.3903250694274902</v>
      </c>
      <c r="L938" s="37">
        <v>1305.09375</v>
      </c>
      <c r="M938" s="37">
        <v>85.2</v>
      </c>
      <c r="N938" s="37">
        <v>299403.38832870882</v>
      </c>
      <c r="O938" s="37">
        <v>20</v>
      </c>
      <c r="P938" s="37">
        <v>0.13709661249384769</v>
      </c>
      <c r="Q938" s="37">
        <v>2616.802734375</v>
      </c>
    </row>
    <row r="939" spans="2:17" x14ac:dyDescent="0.2">
      <c r="B939" s="37">
        <v>45</v>
      </c>
      <c r="C939" s="37">
        <v>6.3851871490478516</v>
      </c>
      <c r="D939" s="37">
        <v>1305.5079345703125</v>
      </c>
      <c r="E939" s="37">
        <v>85.300000000000011</v>
      </c>
      <c r="F939" s="37">
        <v>299720.35853484075</v>
      </c>
      <c r="G939" s="37">
        <v>20</v>
      </c>
      <c r="H939" s="37">
        <v>0.13724414857772041</v>
      </c>
      <c r="I939" s="37">
        <v>2617.22021484375</v>
      </c>
      <c r="J939" s="37">
        <v>45</v>
      </c>
      <c r="K939" s="37">
        <v>6.3851871490478516</v>
      </c>
      <c r="L939" s="37">
        <v>1305.5079345703125</v>
      </c>
      <c r="M939" s="37">
        <v>85.300000000000011</v>
      </c>
      <c r="N939" s="37">
        <v>299718.06052530295</v>
      </c>
      <c r="O939" s="37">
        <v>20</v>
      </c>
      <c r="P939" s="37">
        <v>0.13724482540704896</v>
      </c>
      <c r="Q939" s="37">
        <v>2617.22021484375</v>
      </c>
    </row>
    <row r="940" spans="2:17" x14ac:dyDescent="0.2">
      <c r="B940" s="37">
        <v>45</v>
      </c>
      <c r="C940" s="37">
        <v>6.3800458908081055</v>
      </c>
      <c r="D940" s="37">
        <v>1305.9266357421875</v>
      </c>
      <c r="E940" s="37">
        <v>85.4</v>
      </c>
      <c r="F940" s="37">
        <v>300035.77330970921</v>
      </c>
      <c r="G940" s="37">
        <v>20</v>
      </c>
      <c r="H940" s="37">
        <v>0.1373926940248294</v>
      </c>
      <c r="I940" s="37">
        <v>2617.638916015625</v>
      </c>
      <c r="J940" s="37">
        <v>45</v>
      </c>
      <c r="K940" s="37">
        <v>6.3800458908081055</v>
      </c>
      <c r="L940" s="37">
        <v>1305.9266357421875</v>
      </c>
      <c r="M940" s="37">
        <v>85.4</v>
      </c>
      <c r="N940" s="37">
        <v>300033.45082595263</v>
      </c>
      <c r="O940" s="37">
        <v>20</v>
      </c>
      <c r="P940" s="37">
        <v>0.13739337701455856</v>
      </c>
      <c r="Q940" s="37">
        <v>2617.638916015625</v>
      </c>
    </row>
    <row r="941" spans="2:17" x14ac:dyDescent="0.2">
      <c r="B941" s="37">
        <v>45</v>
      </c>
      <c r="C941" s="37">
        <v>6.374901294708252</v>
      </c>
      <c r="D941" s="37">
        <v>1306.3499755859375</v>
      </c>
      <c r="E941" s="37">
        <v>85.5</v>
      </c>
      <c r="F941" s="37">
        <v>300352.03941144212</v>
      </c>
      <c r="G941" s="37">
        <v>20</v>
      </c>
      <c r="H941" s="37">
        <v>0.13754164087042675</v>
      </c>
      <c r="I941" s="37">
        <v>2618.058837890625</v>
      </c>
      <c r="J941" s="37">
        <v>45</v>
      </c>
      <c r="K941" s="37">
        <v>6.374901294708252</v>
      </c>
      <c r="L941" s="37">
        <v>1306.3499755859375</v>
      </c>
      <c r="M941" s="37">
        <v>85.5</v>
      </c>
      <c r="N941" s="37">
        <v>300349.69238700625</v>
      </c>
      <c r="O941" s="37">
        <v>20</v>
      </c>
      <c r="P941" s="37">
        <v>0.1375423300197707</v>
      </c>
      <c r="Q941" s="37">
        <v>2618.058837890625</v>
      </c>
    </row>
    <row r="942" spans="2:17" x14ac:dyDescent="0.2">
      <c r="B942" s="37">
        <v>45</v>
      </c>
      <c r="C942" s="37">
        <v>6.3697528839111328</v>
      </c>
      <c r="D942" s="37">
        <v>1306.777587890625</v>
      </c>
      <c r="E942" s="37">
        <v>85.600000000000009</v>
      </c>
      <c r="F942" s="37">
        <v>300669.2279235184</v>
      </c>
      <c r="G942" s="37">
        <v>20</v>
      </c>
      <c r="H942" s="37">
        <v>0.13769102258185295</v>
      </c>
      <c r="I942" s="37">
        <v>2618.479736328125</v>
      </c>
      <c r="J942" s="37">
        <v>45</v>
      </c>
      <c r="K942" s="37">
        <v>6.3697528839111328</v>
      </c>
      <c r="L942" s="37">
        <v>1306.777587890625</v>
      </c>
      <c r="M942" s="37">
        <v>85.600000000000009</v>
      </c>
      <c r="N942" s="37">
        <v>300666.85622959497</v>
      </c>
      <c r="O942" s="37">
        <v>20</v>
      </c>
      <c r="P942" s="37">
        <v>0.13769171789048454</v>
      </c>
      <c r="Q942" s="37">
        <v>2618.479736328125</v>
      </c>
    </row>
    <row r="943" spans="2:17" x14ac:dyDescent="0.2">
      <c r="B943" s="37">
        <v>45</v>
      </c>
      <c r="C943" s="37">
        <v>6.3646016120910645</v>
      </c>
      <c r="D943" s="37">
        <v>1307.2093505859375</v>
      </c>
      <c r="E943" s="37">
        <v>85.7</v>
      </c>
      <c r="F943" s="37">
        <v>300987.42783923738</v>
      </c>
      <c r="G943" s="37">
        <v>20</v>
      </c>
      <c r="H943" s="37">
        <v>0.13784088108875145</v>
      </c>
      <c r="I943" s="37">
        <v>2618.901611328125</v>
      </c>
      <c r="J943" s="37">
        <v>45</v>
      </c>
      <c r="K943" s="37">
        <v>6.3646016120910645</v>
      </c>
      <c r="L943" s="37">
        <v>1307.2093505859375</v>
      </c>
      <c r="M943" s="37">
        <v>85.7</v>
      </c>
      <c r="N943" s="37">
        <v>300985.03135862143</v>
      </c>
      <c r="O943" s="37">
        <v>20</v>
      </c>
      <c r="P943" s="37">
        <v>0.13784158255818768</v>
      </c>
      <c r="Q943" s="37">
        <v>2618.901611328125</v>
      </c>
    </row>
    <row r="944" spans="2:17" x14ac:dyDescent="0.2">
      <c r="B944" s="37">
        <v>45</v>
      </c>
      <c r="C944" s="37">
        <v>6.3594470024108887</v>
      </c>
      <c r="D944" s="37">
        <v>1307.6444091796875</v>
      </c>
      <c r="E944" s="37">
        <v>85.800000000000011</v>
      </c>
      <c r="F944" s="37">
        <v>301306.64816654229</v>
      </c>
      <c r="G944" s="37">
        <v>20</v>
      </c>
      <c r="H944" s="37">
        <v>0.1379912206199195</v>
      </c>
      <c r="I944" s="37">
        <v>2619.323974609375</v>
      </c>
      <c r="J944" s="37">
        <v>45</v>
      </c>
      <c r="K944" s="37">
        <v>6.3594470024108887</v>
      </c>
      <c r="L944" s="37">
        <v>1307.6444091796875</v>
      </c>
      <c r="M944" s="37">
        <v>85.800000000000011</v>
      </c>
      <c r="N944" s="37">
        <v>301304.22677495138</v>
      </c>
      <c r="O944" s="37">
        <v>20</v>
      </c>
      <c r="P944" s="37">
        <v>0.13799192824884265</v>
      </c>
      <c r="Q944" s="37">
        <v>2619.323974609375</v>
      </c>
    </row>
    <row r="945" spans="2:17" x14ac:dyDescent="0.2">
      <c r="B945" s="37">
        <v>45</v>
      </c>
      <c r="C945" s="37">
        <v>6.3542890548706055</v>
      </c>
      <c r="D945" s="37">
        <v>1308.0814208984375</v>
      </c>
      <c r="E945" s="37">
        <v>85.9</v>
      </c>
      <c r="F945" s="37">
        <v>301626.88798184716</v>
      </c>
      <c r="G945" s="37">
        <v>20</v>
      </c>
      <c r="H945" s="37">
        <v>0.13814204077785947</v>
      </c>
      <c r="I945" s="37">
        <v>2619.7470703125</v>
      </c>
      <c r="J945" s="37">
        <v>45</v>
      </c>
      <c r="K945" s="37">
        <v>6.3542890548706055</v>
      </c>
      <c r="L945" s="37">
        <v>1308.0814208984375</v>
      </c>
      <c r="M945" s="37">
        <v>85.9</v>
      </c>
      <c r="N945" s="37">
        <v>301624.44157687284</v>
      </c>
      <c r="O945" s="37">
        <v>20</v>
      </c>
      <c r="P945" s="37">
        <v>0.13814275456658415</v>
      </c>
      <c r="Q945" s="37">
        <v>2619.7470703125</v>
      </c>
    </row>
    <row r="946" spans="2:17" x14ac:dyDescent="0.2">
      <c r="B946" s="37">
        <v>45</v>
      </c>
      <c r="C946" s="37">
        <v>6.3491277694702148</v>
      </c>
      <c r="D946" s="37">
        <v>1308.51904296875</v>
      </c>
      <c r="E946" s="37">
        <v>86</v>
      </c>
      <c r="F946" s="37">
        <v>301948.09421198454</v>
      </c>
      <c r="G946" s="37">
        <v>20</v>
      </c>
      <c r="H946" s="37">
        <v>0.13829331654913102</v>
      </c>
      <c r="I946" s="37">
        <v>2620.170654296875</v>
      </c>
      <c r="J946" s="37">
        <v>45</v>
      </c>
      <c r="K946" s="37">
        <v>6.3491277694702148</v>
      </c>
      <c r="L946" s="37">
        <v>1308.5191650390625</v>
      </c>
      <c r="M946" s="37">
        <v>86</v>
      </c>
      <c r="N946" s="37">
        <v>301945.62510207674</v>
      </c>
      <c r="O946" s="37">
        <v>20</v>
      </c>
      <c r="P946" s="37">
        <v>0.13829403765660245</v>
      </c>
      <c r="Q946" s="37">
        <v>2620.170654296875</v>
      </c>
    </row>
    <row r="947" spans="2:17" x14ac:dyDescent="0.2">
      <c r="B947" s="37">
        <v>45</v>
      </c>
      <c r="C947" s="37">
        <v>6.3439631462097168</v>
      </c>
      <c r="D947" s="37">
        <v>1308.955810546875</v>
      </c>
      <c r="E947" s="37">
        <v>86.100000000000009</v>
      </c>
      <c r="F947" s="37">
        <v>302270.19817735377</v>
      </c>
      <c r="G947" s="37">
        <v>20</v>
      </c>
      <c r="H947" s="37">
        <v>0.13844501561191425</v>
      </c>
      <c r="I947" s="37">
        <v>2620.594482421875</v>
      </c>
      <c r="J947" s="37">
        <v>45</v>
      </c>
      <c r="K947" s="37">
        <v>6.3439631462097168</v>
      </c>
      <c r="L947" s="37">
        <v>1308.955810546875</v>
      </c>
      <c r="M947" s="37">
        <v>86.100000000000009</v>
      </c>
      <c r="N947" s="37">
        <v>302267.70135783451</v>
      </c>
      <c r="O947" s="37">
        <v>20</v>
      </c>
      <c r="P947" s="37">
        <v>0.13844574172221091</v>
      </c>
      <c r="Q947" s="37">
        <v>2620.594482421875</v>
      </c>
    </row>
    <row r="948" spans="2:17" x14ac:dyDescent="0.2">
      <c r="B948" s="37">
        <v>45</v>
      </c>
      <c r="C948" s="37">
        <v>6.3387947082519531</v>
      </c>
      <c r="D948" s="37">
        <v>1309.390380859375</v>
      </c>
      <c r="E948" s="37">
        <v>86.2</v>
      </c>
      <c r="F948" s="37">
        <v>302593.13365025626</v>
      </c>
      <c r="G948" s="37">
        <v>20</v>
      </c>
      <c r="H948" s="37">
        <v>0.13859710679027884</v>
      </c>
      <c r="I948" s="37">
        <v>2621.01904296875</v>
      </c>
      <c r="J948" s="37">
        <v>45</v>
      </c>
      <c r="K948" s="37">
        <v>6.3387947082519531</v>
      </c>
      <c r="L948" s="37">
        <v>1309.3905029296875</v>
      </c>
      <c r="M948" s="37">
        <v>86.2</v>
      </c>
      <c r="N948" s="37">
        <v>302590.61393315694</v>
      </c>
      <c r="O948" s="37">
        <v>20</v>
      </c>
      <c r="P948" s="37">
        <v>0.13859784021695085</v>
      </c>
      <c r="Q948" s="37">
        <v>2621.01904296875</v>
      </c>
    </row>
    <row r="949" spans="2:17" x14ac:dyDescent="0.2">
      <c r="B949" s="37">
        <v>45</v>
      </c>
      <c r="C949" s="37">
        <v>6.333622932434082</v>
      </c>
      <c r="D949" s="37">
        <v>1309.822021484375</v>
      </c>
      <c r="E949" s="37">
        <v>86.300000000000011</v>
      </c>
      <c r="F949" s="37">
        <v>302916.820571994</v>
      </c>
      <c r="G949" s="37">
        <v>20</v>
      </c>
      <c r="H949" s="37">
        <v>0.1387495523843458</v>
      </c>
      <c r="I949" s="37">
        <v>2621.443603515625</v>
      </c>
      <c r="J949" s="37">
        <v>45</v>
      </c>
      <c r="K949" s="37">
        <v>6.333622932434082</v>
      </c>
      <c r="L949" s="37">
        <v>1309.8221435546875</v>
      </c>
      <c r="M949" s="37">
        <v>86.300000000000011</v>
      </c>
      <c r="N949" s="37">
        <v>302914.27543413953</v>
      </c>
      <c r="O949" s="37">
        <v>20</v>
      </c>
      <c r="P949" s="37">
        <v>0.13875029197227556</v>
      </c>
      <c r="Q949" s="37">
        <v>2621.443603515625</v>
      </c>
    </row>
    <row r="950" spans="2:17" x14ac:dyDescent="0.2">
      <c r="B950" s="37">
        <v>45</v>
      </c>
      <c r="C950" s="37">
        <v>6.3284478187561035</v>
      </c>
      <c r="D950" s="37">
        <v>1310.2503662109375</v>
      </c>
      <c r="E950" s="37">
        <v>86.4</v>
      </c>
      <c r="F950" s="37">
        <v>303241.21242435288</v>
      </c>
      <c r="G950" s="37">
        <v>20</v>
      </c>
      <c r="H950" s="37">
        <v>0.13890233046673855</v>
      </c>
      <c r="I950" s="37">
        <v>2621.8681640625</v>
      </c>
      <c r="J950" s="37">
        <v>45</v>
      </c>
      <c r="K950" s="37">
        <v>6.3284478187561035</v>
      </c>
      <c r="L950" s="37">
        <v>1310.25048828125</v>
      </c>
      <c r="M950" s="37">
        <v>86.4</v>
      </c>
      <c r="N950" s="37">
        <v>303238.64176030306</v>
      </c>
      <c r="O950" s="37">
        <v>20</v>
      </c>
      <c r="P950" s="37">
        <v>0.13890307621443204</v>
      </c>
      <c r="Q950" s="37">
        <v>2621.868408203125</v>
      </c>
    </row>
    <row r="951" spans="2:17" x14ac:dyDescent="0.2">
      <c r="B951" s="37">
        <v>45</v>
      </c>
      <c r="C951" s="37">
        <v>6.3232684135437012</v>
      </c>
      <c r="D951" s="37">
        <v>1310.67529296875</v>
      </c>
      <c r="E951" s="37">
        <v>86.5</v>
      </c>
      <c r="F951" s="37">
        <v>303566.30667009606</v>
      </c>
      <c r="G951" s="37">
        <v>20</v>
      </c>
      <c r="H951" s="37">
        <v>0.13905543987843244</v>
      </c>
      <c r="I951" s="37">
        <v>2622.29296875</v>
      </c>
      <c r="J951" s="37">
        <v>45</v>
      </c>
      <c r="K951" s="37">
        <v>6.3232684135437012</v>
      </c>
      <c r="L951" s="37">
        <v>1310.6754150390625</v>
      </c>
      <c r="M951" s="37">
        <v>86.5</v>
      </c>
      <c r="N951" s="37">
        <v>303563.71039875562</v>
      </c>
      <c r="O951" s="37">
        <v>20</v>
      </c>
      <c r="P951" s="37">
        <v>0.13905619178709622</v>
      </c>
      <c r="Q951" s="37">
        <v>2622.29296875</v>
      </c>
    </row>
    <row r="952" spans="2:17" x14ac:dyDescent="0.2">
      <c r="B952" s="37">
        <v>45</v>
      </c>
      <c r="C952" s="37">
        <v>6.3180856704711914</v>
      </c>
      <c r="D952" s="37">
        <v>1311.0970458984375</v>
      </c>
      <c r="E952" s="37">
        <v>86.600000000000009</v>
      </c>
      <c r="F952" s="37">
        <v>303892.09521657287</v>
      </c>
      <c r="G952" s="37">
        <v>20</v>
      </c>
      <c r="H952" s="37">
        <v>0.13920887678311952</v>
      </c>
      <c r="I952" s="37">
        <v>2622.717529296875</v>
      </c>
      <c r="J952" s="37">
        <v>45</v>
      </c>
      <c r="K952" s="37">
        <v>6.3180856704711914</v>
      </c>
      <c r="L952" s="37">
        <v>1311.0970458984375</v>
      </c>
      <c r="M952" s="37">
        <v>86.600000000000009</v>
      </c>
      <c r="N952" s="37">
        <v>303889.45775766473</v>
      </c>
      <c r="O952" s="37">
        <v>20</v>
      </c>
      <c r="P952" s="37">
        <v>0.13920962754322302</v>
      </c>
      <c r="Q952" s="37">
        <v>2622.717529296875</v>
      </c>
    </row>
    <row r="953" spans="2:17" x14ac:dyDescent="0.2">
      <c r="B953" s="37">
        <v>45</v>
      </c>
      <c r="C953" s="37">
        <v>6.312899112701416</v>
      </c>
      <c r="D953" s="37">
        <v>1311.5157470703125</v>
      </c>
      <c r="E953" s="37">
        <v>86.7</v>
      </c>
      <c r="F953" s="37">
        <v>304218.59356073348</v>
      </c>
      <c r="G953" s="37">
        <v>20</v>
      </c>
      <c r="H953" s="37">
        <v>0.1393626484907107</v>
      </c>
      <c r="I953" s="37">
        <v>2623.14208984375</v>
      </c>
      <c r="J953" s="37">
        <v>45</v>
      </c>
      <c r="K953" s="37">
        <v>6.312899112701416</v>
      </c>
      <c r="L953" s="37">
        <v>1311.5157470703125</v>
      </c>
      <c r="M953" s="37">
        <v>86.7</v>
      </c>
      <c r="N953" s="37">
        <v>304215.94337005453</v>
      </c>
      <c r="O953" s="37">
        <v>20</v>
      </c>
      <c r="P953" s="37">
        <v>0.13936341156483592</v>
      </c>
      <c r="Q953" s="37">
        <v>2623.14208984375</v>
      </c>
    </row>
    <row r="954" spans="2:17" x14ac:dyDescent="0.2">
      <c r="B954" s="37">
        <v>45</v>
      </c>
      <c r="C954" s="37">
        <v>6.307708740234375</v>
      </c>
      <c r="D954" s="37">
        <v>1311.931884765625</v>
      </c>
      <c r="E954" s="37">
        <v>86.800000000000011</v>
      </c>
      <c r="F954" s="37">
        <v>304545.85073211469</v>
      </c>
      <c r="G954" s="37">
        <v>20</v>
      </c>
      <c r="H954" s="37">
        <v>0.13951677808930971</v>
      </c>
      <c r="I954" s="37">
        <v>2623.566650390625</v>
      </c>
      <c r="J954" s="37">
        <v>45</v>
      </c>
      <c r="K954" s="37">
        <v>6.307708740234375</v>
      </c>
      <c r="L954" s="37">
        <v>1311.931884765625</v>
      </c>
      <c r="M954" s="37">
        <v>86.800000000000011</v>
      </c>
      <c r="N954" s="37">
        <v>304543.16163184331</v>
      </c>
      <c r="O954" s="37">
        <v>20</v>
      </c>
      <c r="P954" s="37">
        <v>0.13951754117037113</v>
      </c>
      <c r="Q954" s="37">
        <v>2623.566650390625</v>
      </c>
    </row>
    <row r="955" spans="2:17" x14ac:dyDescent="0.2">
      <c r="B955" s="37">
        <v>45</v>
      </c>
      <c r="C955" s="37">
        <v>6.3025150299072266</v>
      </c>
      <c r="D955" s="37">
        <v>1312.3463134765625</v>
      </c>
      <c r="E955" s="37">
        <v>86.9</v>
      </c>
      <c r="F955" s="37">
        <v>304873.92310283158</v>
      </c>
      <c r="G955" s="37">
        <v>20</v>
      </c>
      <c r="H955" s="37">
        <v>0.13967129213464871</v>
      </c>
      <c r="I955" s="37">
        <v>2623.99169921875</v>
      </c>
      <c r="J955" s="37">
        <v>45</v>
      </c>
      <c r="K955" s="37">
        <v>6.3025150299072266</v>
      </c>
      <c r="L955" s="37">
        <v>1312.3463134765625</v>
      </c>
      <c r="M955" s="37">
        <v>86.9</v>
      </c>
      <c r="N955" s="37">
        <v>304871.20804100303</v>
      </c>
      <c r="O955" s="37">
        <v>20</v>
      </c>
      <c r="P955" s="37">
        <v>0.13967206137684077</v>
      </c>
      <c r="Q955" s="37">
        <v>2623.99169921875</v>
      </c>
    </row>
    <row r="956" spans="2:17" x14ac:dyDescent="0.2">
      <c r="B956" s="37">
        <v>45</v>
      </c>
      <c r="C956" s="37">
        <v>6.2973175048828125</v>
      </c>
      <c r="D956" s="37">
        <v>1312.7598876953125</v>
      </c>
      <c r="E956" s="37">
        <v>87</v>
      </c>
      <c r="F956" s="37">
        <v>305202.86708076054</v>
      </c>
      <c r="G956" s="37">
        <v>20</v>
      </c>
      <c r="H956" s="37">
        <v>0.13982621718235511</v>
      </c>
      <c r="I956" s="37">
        <v>2624.41748046875</v>
      </c>
      <c r="J956" s="37">
        <v>45</v>
      </c>
      <c r="K956" s="37">
        <v>6.2973175048828125</v>
      </c>
      <c r="L956" s="37">
        <v>1312.7598876953125</v>
      </c>
      <c r="M956" s="37">
        <v>87</v>
      </c>
      <c r="N956" s="37">
        <v>305200.12596968812</v>
      </c>
      <c r="O956" s="37">
        <v>20</v>
      </c>
      <c r="P956" s="37">
        <v>0.1398269925846137</v>
      </c>
      <c r="Q956" s="37">
        <v>2624.41748046875</v>
      </c>
    </row>
    <row r="957" spans="2:17" x14ac:dyDescent="0.2">
      <c r="B957" s="37">
        <v>45</v>
      </c>
      <c r="C957" s="37">
        <v>6.292116641998291</v>
      </c>
      <c r="D957" s="37">
        <v>1313.1739501953125</v>
      </c>
      <c r="E957" s="37">
        <v>87.100000000000009</v>
      </c>
      <c r="F957" s="37">
        <v>305532.77501303784</v>
      </c>
      <c r="G957" s="37">
        <v>20</v>
      </c>
      <c r="H957" s="37">
        <v>0.1399815967175666</v>
      </c>
      <c r="I957" s="37">
        <v>2624.843505859375</v>
      </c>
      <c r="J957" s="37">
        <v>45</v>
      </c>
      <c r="K957" s="37">
        <v>6.2921161651611328</v>
      </c>
      <c r="L957" s="37">
        <v>1313.1739501953125</v>
      </c>
      <c r="M957" s="37">
        <v>87.100000000000009</v>
      </c>
      <c r="N957" s="37">
        <v>305530.00770333945</v>
      </c>
      <c r="O957" s="37">
        <v>20</v>
      </c>
      <c r="P957" s="37">
        <v>0.13998237828088175</v>
      </c>
      <c r="Q957" s="37">
        <v>2624.843505859375</v>
      </c>
    </row>
    <row r="958" spans="2:17" x14ac:dyDescent="0.2">
      <c r="B958" s="37">
        <v>45</v>
      </c>
      <c r="C958" s="37">
        <v>6.2869119644165039</v>
      </c>
      <c r="D958" s="37">
        <v>1313.5899658203125</v>
      </c>
      <c r="E958" s="37">
        <v>87.2</v>
      </c>
      <c r="F958" s="37">
        <v>305863.75473757461</v>
      </c>
      <c r="G958" s="37">
        <v>20</v>
      </c>
      <c r="H958" s="37">
        <v>0.14013748154022143</v>
      </c>
      <c r="I958" s="37">
        <v>2625.270263671875</v>
      </c>
      <c r="J958" s="37">
        <v>45</v>
      </c>
      <c r="K958" s="37">
        <v>6.2869119644165039</v>
      </c>
      <c r="L958" s="37">
        <v>1313.5899658203125</v>
      </c>
      <c r="M958" s="37">
        <v>87.2</v>
      </c>
      <c r="N958" s="37">
        <v>305860.96112068597</v>
      </c>
      <c r="O958" s="37">
        <v>20</v>
      </c>
      <c r="P958" s="37">
        <v>0.14013826926491757</v>
      </c>
      <c r="Q958" s="37">
        <v>2625.270263671875</v>
      </c>
    </row>
    <row r="959" spans="2:17" x14ac:dyDescent="0.2">
      <c r="B959" s="37">
        <v>45</v>
      </c>
      <c r="C959" s="37">
        <v>6.2817039489746094</v>
      </c>
      <c r="D959" s="37">
        <v>1314.0089111328125</v>
      </c>
      <c r="E959" s="37">
        <v>87.300000000000011</v>
      </c>
      <c r="F959" s="37">
        <v>306195.86511208158</v>
      </c>
      <c r="G959" s="37">
        <v>20</v>
      </c>
      <c r="H959" s="37">
        <v>0.14029389936131292</v>
      </c>
      <c r="I959" s="37">
        <v>2625.697509765625</v>
      </c>
      <c r="J959" s="37">
        <v>45</v>
      </c>
      <c r="K959" s="37">
        <v>6.2817039489746094</v>
      </c>
      <c r="L959" s="37">
        <v>1314.0089111328125</v>
      </c>
      <c r="M959" s="37">
        <v>87.300000000000011</v>
      </c>
      <c r="N959" s="37">
        <v>306193.04506927804</v>
      </c>
      <c r="O959" s="37">
        <v>20</v>
      </c>
      <c r="P959" s="37">
        <v>0.14029469324621816</v>
      </c>
      <c r="Q959" s="37">
        <v>2625.697509765625</v>
      </c>
    </row>
    <row r="960" spans="2:17" x14ac:dyDescent="0.2">
      <c r="B960" s="37">
        <v>45</v>
      </c>
      <c r="C960" s="37">
        <v>6.2764921188354492</v>
      </c>
      <c r="D960" s="37">
        <v>1314.431640625</v>
      </c>
      <c r="E960" s="37">
        <v>87.4</v>
      </c>
      <c r="F960" s="37">
        <v>306529.17561258527</v>
      </c>
      <c r="G960" s="37">
        <v>20</v>
      </c>
      <c r="H960" s="37">
        <v>0.1404508828939767</v>
      </c>
      <c r="I960" s="37">
        <v>2626.12548828125</v>
      </c>
      <c r="J960" s="37">
        <v>45</v>
      </c>
      <c r="K960" s="37">
        <v>6.2764921188354492</v>
      </c>
      <c r="L960" s="37">
        <v>1314.431640625</v>
      </c>
      <c r="M960" s="37">
        <v>87.4</v>
      </c>
      <c r="N960" s="37">
        <v>306526.32896636776</v>
      </c>
      <c r="O960" s="37">
        <v>20</v>
      </c>
      <c r="P960" s="37">
        <v>0.14045168294008489</v>
      </c>
      <c r="Q960" s="37">
        <v>2626.12548828125</v>
      </c>
    </row>
    <row r="961" spans="2:17" x14ac:dyDescent="0.2">
      <c r="B961" s="37">
        <v>45</v>
      </c>
      <c r="C961" s="37">
        <v>6.2712769508361816</v>
      </c>
      <c r="D961" s="37">
        <v>1314.8585205078125</v>
      </c>
      <c r="E961" s="37">
        <v>87.5</v>
      </c>
      <c r="F961" s="37">
        <v>306863.7197072925</v>
      </c>
      <c r="G961" s="37">
        <v>20</v>
      </c>
      <c r="H961" s="37">
        <v>0.14060844791599403</v>
      </c>
      <c r="I961" s="37">
        <v>2626.554443359375</v>
      </c>
      <c r="J961" s="37">
        <v>45</v>
      </c>
      <c r="K961" s="37">
        <v>6.2712769508361816</v>
      </c>
      <c r="L961" s="37">
        <v>1314.8585205078125</v>
      </c>
      <c r="M961" s="37">
        <v>87.5</v>
      </c>
      <c r="N961" s="37">
        <v>306860.84634882881</v>
      </c>
      <c r="O961" s="37">
        <v>20</v>
      </c>
      <c r="P961" s="37">
        <v>0.14060925412391131</v>
      </c>
      <c r="Q961" s="37">
        <v>2626.554443359375</v>
      </c>
    </row>
    <row r="962" spans="2:17" x14ac:dyDescent="0.2">
      <c r="B962" s="37">
        <v>45</v>
      </c>
      <c r="C962" s="37">
        <v>6.2660579681396484</v>
      </c>
      <c r="D962" s="37">
        <v>1315.28955078125</v>
      </c>
      <c r="E962" s="37">
        <v>87.600000000000009</v>
      </c>
      <c r="F962" s="37">
        <v>307199.48433333304</v>
      </c>
      <c r="G962" s="37">
        <v>20</v>
      </c>
      <c r="H962" s="37">
        <v>0.14076658827786567</v>
      </c>
      <c r="I962" s="37">
        <v>2626.984130859375</v>
      </c>
      <c r="J962" s="37">
        <v>45</v>
      </c>
      <c r="K962" s="37">
        <v>6.2660579681396484</v>
      </c>
      <c r="L962" s="37">
        <v>1315.28955078125</v>
      </c>
      <c r="M962" s="37">
        <v>87.600000000000009</v>
      </c>
      <c r="N962" s="37">
        <v>307196.58409869968</v>
      </c>
      <c r="O962" s="37">
        <v>20</v>
      </c>
      <c r="P962" s="37">
        <v>0.14076740064747412</v>
      </c>
      <c r="Q962" s="37">
        <v>2626.984130859375</v>
      </c>
    </row>
    <row r="963" spans="2:17" x14ac:dyDescent="0.2">
      <c r="B963" s="37">
        <v>45</v>
      </c>
      <c r="C963" s="37">
        <v>6.2608346939086914</v>
      </c>
      <c r="D963" s="37">
        <v>1315.7244873046875</v>
      </c>
      <c r="E963" s="37">
        <v>87.7</v>
      </c>
      <c r="F963" s="37">
        <v>307536.39927640505</v>
      </c>
      <c r="G963" s="37">
        <v>20</v>
      </c>
      <c r="H963" s="37">
        <v>0.14092527089962481</v>
      </c>
      <c r="I963" s="37">
        <v>2627.414794921875</v>
      </c>
      <c r="J963" s="37">
        <v>45</v>
      </c>
      <c r="K963" s="37">
        <v>6.2608346939086914</v>
      </c>
      <c r="L963" s="37">
        <v>1315.724365234375</v>
      </c>
      <c r="M963" s="37">
        <v>87.7</v>
      </c>
      <c r="N963" s="37">
        <v>307533.4695729448</v>
      </c>
      <c r="O963" s="37">
        <v>20</v>
      </c>
      <c r="P963" s="37">
        <v>0.14092608827400008</v>
      </c>
      <c r="Q963" s="37">
        <v>2627.414794921875</v>
      </c>
    </row>
    <row r="964" spans="2:17" x14ac:dyDescent="0.2">
      <c r="B964" s="37">
        <v>45</v>
      </c>
      <c r="C964" s="37">
        <v>6.2556076049804687</v>
      </c>
      <c r="D964" s="37">
        <v>1316.1627197265625</v>
      </c>
      <c r="E964" s="37">
        <v>87.800000000000011</v>
      </c>
      <c r="F964" s="37">
        <v>307874.38689064438</v>
      </c>
      <c r="G964" s="37">
        <v>20</v>
      </c>
      <c r="H964" s="37">
        <v>0.1410844592261182</v>
      </c>
      <c r="I964" s="37">
        <v>2627.846435546875</v>
      </c>
      <c r="J964" s="37">
        <v>45</v>
      </c>
      <c r="K964" s="37">
        <v>6.2556076049804687</v>
      </c>
      <c r="L964" s="37">
        <v>1316.1627197265625</v>
      </c>
      <c r="M964" s="37">
        <v>87.800000000000011</v>
      </c>
      <c r="N964" s="37">
        <v>307871.44554411655</v>
      </c>
      <c r="O964" s="37">
        <v>20</v>
      </c>
      <c r="P964" s="37">
        <v>0.14108529007209553</v>
      </c>
      <c r="Q964" s="37">
        <v>2627.846435546875</v>
      </c>
    </row>
    <row r="965" spans="2:17" x14ac:dyDescent="0.2">
      <c r="B965" s="37">
        <v>45</v>
      </c>
      <c r="C965" s="37">
        <v>6.2503757476806641</v>
      </c>
      <c r="D965" s="37">
        <v>1316.60400390625</v>
      </c>
      <c r="E965" s="37">
        <v>87.9</v>
      </c>
      <c r="F965" s="37">
        <v>308213.33770899696</v>
      </c>
      <c r="G965" s="37">
        <v>20</v>
      </c>
      <c r="H965" s="37">
        <v>0.14124410171196247</v>
      </c>
      <c r="I965" s="37">
        <v>2628.27880859375</v>
      </c>
      <c r="J965" s="37">
        <v>45</v>
      </c>
      <c r="K965" s="37">
        <v>6.2503757476806641</v>
      </c>
      <c r="L965" s="37">
        <v>1316.6041259765625</v>
      </c>
      <c r="M965" s="37">
        <v>87.9</v>
      </c>
      <c r="N965" s="37">
        <v>308210.37157886784</v>
      </c>
      <c r="O965" s="37">
        <v>20</v>
      </c>
      <c r="P965" s="37">
        <v>0.14124493987554596</v>
      </c>
      <c r="Q965" s="37">
        <v>2628.27880859375</v>
      </c>
    </row>
    <row r="966" spans="2:17" x14ac:dyDescent="0.2">
      <c r="B966" s="37">
        <v>45</v>
      </c>
      <c r="C966" s="37">
        <v>6.2451395988464355</v>
      </c>
      <c r="D966" s="37">
        <v>1317.047607421875</v>
      </c>
      <c r="E966" s="37">
        <v>88</v>
      </c>
      <c r="F966" s="37">
        <v>308553.11940845125</v>
      </c>
      <c r="G966" s="37">
        <v>20</v>
      </c>
      <c r="H966" s="37">
        <v>0.14140413602716054</v>
      </c>
      <c r="I966" s="37">
        <v>2628.711669921875</v>
      </c>
      <c r="J966" s="37">
        <v>45</v>
      </c>
      <c r="K966" s="37">
        <v>6.2451395988464355</v>
      </c>
      <c r="L966" s="37">
        <v>1317.047607421875</v>
      </c>
      <c r="M966" s="37">
        <v>88</v>
      </c>
      <c r="N966" s="37">
        <v>308550.12346845877</v>
      </c>
      <c r="O966" s="37">
        <v>20</v>
      </c>
      <c r="P966" s="37">
        <v>0.14140497919565853</v>
      </c>
      <c r="Q966" s="37">
        <v>2628.711669921875</v>
      </c>
    </row>
    <row r="967" spans="2:17" x14ac:dyDescent="0.2">
      <c r="B967" s="37">
        <v>45</v>
      </c>
      <c r="C967" s="37">
        <v>6.2398982048034668</v>
      </c>
      <c r="D967" s="37">
        <v>1317.492431640625</v>
      </c>
      <c r="E967" s="37">
        <v>88.100000000000009</v>
      </c>
      <c r="F967" s="37">
        <v>308893.55307966936</v>
      </c>
      <c r="G967" s="37">
        <v>20</v>
      </c>
      <c r="H967" s="37">
        <v>0.14156447791303459</v>
      </c>
      <c r="I967" s="37">
        <v>2629.14501953125</v>
      </c>
      <c r="J967" s="37">
        <v>45</v>
      </c>
      <c r="K967" s="37">
        <v>6.2398982048034668</v>
      </c>
      <c r="L967" s="37">
        <v>1317.492431640625</v>
      </c>
      <c r="M967" s="37">
        <v>88.100000000000009</v>
      </c>
      <c r="N967" s="37">
        <v>308890.52972684219</v>
      </c>
      <c r="O967" s="37">
        <v>20</v>
      </c>
      <c r="P967" s="37">
        <v>0.14156532724364354</v>
      </c>
      <c r="Q967" s="37">
        <v>2629.14501953125</v>
      </c>
    </row>
    <row r="968" spans="2:17" x14ac:dyDescent="0.2">
      <c r="B968" s="37">
        <v>45</v>
      </c>
      <c r="C968" s="37">
        <v>6.2346510887145996</v>
      </c>
      <c r="D968" s="37">
        <v>1317.9373779296875</v>
      </c>
      <c r="E968" s="37">
        <v>88.2</v>
      </c>
      <c r="F968" s="37">
        <v>309234.4859171072</v>
      </c>
      <c r="G968" s="37">
        <v>20</v>
      </c>
      <c r="H968" s="37">
        <v>0.1417250554151244</v>
      </c>
      <c r="I968" s="37">
        <v>2629.57861328125</v>
      </c>
      <c r="J968" s="37">
        <v>45</v>
      </c>
      <c r="K968" s="37">
        <v>6.2346510887145996</v>
      </c>
      <c r="L968" s="37">
        <v>1317.9373779296875</v>
      </c>
      <c r="M968" s="37">
        <v>88.2</v>
      </c>
      <c r="N968" s="37">
        <v>309231.43505407078</v>
      </c>
      <c r="O968" s="37">
        <v>20</v>
      </c>
      <c r="P968" s="37">
        <v>0.14172591090731962</v>
      </c>
      <c r="Q968" s="37">
        <v>2629.57861328125</v>
      </c>
    </row>
    <row r="969" spans="2:17" x14ac:dyDescent="0.2">
      <c r="B969" s="37">
        <v>45</v>
      </c>
      <c r="C969" s="37">
        <v>6.2293987274169922</v>
      </c>
      <c r="D969" s="37">
        <v>1318.3812255859375</v>
      </c>
      <c r="E969" s="37">
        <v>88.300000000000011</v>
      </c>
      <c r="F969" s="37">
        <v>309575.69738422427</v>
      </c>
      <c r="G969" s="37">
        <v>20</v>
      </c>
      <c r="H969" s="37">
        <v>0.14188576465479161</v>
      </c>
      <c r="I969" s="37">
        <v>2630.012451171875</v>
      </c>
      <c r="J969" s="37">
        <v>45</v>
      </c>
      <c r="K969" s="37">
        <v>6.2293987274169922</v>
      </c>
      <c r="L969" s="37">
        <v>1318.38134765625</v>
      </c>
      <c r="M969" s="37">
        <v>88.300000000000011</v>
      </c>
      <c r="N969" s="37">
        <v>309572.62146867788</v>
      </c>
      <c r="O969" s="37">
        <v>20</v>
      </c>
      <c r="P969" s="37">
        <v>0.14188662746476405</v>
      </c>
      <c r="Q969" s="37">
        <v>2630.012451171875</v>
      </c>
    </row>
    <row r="970" spans="2:17" x14ac:dyDescent="0.2">
      <c r="B970" s="37">
        <v>45</v>
      </c>
      <c r="C970" s="37">
        <v>6.2241406440734863</v>
      </c>
      <c r="D970" s="37">
        <v>1318.822998046875</v>
      </c>
      <c r="E970" s="37">
        <v>88.4</v>
      </c>
      <c r="F970" s="37">
        <v>309917.02405589662</v>
      </c>
      <c r="G970" s="37">
        <v>20</v>
      </c>
      <c r="H970" s="37">
        <v>0.14204652867288045</v>
      </c>
      <c r="I970" s="37">
        <v>2630.4462890625</v>
      </c>
      <c r="J970" s="37">
        <v>45</v>
      </c>
      <c r="K970" s="37">
        <v>6.2241406440734863</v>
      </c>
      <c r="L970" s="37">
        <v>1318.8231201171875</v>
      </c>
      <c r="M970" s="37">
        <v>88.4</v>
      </c>
      <c r="N970" s="37">
        <v>309913.92060527927</v>
      </c>
      <c r="O970" s="37">
        <v>20</v>
      </c>
      <c r="P970" s="37">
        <v>0.14204739764620089</v>
      </c>
      <c r="Q970" s="37">
        <v>2630.4462890625</v>
      </c>
    </row>
    <row r="971" spans="2:17" x14ac:dyDescent="0.2">
      <c r="B971" s="37">
        <v>45</v>
      </c>
      <c r="C971" s="37">
        <v>6.2188758850097656</v>
      </c>
      <c r="D971" s="37">
        <v>1319.261962890625</v>
      </c>
      <c r="E971" s="37">
        <v>88.5</v>
      </c>
      <c r="F971" s="37">
        <v>310258.28132192726</v>
      </c>
      <c r="G971" s="37">
        <v>20</v>
      </c>
      <c r="H971" s="37">
        <v>0.14220726052093416</v>
      </c>
      <c r="I971" s="37">
        <v>2630.880615234375</v>
      </c>
      <c r="J971" s="37">
        <v>45</v>
      </c>
      <c r="K971" s="37">
        <v>6.2188758850097656</v>
      </c>
      <c r="L971" s="37">
        <v>1319.2620849609375</v>
      </c>
      <c r="M971" s="37">
        <v>88.5</v>
      </c>
      <c r="N971" s="37">
        <v>310255.16340264009</v>
      </c>
      <c r="O971" s="37">
        <v>20</v>
      </c>
      <c r="P971" s="37">
        <v>0.14220814180967983</v>
      </c>
      <c r="Q971" s="37">
        <v>2630.880615234375</v>
      </c>
    </row>
    <row r="972" spans="2:17" x14ac:dyDescent="0.2">
      <c r="B972" s="37">
        <v>45</v>
      </c>
      <c r="C972" s="37">
        <v>6.2136049270629883</v>
      </c>
      <c r="D972" s="37">
        <v>1319.69775390625</v>
      </c>
      <c r="E972" s="37">
        <v>88.600000000000009</v>
      </c>
      <c r="F972" s="37">
        <v>310599.33112743375</v>
      </c>
      <c r="G972" s="37">
        <v>20</v>
      </c>
      <c r="H972" s="37">
        <v>0.14236789517167475</v>
      </c>
      <c r="I972" s="37">
        <v>2631.314697265625</v>
      </c>
      <c r="J972" s="37">
        <v>45</v>
      </c>
      <c r="K972" s="37">
        <v>6.2136049270629883</v>
      </c>
      <c r="L972" s="37">
        <v>1319.69775390625</v>
      </c>
      <c r="M972" s="37">
        <v>88.600000000000009</v>
      </c>
      <c r="N972" s="37">
        <v>310596.17020511412</v>
      </c>
      <c r="O972" s="37">
        <v>20</v>
      </c>
      <c r="P972" s="37">
        <v>0.14236877531224143</v>
      </c>
      <c r="Q972" s="37">
        <v>2631.314697265625</v>
      </c>
    </row>
    <row r="973" spans="2:17" x14ac:dyDescent="0.2">
      <c r="B973" s="37">
        <v>45</v>
      </c>
      <c r="C973" s="37">
        <v>6.2083268165588379</v>
      </c>
      <c r="D973" s="37">
        <v>1320.13037109375</v>
      </c>
      <c r="E973" s="37">
        <v>88.7</v>
      </c>
      <c r="F973" s="37">
        <v>310940.04281047499</v>
      </c>
      <c r="G973" s="37">
        <v>20</v>
      </c>
      <c r="H973" s="37">
        <v>0.14252837107097605</v>
      </c>
      <c r="I973" s="37">
        <v>2631.7490234375</v>
      </c>
      <c r="J973" s="37">
        <v>45</v>
      </c>
      <c r="K973" s="37">
        <v>6.2083268165588379</v>
      </c>
      <c r="L973" s="37">
        <v>1320.13037109375</v>
      </c>
      <c r="M973" s="37">
        <v>88.7</v>
      </c>
      <c r="N973" s="37">
        <v>310936.86748415453</v>
      </c>
      <c r="O973" s="37">
        <v>20</v>
      </c>
      <c r="P973" s="37">
        <v>0.14252926352694023</v>
      </c>
      <c r="Q973" s="37">
        <v>2631.7490234375</v>
      </c>
    </row>
    <row r="974" spans="2:17" x14ac:dyDescent="0.2">
      <c r="B974" s="37">
        <v>45</v>
      </c>
      <c r="C974" s="37">
        <v>6.2030425071716309</v>
      </c>
      <c r="D974" s="37">
        <v>1320.5601806640625</v>
      </c>
      <c r="E974" s="37">
        <v>88.800000000000011</v>
      </c>
      <c r="F974" s="37">
        <v>311280.37141150323</v>
      </c>
      <c r="G974" s="37">
        <v>20</v>
      </c>
      <c r="H974" s="37">
        <v>0.14268866705364358</v>
      </c>
      <c r="I974" s="37">
        <v>2632.18310546875</v>
      </c>
      <c r="J974" s="37">
        <v>45</v>
      </c>
      <c r="K974" s="37">
        <v>6.2030425071716309</v>
      </c>
      <c r="L974" s="37">
        <v>1320.5601806640625</v>
      </c>
      <c r="M974" s="37">
        <v>88.800000000000011</v>
      </c>
      <c r="N974" s="37">
        <v>311277.16866586742</v>
      </c>
      <c r="O974" s="37">
        <v>20</v>
      </c>
      <c r="P974" s="37">
        <v>0.14268956567166791</v>
      </c>
      <c r="Q974" s="37">
        <v>2632.18310546875</v>
      </c>
    </row>
    <row r="975" spans="2:17" x14ac:dyDescent="0.2">
      <c r="B975" s="37">
        <v>45</v>
      </c>
      <c r="C975" s="37">
        <v>6.1977510452270508</v>
      </c>
      <c r="D975" s="37">
        <v>1320.987548828125</v>
      </c>
      <c r="E975" s="37">
        <v>88.9</v>
      </c>
      <c r="F975" s="37">
        <v>311620.2459160696</v>
      </c>
      <c r="G975" s="37">
        <v>20</v>
      </c>
      <c r="H975" s="37">
        <v>0.14284874965434136</v>
      </c>
      <c r="I975" s="37">
        <v>2632.6171875</v>
      </c>
      <c r="J975" s="37">
        <v>45</v>
      </c>
      <c r="K975" s="37">
        <v>6.1977510452270508</v>
      </c>
      <c r="L975" s="37">
        <v>1320.987548828125</v>
      </c>
      <c r="M975" s="37">
        <v>88.9</v>
      </c>
      <c r="N975" s="37">
        <v>311617.01580490777</v>
      </c>
      <c r="O975" s="37">
        <v>20</v>
      </c>
      <c r="P975" s="37">
        <v>0.14284965443433748</v>
      </c>
      <c r="Q975" s="37">
        <v>2632.6171875</v>
      </c>
    </row>
    <row r="976" spans="2:17" x14ac:dyDescent="0.2">
      <c r="B976" s="37">
        <v>45</v>
      </c>
      <c r="C976" s="37">
        <v>6.1924529075622559</v>
      </c>
      <c r="D976" s="37">
        <v>1321.4130859375</v>
      </c>
      <c r="E976" s="37">
        <v>89</v>
      </c>
      <c r="F976" s="37">
        <v>311959.6655069401</v>
      </c>
      <c r="G976" s="37">
        <v>20</v>
      </c>
      <c r="H976" s="37">
        <v>0.14300861848442697</v>
      </c>
      <c r="I976" s="37">
        <v>2633.051513671875</v>
      </c>
      <c r="J976" s="37">
        <v>45</v>
      </c>
      <c r="K976" s="37">
        <v>6.1924529075622559</v>
      </c>
      <c r="L976" s="37">
        <v>1321.4130859375</v>
      </c>
      <c r="M976" s="37">
        <v>89</v>
      </c>
      <c r="N976" s="37">
        <v>311956.40808737697</v>
      </c>
      <c r="O976" s="37">
        <v>20</v>
      </c>
      <c r="P976" s="37">
        <v>0.14300952942783465</v>
      </c>
      <c r="Q976" s="37">
        <v>2633.051513671875</v>
      </c>
    </row>
    <row r="977" spans="2:17" x14ac:dyDescent="0.2">
      <c r="B977" s="37">
        <v>45</v>
      </c>
      <c r="C977" s="37">
        <v>6.1871476173400879</v>
      </c>
      <c r="D977" s="37">
        <v>1321.837646484375</v>
      </c>
      <c r="E977" s="37">
        <v>89.100000000000009</v>
      </c>
      <c r="F977" s="37">
        <v>312298.62123231078</v>
      </c>
      <c r="G977" s="37">
        <v>20</v>
      </c>
      <c r="H977" s="37">
        <v>0.14316826932325555</v>
      </c>
      <c r="I977" s="37">
        <v>2633.486083984375</v>
      </c>
      <c r="J977" s="37">
        <v>45</v>
      </c>
      <c r="K977" s="37">
        <v>6.1871476173400879</v>
      </c>
      <c r="L977" s="37">
        <v>1321.837646484375</v>
      </c>
      <c r="M977" s="37">
        <v>89.100000000000009</v>
      </c>
      <c r="N977" s="37">
        <v>312295.3365537494</v>
      </c>
      <c r="O977" s="37">
        <v>20</v>
      </c>
      <c r="P977" s="37">
        <v>0.14316918642736901</v>
      </c>
      <c r="Q977" s="37">
        <v>2633.486083984375</v>
      </c>
    </row>
    <row r="978" spans="2:17" x14ac:dyDescent="0.2">
      <c r="B978" s="37">
        <v>45</v>
      </c>
      <c r="C978" s="37">
        <v>6.1818351745605469</v>
      </c>
      <c r="D978" s="37">
        <v>1322.261962890625</v>
      </c>
      <c r="E978" s="37">
        <v>89.2</v>
      </c>
      <c r="F978" s="37">
        <v>312637.12783998024</v>
      </c>
      <c r="G978" s="37">
        <v>20</v>
      </c>
      <c r="H978" s="37">
        <v>0.14332770909722004</v>
      </c>
      <c r="I978" s="37">
        <v>2633.9208984375</v>
      </c>
      <c r="J978" s="37">
        <v>45</v>
      </c>
      <c r="K978" s="37">
        <v>6.1818351745605469</v>
      </c>
      <c r="L978" s="37">
        <v>1322.261962890625</v>
      </c>
      <c r="M978" s="37">
        <v>89.2</v>
      </c>
      <c r="N978" s="37">
        <v>312633.82901947317</v>
      </c>
      <c r="O978" s="37">
        <v>20</v>
      </c>
      <c r="P978" s="37">
        <v>0.14332863851682628</v>
      </c>
      <c r="Q978" s="37">
        <v>2633.9208984375</v>
      </c>
    </row>
    <row r="979" spans="2:17" x14ac:dyDescent="0.2">
      <c r="B979" s="37">
        <v>45</v>
      </c>
      <c r="C979" s="37">
        <v>6.176516056060791</v>
      </c>
      <c r="D979" s="37">
        <v>1322.687255859375</v>
      </c>
      <c r="E979" s="37">
        <v>89.300000000000011</v>
      </c>
      <c r="F979" s="37">
        <v>312975.26209544949</v>
      </c>
      <c r="G979" s="37">
        <v>20</v>
      </c>
      <c r="H979" s="37">
        <v>0.14348697397437704</v>
      </c>
      <c r="I979" s="37">
        <v>2634.3564453125</v>
      </c>
      <c r="J979" s="37">
        <v>45</v>
      </c>
      <c r="K979" s="37">
        <v>6.176516056060791</v>
      </c>
      <c r="L979" s="37">
        <v>1322.6871337890625</v>
      </c>
      <c r="M979" s="37">
        <v>89.300000000000011</v>
      </c>
      <c r="N979" s="37">
        <v>312971.92062208703</v>
      </c>
      <c r="O979" s="37">
        <v>20</v>
      </c>
      <c r="P979" s="37">
        <v>0.14348790224736979</v>
      </c>
      <c r="Q979" s="37">
        <v>2634.3564453125</v>
      </c>
    </row>
    <row r="980" spans="2:17" x14ac:dyDescent="0.2">
      <c r="B980" s="37">
        <v>45</v>
      </c>
      <c r="C980" s="37">
        <v>6.1711897850036621</v>
      </c>
      <c r="D980" s="37">
        <v>1323.1142578125</v>
      </c>
      <c r="E980" s="37">
        <v>89.4</v>
      </c>
      <c r="F980" s="37">
        <v>313313.0257136242</v>
      </c>
      <c r="G980" s="37">
        <v>20</v>
      </c>
      <c r="H980" s="37">
        <v>0.14364606473331318</v>
      </c>
      <c r="I980" s="37">
        <v>2634.79248046875</v>
      </c>
      <c r="J980" s="37">
        <v>45</v>
      </c>
      <c r="K980" s="37">
        <v>6.1711897850036621</v>
      </c>
      <c r="L980" s="37">
        <v>1323.1142578125</v>
      </c>
      <c r="M980" s="37">
        <v>89.4</v>
      </c>
      <c r="N980" s="37">
        <v>313309.6726206665</v>
      </c>
      <c r="O980" s="37">
        <v>20</v>
      </c>
      <c r="P980" s="37">
        <v>0.14364700647730408</v>
      </c>
      <c r="Q980" s="37">
        <v>2634.79248046875</v>
      </c>
    </row>
    <row r="981" spans="2:17" x14ac:dyDescent="0.2">
      <c r="B981" s="37">
        <v>45</v>
      </c>
      <c r="C981" s="37">
        <v>6.1658568382263184</v>
      </c>
      <c r="D981" s="37">
        <v>1323.5440673828125</v>
      </c>
      <c r="E981" s="37">
        <v>89.5</v>
      </c>
      <c r="F981" s="37">
        <v>313650.50606855354</v>
      </c>
      <c r="G981" s="37">
        <v>20</v>
      </c>
      <c r="H981" s="37">
        <v>0.14380502254021765</v>
      </c>
      <c r="I981" s="37">
        <v>2635.22900390625</v>
      </c>
      <c r="J981" s="37">
        <v>45</v>
      </c>
      <c r="K981" s="37">
        <v>6.1658568382263184</v>
      </c>
      <c r="L981" s="37">
        <v>1323.5440673828125</v>
      </c>
      <c r="M981" s="37">
        <v>89.5</v>
      </c>
      <c r="N981" s="37">
        <v>313647.1128749901</v>
      </c>
      <c r="O981" s="37">
        <v>20</v>
      </c>
      <c r="P981" s="37">
        <v>0.14380596429471418</v>
      </c>
      <c r="Q981" s="37">
        <v>2635.22900390625</v>
      </c>
    </row>
    <row r="982" spans="2:17" x14ac:dyDescent="0.2">
      <c r="B982" s="37">
        <v>45</v>
      </c>
      <c r="C982" s="37">
        <v>6.1605167388916016</v>
      </c>
      <c r="D982" s="37">
        <v>1323.9774169921875</v>
      </c>
      <c r="E982" s="37">
        <v>89.600000000000009</v>
      </c>
      <c r="F982" s="37">
        <v>313987.73101065587</v>
      </c>
      <c r="G982" s="37">
        <v>20</v>
      </c>
      <c r="H982" s="37">
        <v>0.14396386048618956</v>
      </c>
      <c r="I982" s="37">
        <v>2635.66650390625</v>
      </c>
      <c r="J982" s="37">
        <v>45</v>
      </c>
      <c r="K982" s="37">
        <v>6.1605167388916016</v>
      </c>
      <c r="L982" s="37">
        <v>1323.9774169921875</v>
      </c>
      <c r="M982" s="37">
        <v>89.600000000000009</v>
      </c>
      <c r="N982" s="37">
        <v>313984.3238087623</v>
      </c>
      <c r="O982" s="37">
        <v>20</v>
      </c>
      <c r="P982" s="37">
        <v>0.14396481455614926</v>
      </c>
      <c r="Q982" s="37">
        <v>2635.66650390625</v>
      </c>
    </row>
    <row r="983" spans="2:17" x14ac:dyDescent="0.2">
      <c r="B983" s="37">
        <v>45</v>
      </c>
      <c r="C983" s="37">
        <v>6.1551699638366699</v>
      </c>
      <c r="D983" s="37">
        <v>1324.4146728515625</v>
      </c>
      <c r="E983" s="37">
        <v>89.7</v>
      </c>
      <c r="F983" s="37">
        <v>314324.72096427827</v>
      </c>
      <c r="G983" s="37">
        <v>20</v>
      </c>
      <c r="H983" s="37">
        <v>0.14412258819022827</v>
      </c>
      <c r="I983" s="37">
        <v>2636.1044921875</v>
      </c>
      <c r="J983" s="37">
        <v>45</v>
      </c>
      <c r="K983" s="37">
        <v>6.1551699638366699</v>
      </c>
      <c r="L983" s="37">
        <v>1324.4146728515625</v>
      </c>
      <c r="M983" s="37">
        <v>89.7</v>
      </c>
      <c r="N983" s="37">
        <v>314321.28674025636</v>
      </c>
      <c r="O983" s="37">
        <v>20</v>
      </c>
      <c r="P983" s="37">
        <v>0.14412354842245806</v>
      </c>
      <c r="Q983" s="37">
        <v>2636.1044921875</v>
      </c>
    </row>
    <row r="984" spans="2:17" x14ac:dyDescent="0.2">
      <c r="B984" s="37">
        <v>45</v>
      </c>
      <c r="C984" s="37">
        <v>6.1498165130615234</v>
      </c>
      <c r="D984" s="37">
        <v>1324.855712890625</v>
      </c>
      <c r="E984" s="37">
        <v>89.800000000000011</v>
      </c>
      <c r="F984" s="37">
        <v>314661.49956275988</v>
      </c>
      <c r="G984" s="37">
        <v>20</v>
      </c>
      <c r="H984" s="37">
        <v>0.14428121680058795</v>
      </c>
      <c r="I984" s="37">
        <v>2636.543212890625</v>
      </c>
      <c r="J984" s="37">
        <v>45</v>
      </c>
      <c r="K984" s="37">
        <v>6.1498165130615234</v>
      </c>
      <c r="L984" s="37">
        <v>1324.8555908203125</v>
      </c>
      <c r="M984" s="37">
        <v>89.800000000000011</v>
      </c>
      <c r="N984" s="37">
        <v>314658.03588640061</v>
      </c>
      <c r="O984" s="37">
        <v>20</v>
      </c>
      <c r="P984" s="37">
        <v>0.14428218203828033</v>
      </c>
      <c r="Q984" s="37">
        <v>2636.543212890625</v>
      </c>
    </row>
    <row r="985" spans="2:17" x14ac:dyDescent="0.2">
      <c r="B985" s="37">
        <v>45</v>
      </c>
      <c r="C985" s="37">
        <v>6.1444554328918457</v>
      </c>
      <c r="D985" s="37">
        <v>1325.3001708984375</v>
      </c>
      <c r="E985" s="37">
        <v>89.9</v>
      </c>
      <c r="F985" s="37">
        <v>314998.00722911611</v>
      </c>
      <c r="G985" s="37">
        <v>20</v>
      </c>
      <c r="H985" s="37">
        <v>0.14443971823117779</v>
      </c>
      <c r="I985" s="37">
        <v>2636.982666015625</v>
      </c>
      <c r="J985" s="37">
        <v>45</v>
      </c>
      <c r="K985" s="37">
        <v>6.1444559097290039</v>
      </c>
      <c r="L985" s="37">
        <v>1325.300048828125</v>
      </c>
      <c r="M985" s="37">
        <v>89.9</v>
      </c>
      <c r="N985" s="37">
        <v>314994.52962667536</v>
      </c>
      <c r="O985" s="37">
        <v>20</v>
      </c>
      <c r="P985" s="37">
        <v>0.14444069578302163</v>
      </c>
      <c r="Q985" s="37">
        <v>2636.982666015625</v>
      </c>
    </row>
    <row r="986" spans="2:17" x14ac:dyDescent="0.2">
      <c r="B986" s="37">
        <v>45</v>
      </c>
      <c r="C986" s="37">
        <v>6.1390881538391113</v>
      </c>
      <c r="D986" s="37">
        <v>1325.7474365234375</v>
      </c>
      <c r="E986" s="37">
        <v>90</v>
      </c>
      <c r="F986" s="37">
        <v>315334.21856161079</v>
      </c>
      <c r="G986" s="37">
        <v>20</v>
      </c>
      <c r="H986" s="37">
        <v>0.14459808053880971</v>
      </c>
      <c r="I986" s="37">
        <v>2637.4228515625</v>
      </c>
      <c r="J986" s="37">
        <v>45</v>
      </c>
      <c r="K986" s="37">
        <v>6.1390881538391113</v>
      </c>
      <c r="L986" s="37">
        <v>1325.7474365234375</v>
      </c>
      <c r="M986" s="37">
        <v>90</v>
      </c>
      <c r="N986" s="37">
        <v>315330.70346241369</v>
      </c>
      <c r="O986" s="37">
        <v>20</v>
      </c>
      <c r="P986" s="37">
        <v>0.14459905925683916</v>
      </c>
      <c r="Q986" s="37">
        <v>2637.4228515625</v>
      </c>
    </row>
    <row r="987" spans="2:17" x14ac:dyDescent="0.2">
      <c r="B987" s="37">
        <v>45</v>
      </c>
      <c r="C987" s="37">
        <v>6.1337132453918457</v>
      </c>
      <c r="D987" s="37">
        <v>1326.1971435546875</v>
      </c>
      <c r="E987" s="37">
        <v>90.100000000000009</v>
      </c>
      <c r="F987" s="37">
        <v>315670.06090170867</v>
      </c>
      <c r="G987" s="37">
        <v>20</v>
      </c>
      <c r="H987" s="37">
        <v>0.14475626948294865</v>
      </c>
      <c r="I987" s="37">
        <v>2637.86376953125</v>
      </c>
      <c r="J987" s="37">
        <v>45</v>
      </c>
      <c r="K987" s="37">
        <v>6.1337132453918457</v>
      </c>
      <c r="L987" s="37">
        <v>1326.1971435546875</v>
      </c>
      <c r="M987" s="37">
        <v>90.100000000000009</v>
      </c>
      <c r="N987" s="37">
        <v>315666.51893602061</v>
      </c>
      <c r="O987" s="37">
        <v>20</v>
      </c>
      <c r="P987" s="37">
        <v>0.14475725436362566</v>
      </c>
      <c r="Q987" s="37">
        <v>2637.86376953125</v>
      </c>
    </row>
    <row r="988" spans="2:17" x14ac:dyDescent="0.2">
      <c r="B988" s="37">
        <v>45</v>
      </c>
      <c r="C988" s="37">
        <v>6.128331184387207</v>
      </c>
      <c r="D988" s="37">
        <v>1326.6483154296875</v>
      </c>
      <c r="E988" s="37">
        <v>90.2</v>
      </c>
      <c r="F988" s="37">
        <v>316005.44926637103</v>
      </c>
      <c r="G988" s="37">
        <v>20</v>
      </c>
      <c r="H988" s="37">
        <v>0.14491424503404926</v>
      </c>
      <c r="I988" s="37">
        <v>2638.30517578125</v>
      </c>
      <c r="J988" s="37">
        <v>45</v>
      </c>
      <c r="K988" s="37">
        <v>6.128331184387207</v>
      </c>
      <c r="L988" s="37">
        <v>1326.6483154296875</v>
      </c>
      <c r="M988" s="37">
        <v>90.2</v>
      </c>
      <c r="N988" s="37">
        <v>316001.89351124055</v>
      </c>
      <c r="O988" s="37">
        <v>20</v>
      </c>
      <c r="P988" s="37">
        <v>0.14491524223063904</v>
      </c>
      <c r="Q988" s="37">
        <v>2638.30517578125</v>
      </c>
    </row>
    <row r="989" spans="2:17" x14ac:dyDescent="0.2">
      <c r="B989" s="37">
        <v>45</v>
      </c>
      <c r="C989" s="37">
        <v>6.1229419708251953</v>
      </c>
      <c r="D989" s="37">
        <v>1327.1002197265625</v>
      </c>
      <c r="E989" s="37">
        <v>90.300000000000011</v>
      </c>
      <c r="F989" s="37">
        <v>316340.3035680959</v>
      </c>
      <c r="G989" s="37">
        <v>20</v>
      </c>
      <c r="H989" s="37">
        <v>0.14507196947710788</v>
      </c>
      <c r="I989" s="37">
        <v>2638.746826171875</v>
      </c>
      <c r="J989" s="37">
        <v>45</v>
      </c>
      <c r="K989" s="37">
        <v>6.1229419708251953</v>
      </c>
      <c r="L989" s="37">
        <v>1327.100341796875</v>
      </c>
      <c r="M989" s="37">
        <v>90.300000000000011</v>
      </c>
      <c r="N989" s="37">
        <v>316336.72350353951</v>
      </c>
      <c r="O989" s="37">
        <v>20</v>
      </c>
      <c r="P989" s="37">
        <v>0.14507297399449728</v>
      </c>
      <c r="Q989" s="37">
        <v>2638.746826171875</v>
      </c>
    </row>
    <row r="990" spans="2:17" x14ac:dyDescent="0.2">
      <c r="B990" s="37">
        <v>45</v>
      </c>
      <c r="C990" s="37">
        <v>6.1175456047058105</v>
      </c>
      <c r="D990" s="37">
        <v>1327.5521240234375</v>
      </c>
      <c r="E990" s="37">
        <v>90.4</v>
      </c>
      <c r="F990" s="37">
        <v>316674.54374609241</v>
      </c>
      <c r="G990" s="37">
        <v>20</v>
      </c>
      <c r="H990" s="37">
        <v>0.14522940510058796</v>
      </c>
      <c r="I990" s="37">
        <v>2639.188720703125</v>
      </c>
      <c r="J990" s="37">
        <v>45</v>
      </c>
      <c r="K990" s="37">
        <v>6.1175456047058105</v>
      </c>
      <c r="L990" s="37">
        <v>1327.5521240234375</v>
      </c>
      <c r="M990" s="37">
        <v>90.4</v>
      </c>
      <c r="N990" s="37">
        <v>316670.93453071156</v>
      </c>
      <c r="O990" s="37">
        <v>20</v>
      </c>
      <c r="P990" s="37">
        <v>0.14523041462332623</v>
      </c>
      <c r="Q990" s="37">
        <v>2639.188720703125</v>
      </c>
    </row>
    <row r="991" spans="2:17" x14ac:dyDescent="0.2">
      <c r="B991" s="37">
        <v>45</v>
      </c>
      <c r="C991" s="37">
        <v>6.1121420860290527</v>
      </c>
      <c r="D991" s="37">
        <v>1328.0028076171875</v>
      </c>
      <c r="E991" s="37">
        <v>90.5</v>
      </c>
      <c r="F991" s="37">
        <v>317008.07989352278</v>
      </c>
      <c r="G991" s="37">
        <v>20</v>
      </c>
      <c r="H991" s="37">
        <v>0.14538650956278296</v>
      </c>
      <c r="I991" s="37">
        <v>2639.630859375</v>
      </c>
      <c r="J991" s="37">
        <v>45</v>
      </c>
      <c r="K991" s="37">
        <v>6.1121420860290527</v>
      </c>
      <c r="L991" s="37">
        <v>1328.0028076171875</v>
      </c>
      <c r="M991" s="37">
        <v>90.5</v>
      </c>
      <c r="N991" s="37">
        <v>317004.4440829659</v>
      </c>
      <c r="O991" s="37">
        <v>20</v>
      </c>
      <c r="P991" s="37">
        <v>0.14538752524680876</v>
      </c>
      <c r="Q991" s="37">
        <v>2639.630859375</v>
      </c>
    </row>
    <row r="992" spans="2:17" x14ac:dyDescent="0.2">
      <c r="B992" s="37">
        <v>45</v>
      </c>
      <c r="C992" s="37">
        <v>6.1067309379577637</v>
      </c>
      <c r="D992" s="37">
        <v>1328.45166015625</v>
      </c>
      <c r="E992" s="37">
        <v>90.600000000000009</v>
      </c>
      <c r="F992" s="37">
        <v>317340.84747916128</v>
      </c>
      <c r="G992" s="37">
        <v>20</v>
      </c>
      <c r="H992" s="37">
        <v>0.14554325245859115</v>
      </c>
      <c r="I992" s="37">
        <v>2640.072998046875</v>
      </c>
      <c r="J992" s="37">
        <v>45</v>
      </c>
      <c r="K992" s="37">
        <v>6.1067314147949219</v>
      </c>
      <c r="L992" s="37">
        <v>1328.45166015625</v>
      </c>
      <c r="M992" s="37">
        <v>90.600000000000009</v>
      </c>
      <c r="N992" s="37">
        <v>317337.18515184952</v>
      </c>
      <c r="O992" s="37">
        <v>20</v>
      </c>
      <c r="P992" s="37">
        <v>0.14554427430650521</v>
      </c>
      <c r="Q992" s="37">
        <v>2640.072998046875</v>
      </c>
    </row>
    <row r="993" spans="2:17" x14ac:dyDescent="0.2">
      <c r="B993" s="37">
        <v>45</v>
      </c>
      <c r="C993" s="37">
        <v>6.1013131141662598</v>
      </c>
      <c r="D993" s="37">
        <v>1328.89794921875</v>
      </c>
      <c r="E993" s="37">
        <v>90.7</v>
      </c>
      <c r="F993" s="37">
        <v>317672.77950794436</v>
      </c>
      <c r="G993" s="37">
        <v>20</v>
      </c>
      <c r="H993" s="37">
        <v>0.1456996022305993</v>
      </c>
      <c r="I993" s="37">
        <v>2640.515380859375</v>
      </c>
      <c r="J993" s="37">
        <v>45</v>
      </c>
      <c r="K993" s="37">
        <v>6.1013131141662598</v>
      </c>
      <c r="L993" s="37">
        <v>1328.8980712890625</v>
      </c>
      <c r="M993" s="37">
        <v>90.7</v>
      </c>
      <c r="N993" s="37">
        <v>317669.09321274236</v>
      </c>
      <c r="O993" s="37">
        <v>20</v>
      </c>
      <c r="P993" s="37">
        <v>0.14570063139649597</v>
      </c>
      <c r="Q993" s="37">
        <v>2640.515380859375</v>
      </c>
    </row>
    <row r="994" spans="2:17" x14ac:dyDescent="0.2">
      <c r="B994" s="37">
        <v>45</v>
      </c>
      <c r="C994" s="37">
        <v>6.0958876609802246</v>
      </c>
      <c r="D994" s="37">
        <v>1329.341552734375</v>
      </c>
      <c r="E994" s="37">
        <v>90.800000000000011</v>
      </c>
      <c r="F994" s="37">
        <v>318003.8604368532</v>
      </c>
      <c r="G994" s="37">
        <v>20</v>
      </c>
      <c r="H994" s="37">
        <v>0.14585555156034091</v>
      </c>
      <c r="I994" s="37">
        <v>2640.957763671875</v>
      </c>
      <c r="J994" s="37">
        <v>45</v>
      </c>
      <c r="K994" s="37">
        <v>6.0958876609802246</v>
      </c>
      <c r="L994" s="37">
        <v>1329.341552734375</v>
      </c>
      <c r="M994" s="37">
        <v>90.800000000000011</v>
      </c>
      <c r="N994" s="37">
        <v>318000.14536972874</v>
      </c>
      <c r="O994" s="37">
        <v>20</v>
      </c>
      <c r="P994" s="37">
        <v>0.14585658573306776</v>
      </c>
      <c r="Q994" s="37">
        <v>2640.957763671875</v>
      </c>
    </row>
    <row r="995" spans="2:17" x14ac:dyDescent="0.2">
      <c r="B995" s="37">
        <v>45</v>
      </c>
      <c r="C995" s="37">
        <v>6.0904555320739746</v>
      </c>
      <c r="D995" s="37">
        <v>1329.7822265625</v>
      </c>
      <c r="E995" s="37">
        <v>90.9</v>
      </c>
      <c r="F995" s="37">
        <v>318334.08537728077</v>
      </c>
      <c r="G995" s="37">
        <v>20</v>
      </c>
      <c r="H995" s="37">
        <v>0.14601109813122723</v>
      </c>
      <c r="I995" s="37">
        <v>2641.400390625</v>
      </c>
      <c r="J995" s="37">
        <v>45</v>
      </c>
      <c r="K995" s="37">
        <v>6.0904555320739746</v>
      </c>
      <c r="L995" s="37">
        <v>1329.7823486328125</v>
      </c>
      <c r="M995" s="37">
        <v>90.9</v>
      </c>
      <c r="N995" s="37">
        <v>318330.35959023726</v>
      </c>
      <c r="O995" s="37">
        <v>20</v>
      </c>
      <c r="P995" s="37">
        <v>0.14601214577694135</v>
      </c>
      <c r="Q995" s="37">
        <v>2641.400390625</v>
      </c>
    </row>
    <row r="996" spans="2:17" x14ac:dyDescent="0.2">
      <c r="B996" s="37">
        <v>45</v>
      </c>
      <c r="C996" s="37">
        <v>6.0850162506103516</v>
      </c>
      <c r="D996" s="37">
        <v>1330.2205810546875</v>
      </c>
      <c r="E996" s="37">
        <v>91</v>
      </c>
      <c r="F996" s="37">
        <v>318663.50577825337</v>
      </c>
      <c r="G996" s="37">
        <v>20</v>
      </c>
      <c r="H996" s="37">
        <v>0.14616626618516926</v>
      </c>
      <c r="I996" s="37">
        <v>2641.8427734375</v>
      </c>
      <c r="J996" s="37">
        <v>45</v>
      </c>
      <c r="K996" s="37">
        <v>6.0850162506103516</v>
      </c>
      <c r="L996" s="37">
        <v>1330.220703125</v>
      </c>
      <c r="M996" s="37">
        <v>91</v>
      </c>
      <c r="N996" s="37">
        <v>318659.75388849527</v>
      </c>
      <c r="O996" s="37">
        <v>20</v>
      </c>
      <c r="P996" s="37">
        <v>0.1461673199935791</v>
      </c>
      <c r="Q996" s="37">
        <v>2641.8427734375</v>
      </c>
    </row>
    <row r="997" spans="2:17" x14ac:dyDescent="0.2">
      <c r="B997" s="37">
        <v>45</v>
      </c>
      <c r="C997" s="37">
        <v>6.0795707702636719</v>
      </c>
      <c r="D997" s="37">
        <v>1330.6572265625</v>
      </c>
      <c r="E997" s="37">
        <v>91.100000000000009</v>
      </c>
      <c r="F997" s="37">
        <v>318992.19927503506</v>
      </c>
      <c r="G997" s="37">
        <v>20</v>
      </c>
      <c r="H997" s="37">
        <v>0.14632109227476814</v>
      </c>
      <c r="I997" s="37">
        <v>2642.285400390625</v>
      </c>
      <c r="J997" s="37">
        <v>45</v>
      </c>
      <c r="K997" s="37">
        <v>6.0795707702636719</v>
      </c>
      <c r="L997" s="37">
        <v>1330.6572265625</v>
      </c>
      <c r="M997" s="37">
        <v>91.100000000000009</v>
      </c>
      <c r="N997" s="37">
        <v>318988.40584965458</v>
      </c>
      <c r="O997" s="37">
        <v>20</v>
      </c>
      <c r="P997" s="37">
        <v>0.14632214493370319</v>
      </c>
      <c r="Q997" s="37">
        <v>2642.285400390625</v>
      </c>
    </row>
    <row r="998" spans="2:17" x14ac:dyDescent="0.2">
      <c r="B998" s="37">
        <v>45</v>
      </c>
      <c r="C998" s="37">
        <v>6.0741186141967773</v>
      </c>
      <c r="D998" s="37">
        <v>1331.092529296875</v>
      </c>
      <c r="E998" s="37">
        <v>91.2</v>
      </c>
      <c r="F998" s="37">
        <v>319320.25163585402</v>
      </c>
      <c r="G998" s="37">
        <v>20</v>
      </c>
      <c r="H998" s="37">
        <v>0.14647561679330123</v>
      </c>
      <c r="I998" s="37">
        <v>2642.728271484375</v>
      </c>
      <c r="J998" s="37">
        <v>45</v>
      </c>
      <c r="K998" s="37">
        <v>6.0741186141967773</v>
      </c>
      <c r="L998" s="37">
        <v>1331.092529296875</v>
      </c>
      <c r="M998" s="37">
        <v>91.2</v>
      </c>
      <c r="N998" s="37">
        <v>319316.44529623352</v>
      </c>
      <c r="O998" s="37">
        <v>20</v>
      </c>
      <c r="P998" s="37">
        <v>0.14647668176966422</v>
      </c>
      <c r="Q998" s="37">
        <v>2642.728271484375</v>
      </c>
    </row>
    <row r="999" spans="2:17" x14ac:dyDescent="0.2">
      <c r="B999" s="37">
        <v>45</v>
      </c>
      <c r="C999" s="37">
        <v>6.0686602592468262</v>
      </c>
      <c r="D999" s="37">
        <v>1331.5274658203125</v>
      </c>
      <c r="E999" s="37">
        <v>91.300000000000011</v>
      </c>
      <c r="F999" s="37">
        <v>319647.78707069712</v>
      </c>
      <c r="G999" s="37">
        <v>20</v>
      </c>
      <c r="H999" s="37">
        <v>0.14662989823612774</v>
      </c>
      <c r="I999" s="37">
        <v>2643.17138671875</v>
      </c>
      <c r="J999" s="37">
        <v>45</v>
      </c>
      <c r="K999" s="37">
        <v>6.0686602592468262</v>
      </c>
      <c r="L999" s="37">
        <v>1331.5274658203125</v>
      </c>
      <c r="M999" s="37">
        <v>91.300000000000011</v>
      </c>
      <c r="N999" s="37">
        <v>319643.95483036607</v>
      </c>
      <c r="O999" s="37">
        <v>20</v>
      </c>
      <c r="P999" s="37">
        <v>0.1466309693734679</v>
      </c>
      <c r="Q999" s="37">
        <v>2643.17138671875</v>
      </c>
    </row>
    <row r="1000" spans="2:17" x14ac:dyDescent="0.2">
      <c r="B1000" s="37">
        <v>45</v>
      </c>
      <c r="C1000" s="37">
        <v>6.0631961822509766</v>
      </c>
      <c r="D1000" s="37">
        <v>1331.9627685546875</v>
      </c>
      <c r="E1000" s="37">
        <v>91.4</v>
      </c>
      <c r="F1000" s="37">
        <v>319974.96401169669</v>
      </c>
      <c r="G1000" s="37">
        <v>20</v>
      </c>
      <c r="H1000" s="37">
        <v>0.14678401123918849</v>
      </c>
      <c r="I1000" s="37">
        <v>2643.615234375</v>
      </c>
      <c r="J1000" s="37">
        <v>45</v>
      </c>
      <c r="K1000" s="37">
        <v>6.0631961822509766</v>
      </c>
      <c r="L1000" s="37">
        <v>1331.9627685546875</v>
      </c>
      <c r="M1000" s="37">
        <v>91.4</v>
      </c>
      <c r="N1000" s="37">
        <v>319971.09287485183</v>
      </c>
      <c r="O1000" s="37">
        <v>20</v>
      </c>
      <c r="P1000" s="37">
        <v>0.14678508238549112</v>
      </c>
      <c r="Q1000" s="37">
        <v>2643.615234375</v>
      </c>
    </row>
    <row r="1001" spans="2:17" x14ac:dyDescent="0.2">
      <c r="B1001" s="37">
        <v>45</v>
      </c>
      <c r="C1001" s="37">
        <v>6.0577263832092285</v>
      </c>
      <c r="D1001" s="37">
        <v>1332.399169921875</v>
      </c>
      <c r="E1001" s="37">
        <v>91.5</v>
      </c>
      <c r="F1001" s="37">
        <v>320301.88871735765</v>
      </c>
      <c r="G1001" s="37">
        <v>20</v>
      </c>
      <c r="H1001" s="37">
        <v>0.14693800583338912</v>
      </c>
      <c r="I1001" s="37">
        <v>2644.059326171875</v>
      </c>
      <c r="J1001" s="37">
        <v>45</v>
      </c>
      <c r="K1001" s="37">
        <v>6.0577263832092285</v>
      </c>
      <c r="L1001" s="37">
        <v>1332.399169921875</v>
      </c>
      <c r="M1001" s="37">
        <v>91.5</v>
      </c>
      <c r="N1001" s="37">
        <v>320298.00481673121</v>
      </c>
      <c r="O1001" s="37">
        <v>20</v>
      </c>
      <c r="P1001" s="37">
        <v>0.14693908929617666</v>
      </c>
      <c r="Q1001" s="37">
        <v>2644.059326171875</v>
      </c>
    </row>
    <row r="1002" spans="2:17" x14ac:dyDescent="0.2">
      <c r="B1002" s="37">
        <v>45</v>
      </c>
      <c r="C1002" s="37">
        <v>6.0522518157958984</v>
      </c>
      <c r="D1002" s="37">
        <v>1332.837646484375</v>
      </c>
      <c r="E1002" s="37">
        <v>91.600000000000009</v>
      </c>
      <c r="F1002" s="37">
        <v>320628.73761917173</v>
      </c>
      <c r="G1002" s="37">
        <v>20</v>
      </c>
      <c r="H1002" s="37">
        <v>0.14709196512716735</v>
      </c>
      <c r="I1002" s="37">
        <v>2644.50439453125</v>
      </c>
      <c r="J1002" s="37">
        <v>45</v>
      </c>
      <c r="K1002" s="37">
        <v>6.0522518157958984</v>
      </c>
      <c r="L1002" s="37">
        <v>1332.837646484375</v>
      </c>
      <c r="M1002" s="37">
        <v>91.600000000000009</v>
      </c>
      <c r="N1002" s="37">
        <v>320624.81486084685</v>
      </c>
      <c r="O1002" s="37">
        <v>20</v>
      </c>
      <c r="P1002" s="37">
        <v>0.14709304859881903</v>
      </c>
      <c r="Q1002" s="37">
        <v>2644.50439453125</v>
      </c>
    </row>
    <row r="1003" spans="2:17" x14ac:dyDescent="0.2">
      <c r="B1003" s="37">
        <v>45</v>
      </c>
      <c r="C1003" s="37">
        <v>6.0467715263366699</v>
      </c>
      <c r="D1003" s="37">
        <v>1333.2786865234375</v>
      </c>
      <c r="E1003" s="37">
        <v>91.7</v>
      </c>
      <c r="F1003" s="37">
        <v>320955.62512766279</v>
      </c>
      <c r="G1003" s="37">
        <v>20</v>
      </c>
      <c r="H1003" s="37">
        <v>0.14724594299334184</v>
      </c>
      <c r="I1003" s="37">
        <v>2644.949951171875</v>
      </c>
      <c r="J1003" s="37">
        <v>45</v>
      </c>
      <c r="K1003" s="37">
        <v>6.0467715263366699</v>
      </c>
      <c r="L1003" s="37">
        <v>1333.2786865234375</v>
      </c>
      <c r="M1003" s="37">
        <v>91.7</v>
      </c>
      <c r="N1003" s="37">
        <v>320951.68957158632</v>
      </c>
      <c r="O1003" s="37">
        <v>20</v>
      </c>
      <c r="P1003" s="37">
        <v>0.147247038780942</v>
      </c>
      <c r="Q1003" s="37">
        <v>2644.949951171875</v>
      </c>
    </row>
    <row r="1004" spans="2:17" x14ac:dyDescent="0.2">
      <c r="B1004" s="37">
        <v>45</v>
      </c>
      <c r="C1004" s="37">
        <v>6.0412869453430176</v>
      </c>
      <c r="D1004" s="37">
        <v>1333.7230224609375</v>
      </c>
      <c r="E1004" s="37">
        <v>91.800000000000011</v>
      </c>
      <c r="F1004" s="37">
        <v>321282.72271423135</v>
      </c>
      <c r="G1004" s="37">
        <v>20</v>
      </c>
      <c r="H1004" s="37">
        <v>0.14740002023136567</v>
      </c>
      <c r="I1004" s="37">
        <v>2645.396484375</v>
      </c>
      <c r="J1004" s="37">
        <v>45</v>
      </c>
      <c r="K1004" s="37">
        <v>6.0412869453430176</v>
      </c>
      <c r="L1004" s="37">
        <v>1333.7230224609375</v>
      </c>
      <c r="M1004" s="37">
        <v>91.800000000000011</v>
      </c>
      <c r="N1004" s="37">
        <v>321278.7482903318</v>
      </c>
      <c r="O1004" s="37">
        <v>20</v>
      </c>
      <c r="P1004" s="37">
        <v>0.14740111602827291</v>
      </c>
      <c r="Q1004" s="37">
        <v>2645.396484375</v>
      </c>
    </row>
    <row r="1005" spans="2:17" x14ac:dyDescent="0.2">
      <c r="B1005" s="37">
        <v>45</v>
      </c>
      <c r="C1005" s="37">
        <v>6.0357975959777832</v>
      </c>
      <c r="D1005" s="37">
        <v>1334.1708984375</v>
      </c>
      <c r="E1005" s="37">
        <v>91.9</v>
      </c>
      <c r="F1005" s="37">
        <v>321610.10075218638</v>
      </c>
      <c r="G1005" s="37">
        <v>20</v>
      </c>
      <c r="H1005" s="37">
        <v>0.14755422994247325</v>
      </c>
      <c r="I1005" s="37">
        <v>2645.84375</v>
      </c>
      <c r="J1005" s="37">
        <v>45</v>
      </c>
      <c r="K1005" s="37">
        <v>6.0357975959777832</v>
      </c>
      <c r="L1005" s="37">
        <v>1334.1708984375</v>
      </c>
      <c r="M1005" s="37">
        <v>91.9</v>
      </c>
      <c r="N1005" s="37">
        <v>321606.11346904573</v>
      </c>
      <c r="O1005" s="37">
        <v>20</v>
      </c>
      <c r="P1005" s="37">
        <v>0.14755533805394411</v>
      </c>
      <c r="Q1005" s="37">
        <v>2645.84375</v>
      </c>
    </row>
    <row r="1006" spans="2:17" x14ac:dyDescent="0.2">
      <c r="B1006" s="37">
        <v>45</v>
      </c>
      <c r="C1006" s="37">
        <v>6.030303955078125</v>
      </c>
      <c r="D1006" s="37">
        <v>1334.6221923828125</v>
      </c>
      <c r="E1006" s="37">
        <v>92</v>
      </c>
      <c r="F1006" s="37">
        <v>321937.8873608436</v>
      </c>
      <c r="G1006" s="37">
        <v>20</v>
      </c>
      <c r="H1006" s="37">
        <v>0.14770863252093386</v>
      </c>
      <c r="I1006" s="37">
        <v>2646.291748046875</v>
      </c>
      <c r="J1006" s="37">
        <v>45</v>
      </c>
      <c r="K1006" s="37">
        <v>6.030303955078125</v>
      </c>
      <c r="L1006" s="37">
        <v>1334.6221923828125</v>
      </c>
      <c r="M1006" s="37">
        <v>92</v>
      </c>
      <c r="N1006" s="37">
        <v>321933.86110897525</v>
      </c>
      <c r="O1006" s="37">
        <v>20</v>
      </c>
      <c r="P1006" s="37">
        <v>0.14770974064154929</v>
      </c>
      <c r="Q1006" s="37">
        <v>2646.291748046875</v>
      </c>
    </row>
    <row r="1007" spans="2:17" x14ac:dyDescent="0.2">
      <c r="B1007" s="37">
        <v>45</v>
      </c>
      <c r="C1007" s="37">
        <v>6.024806022644043</v>
      </c>
      <c r="D1007" s="37">
        <v>1335.0765380859375</v>
      </c>
      <c r="E1007" s="37">
        <v>92.100000000000009</v>
      </c>
      <c r="F1007" s="37">
        <v>322266.11445800669</v>
      </c>
      <c r="G1007" s="37">
        <v>20</v>
      </c>
      <c r="H1007" s="37">
        <v>0.14786324297792391</v>
      </c>
      <c r="I1007" s="37">
        <v>2646.740478515625</v>
      </c>
      <c r="J1007" s="37">
        <v>45</v>
      </c>
      <c r="K1007" s="37">
        <v>6.024806022644043</v>
      </c>
      <c r="L1007" s="37">
        <v>1335.0765380859375</v>
      </c>
      <c r="M1007" s="37">
        <v>92.100000000000009</v>
      </c>
      <c r="N1007" s="37">
        <v>322262.07528739102</v>
      </c>
      <c r="O1007" s="37">
        <v>20</v>
      </c>
      <c r="P1007" s="37">
        <v>0.14786436341526915</v>
      </c>
      <c r="Q1007" s="37">
        <v>2646.740478515625</v>
      </c>
    </row>
    <row r="1008" spans="2:17" x14ac:dyDescent="0.2">
      <c r="B1008" s="37">
        <v>45</v>
      </c>
      <c r="C1008" s="37">
        <v>6.0193037986755371</v>
      </c>
      <c r="D1008" s="37">
        <v>1335.533447265625</v>
      </c>
      <c r="E1008" s="37">
        <v>92.2</v>
      </c>
      <c r="F1008" s="37">
        <v>322594.83752615657</v>
      </c>
      <c r="G1008" s="37">
        <v>20</v>
      </c>
      <c r="H1008" s="37">
        <v>0.14801808747033554</v>
      </c>
      <c r="I1008" s="37">
        <v>2647.190185546875</v>
      </c>
      <c r="J1008" s="37">
        <v>45</v>
      </c>
      <c r="K1008" s="37">
        <v>6.0193037986755371</v>
      </c>
      <c r="L1008" s="37">
        <v>1335.533447265625</v>
      </c>
      <c r="M1008" s="37">
        <v>92.2</v>
      </c>
      <c r="N1008" s="37">
        <v>322590.77231663815</v>
      </c>
      <c r="O1008" s="37">
        <v>20</v>
      </c>
      <c r="P1008" s="37">
        <v>0.14801921407034099</v>
      </c>
      <c r="Q1008" s="37">
        <v>2647.190185546875</v>
      </c>
    </row>
    <row r="1009" spans="2:17" x14ac:dyDescent="0.2">
      <c r="B1009" s="37">
        <v>45</v>
      </c>
      <c r="C1009" s="37">
        <v>6.0137977600097656</v>
      </c>
      <c r="D1009" s="37">
        <v>1335.9921875</v>
      </c>
      <c r="E1009" s="37">
        <v>92.300000000000011</v>
      </c>
      <c r="F1009" s="37">
        <v>322924.05495567335</v>
      </c>
      <c r="G1009" s="37">
        <v>20</v>
      </c>
      <c r="H1009" s="37">
        <v>0.14817316522290974</v>
      </c>
      <c r="I1009" s="37">
        <v>2647.640380859375</v>
      </c>
      <c r="J1009" s="37">
        <v>45</v>
      </c>
      <c r="K1009" s="37">
        <v>6.0137977600097656</v>
      </c>
      <c r="L1009" s="37">
        <v>1335.9923095703125</v>
      </c>
      <c r="M1009" s="37">
        <v>92.300000000000011</v>
      </c>
      <c r="N1009" s="37">
        <v>322919.96612349962</v>
      </c>
      <c r="O1009" s="37">
        <v>20</v>
      </c>
      <c r="P1009" s="37">
        <v>0.14817429914305333</v>
      </c>
      <c r="Q1009" s="37">
        <v>2647.640380859375</v>
      </c>
    </row>
    <row r="1010" spans="2:17" x14ac:dyDescent="0.2">
      <c r="B1010" s="37">
        <v>45</v>
      </c>
      <c r="C1010" s="37">
        <v>6.0082869529724121</v>
      </c>
      <c r="D1010" s="37">
        <v>1336.4521484375</v>
      </c>
      <c r="E1010" s="37">
        <v>92.4</v>
      </c>
      <c r="F1010" s="37">
        <v>323253.78058492678</v>
      </c>
      <c r="G1010" s="37">
        <v>20</v>
      </c>
      <c r="H1010" s="37">
        <v>0.14832848277330604</v>
      </c>
      <c r="I1010" s="37">
        <v>2648.091796875</v>
      </c>
      <c r="J1010" s="37">
        <v>45</v>
      </c>
      <c r="K1010" s="37">
        <v>6.0082874298095703</v>
      </c>
      <c r="L1010" s="37">
        <v>1336.4522705078125</v>
      </c>
      <c r="M1010" s="37">
        <v>92.4</v>
      </c>
      <c r="N1010" s="37">
        <v>323249.65253106493</v>
      </c>
      <c r="O1010" s="37">
        <v>20</v>
      </c>
      <c r="P1010" s="37">
        <v>0.14832961670089079</v>
      </c>
      <c r="Q1010" s="37">
        <v>2648.091796875</v>
      </c>
    </row>
    <row r="1011" spans="2:17" x14ac:dyDescent="0.2">
      <c r="B1011" s="37">
        <v>45</v>
      </c>
      <c r="C1011" s="37">
        <v>6.0027732849121094</v>
      </c>
      <c r="D1011" s="37">
        <v>1336.91259765625</v>
      </c>
      <c r="E1011" s="37">
        <v>92.5</v>
      </c>
      <c r="F1011" s="37">
        <v>323583.98663224</v>
      </c>
      <c r="G1011" s="37">
        <v>20</v>
      </c>
      <c r="H1011" s="37">
        <v>0.14848402703345323</v>
      </c>
      <c r="I1011" s="37">
        <v>2648.5673828125</v>
      </c>
      <c r="J1011" s="37">
        <v>45</v>
      </c>
      <c r="K1011" s="37">
        <v>6.0027732849121094</v>
      </c>
      <c r="L1011" s="37">
        <v>1336.91259765625</v>
      </c>
      <c r="M1011" s="37">
        <v>92.5</v>
      </c>
      <c r="N1011" s="37">
        <v>323579.82990772754</v>
      </c>
      <c r="O1011" s="37">
        <v>20</v>
      </c>
      <c r="P1011" s="37">
        <v>0.14848516596686942</v>
      </c>
      <c r="Q1011" s="37">
        <v>2648.5673828125</v>
      </c>
    </row>
    <row r="1012" spans="2:17" x14ac:dyDescent="0.2">
      <c r="B1012" s="37">
        <v>45</v>
      </c>
      <c r="C1012" s="37">
        <v>5.9972562789916992</v>
      </c>
      <c r="D1012" s="37">
        <v>1337.372802734375</v>
      </c>
      <c r="E1012" s="37">
        <v>92.600000000000009</v>
      </c>
      <c r="F1012" s="37">
        <v>323914.64532109606</v>
      </c>
      <c r="G1012" s="37">
        <v>20</v>
      </c>
      <c r="H1012" s="37">
        <v>0.1486397849175726</v>
      </c>
      <c r="I1012" s="37">
        <v>2649.0595703125</v>
      </c>
      <c r="J1012" s="37">
        <v>45</v>
      </c>
      <c r="K1012" s="37">
        <v>5.9972562789916992</v>
      </c>
      <c r="L1012" s="37">
        <v>1337.372802734375</v>
      </c>
      <c r="M1012" s="37">
        <v>92.600000000000009</v>
      </c>
      <c r="N1012" s="37">
        <v>323910.47536954604</v>
      </c>
      <c r="O1012" s="37">
        <v>20</v>
      </c>
      <c r="P1012" s="37">
        <v>0.14864093616775098</v>
      </c>
      <c r="Q1012" s="37">
        <v>2649.0595703125</v>
      </c>
    </row>
    <row r="1013" spans="2:17" x14ac:dyDescent="0.2">
      <c r="B1013" s="37">
        <v>45</v>
      </c>
      <c r="C1013" s="37">
        <v>5.991736888885498</v>
      </c>
      <c r="D1013" s="37">
        <v>1337.8331298828125</v>
      </c>
      <c r="E1013" s="37">
        <v>92.7</v>
      </c>
      <c r="F1013" s="37">
        <v>324245.81620759738</v>
      </c>
      <c r="G1013" s="37">
        <v>20</v>
      </c>
      <c r="H1013" s="37">
        <v>0.14879578451092818</v>
      </c>
      <c r="I1013" s="37">
        <v>2649.554931640625</v>
      </c>
      <c r="J1013" s="37">
        <v>45</v>
      </c>
      <c r="K1013" s="37">
        <v>5.991736888885498</v>
      </c>
      <c r="L1013" s="37">
        <v>1337.8331298828125</v>
      </c>
      <c r="M1013" s="37">
        <v>92.7</v>
      </c>
      <c r="N1013" s="37">
        <v>324241.60690358153</v>
      </c>
      <c r="O1013" s="37">
        <v>20</v>
      </c>
      <c r="P1013" s="37">
        <v>0.14879693577046707</v>
      </c>
      <c r="Q1013" s="37">
        <v>2649.554931640625</v>
      </c>
    </row>
    <row r="1014" spans="2:17" x14ac:dyDescent="0.2">
      <c r="B1014" s="37">
        <v>45</v>
      </c>
      <c r="C1014" s="37">
        <v>5.9862146377563477</v>
      </c>
      <c r="D1014" s="37">
        <v>1338.296142578125</v>
      </c>
      <c r="E1014" s="37">
        <v>92.800000000000011</v>
      </c>
      <c r="F1014" s="37">
        <v>324577.60318786139</v>
      </c>
      <c r="G1014" s="37">
        <v>20</v>
      </c>
      <c r="H1014" s="37">
        <v>0.14895207471021005</v>
      </c>
      <c r="I1014" s="37">
        <v>2650.03857421875</v>
      </c>
      <c r="J1014" s="37">
        <v>45</v>
      </c>
      <c r="K1014" s="37">
        <v>5.9862146377563477</v>
      </c>
      <c r="L1014" s="37">
        <v>1338.2962646484375</v>
      </c>
      <c r="M1014" s="37">
        <v>92.800000000000011</v>
      </c>
      <c r="N1014" s="37">
        <v>324573.36993654532</v>
      </c>
      <c r="O1014" s="37">
        <v>20</v>
      </c>
      <c r="P1014" s="37">
        <v>0.14895323328985785</v>
      </c>
      <c r="Q1014" s="37">
        <v>2650.03857421875</v>
      </c>
    </row>
    <row r="1015" spans="2:17" x14ac:dyDescent="0.2">
      <c r="B1015" s="37">
        <v>45</v>
      </c>
      <c r="C1015" s="37">
        <v>5.9806885719299316</v>
      </c>
      <c r="D1015" s="37">
        <v>1338.7684326171875</v>
      </c>
      <c r="E1015" s="37">
        <v>92.9</v>
      </c>
      <c r="F1015" s="37">
        <v>324910.40012512793</v>
      </c>
      <c r="G1015" s="37">
        <v>20</v>
      </c>
      <c r="H1015" s="37">
        <v>0.14910884103399369</v>
      </c>
      <c r="I1015" s="37">
        <v>2650.501708984375</v>
      </c>
      <c r="J1015" s="37">
        <v>45</v>
      </c>
      <c r="K1015" s="37">
        <v>5.9806885719299316</v>
      </c>
      <c r="L1015" s="37">
        <v>1338.7685546875</v>
      </c>
      <c r="M1015" s="37">
        <v>92.9</v>
      </c>
      <c r="N1015" s="37">
        <v>324906.14035029581</v>
      </c>
      <c r="O1015" s="37">
        <v>20</v>
      </c>
      <c r="P1015" s="37">
        <v>0.14911000577652461</v>
      </c>
      <c r="Q1015" s="37">
        <v>2650.501708984375</v>
      </c>
    </row>
    <row r="1016" spans="2:17" x14ac:dyDescent="0.2">
      <c r="B1016" s="37">
        <v>45</v>
      </c>
      <c r="C1016" s="37">
        <v>5.9751591682434082</v>
      </c>
      <c r="D1016" s="37">
        <v>1339.258544921875</v>
      </c>
      <c r="E1016" s="37">
        <v>93</v>
      </c>
      <c r="F1016" s="37">
        <v>325244.79702067497</v>
      </c>
      <c r="G1016" s="37">
        <v>20</v>
      </c>
      <c r="H1016" s="37">
        <v>0.14926636136605412</v>
      </c>
      <c r="I1016" s="37">
        <v>2650.95458984375</v>
      </c>
      <c r="J1016" s="37">
        <v>45</v>
      </c>
      <c r="K1016" s="37">
        <v>5.9751591682434082</v>
      </c>
      <c r="L1016" s="37">
        <v>1339.2586669921875</v>
      </c>
      <c r="M1016" s="37">
        <v>93</v>
      </c>
      <c r="N1016" s="37">
        <v>325240.52357357636</v>
      </c>
      <c r="O1016" s="37">
        <v>20</v>
      </c>
      <c r="P1016" s="37">
        <v>0.1492675384253252</v>
      </c>
      <c r="Q1016" s="37">
        <v>2650.95458984375</v>
      </c>
    </row>
    <row r="1017" spans="2:17" x14ac:dyDescent="0.2">
      <c r="B1017" s="37">
        <v>45</v>
      </c>
      <c r="C1017" s="37">
        <v>5.9696259498596191</v>
      </c>
      <c r="D1017" s="37">
        <v>1339.76953125</v>
      </c>
      <c r="E1017" s="37">
        <v>93.100000000000009</v>
      </c>
      <c r="F1017" s="37">
        <v>325581.33879575046</v>
      </c>
      <c r="G1017" s="37">
        <v>20</v>
      </c>
      <c r="H1017" s="37">
        <v>0.14942489238063786</v>
      </c>
      <c r="I1017" s="37">
        <v>2651.406982421875</v>
      </c>
      <c r="J1017" s="37">
        <v>45</v>
      </c>
      <c r="K1017" s="37">
        <v>5.9696259498596191</v>
      </c>
      <c r="L1017" s="37">
        <v>1339.76953125</v>
      </c>
      <c r="M1017" s="37">
        <v>93.100000000000009</v>
      </c>
      <c r="N1017" s="37">
        <v>325577.0359242913</v>
      </c>
      <c r="O1017" s="37">
        <v>20</v>
      </c>
      <c r="P1017" s="37">
        <v>0.14942607444597436</v>
      </c>
      <c r="Q1017" s="37">
        <v>2651.406982421875</v>
      </c>
    </row>
    <row r="1018" spans="2:17" x14ac:dyDescent="0.2">
      <c r="B1018" s="37">
        <v>45</v>
      </c>
      <c r="C1018" s="37">
        <v>5.9640884399414062</v>
      </c>
      <c r="D1018" s="37">
        <v>1340.2906494140625</v>
      </c>
      <c r="E1018" s="37">
        <v>93.2</v>
      </c>
      <c r="F1018" s="37">
        <v>325919.92715099588</v>
      </c>
      <c r="G1018" s="37">
        <v>20</v>
      </c>
      <c r="H1018" s="37">
        <v>0.14958438781595751</v>
      </c>
      <c r="I1018" s="37">
        <v>2651.86083984375</v>
      </c>
      <c r="J1018" s="37">
        <v>45</v>
      </c>
      <c r="K1018" s="37">
        <v>5.9640884399414062</v>
      </c>
      <c r="L1018" s="37">
        <v>1340.2906494140625</v>
      </c>
      <c r="M1018" s="37">
        <v>93.2</v>
      </c>
      <c r="N1018" s="37">
        <v>325915.58404162887</v>
      </c>
      <c r="O1018" s="37">
        <v>20</v>
      </c>
      <c r="P1018" s="37">
        <v>0.14958556988933819</v>
      </c>
      <c r="Q1018" s="37">
        <v>2651.86083984375</v>
      </c>
    </row>
    <row r="1019" spans="2:17" x14ac:dyDescent="0.2">
      <c r="B1019" s="37">
        <v>45</v>
      </c>
      <c r="C1019" s="37">
        <v>5.9585475921630859</v>
      </c>
      <c r="D1019" s="37">
        <v>1340.8001708984375</v>
      </c>
      <c r="E1019" s="37">
        <v>93.300000000000011</v>
      </c>
      <c r="F1019" s="37">
        <v>326259.56337017636</v>
      </c>
      <c r="G1019" s="37">
        <v>20</v>
      </c>
      <c r="H1019" s="37">
        <v>0.14974437729562134</v>
      </c>
      <c r="I1019" s="37">
        <v>2652.31640625</v>
      </c>
      <c r="J1019" s="37">
        <v>45</v>
      </c>
      <c r="K1019" s="37">
        <v>5.9585475921630859</v>
      </c>
      <c r="L1019" s="37">
        <v>1340.80029296875</v>
      </c>
      <c r="M1019" s="37">
        <v>93.300000000000011</v>
      </c>
      <c r="N1019" s="37">
        <v>326255.20842107211</v>
      </c>
      <c r="O1019" s="37">
        <v>20</v>
      </c>
      <c r="P1019" s="37">
        <v>0.14974557284310497</v>
      </c>
      <c r="Q1019" s="37">
        <v>2652.31640625</v>
      </c>
    </row>
    <row r="1020" spans="2:17" x14ac:dyDescent="0.2">
      <c r="B1020" s="37">
        <v>45</v>
      </c>
      <c r="C1020" s="37">
        <v>5.9530019760131836</v>
      </c>
      <c r="D1020" s="37">
        <v>1341.2811279296875</v>
      </c>
      <c r="E1020" s="37">
        <v>93.4</v>
      </c>
      <c r="F1020" s="37">
        <v>326598.92606954853</v>
      </c>
      <c r="G1020" s="37">
        <v>20</v>
      </c>
      <c r="H1020" s="37">
        <v>0.14990423848754</v>
      </c>
      <c r="I1020" s="37">
        <v>2652.774658203125</v>
      </c>
      <c r="J1020" s="37">
        <v>45</v>
      </c>
      <c r="K1020" s="37">
        <v>5.9530019760131836</v>
      </c>
      <c r="L1020" s="37">
        <v>1341.2811279296875</v>
      </c>
      <c r="M1020" s="37">
        <v>93.4</v>
      </c>
      <c r="N1020" s="37">
        <v>326594.52832214179</v>
      </c>
      <c r="O1020" s="37">
        <v>20</v>
      </c>
      <c r="P1020" s="37">
        <v>0.14990543288883751</v>
      </c>
      <c r="Q1020" s="37">
        <v>2652.774658203125</v>
      </c>
    </row>
    <row r="1021" spans="2:17" x14ac:dyDescent="0.2">
      <c r="B1021" s="37">
        <v>45</v>
      </c>
      <c r="C1021" s="37">
        <v>5.9474525451660156</v>
      </c>
      <c r="D1021" s="37">
        <v>1341.7342529296875</v>
      </c>
      <c r="E1021" s="37">
        <v>93.5</v>
      </c>
      <c r="F1021" s="37">
        <v>326937.1804140085</v>
      </c>
      <c r="G1021" s="37">
        <v>20</v>
      </c>
      <c r="H1021" s="37">
        <v>0.15006357815363244</v>
      </c>
      <c r="I1021" s="37">
        <v>2653.236572265625</v>
      </c>
      <c r="J1021" s="37">
        <v>45</v>
      </c>
      <c r="K1021" s="37">
        <v>5.9474525451660156</v>
      </c>
      <c r="L1021" s="37">
        <v>1341.7342529296875</v>
      </c>
      <c r="M1021" s="37">
        <v>93.5</v>
      </c>
      <c r="N1021" s="37">
        <v>326932.75549388444</v>
      </c>
      <c r="O1021" s="37">
        <v>20</v>
      </c>
      <c r="P1021" s="37">
        <v>0.1500647787180574</v>
      </c>
      <c r="Q1021" s="37">
        <v>2653.236572265625</v>
      </c>
    </row>
    <row r="1022" spans="2:17" x14ac:dyDescent="0.2">
      <c r="B1022" s="37">
        <v>45</v>
      </c>
      <c r="C1022" s="37">
        <v>5.9418983459472656</v>
      </c>
      <c r="D1022" s="37">
        <v>1342.1754150390625</v>
      </c>
      <c r="E1022" s="37">
        <v>93.600000000000009</v>
      </c>
      <c r="F1022" s="37">
        <v>327274.50161876751</v>
      </c>
      <c r="G1022" s="37">
        <v>20</v>
      </c>
      <c r="H1022" s="37">
        <v>0.15022247876927025</v>
      </c>
      <c r="I1022" s="37">
        <v>2653.7001953125</v>
      </c>
      <c r="J1022" s="37">
        <v>45</v>
      </c>
      <c r="K1022" s="37">
        <v>5.9418983459472656</v>
      </c>
      <c r="L1022" s="37">
        <v>1342.1754150390625</v>
      </c>
      <c r="M1022" s="37">
        <v>93.600000000000009</v>
      </c>
      <c r="N1022" s="37">
        <v>327270.04961762571</v>
      </c>
      <c r="O1022" s="37">
        <v>20</v>
      </c>
      <c r="P1022" s="37">
        <v>0.15022368549651419</v>
      </c>
      <c r="Q1022" s="37">
        <v>2653.7001953125</v>
      </c>
    </row>
    <row r="1023" spans="2:17" x14ac:dyDescent="0.2">
      <c r="B1023" s="37">
        <v>45</v>
      </c>
      <c r="C1023" s="37">
        <v>5.9363384246826172</v>
      </c>
      <c r="D1023" s="37">
        <v>1342.61865234375</v>
      </c>
      <c r="E1023" s="37">
        <v>93.7</v>
      </c>
      <c r="F1023" s="37">
        <v>327611.61629036797</v>
      </c>
      <c r="G1023" s="37">
        <v>20</v>
      </c>
      <c r="H1023" s="37">
        <v>0.15038128252390734</v>
      </c>
      <c r="I1023" s="37">
        <v>2654.16162109375</v>
      </c>
      <c r="J1023" s="37">
        <v>45</v>
      </c>
      <c r="K1023" s="37">
        <v>5.9363384246826172</v>
      </c>
      <c r="L1023" s="37">
        <v>1342.61865234375</v>
      </c>
      <c r="M1023" s="37">
        <v>93.7</v>
      </c>
      <c r="N1023" s="37">
        <v>327607.13724915072</v>
      </c>
      <c r="O1023" s="37">
        <v>20</v>
      </c>
      <c r="P1023" s="37">
        <v>0.15038249541292781</v>
      </c>
      <c r="Q1023" s="37">
        <v>2654.16162109375</v>
      </c>
    </row>
    <row r="1024" spans="2:17" x14ac:dyDescent="0.2">
      <c r="B1024" s="37">
        <v>45</v>
      </c>
      <c r="C1024" s="37">
        <v>5.9307727813720703</v>
      </c>
      <c r="D1024" s="37">
        <v>1343.066162109375</v>
      </c>
      <c r="E1024" s="37">
        <v>93.800000000000011</v>
      </c>
      <c r="F1024" s="37">
        <v>327949.13061818737</v>
      </c>
      <c r="G1024" s="37">
        <v>20</v>
      </c>
      <c r="H1024" s="37">
        <v>0.15054027493827918</v>
      </c>
      <c r="I1024" s="37">
        <v>2654.616455078125</v>
      </c>
      <c r="J1024" s="37">
        <v>45</v>
      </c>
      <c r="K1024" s="37">
        <v>5.9307727813720703</v>
      </c>
      <c r="L1024" s="37">
        <v>1343.066162109375</v>
      </c>
      <c r="M1024" s="37">
        <v>93.800000000000011</v>
      </c>
      <c r="N1024" s="37">
        <v>327944.62451499695</v>
      </c>
      <c r="O1024" s="37">
        <v>20</v>
      </c>
      <c r="P1024" s="37">
        <v>0.15054149399241196</v>
      </c>
      <c r="Q1024" s="37">
        <v>2654.616455078125</v>
      </c>
    </row>
    <row r="1025" spans="2:17" x14ac:dyDescent="0.2">
      <c r="B1025" s="37">
        <v>45</v>
      </c>
      <c r="C1025" s="37">
        <v>5.9252018928527832</v>
      </c>
      <c r="D1025" s="37">
        <v>1343.5113525390625</v>
      </c>
      <c r="E1025" s="37">
        <v>93.9</v>
      </c>
      <c r="F1025" s="37">
        <v>328287.10819855973</v>
      </c>
      <c r="G1025" s="37">
        <v>20</v>
      </c>
      <c r="H1025" s="37">
        <v>0.15069948597557398</v>
      </c>
      <c r="I1025" s="37">
        <v>2655.063720703125</v>
      </c>
      <c r="J1025" s="37">
        <v>45</v>
      </c>
      <c r="K1025" s="37">
        <v>5.9252018928527832</v>
      </c>
      <c r="L1025" s="37">
        <v>1343.5113525390625</v>
      </c>
      <c r="M1025" s="37">
        <v>93.9</v>
      </c>
      <c r="N1025" s="37">
        <v>328282.57495239913</v>
      </c>
      <c r="O1025" s="37">
        <v>20</v>
      </c>
      <c r="P1025" s="37">
        <v>0.1507007111914242</v>
      </c>
      <c r="Q1025" s="37">
        <v>2655.063720703125</v>
      </c>
    </row>
    <row r="1026" spans="2:17" x14ac:dyDescent="0.2">
      <c r="B1026" s="37">
        <v>45</v>
      </c>
      <c r="C1026" s="37">
        <v>5.9196257591247559</v>
      </c>
      <c r="D1026" s="37">
        <v>1343.9473876953125</v>
      </c>
      <c r="E1026" s="37">
        <v>94</v>
      </c>
      <c r="F1026" s="37">
        <v>328625.29391218117</v>
      </c>
      <c r="G1026" s="37">
        <v>20</v>
      </c>
      <c r="H1026" s="37">
        <v>0.15085879551691395</v>
      </c>
      <c r="I1026" s="37">
        <v>2655.509033203125</v>
      </c>
      <c r="J1026" s="37">
        <v>45</v>
      </c>
      <c r="K1026" s="37">
        <v>5.9196257591247559</v>
      </c>
      <c r="L1026" s="37">
        <v>1343.9473876953125</v>
      </c>
      <c r="M1026" s="37">
        <v>94</v>
      </c>
      <c r="N1026" s="37">
        <v>328620.73352445359</v>
      </c>
      <c r="O1026" s="37">
        <v>20</v>
      </c>
      <c r="P1026" s="37">
        <v>0.15086002689805941</v>
      </c>
      <c r="Q1026" s="37">
        <v>2655.509033203125</v>
      </c>
    </row>
    <row r="1027" spans="2:17" x14ac:dyDescent="0.2">
      <c r="B1027" s="37">
        <v>45</v>
      </c>
      <c r="C1027" s="37">
        <v>5.9140453338623047</v>
      </c>
      <c r="D1027" s="37">
        <v>1344.3714599609375</v>
      </c>
      <c r="E1027" s="37">
        <v>94.100000000000009</v>
      </c>
      <c r="F1027" s="37">
        <v>328963.35690290568</v>
      </c>
      <c r="G1027" s="37">
        <v>20</v>
      </c>
      <c r="H1027" s="37">
        <v>0.15101804770635896</v>
      </c>
      <c r="I1027" s="37">
        <v>2655.959228515625</v>
      </c>
      <c r="J1027" s="37">
        <v>45</v>
      </c>
      <c r="K1027" s="37">
        <v>5.9140453338623047</v>
      </c>
      <c r="L1027" s="37">
        <v>1344.3714599609375</v>
      </c>
      <c r="M1027" s="37">
        <v>94.100000000000009</v>
      </c>
      <c r="N1027" s="37">
        <v>328958.76934271993</v>
      </c>
      <c r="O1027" s="37">
        <v>20</v>
      </c>
      <c r="P1027" s="37">
        <v>0.15101928524895111</v>
      </c>
      <c r="Q1027" s="37">
        <v>2655.959228515625</v>
      </c>
    </row>
    <row r="1028" spans="2:17" x14ac:dyDescent="0.2">
      <c r="B1028" s="37">
        <v>45</v>
      </c>
      <c r="C1028" s="37">
        <v>5.9084620475769043</v>
      </c>
      <c r="D1028" s="37">
        <v>1344.78466796875</v>
      </c>
      <c r="E1028" s="37">
        <v>94.2</v>
      </c>
      <c r="F1028" s="37">
        <v>329301.12315563241</v>
      </c>
      <c r="G1028" s="37">
        <v>20</v>
      </c>
      <c r="H1028" s="37">
        <v>0.15117716059046921</v>
      </c>
      <c r="I1028" s="37">
        <v>2656.417724609375</v>
      </c>
      <c r="J1028" s="37">
        <v>45</v>
      </c>
      <c r="K1028" s="37">
        <v>5.9084620475769043</v>
      </c>
      <c r="L1028" s="37">
        <v>1344.78466796875</v>
      </c>
      <c r="M1028" s="37">
        <v>94.2</v>
      </c>
      <c r="N1028" s="37">
        <v>329296.50850037031</v>
      </c>
      <c r="O1028" s="37">
        <v>20</v>
      </c>
      <c r="P1028" s="37">
        <v>0.151178404296788</v>
      </c>
      <c r="Q1028" s="37">
        <v>2656.417724609375</v>
      </c>
    </row>
    <row r="1029" spans="2:17" x14ac:dyDescent="0.2">
      <c r="B1029" s="37">
        <v>45</v>
      </c>
      <c r="C1029" s="37">
        <v>5.9028749465942383</v>
      </c>
      <c r="D1029" s="37">
        <v>1345.1927490234375</v>
      </c>
      <c r="E1029" s="37">
        <v>94.300000000000011</v>
      </c>
      <c r="F1029" s="37">
        <v>329638.72111190431</v>
      </c>
      <c r="G1029" s="37">
        <v>20</v>
      </c>
      <c r="H1029" s="37">
        <v>0.15133619462928916</v>
      </c>
      <c r="I1029" s="37">
        <v>2656.88134765625</v>
      </c>
      <c r="J1029" s="37">
        <v>45</v>
      </c>
      <c r="K1029" s="37">
        <v>5.9028749465942383</v>
      </c>
      <c r="L1029" s="37">
        <v>1345.1927490234375</v>
      </c>
      <c r="M1029" s="37">
        <v>94.300000000000011</v>
      </c>
      <c r="N1029" s="37">
        <v>329634.09240687214</v>
      </c>
      <c r="O1029" s="37">
        <v>20</v>
      </c>
      <c r="P1029" s="37">
        <v>0.15133745065451396</v>
      </c>
      <c r="Q1029" s="37">
        <v>2656.88134765625</v>
      </c>
    </row>
    <row r="1030" spans="2:17" x14ac:dyDescent="0.2">
      <c r="B1030" s="37">
        <v>45</v>
      </c>
      <c r="C1030" s="37">
        <v>5.8972840309143066</v>
      </c>
      <c r="D1030" s="37">
        <v>1345.6063232421875</v>
      </c>
      <c r="E1030" s="37">
        <v>94.4</v>
      </c>
      <c r="F1030" s="37">
        <v>329976.67788365541</v>
      </c>
      <c r="G1030" s="37">
        <v>20</v>
      </c>
      <c r="H1030" s="37">
        <v>0.15149539809959769</v>
      </c>
      <c r="I1030" s="37">
        <v>2657.34375</v>
      </c>
      <c r="J1030" s="37">
        <v>45</v>
      </c>
      <c r="K1030" s="37">
        <v>5.8972840309143066</v>
      </c>
      <c r="L1030" s="37">
        <v>1345.6063232421875</v>
      </c>
      <c r="M1030" s="37">
        <v>94.4</v>
      </c>
      <c r="N1030" s="37">
        <v>329972.02204154234</v>
      </c>
      <c r="O1030" s="37">
        <v>20</v>
      </c>
      <c r="P1030" s="37">
        <v>0.15149666028828826</v>
      </c>
      <c r="Q1030" s="37">
        <v>2657.34375</v>
      </c>
    </row>
    <row r="1031" spans="2:17" x14ac:dyDescent="0.2">
      <c r="B1031" s="37">
        <v>45</v>
      </c>
      <c r="C1031" s="37">
        <v>5.8916893005371094</v>
      </c>
      <c r="D1031" s="37">
        <v>1346.0374755859375</v>
      </c>
      <c r="E1031" s="37">
        <v>94.5</v>
      </c>
      <c r="F1031" s="37">
        <v>330315.81147063937</v>
      </c>
      <c r="G1031" s="37">
        <v>20</v>
      </c>
      <c r="H1031" s="37">
        <v>0.15165515628022133</v>
      </c>
      <c r="I1031" s="37">
        <v>2657.80126953125</v>
      </c>
      <c r="J1031" s="37">
        <v>45</v>
      </c>
      <c r="K1031" s="37">
        <v>5.8916893005371094</v>
      </c>
      <c r="L1031" s="37">
        <v>1346.0374755859375</v>
      </c>
      <c r="M1031" s="37">
        <v>94.5</v>
      </c>
      <c r="N1031" s="37">
        <v>330311.12836760585</v>
      </c>
      <c r="O1031" s="37">
        <v>20</v>
      </c>
      <c r="P1031" s="37">
        <v>0.15165642463123269</v>
      </c>
      <c r="Q1031" s="37">
        <v>2657.80126953125</v>
      </c>
    </row>
    <row r="1032" spans="2:17" x14ac:dyDescent="0.2">
      <c r="B1032" s="37">
        <v>45</v>
      </c>
      <c r="C1032" s="37">
        <v>5.8860902786254883</v>
      </c>
      <c r="D1032" s="37">
        <v>1346.4925537109375</v>
      </c>
      <c r="E1032" s="37">
        <v>94.600000000000009</v>
      </c>
      <c r="F1032" s="37">
        <v>330656.88992435398</v>
      </c>
      <c r="G1032" s="37">
        <v>20</v>
      </c>
      <c r="H1032" s="37">
        <v>0.15181583092942474</v>
      </c>
      <c r="I1032" s="37">
        <v>2658.256103515625</v>
      </c>
      <c r="J1032" s="37">
        <v>45</v>
      </c>
      <c r="K1032" s="37">
        <v>5.8860902786254883</v>
      </c>
      <c r="L1032" s="37">
        <v>1346.4925537109375</v>
      </c>
      <c r="M1032" s="37">
        <v>94.600000000000009</v>
      </c>
      <c r="N1032" s="37">
        <v>330652.17931607825</v>
      </c>
      <c r="O1032" s="37">
        <v>20</v>
      </c>
      <c r="P1032" s="37">
        <v>0.15181710544549545</v>
      </c>
      <c r="Q1032" s="37">
        <v>2658.256103515625</v>
      </c>
    </row>
    <row r="1033" spans="2:17" x14ac:dyDescent="0.2">
      <c r="B1033" s="37">
        <v>45</v>
      </c>
      <c r="C1033" s="37">
        <v>5.8804879188537598</v>
      </c>
      <c r="D1033" s="37">
        <v>1346.967529296875</v>
      </c>
      <c r="E1033" s="37">
        <v>94.7</v>
      </c>
      <c r="F1033" s="37">
        <v>331000.19824518269</v>
      </c>
      <c r="G1033" s="37">
        <v>20</v>
      </c>
      <c r="H1033" s="37">
        <v>0.15197755631441617</v>
      </c>
      <c r="I1033" s="37">
        <v>2658.711669921875</v>
      </c>
      <c r="J1033" s="37">
        <v>45</v>
      </c>
      <c r="K1033" s="37">
        <v>5.8804879188537598</v>
      </c>
      <c r="L1033" s="37">
        <v>1346.9676513671875</v>
      </c>
      <c r="M1033" s="37">
        <v>94.7</v>
      </c>
      <c r="N1033" s="37">
        <v>330995.4623185434</v>
      </c>
      <c r="O1033" s="37">
        <v>20</v>
      </c>
      <c r="P1033" s="37">
        <v>0.15197883815107363</v>
      </c>
      <c r="Q1033" s="37">
        <v>2658.711669921875</v>
      </c>
    </row>
    <row r="1034" spans="2:17" x14ac:dyDescent="0.2">
      <c r="B1034" s="37">
        <v>45</v>
      </c>
      <c r="C1034" s="37">
        <v>5.874882698059082</v>
      </c>
      <c r="D1034" s="37">
        <v>1347.451171875</v>
      </c>
      <c r="E1034" s="37">
        <v>94.800000000000011</v>
      </c>
      <c r="F1034" s="37">
        <v>331345.39307092578</v>
      </c>
      <c r="G1034" s="37">
        <v>20</v>
      </c>
      <c r="H1034" s="37">
        <v>0.15214017073539554</v>
      </c>
      <c r="I1034" s="37">
        <v>2659.171142578125</v>
      </c>
      <c r="J1034" s="37">
        <v>45</v>
      </c>
      <c r="K1034" s="37">
        <v>5.874882698059082</v>
      </c>
      <c r="L1034" s="37">
        <v>1347.4512939453125</v>
      </c>
      <c r="M1034" s="37">
        <v>94.800000000000011</v>
      </c>
      <c r="N1034" s="37">
        <v>331340.62916553981</v>
      </c>
      <c r="O1034" s="37">
        <v>20</v>
      </c>
      <c r="P1034" s="37">
        <v>0.15214145873604426</v>
      </c>
      <c r="Q1034" s="37">
        <v>2659.171142578125</v>
      </c>
    </row>
    <row r="1035" spans="2:17" x14ac:dyDescent="0.2">
      <c r="B1035" s="37">
        <v>45</v>
      </c>
      <c r="C1035" s="37">
        <v>5.8692736625671387</v>
      </c>
      <c r="D1035" s="37">
        <v>1347.9334716796875</v>
      </c>
      <c r="E1035" s="37">
        <v>94.9</v>
      </c>
      <c r="F1035" s="37">
        <v>331691.81568783568</v>
      </c>
      <c r="G1035" s="37">
        <v>20</v>
      </c>
      <c r="H1035" s="37">
        <v>0.15230336396376876</v>
      </c>
      <c r="I1035" s="37">
        <v>2659.63525390625</v>
      </c>
      <c r="J1035" s="37">
        <v>45</v>
      </c>
      <c r="K1035" s="37">
        <v>5.8692736625671387</v>
      </c>
      <c r="L1035" s="37">
        <v>1347.93359375</v>
      </c>
      <c r="M1035" s="37">
        <v>94.9</v>
      </c>
      <c r="N1035" s="37">
        <v>331687.02361866087</v>
      </c>
      <c r="O1035" s="37">
        <v>20</v>
      </c>
      <c r="P1035" s="37">
        <v>0.15230465812768301</v>
      </c>
      <c r="Q1035" s="37">
        <v>2659.63525390625</v>
      </c>
    </row>
    <row r="1036" spans="2:17" x14ac:dyDescent="0.2">
      <c r="B1036" s="37">
        <v>45</v>
      </c>
      <c r="C1036" s="37">
        <v>5.8636608123779297</v>
      </c>
      <c r="D1036" s="37">
        <v>1348.41259765625</v>
      </c>
      <c r="E1036" s="37">
        <v>95</v>
      </c>
      <c r="F1036" s="37">
        <v>332038.89343760704</v>
      </c>
      <c r="G1036" s="37">
        <v>20</v>
      </c>
      <c r="H1036" s="37">
        <v>0.15246686625186945</v>
      </c>
      <c r="I1036" s="37">
        <v>2660.104248046875</v>
      </c>
      <c r="J1036" s="37">
        <v>45</v>
      </c>
      <c r="K1036" s="37">
        <v>5.8636608123779297</v>
      </c>
      <c r="L1036" s="37">
        <v>1348.4127197265625</v>
      </c>
      <c r="M1036" s="37">
        <v>95</v>
      </c>
      <c r="N1036" s="37">
        <v>332034.07314632559</v>
      </c>
      <c r="O1036" s="37">
        <v>20</v>
      </c>
      <c r="P1036" s="37">
        <v>0.15246816657952839</v>
      </c>
      <c r="Q1036" s="37">
        <v>2660.104248046875</v>
      </c>
    </row>
    <row r="1037" spans="2:17" x14ac:dyDescent="0.2">
      <c r="B1037" s="37">
        <v>45</v>
      </c>
      <c r="C1037" s="37">
        <v>5.8580441474914551</v>
      </c>
      <c r="D1037" s="37">
        <v>1348.8946533203125</v>
      </c>
      <c r="E1037" s="37">
        <v>95.100000000000009</v>
      </c>
      <c r="F1037" s="37">
        <v>332386.53985217219</v>
      </c>
      <c r="G1037" s="37">
        <v>20</v>
      </c>
      <c r="H1037" s="37">
        <v>0.15263063686053518</v>
      </c>
      <c r="I1037" s="37">
        <v>2660.576416015625</v>
      </c>
      <c r="J1037" s="37">
        <v>45</v>
      </c>
      <c r="K1037" s="37">
        <v>5.8580441474914551</v>
      </c>
      <c r="L1037" s="37">
        <v>1348.8946533203125</v>
      </c>
      <c r="M1037" s="37">
        <v>95.100000000000009</v>
      </c>
      <c r="N1037" s="37">
        <v>332381.68883815029</v>
      </c>
      <c r="O1037" s="37">
        <v>20</v>
      </c>
      <c r="P1037" s="37">
        <v>0.15263194219670823</v>
      </c>
      <c r="Q1037" s="37">
        <v>2660.576416015625</v>
      </c>
    </row>
    <row r="1038" spans="2:17" x14ac:dyDescent="0.2">
      <c r="B1038" s="37">
        <v>45</v>
      </c>
      <c r="C1038" s="37">
        <v>5.852421760559082</v>
      </c>
      <c r="D1038" s="37">
        <v>1349.38671875</v>
      </c>
      <c r="E1038" s="37">
        <v>95.2</v>
      </c>
      <c r="F1038" s="37">
        <v>332734.98878484772</v>
      </c>
      <c r="G1038" s="37">
        <v>20</v>
      </c>
      <c r="H1038" s="37">
        <v>0.1527947859024382</v>
      </c>
      <c r="I1038" s="37">
        <v>2661.048583984375</v>
      </c>
      <c r="J1038" s="37">
        <v>45</v>
      </c>
      <c r="K1038" s="37">
        <v>5.852421760559082</v>
      </c>
      <c r="L1038" s="37">
        <v>1349.3868408203125</v>
      </c>
      <c r="M1038" s="37">
        <v>95.2</v>
      </c>
      <c r="N1038" s="37">
        <v>332730.1249016528</v>
      </c>
      <c r="O1038" s="37">
        <v>20</v>
      </c>
      <c r="P1038" s="37">
        <v>0.15279610471383007</v>
      </c>
      <c r="Q1038" s="37">
        <v>2661.048583984375</v>
      </c>
    </row>
    <row r="1039" spans="2:17" x14ac:dyDescent="0.2">
      <c r="B1039" s="37">
        <v>45</v>
      </c>
      <c r="C1039" s="37">
        <v>5.8467936515808105</v>
      </c>
      <c r="D1039" s="37">
        <v>1349.890380859375</v>
      </c>
      <c r="E1039" s="37">
        <v>95.300000000000011</v>
      </c>
      <c r="F1039" s="37">
        <v>333084.45515712746</v>
      </c>
      <c r="G1039" s="37">
        <v>20</v>
      </c>
      <c r="H1039" s="37">
        <v>0.15295941459780898</v>
      </c>
      <c r="I1039" s="37">
        <v>2661.51708984375</v>
      </c>
      <c r="J1039" s="37">
        <v>45</v>
      </c>
      <c r="K1039" s="37">
        <v>5.8467936515808105</v>
      </c>
      <c r="L1039" s="37">
        <v>1349.890380859375</v>
      </c>
      <c r="M1039" s="37">
        <v>95.300000000000011</v>
      </c>
      <c r="N1039" s="37">
        <v>333079.56029244338</v>
      </c>
      <c r="O1039" s="37">
        <v>20</v>
      </c>
      <c r="P1039" s="37">
        <v>0.15296073841549745</v>
      </c>
      <c r="Q1039" s="37">
        <v>2661.51708984375</v>
      </c>
    </row>
    <row r="1040" spans="2:17" x14ac:dyDescent="0.2">
      <c r="B1040" s="37">
        <v>45</v>
      </c>
      <c r="C1040" s="37">
        <v>5.8411588668823242</v>
      </c>
      <c r="D1040" s="37">
        <v>1350.3995361328125</v>
      </c>
      <c r="E1040" s="37">
        <v>95.4</v>
      </c>
      <c r="F1040" s="37">
        <v>333434.80316342396</v>
      </c>
      <c r="G1040" s="37">
        <v>20</v>
      </c>
      <c r="H1040" s="37">
        <v>0.15312445901526064</v>
      </c>
      <c r="I1040" s="37">
        <v>2661.980712890625</v>
      </c>
      <c r="J1040" s="37">
        <v>45</v>
      </c>
      <c r="K1040" s="37">
        <v>5.8411588668823242</v>
      </c>
      <c r="L1040" s="37">
        <v>1350.3995361328125</v>
      </c>
      <c r="M1040" s="37">
        <v>95.4</v>
      </c>
      <c r="N1040" s="37">
        <v>333429.87970674987</v>
      </c>
      <c r="O1040" s="37">
        <v>20</v>
      </c>
      <c r="P1040" s="37">
        <v>0.15312578899705262</v>
      </c>
      <c r="Q1040" s="37">
        <v>2661.980712890625</v>
      </c>
    </row>
    <row r="1041" spans="2:17" x14ac:dyDescent="0.2">
      <c r="B1041" s="37">
        <v>45</v>
      </c>
      <c r="C1041" s="37">
        <v>5.835517406463623</v>
      </c>
      <c r="D1041" s="37">
        <v>1350.9041748046875</v>
      </c>
      <c r="E1041" s="37">
        <v>95.5</v>
      </c>
      <c r="F1041" s="37">
        <v>333785.49182183278</v>
      </c>
      <c r="G1041" s="37">
        <v>20</v>
      </c>
      <c r="H1041" s="37">
        <v>0.15328966433590796</v>
      </c>
      <c r="I1041" s="37">
        <v>2662.442626953125</v>
      </c>
      <c r="J1041" s="37">
        <v>45</v>
      </c>
      <c r="K1041" s="37">
        <v>5.835517406463623</v>
      </c>
      <c r="L1041" s="37">
        <v>1350.9041748046875</v>
      </c>
      <c r="M1041" s="37">
        <v>95.5</v>
      </c>
      <c r="N1041" s="37">
        <v>333780.53971672745</v>
      </c>
      <c r="O1041" s="37">
        <v>20</v>
      </c>
      <c r="P1041" s="37">
        <v>0.15329100048314331</v>
      </c>
      <c r="Q1041" s="37">
        <v>2662.442626953125</v>
      </c>
    </row>
    <row r="1042" spans="2:17" x14ac:dyDescent="0.2">
      <c r="B1042" s="37">
        <v>45</v>
      </c>
      <c r="C1042" s="37">
        <v>5.829869270324707</v>
      </c>
      <c r="D1042" s="37">
        <v>1351.395263671875</v>
      </c>
      <c r="E1042" s="37">
        <v>95.600000000000009</v>
      </c>
      <c r="F1042" s="37">
        <v>334135.75141858321</v>
      </c>
      <c r="G1042" s="37">
        <v>20</v>
      </c>
      <c r="H1042" s="37">
        <v>0.15345466800302268</v>
      </c>
      <c r="I1042" s="37">
        <v>2662.90673828125</v>
      </c>
      <c r="J1042" s="37">
        <v>45</v>
      </c>
      <c r="K1042" s="37">
        <v>5.829869270324707</v>
      </c>
      <c r="L1042" s="37">
        <v>1351.395263671875</v>
      </c>
      <c r="M1042" s="37">
        <v>95.600000000000009</v>
      </c>
      <c r="N1042" s="37">
        <v>334130.77073178213</v>
      </c>
      <c r="O1042" s="37">
        <v>20</v>
      </c>
      <c r="P1042" s="37">
        <v>0.15345601031429248</v>
      </c>
      <c r="Q1042" s="37">
        <v>2662.90673828125</v>
      </c>
    </row>
    <row r="1043" spans="2:17" x14ac:dyDescent="0.2">
      <c r="B1043" s="37">
        <v>45</v>
      </c>
      <c r="C1043" s="37">
        <v>5.824213981628418</v>
      </c>
      <c r="D1043" s="37">
        <v>1351.8685302734375</v>
      </c>
      <c r="E1043" s="37">
        <v>95.7</v>
      </c>
      <c r="F1043" s="37">
        <v>334484.92097697675</v>
      </c>
      <c r="G1043" s="37">
        <v>20</v>
      </c>
      <c r="H1043" s="37">
        <v>0.1536191586718231</v>
      </c>
      <c r="I1043" s="37">
        <v>2663.375</v>
      </c>
      <c r="J1043" s="37">
        <v>45</v>
      </c>
      <c r="K1043" s="37">
        <v>5.824213981628418</v>
      </c>
      <c r="L1043" s="37">
        <v>1351.8685302734375</v>
      </c>
      <c r="M1043" s="37">
        <v>95.7</v>
      </c>
      <c r="N1043" s="37">
        <v>334479.91179982043</v>
      </c>
      <c r="O1043" s="37">
        <v>20</v>
      </c>
      <c r="P1043" s="37">
        <v>0.15362050714670539</v>
      </c>
      <c r="Q1043" s="37">
        <v>2663.375</v>
      </c>
    </row>
    <row r="1044" spans="2:17" x14ac:dyDescent="0.2">
      <c r="B1044" s="37">
        <v>45</v>
      </c>
      <c r="C1044" s="37">
        <v>5.8185515403747559</v>
      </c>
      <c r="D1044" s="37">
        <v>1352.32470703125</v>
      </c>
      <c r="E1044" s="37">
        <v>95.800000000000011</v>
      </c>
      <c r="F1044" s="37">
        <v>334832.58389105217</v>
      </c>
      <c r="G1044" s="37">
        <v>20</v>
      </c>
      <c r="H1044" s="37">
        <v>0.15378294008992113</v>
      </c>
      <c r="I1044" s="37">
        <v>2663.84619140625</v>
      </c>
      <c r="J1044" s="37">
        <v>45</v>
      </c>
      <c r="K1044" s="37">
        <v>5.8185515403747559</v>
      </c>
      <c r="L1044" s="37">
        <v>1352.32470703125</v>
      </c>
      <c r="M1044" s="37">
        <v>95.800000000000011</v>
      </c>
      <c r="N1044" s="37">
        <v>334827.54644136375</v>
      </c>
      <c r="O1044" s="37">
        <v>20</v>
      </c>
      <c r="P1044" s="37">
        <v>0.1537842947289621</v>
      </c>
      <c r="Q1044" s="37">
        <v>2663.84619140625</v>
      </c>
    </row>
    <row r="1045" spans="2:17" x14ac:dyDescent="0.2">
      <c r="B1045" s="37">
        <v>45</v>
      </c>
      <c r="C1045" s="37">
        <v>5.8128814697265625</v>
      </c>
      <c r="D1045" s="37">
        <v>1352.77001953125</v>
      </c>
      <c r="E1045" s="37">
        <v>95.9</v>
      </c>
      <c r="F1045" s="37">
        <v>335178.76080621744</v>
      </c>
      <c r="G1045" s="37">
        <v>20</v>
      </c>
      <c r="H1045" s="37">
        <v>0.15394602192520002</v>
      </c>
      <c r="I1045" s="37">
        <v>2664.31591796875</v>
      </c>
      <c r="J1045" s="37">
        <v>45</v>
      </c>
      <c r="K1045" s="37">
        <v>5.8128814697265625</v>
      </c>
      <c r="L1045" s="37">
        <v>1352.77001953125</v>
      </c>
      <c r="M1045" s="37">
        <v>95.9</v>
      </c>
      <c r="N1045" s="37">
        <v>335173.70828582469</v>
      </c>
      <c r="O1045" s="37">
        <v>20</v>
      </c>
      <c r="P1045" s="37">
        <v>0.15394738888376544</v>
      </c>
      <c r="Q1045" s="37">
        <v>2664.31591796875</v>
      </c>
    </row>
    <row r="1046" spans="2:17" x14ac:dyDescent="0.2">
      <c r="B1046" s="37">
        <v>45</v>
      </c>
      <c r="C1046" s="37">
        <v>5.8072032928466797</v>
      </c>
      <c r="D1046" s="37">
        <v>1353.212158203125</v>
      </c>
      <c r="E1046" s="37">
        <v>96</v>
      </c>
      <c r="F1046" s="37">
        <v>335523.80229272804</v>
      </c>
      <c r="G1046" s="37">
        <v>20</v>
      </c>
      <c r="H1046" s="37">
        <v>0.15410856931402625</v>
      </c>
      <c r="I1046" s="37">
        <v>2664.781982421875</v>
      </c>
      <c r="J1046" s="37">
        <v>45</v>
      </c>
      <c r="K1046" s="37">
        <v>5.8072032928466797</v>
      </c>
      <c r="L1046" s="37">
        <v>1353.212158203125</v>
      </c>
      <c r="M1046" s="37">
        <v>96</v>
      </c>
      <c r="N1046" s="37">
        <v>335518.70875099651</v>
      </c>
      <c r="O1046" s="37">
        <v>20</v>
      </c>
      <c r="P1046" s="37">
        <v>0.1541099362822394</v>
      </c>
      <c r="Q1046" s="37">
        <v>2664.781982421875</v>
      </c>
    </row>
    <row r="1047" spans="2:17" x14ac:dyDescent="0.2">
      <c r="B1047" s="37">
        <v>45</v>
      </c>
      <c r="C1047" s="37">
        <v>5.8015174865722656</v>
      </c>
      <c r="D1047" s="37">
        <v>1353.6566162109375</v>
      </c>
      <c r="E1047" s="37">
        <v>96.100000000000009</v>
      </c>
      <c r="F1047" s="37">
        <v>335868.13250913651</v>
      </c>
      <c r="G1047" s="37">
        <v>20</v>
      </c>
      <c r="H1047" s="37">
        <v>0.15427078201418995</v>
      </c>
      <c r="I1047" s="37">
        <v>2665.243408203125</v>
      </c>
      <c r="J1047" s="37">
        <v>45</v>
      </c>
      <c r="K1047" s="37">
        <v>5.8015174865722656</v>
      </c>
      <c r="L1047" s="37">
        <v>1353.6566162109375</v>
      </c>
      <c r="M1047" s="37">
        <v>96.100000000000009</v>
      </c>
      <c r="N1047" s="37">
        <v>335863.02413281228</v>
      </c>
      <c r="O1047" s="37">
        <v>20</v>
      </c>
      <c r="P1047" s="37">
        <v>0.15427216130088137</v>
      </c>
      <c r="Q1047" s="37">
        <v>2665.243408203125</v>
      </c>
    </row>
    <row r="1048" spans="2:17" x14ac:dyDescent="0.2">
      <c r="B1048" s="37">
        <v>45</v>
      </c>
      <c r="C1048" s="37">
        <v>5.7958235740661621</v>
      </c>
      <c r="D1048" s="37">
        <v>1354.1029052734375</v>
      </c>
      <c r="E1048" s="37">
        <v>96.2</v>
      </c>
      <c r="F1048" s="37">
        <v>336212.01612752874</v>
      </c>
      <c r="G1048" s="37">
        <v>20</v>
      </c>
      <c r="H1048" s="37">
        <v>0.15443278469278765</v>
      </c>
      <c r="I1048" s="37">
        <v>2665.703125</v>
      </c>
      <c r="J1048" s="37">
        <v>45</v>
      </c>
      <c r="K1048" s="37">
        <v>5.7958235740661621</v>
      </c>
      <c r="L1048" s="37">
        <v>1354.1029052734375</v>
      </c>
      <c r="M1048" s="37">
        <v>96.2</v>
      </c>
      <c r="N1048" s="37">
        <v>336206.87990908429</v>
      </c>
      <c r="O1048" s="37">
        <v>20</v>
      </c>
      <c r="P1048" s="37">
        <v>0.15443417014344613</v>
      </c>
      <c r="Q1048" s="37">
        <v>2665.703125</v>
      </c>
    </row>
    <row r="1049" spans="2:17" x14ac:dyDescent="0.2">
      <c r="B1049" s="37">
        <v>45</v>
      </c>
      <c r="C1049" s="37">
        <v>5.7901229858398437</v>
      </c>
      <c r="D1049" s="37">
        <v>1354.546630859375</v>
      </c>
      <c r="E1049" s="37">
        <v>96.300000000000011</v>
      </c>
      <c r="F1049" s="37">
        <v>336555.40399073309</v>
      </c>
      <c r="G1049" s="37">
        <v>20</v>
      </c>
      <c r="H1049" s="37">
        <v>0.15459455422071558</v>
      </c>
      <c r="I1049" s="37">
        <v>2666.163818359375</v>
      </c>
      <c r="J1049" s="37">
        <v>45</v>
      </c>
      <c r="K1049" s="37">
        <v>5.7901229858398437</v>
      </c>
      <c r="L1049" s="37">
        <v>1354.546630859375</v>
      </c>
      <c r="M1049" s="37">
        <v>96.300000000000011</v>
      </c>
      <c r="N1049" s="37">
        <v>336550.23999214999</v>
      </c>
      <c r="O1049" s="37">
        <v>20</v>
      </c>
      <c r="P1049" s="37">
        <v>0.15459594583676928</v>
      </c>
      <c r="Q1049" s="37">
        <v>2666.163818359375</v>
      </c>
    </row>
    <row r="1050" spans="2:17" x14ac:dyDescent="0.2">
      <c r="B1050" s="37">
        <v>45</v>
      </c>
      <c r="C1050" s="37">
        <v>5.7844157218933105</v>
      </c>
      <c r="D1050" s="37">
        <v>1354.9840087890625</v>
      </c>
      <c r="E1050" s="37">
        <v>96.4</v>
      </c>
      <c r="F1050" s="37">
        <v>336898.06321196782</v>
      </c>
      <c r="G1050" s="37">
        <v>20</v>
      </c>
      <c r="H1050" s="37">
        <v>0.15475598089993808</v>
      </c>
      <c r="I1050" s="37">
        <v>2666.62744140625</v>
      </c>
      <c r="J1050" s="37">
        <v>45</v>
      </c>
      <c r="K1050" s="37">
        <v>5.7844157218933105</v>
      </c>
      <c r="L1050" s="37">
        <v>1354.9840087890625</v>
      </c>
      <c r="M1050" s="37">
        <v>96.4</v>
      </c>
      <c r="N1050" s="37">
        <v>336892.87153638701</v>
      </c>
      <c r="O1050" s="37">
        <v>20</v>
      </c>
      <c r="P1050" s="37">
        <v>0.15475737868031678</v>
      </c>
      <c r="Q1050" s="37">
        <v>2666.62744140625</v>
      </c>
    </row>
    <row r="1051" spans="2:17" x14ac:dyDescent="0.2">
      <c r="B1051" s="37">
        <v>45</v>
      </c>
      <c r="C1051" s="37">
        <v>5.7787022590637207</v>
      </c>
      <c r="D1051" s="37">
        <v>1355.416259765625</v>
      </c>
      <c r="E1051" s="37">
        <v>96.5</v>
      </c>
      <c r="F1051" s="37">
        <v>337239.90067692765</v>
      </c>
      <c r="G1051" s="37">
        <v>20</v>
      </c>
      <c r="H1051" s="37">
        <v>0.15491702086230891</v>
      </c>
      <c r="I1051" s="37">
        <v>2667.094970703125</v>
      </c>
      <c r="J1051" s="37">
        <v>45</v>
      </c>
      <c r="K1051" s="37">
        <v>5.7787022590637207</v>
      </c>
      <c r="L1051" s="37">
        <v>1355.416259765625</v>
      </c>
      <c r="M1051" s="37">
        <v>96.5</v>
      </c>
      <c r="N1051" s="37">
        <v>337234.68140239868</v>
      </c>
      <c r="O1051" s="37">
        <v>20</v>
      </c>
      <c r="P1051" s="37">
        <v>0.15491842480656054</v>
      </c>
      <c r="Q1051" s="37">
        <v>2667.094970703125</v>
      </c>
    </row>
    <row r="1052" spans="2:17" x14ac:dyDescent="0.2">
      <c r="B1052" s="37">
        <v>45</v>
      </c>
      <c r="C1052" s="37">
        <v>5.7729830741882324</v>
      </c>
      <c r="D1052" s="37">
        <v>1355.8504638671875</v>
      </c>
      <c r="E1052" s="37">
        <v>96.600000000000009</v>
      </c>
      <c r="F1052" s="37">
        <v>337581.13709265215</v>
      </c>
      <c r="G1052" s="37">
        <v>20</v>
      </c>
      <c r="H1052" s="37">
        <v>0.15507777806055581</v>
      </c>
      <c r="I1052" s="37">
        <v>2667.565185546875</v>
      </c>
      <c r="J1052" s="37">
        <v>45</v>
      </c>
      <c r="K1052" s="37">
        <v>5.7729830741882324</v>
      </c>
      <c r="L1052" s="37">
        <v>1355.8504638671875</v>
      </c>
      <c r="M1052" s="37">
        <v>96.600000000000009</v>
      </c>
      <c r="N1052" s="37">
        <v>337575.89031366521</v>
      </c>
      <c r="O1052" s="37">
        <v>20</v>
      </c>
      <c r="P1052" s="37">
        <v>0.15507918817068814</v>
      </c>
      <c r="Q1052" s="37">
        <v>2667.565185546875</v>
      </c>
    </row>
    <row r="1053" spans="2:17" x14ac:dyDescent="0.2">
      <c r="B1053" s="37">
        <v>45</v>
      </c>
      <c r="C1053" s="37">
        <v>5.7672576904296875</v>
      </c>
      <c r="D1053" s="37">
        <v>1356.295654296875</v>
      </c>
      <c r="E1053" s="37">
        <v>96.7</v>
      </c>
      <c r="F1053" s="37">
        <v>337922.29390633036</v>
      </c>
      <c r="G1053" s="37">
        <v>20</v>
      </c>
      <c r="H1053" s="37">
        <v>0.15523849807995749</v>
      </c>
      <c r="I1053" s="37">
        <v>2668.036376953125</v>
      </c>
      <c r="J1053" s="37">
        <v>45</v>
      </c>
      <c r="K1053" s="37">
        <v>5.7672576904296875</v>
      </c>
      <c r="L1053" s="37">
        <v>1356.295654296875</v>
      </c>
      <c r="M1053" s="37">
        <v>96.7</v>
      </c>
      <c r="N1053" s="37">
        <v>337917.01960937213</v>
      </c>
      <c r="O1053" s="37">
        <v>20</v>
      </c>
      <c r="P1053" s="37">
        <v>0.15523991435398377</v>
      </c>
      <c r="Q1053" s="37">
        <v>2668.036376953125</v>
      </c>
    </row>
    <row r="1054" spans="2:17" x14ac:dyDescent="0.2">
      <c r="B1054" s="37">
        <v>45</v>
      </c>
      <c r="C1054" s="37">
        <v>5.7615261077880859</v>
      </c>
      <c r="D1054" s="37">
        <v>1356.7578125</v>
      </c>
      <c r="E1054" s="37">
        <v>96.800000000000011</v>
      </c>
      <c r="F1054" s="37">
        <v>338263.97491466469</v>
      </c>
      <c r="G1054" s="37">
        <v>20</v>
      </c>
      <c r="H1054" s="37">
        <v>0.15539946534486729</v>
      </c>
      <c r="I1054" s="37">
        <v>2668.50634765625</v>
      </c>
      <c r="J1054" s="37">
        <v>45</v>
      </c>
      <c r="K1054" s="37">
        <v>5.7615261077880859</v>
      </c>
      <c r="L1054" s="37">
        <v>1356.7578125</v>
      </c>
      <c r="M1054" s="37">
        <v>96.800000000000011</v>
      </c>
      <c r="N1054" s="37">
        <v>338258.6860787507</v>
      </c>
      <c r="O1054" s="37">
        <v>20</v>
      </c>
      <c r="P1054" s="37">
        <v>0.15540089393720602</v>
      </c>
      <c r="Q1054" s="37">
        <v>2668.50634765625</v>
      </c>
    </row>
    <row r="1055" spans="2:17" x14ac:dyDescent="0.2">
      <c r="B1055" s="37">
        <v>45</v>
      </c>
      <c r="C1055" s="37">
        <v>5.7557883262634277</v>
      </c>
      <c r="D1055" s="37">
        <v>1357.23681640625</v>
      </c>
      <c r="E1055" s="37">
        <v>96.9</v>
      </c>
      <c r="F1055" s="37">
        <v>338606.55666349141</v>
      </c>
      <c r="G1055" s="37">
        <v>20</v>
      </c>
      <c r="H1055" s="37">
        <v>0.15556085725036786</v>
      </c>
      <c r="I1055" s="37">
        <v>2668.974365234375</v>
      </c>
      <c r="J1055" s="37">
        <v>45</v>
      </c>
      <c r="K1055" s="37">
        <v>5.7557883262634277</v>
      </c>
      <c r="L1055" s="37">
        <v>1357.2369384765625</v>
      </c>
      <c r="M1055" s="37">
        <v>96.9</v>
      </c>
      <c r="N1055" s="37">
        <v>338601.2426186825</v>
      </c>
      <c r="O1055" s="37">
        <v>20</v>
      </c>
      <c r="P1055" s="37">
        <v>0.15556229316583137</v>
      </c>
      <c r="Q1055" s="37">
        <v>2668.974365234375</v>
      </c>
    </row>
    <row r="1056" spans="2:17" x14ac:dyDescent="0.2">
      <c r="B1056" s="37">
        <v>45</v>
      </c>
      <c r="C1056" s="37">
        <v>5.7500443458557129</v>
      </c>
      <c r="D1056" s="37">
        <v>1357.72802734375</v>
      </c>
      <c r="E1056" s="37">
        <v>97</v>
      </c>
      <c r="F1056" s="37">
        <v>338950.03747494414</v>
      </c>
      <c r="G1056" s="37">
        <v>20</v>
      </c>
      <c r="H1056" s="37">
        <v>0.15572267299883263</v>
      </c>
      <c r="I1056" s="37">
        <v>2669.4423828125</v>
      </c>
      <c r="J1056" s="37">
        <v>45</v>
      </c>
      <c r="K1056" s="37">
        <v>5.7500443458557129</v>
      </c>
      <c r="L1056" s="37">
        <v>1357.72802734375</v>
      </c>
      <c r="M1056" s="37">
        <v>97</v>
      </c>
      <c r="N1056" s="37">
        <v>338944.69318011607</v>
      </c>
      <c r="O1056" s="37">
        <v>20</v>
      </c>
      <c r="P1056" s="37">
        <v>0.15572411392112467</v>
      </c>
      <c r="Q1056" s="37">
        <v>2669.4423828125</v>
      </c>
    </row>
    <row r="1057" spans="2:17" x14ac:dyDescent="0.2">
      <c r="B1057" s="37">
        <v>45</v>
      </c>
      <c r="C1057" s="37">
        <v>5.7442951202392578</v>
      </c>
      <c r="D1057" s="37">
        <v>1358.224609375</v>
      </c>
      <c r="E1057" s="37">
        <v>97.100000000000009</v>
      </c>
      <c r="F1057" s="37">
        <v>339294.1360994248</v>
      </c>
      <c r="G1057" s="37">
        <v>20</v>
      </c>
      <c r="H1057" s="37">
        <v>0.15588478015163632</v>
      </c>
      <c r="I1057" s="37">
        <v>2669.9130859375</v>
      </c>
      <c r="J1057" s="37">
        <v>45</v>
      </c>
      <c r="K1057" s="37">
        <v>5.7442951202392578</v>
      </c>
      <c r="L1057" s="37">
        <v>1358.2247314453125</v>
      </c>
      <c r="M1057" s="37">
        <v>97.100000000000009</v>
      </c>
      <c r="N1057" s="37">
        <v>339288.76639224618</v>
      </c>
      <c r="O1057" s="37">
        <v>20</v>
      </c>
      <c r="P1057" s="37">
        <v>0.15588622839511021</v>
      </c>
      <c r="Q1057" s="37">
        <v>2669.9130859375</v>
      </c>
    </row>
    <row r="1058" spans="2:17" x14ac:dyDescent="0.2">
      <c r="B1058" s="37">
        <v>45</v>
      </c>
      <c r="C1058" s="37">
        <v>5.7385396957397461</v>
      </c>
      <c r="D1058" s="37">
        <v>1358.7216796875</v>
      </c>
      <c r="E1058" s="37">
        <v>97.2</v>
      </c>
      <c r="F1058" s="37">
        <v>339638.41460623121</v>
      </c>
      <c r="G1058" s="37">
        <v>20</v>
      </c>
      <c r="H1058" s="37">
        <v>0.15604697241676091</v>
      </c>
      <c r="I1058" s="37">
        <v>2670.38818359375</v>
      </c>
      <c r="J1058" s="37">
        <v>45</v>
      </c>
      <c r="K1058" s="37">
        <v>5.7385401725769043</v>
      </c>
      <c r="L1058" s="37">
        <v>1358.7216796875</v>
      </c>
      <c r="M1058" s="37">
        <v>97.2</v>
      </c>
      <c r="N1058" s="37">
        <v>339633.02759521367</v>
      </c>
      <c r="O1058" s="37">
        <v>20</v>
      </c>
      <c r="P1058" s="37">
        <v>0.15604843182142866</v>
      </c>
      <c r="Q1058" s="37">
        <v>2670.38818359375</v>
      </c>
    </row>
    <row r="1059" spans="2:17" x14ac:dyDescent="0.2">
      <c r="B1059" s="37">
        <v>45</v>
      </c>
      <c r="C1059" s="37">
        <v>5.7327785491943359</v>
      </c>
      <c r="D1059" s="37">
        <v>1359.2174072265625</v>
      </c>
      <c r="E1059" s="37">
        <v>97.300000000000011</v>
      </c>
      <c r="F1059" s="37">
        <v>339982.56168523972</v>
      </c>
      <c r="G1059" s="37">
        <v>20</v>
      </c>
      <c r="H1059" s="37">
        <v>0.15620910315310488</v>
      </c>
      <c r="I1059" s="37">
        <v>2670.86669921875</v>
      </c>
      <c r="J1059" s="37">
        <v>45</v>
      </c>
      <c r="K1059" s="37">
        <v>5.7327790260314941</v>
      </c>
      <c r="L1059" s="37">
        <v>1359.2174072265625</v>
      </c>
      <c r="M1059" s="37">
        <v>97.300000000000011</v>
      </c>
      <c r="N1059" s="37">
        <v>339977.14680406102</v>
      </c>
      <c r="O1059" s="37">
        <v>20</v>
      </c>
      <c r="P1059" s="37">
        <v>0.15621056872351133</v>
      </c>
      <c r="Q1059" s="37">
        <v>2670.86669921875</v>
      </c>
    </row>
    <row r="1060" spans="2:17" x14ac:dyDescent="0.2">
      <c r="B1060" s="37">
        <v>45</v>
      </c>
      <c r="C1060" s="37">
        <v>5.7270112037658691</v>
      </c>
      <c r="D1060" s="37">
        <v>1359.71337890625</v>
      </c>
      <c r="E1060" s="37">
        <v>97.4</v>
      </c>
      <c r="F1060" s="37">
        <v>340326.43932409229</v>
      </c>
      <c r="G1060" s="37">
        <v>20</v>
      </c>
      <c r="H1060" s="37">
        <v>0.15637110733833209</v>
      </c>
      <c r="I1060" s="37">
        <v>2671.346435546875</v>
      </c>
      <c r="J1060" s="37">
        <v>45</v>
      </c>
      <c r="K1060" s="37">
        <v>5.7270112037658691</v>
      </c>
      <c r="L1060" s="37">
        <v>1359.71337890625</v>
      </c>
      <c r="M1060" s="37">
        <v>97.4</v>
      </c>
      <c r="N1060" s="37">
        <v>340320.99660126137</v>
      </c>
      <c r="O1060" s="37">
        <v>20</v>
      </c>
      <c r="P1060" s="37">
        <v>0.15637257907281729</v>
      </c>
      <c r="Q1060" s="37">
        <v>2671.346435546875</v>
      </c>
    </row>
    <row r="1061" spans="2:17" x14ac:dyDescent="0.2">
      <c r="B1061" s="37">
        <v>45</v>
      </c>
      <c r="C1061" s="37">
        <v>5.7212367057800293</v>
      </c>
      <c r="D1061" s="37">
        <v>1360.2122802734375</v>
      </c>
      <c r="E1061" s="37">
        <v>97.5</v>
      </c>
      <c r="F1061" s="37">
        <v>340670.11455783545</v>
      </c>
      <c r="G1061" s="37">
        <v>20</v>
      </c>
      <c r="H1061" s="37">
        <v>0.15653301654755211</v>
      </c>
      <c r="I1061" s="37">
        <v>2671.824462890625</v>
      </c>
      <c r="J1061" s="37">
        <v>45</v>
      </c>
      <c r="K1061" s="37">
        <v>5.7212367057800293</v>
      </c>
      <c r="L1061" s="37">
        <v>1360.21240234375</v>
      </c>
      <c r="M1061" s="37">
        <v>97.5</v>
      </c>
      <c r="N1061" s="37">
        <v>340664.63345479727</v>
      </c>
      <c r="O1061" s="37">
        <v>20</v>
      </c>
      <c r="P1061" s="37">
        <v>0.1565344894508538</v>
      </c>
      <c r="Q1061" s="37">
        <v>2671.824462890625</v>
      </c>
    </row>
    <row r="1062" spans="2:17" x14ac:dyDescent="0.2">
      <c r="B1062" s="37">
        <v>45</v>
      </c>
      <c r="C1062" s="37">
        <v>5.7154545783996582</v>
      </c>
      <c r="D1062" s="37">
        <v>1360.714599609375</v>
      </c>
      <c r="E1062" s="37">
        <v>97.600000000000009</v>
      </c>
      <c r="F1062" s="37">
        <v>341013.63648448343</v>
      </c>
      <c r="G1062" s="37">
        <v>20</v>
      </c>
      <c r="H1062" s="37">
        <v>0.15669485387789392</v>
      </c>
      <c r="I1062" s="37">
        <v>2672.2998046875</v>
      </c>
      <c r="J1062" s="37">
        <v>45</v>
      </c>
      <c r="K1062" s="37">
        <v>5.7154545783996582</v>
      </c>
      <c r="L1062" s="37">
        <v>1360.714599609375</v>
      </c>
      <c r="M1062" s="37">
        <v>97.600000000000009</v>
      </c>
      <c r="N1062" s="37">
        <v>341008.13816782483</v>
      </c>
      <c r="O1062" s="37">
        <v>20</v>
      </c>
      <c r="P1062" s="37">
        <v>0.15669633794260135</v>
      </c>
      <c r="Q1062" s="37">
        <v>2672.2998046875</v>
      </c>
    </row>
    <row r="1063" spans="2:17" x14ac:dyDescent="0.2">
      <c r="B1063" s="37">
        <v>45</v>
      </c>
      <c r="C1063" s="37">
        <v>5.7096657752990723</v>
      </c>
      <c r="D1063" s="37">
        <v>1361.216796875</v>
      </c>
      <c r="E1063" s="37">
        <v>97.7</v>
      </c>
      <c r="F1063" s="37">
        <v>341356.9469629887</v>
      </c>
      <c r="G1063" s="37">
        <v>20</v>
      </c>
      <c r="H1063" s="37">
        <v>0.15685659196758442</v>
      </c>
      <c r="I1063" s="37">
        <v>2672.772705078125</v>
      </c>
      <c r="J1063" s="37">
        <v>45</v>
      </c>
      <c r="K1063" s="37">
        <v>5.7096657752990723</v>
      </c>
      <c r="L1063" s="37">
        <v>1361.2169189453125</v>
      </c>
      <c r="M1063" s="37">
        <v>97.7</v>
      </c>
      <c r="N1063" s="37">
        <v>341351.4233277365</v>
      </c>
      <c r="O1063" s="37">
        <v>20</v>
      </c>
      <c r="P1063" s="37">
        <v>0.15685808335359414</v>
      </c>
      <c r="Q1063" s="37">
        <v>2672.772705078125</v>
      </c>
    </row>
    <row r="1064" spans="2:17" x14ac:dyDescent="0.2">
      <c r="B1064" s="37">
        <v>45</v>
      </c>
      <c r="C1064" s="37">
        <v>5.7038688659667969</v>
      </c>
      <c r="D1064" s="37">
        <v>1361.712646484375</v>
      </c>
      <c r="E1064" s="37">
        <v>97.800000000000011</v>
      </c>
      <c r="F1064" s="37">
        <v>341699.72481660766</v>
      </c>
      <c r="G1064" s="37">
        <v>20</v>
      </c>
      <c r="H1064" s="37">
        <v>0.15701807953233796</v>
      </c>
      <c r="I1064" s="37">
        <v>2673.245361328125</v>
      </c>
      <c r="J1064" s="37">
        <v>45</v>
      </c>
      <c r="K1064" s="37">
        <v>5.7038693428039551</v>
      </c>
      <c r="L1064" s="37">
        <v>1361.712646484375</v>
      </c>
      <c r="M1064" s="37">
        <v>97.800000000000011</v>
      </c>
      <c r="N1064" s="37">
        <v>341694.15799312148</v>
      </c>
      <c r="O1064" s="37">
        <v>20</v>
      </c>
      <c r="P1064" s="37">
        <v>0.1570195697710752</v>
      </c>
      <c r="Q1064" s="37">
        <v>2673.245361328125</v>
      </c>
    </row>
    <row r="1065" spans="2:17" x14ac:dyDescent="0.2">
      <c r="B1065" s="37">
        <v>45</v>
      </c>
      <c r="C1065" s="37">
        <v>5.6980652809143066</v>
      </c>
      <c r="D1065" s="37">
        <v>1362.196044921875</v>
      </c>
      <c r="E1065" s="37">
        <v>97.9</v>
      </c>
      <c r="F1065" s="37">
        <v>342041.49453357281</v>
      </c>
      <c r="G1065" s="37">
        <v>20</v>
      </c>
      <c r="H1065" s="37">
        <v>0.15717909255620913</v>
      </c>
      <c r="I1065" s="37">
        <v>2673.718994140625</v>
      </c>
      <c r="J1065" s="37">
        <v>45</v>
      </c>
      <c r="K1065" s="37">
        <v>5.6980657577514648</v>
      </c>
      <c r="L1065" s="37">
        <v>1362.196044921875</v>
      </c>
      <c r="M1065" s="37">
        <v>97.9</v>
      </c>
      <c r="N1065" s="37">
        <v>342035.91316020483</v>
      </c>
      <c r="O1065" s="37">
        <v>20</v>
      </c>
      <c r="P1065" s="37">
        <v>0.15718059511346466</v>
      </c>
      <c r="Q1065" s="37">
        <v>2673.718994140625</v>
      </c>
    </row>
    <row r="1066" spans="2:17" x14ac:dyDescent="0.2">
      <c r="B1066" s="37">
        <v>45</v>
      </c>
      <c r="C1066" s="37">
        <v>5.6922550201416016</v>
      </c>
      <c r="D1066" s="37">
        <v>1362.664794921875</v>
      </c>
      <c r="E1066" s="37">
        <v>98</v>
      </c>
      <c r="F1066" s="37">
        <v>342381.91124188498</v>
      </c>
      <c r="G1066" s="37">
        <v>20</v>
      </c>
      <c r="H1066" s="37">
        <v>0.15733946861319845</v>
      </c>
      <c r="I1066" s="37">
        <v>2674.194580078125</v>
      </c>
      <c r="J1066" s="37">
        <v>45</v>
      </c>
      <c r="K1066" s="37">
        <v>5.6922550201416016</v>
      </c>
      <c r="L1066" s="37">
        <v>1362.664794921875</v>
      </c>
      <c r="M1066" s="37">
        <v>98</v>
      </c>
      <c r="N1066" s="37">
        <v>342376.30244216387</v>
      </c>
      <c r="O1066" s="37">
        <v>20</v>
      </c>
      <c r="P1066" s="37">
        <v>0.15734097733626848</v>
      </c>
      <c r="Q1066" s="37">
        <v>2674.194580078125</v>
      </c>
    </row>
    <row r="1067" spans="2:17" x14ac:dyDescent="0.2">
      <c r="B1067" s="37">
        <v>45</v>
      </c>
      <c r="C1067" s="37">
        <v>5.6864376068115234</v>
      </c>
      <c r="D1067" s="37">
        <v>1363.1214599609375</v>
      </c>
      <c r="E1067" s="37">
        <v>98.100000000000009</v>
      </c>
      <c r="F1067" s="37">
        <v>342720.86964368232</v>
      </c>
      <c r="G1067" s="37">
        <v>20</v>
      </c>
      <c r="H1067" s="37">
        <v>0.1574991580731904</v>
      </c>
      <c r="I1067" s="37">
        <v>2674.671142578125</v>
      </c>
      <c r="J1067" s="37">
        <v>45</v>
      </c>
      <c r="K1067" s="37">
        <v>5.6864376068115234</v>
      </c>
      <c r="L1067" s="37">
        <v>1363.1214599609375</v>
      </c>
      <c r="M1067" s="37">
        <v>98.100000000000009</v>
      </c>
      <c r="N1067" s="37">
        <v>342715.23358751839</v>
      </c>
      <c r="O1067" s="37">
        <v>20</v>
      </c>
      <c r="P1067" s="37">
        <v>0.15750067296038361</v>
      </c>
      <c r="Q1067" s="37">
        <v>2674.671142578125</v>
      </c>
    </row>
    <row r="1068" spans="2:17" x14ac:dyDescent="0.2">
      <c r="B1068" s="37">
        <v>45</v>
      </c>
      <c r="C1068" s="37">
        <v>5.6806135177612305</v>
      </c>
      <c r="D1068" s="37">
        <v>1363.5721435546875</v>
      </c>
      <c r="E1068" s="37">
        <v>98.2</v>
      </c>
      <c r="F1068" s="37">
        <v>343058.58392725699</v>
      </c>
      <c r="G1068" s="37">
        <v>20</v>
      </c>
      <c r="H1068" s="37">
        <v>0.15765826181055198</v>
      </c>
      <c r="I1068" s="37">
        <v>2675.147216796875</v>
      </c>
      <c r="J1068" s="37">
        <v>45</v>
      </c>
      <c r="K1068" s="37">
        <v>5.6806135177612305</v>
      </c>
      <c r="L1068" s="37">
        <v>1363.5721435546875</v>
      </c>
      <c r="M1068" s="37">
        <v>98.2</v>
      </c>
      <c r="N1068" s="37">
        <v>343052.90774484444</v>
      </c>
      <c r="O1068" s="37">
        <v>20</v>
      </c>
      <c r="P1068" s="37">
        <v>0.15765977670947515</v>
      </c>
      <c r="Q1068" s="37">
        <v>2675.147216796875</v>
      </c>
    </row>
    <row r="1069" spans="2:17" x14ac:dyDescent="0.2">
      <c r="B1069" s="37">
        <v>45</v>
      </c>
      <c r="C1069" s="37">
        <v>5.6747822761535645</v>
      </c>
      <c r="D1069" s="37">
        <v>1364.0224609375</v>
      </c>
      <c r="E1069" s="37">
        <v>98.300000000000011</v>
      </c>
      <c r="F1069" s="37">
        <v>343395.46761160652</v>
      </c>
      <c r="G1069" s="37">
        <v>20</v>
      </c>
      <c r="H1069" s="37">
        <v>0.15781697458901892</v>
      </c>
      <c r="I1069" s="37">
        <v>2675.621337890625</v>
      </c>
      <c r="J1069" s="37">
        <v>45</v>
      </c>
      <c r="K1069" s="37">
        <v>5.6747827529907227</v>
      </c>
      <c r="L1069" s="37">
        <v>1364.0224609375</v>
      </c>
      <c r="M1069" s="37">
        <v>98.300000000000011</v>
      </c>
      <c r="N1069" s="37">
        <v>343389.77745693148</v>
      </c>
      <c r="O1069" s="37">
        <v>20</v>
      </c>
      <c r="P1069" s="37">
        <v>0.15781850180480125</v>
      </c>
      <c r="Q1069" s="37">
        <v>2675.621337890625</v>
      </c>
    </row>
    <row r="1070" spans="2:17" x14ac:dyDescent="0.2">
      <c r="B1070" s="37">
        <v>45</v>
      </c>
      <c r="C1070" s="37">
        <v>5.6689453125</v>
      </c>
      <c r="D1070" s="37">
        <v>1364.4752197265625</v>
      </c>
      <c r="E1070" s="37">
        <v>98.4</v>
      </c>
      <c r="F1070" s="37">
        <v>343731.95610746567</v>
      </c>
      <c r="G1070" s="37">
        <v>20</v>
      </c>
      <c r="H1070" s="37">
        <v>0.15797550153376097</v>
      </c>
      <c r="I1070" s="37">
        <v>2676.09326171875</v>
      </c>
      <c r="J1070" s="37">
        <v>45</v>
      </c>
      <c r="K1070" s="37">
        <v>5.6689453125</v>
      </c>
      <c r="L1070" s="37">
        <v>1364.4752197265625</v>
      </c>
      <c r="M1070" s="37">
        <v>98.4</v>
      </c>
      <c r="N1070" s="37">
        <v>343726.2389906848</v>
      </c>
      <c r="O1070" s="37">
        <v>20</v>
      </c>
      <c r="P1070" s="37">
        <v>0.1579770349139144</v>
      </c>
      <c r="Q1070" s="37">
        <v>2676.09326171875</v>
      </c>
    </row>
    <row r="1071" spans="2:17" x14ac:dyDescent="0.2">
      <c r="B1071" s="37">
        <v>45</v>
      </c>
      <c r="C1071" s="37">
        <v>5.6631026268005371</v>
      </c>
      <c r="D1071" s="37">
        <v>1364.93017578125</v>
      </c>
      <c r="E1071" s="37">
        <v>98.5</v>
      </c>
      <c r="F1071" s="37">
        <v>344068.29290053161</v>
      </c>
      <c r="G1071" s="37">
        <v>20</v>
      </c>
      <c r="H1071" s="37">
        <v>0.15813395732816901</v>
      </c>
      <c r="I1071" s="37">
        <v>2676.56396484375</v>
      </c>
      <c r="J1071" s="37">
        <v>45</v>
      </c>
      <c r="K1071" s="37">
        <v>5.6631026268005371</v>
      </c>
      <c r="L1071" s="37">
        <v>1364.93017578125</v>
      </c>
      <c r="M1071" s="37">
        <v>98.5</v>
      </c>
      <c r="N1071" s="37">
        <v>344062.54884251271</v>
      </c>
      <c r="O1071" s="37">
        <v>20</v>
      </c>
      <c r="P1071" s="37">
        <v>0.15813549687403544</v>
      </c>
      <c r="Q1071" s="37">
        <v>2676.56396484375</v>
      </c>
    </row>
    <row r="1072" spans="2:17" x14ac:dyDescent="0.2">
      <c r="B1072" s="37">
        <v>45</v>
      </c>
      <c r="C1072" s="37">
        <v>5.657254695892334</v>
      </c>
      <c r="D1072" s="37">
        <v>1365.3857421875</v>
      </c>
      <c r="E1072" s="37">
        <v>98.600000000000009</v>
      </c>
      <c r="F1072" s="37">
        <v>344404.60285914701</v>
      </c>
      <c r="G1072" s="37">
        <v>20</v>
      </c>
      <c r="H1072" s="37">
        <v>0.15829240083519089</v>
      </c>
      <c r="I1072" s="37">
        <v>2677.0361328125</v>
      </c>
      <c r="J1072" s="37">
        <v>45</v>
      </c>
      <c r="K1072" s="37">
        <v>5.657254695892334</v>
      </c>
      <c r="L1072" s="37">
        <v>1365.3857421875</v>
      </c>
      <c r="M1072" s="37">
        <v>98.600000000000009</v>
      </c>
      <c r="N1072" s="37">
        <v>344398.83186000859</v>
      </c>
      <c r="O1072" s="37">
        <v>20</v>
      </c>
      <c r="P1072" s="37">
        <v>0.15829394654533674</v>
      </c>
      <c r="Q1072" s="37">
        <v>2677.0361328125</v>
      </c>
    </row>
    <row r="1073" spans="2:17" x14ac:dyDescent="0.2">
      <c r="B1073" s="37">
        <v>45</v>
      </c>
      <c r="C1073" s="37">
        <v>5.6514019966125488</v>
      </c>
      <c r="D1073" s="37">
        <v>1365.8408203125</v>
      </c>
      <c r="E1073" s="37">
        <v>98.7</v>
      </c>
      <c r="F1073" s="37">
        <v>344740.89009177254</v>
      </c>
      <c r="G1073" s="37">
        <v>20</v>
      </c>
      <c r="H1073" s="37">
        <v>0.15845083397183238</v>
      </c>
      <c r="I1073" s="37">
        <v>2677.510986328125</v>
      </c>
      <c r="J1073" s="37">
        <v>45</v>
      </c>
      <c r="K1073" s="37">
        <v>5.6514019966125488</v>
      </c>
      <c r="L1073" s="37">
        <v>1365.8408203125</v>
      </c>
      <c r="M1073" s="37">
        <v>98.7</v>
      </c>
      <c r="N1073" s="37">
        <v>344735.09215396229</v>
      </c>
      <c r="O1073" s="37">
        <v>20</v>
      </c>
      <c r="P1073" s="37">
        <v>0.15845238584615171</v>
      </c>
      <c r="Q1073" s="37">
        <v>2677.510986328125</v>
      </c>
    </row>
    <row r="1074" spans="2:17" x14ac:dyDescent="0.2">
      <c r="B1074" s="37">
        <v>45</v>
      </c>
      <c r="C1074" s="37">
        <v>5.645545482635498</v>
      </c>
      <c r="D1074" s="37">
        <v>1366.29736328125</v>
      </c>
      <c r="E1074" s="37">
        <v>98.800000000000011</v>
      </c>
      <c r="F1074" s="37">
        <v>345077.25918976124</v>
      </c>
      <c r="G1074" s="37">
        <v>20</v>
      </c>
      <c r="H1074" s="37">
        <v>0.15860930601169085</v>
      </c>
      <c r="I1074" s="37">
        <v>2677.9892578125</v>
      </c>
      <c r="J1074" s="37">
        <v>45</v>
      </c>
      <c r="K1074" s="37">
        <v>5.645545482635498</v>
      </c>
      <c r="L1074" s="37">
        <v>1366.29736328125</v>
      </c>
      <c r="M1074" s="37">
        <v>98.800000000000011</v>
      </c>
      <c r="N1074" s="37">
        <v>345071.43430379883</v>
      </c>
      <c r="O1074" s="37">
        <v>20</v>
      </c>
      <c r="P1074" s="37">
        <v>0.15861086405032324</v>
      </c>
      <c r="Q1074" s="37">
        <v>2677.9892578125</v>
      </c>
    </row>
    <row r="1075" spans="2:17" x14ac:dyDescent="0.2">
      <c r="B1075" s="37">
        <v>45</v>
      </c>
      <c r="C1075" s="37">
        <v>5.6396846771240234</v>
      </c>
      <c r="D1075" s="37">
        <v>1366.7593994140625</v>
      </c>
      <c r="E1075" s="37">
        <v>98.9</v>
      </c>
      <c r="F1075" s="37">
        <v>345413.98709508165</v>
      </c>
      <c r="G1075" s="37">
        <v>20</v>
      </c>
      <c r="H1075" s="37">
        <v>0.15876794744090783</v>
      </c>
      <c r="I1075" s="37">
        <v>2678.4697265625</v>
      </c>
      <c r="J1075" s="37">
        <v>45</v>
      </c>
      <c r="K1075" s="37">
        <v>5.6396846771240234</v>
      </c>
      <c r="L1075" s="37">
        <v>1366.759521484375</v>
      </c>
      <c r="M1075" s="37">
        <v>98.9</v>
      </c>
      <c r="N1075" s="37">
        <v>345408.13769346243</v>
      </c>
      <c r="O1075" s="37">
        <v>20</v>
      </c>
      <c r="P1075" s="37">
        <v>0.15876951280144549</v>
      </c>
      <c r="Q1075" s="37">
        <v>2678.4697265625</v>
      </c>
    </row>
    <row r="1076" spans="2:17" x14ac:dyDescent="0.2">
      <c r="B1076" s="37">
        <v>45</v>
      </c>
      <c r="C1076" s="37">
        <v>5.6338205337524414</v>
      </c>
      <c r="D1076" s="37">
        <v>1367.2318115234375</v>
      </c>
      <c r="E1076" s="37">
        <v>99</v>
      </c>
      <c r="F1076" s="37">
        <v>345751.43344327429</v>
      </c>
      <c r="G1076" s="37">
        <v>20</v>
      </c>
      <c r="H1076" s="37">
        <v>0.15892692763239039</v>
      </c>
      <c r="I1076" s="37">
        <v>2678.950439453125</v>
      </c>
      <c r="J1076" s="37">
        <v>45</v>
      </c>
      <c r="K1076" s="37">
        <v>5.6338205337524414</v>
      </c>
      <c r="L1076" s="37">
        <v>1367.2318115234375</v>
      </c>
      <c r="M1076" s="37">
        <v>99</v>
      </c>
      <c r="N1076" s="37">
        <v>345745.56755062565</v>
      </c>
      <c r="O1076" s="37">
        <v>20</v>
      </c>
      <c r="P1076" s="37">
        <v>0.15892850415458704</v>
      </c>
      <c r="Q1076" s="37">
        <v>2678.950439453125</v>
      </c>
    </row>
    <row r="1077" spans="2:17" x14ac:dyDescent="0.2">
      <c r="B1077" s="37">
        <v>45</v>
      </c>
      <c r="C1077" s="37">
        <v>5.6279520988464355</v>
      </c>
      <c r="D1077" s="37">
        <v>1367.717041015625</v>
      </c>
      <c r="E1077" s="37">
        <v>99.100000000000009</v>
      </c>
      <c r="F1077" s="37">
        <v>346089.98707093217</v>
      </c>
      <c r="G1077" s="37">
        <v>20</v>
      </c>
      <c r="H1077" s="37">
        <v>0.15908642978236784</v>
      </c>
      <c r="I1077" s="37">
        <v>2679.4306640625</v>
      </c>
      <c r="J1077" s="37">
        <v>45</v>
      </c>
      <c r="K1077" s="37">
        <v>5.6279520988464355</v>
      </c>
      <c r="L1077" s="37">
        <v>1367.717041015625</v>
      </c>
      <c r="M1077" s="37">
        <v>99.100000000000009</v>
      </c>
      <c r="N1077" s="37">
        <v>346084.08093250304</v>
      </c>
      <c r="O1077" s="37">
        <v>20</v>
      </c>
      <c r="P1077" s="37">
        <v>0.15908800631590739</v>
      </c>
      <c r="Q1077" s="37">
        <v>2679.4306640625</v>
      </c>
    </row>
    <row r="1078" spans="2:17" x14ac:dyDescent="0.2">
      <c r="B1078" s="37">
        <v>45</v>
      </c>
      <c r="C1078" s="37">
        <v>5.6220798492431641</v>
      </c>
      <c r="D1078" s="37">
        <v>1368.214599609375</v>
      </c>
      <c r="E1078" s="37">
        <v>99.2</v>
      </c>
      <c r="F1078" s="37">
        <v>346429.86040698097</v>
      </c>
      <c r="G1078" s="37">
        <v>20</v>
      </c>
      <c r="H1078" s="37">
        <v>0.15924655395545634</v>
      </c>
      <c r="I1078" s="37">
        <v>2679.91064453125</v>
      </c>
      <c r="J1078" s="37">
        <v>45</v>
      </c>
      <c r="K1078" s="37">
        <v>5.6220798492431641</v>
      </c>
      <c r="L1078" s="37">
        <v>1368.214599609375</v>
      </c>
      <c r="M1078" s="37">
        <v>99.2</v>
      </c>
      <c r="N1078" s="37">
        <v>346423.93994436605</v>
      </c>
      <c r="O1078" s="37">
        <v>20</v>
      </c>
      <c r="P1078" s="37">
        <v>0.1592481428079604</v>
      </c>
      <c r="Q1078" s="37">
        <v>2679.91064453125</v>
      </c>
    </row>
    <row r="1079" spans="2:17" x14ac:dyDescent="0.2">
      <c r="B1079" s="37">
        <v>45</v>
      </c>
      <c r="C1079" s="37">
        <v>5.616203784942627</v>
      </c>
      <c r="D1079" s="37">
        <v>1368.7200927734375</v>
      </c>
      <c r="E1079" s="37">
        <v>99.300000000000011</v>
      </c>
      <c r="F1079" s="37">
        <v>346771.01734059007</v>
      </c>
      <c r="G1079" s="37">
        <v>20</v>
      </c>
      <c r="H1079" s="37">
        <v>0.15940728318344219</v>
      </c>
      <c r="I1079" s="37">
        <v>2680.391357421875</v>
      </c>
      <c r="J1079" s="37">
        <v>45</v>
      </c>
      <c r="K1079" s="37">
        <v>5.616203784942627</v>
      </c>
      <c r="L1079" s="37">
        <v>1368.7200927734375</v>
      </c>
      <c r="M1079" s="37">
        <v>99.300000000000011</v>
      </c>
      <c r="N1079" s="37">
        <v>346765.06937987811</v>
      </c>
      <c r="O1079" s="37">
        <v>20</v>
      </c>
      <c r="P1079" s="37">
        <v>0.15940887820078711</v>
      </c>
      <c r="Q1079" s="37">
        <v>2680.391357421875</v>
      </c>
    </row>
    <row r="1080" spans="2:17" x14ac:dyDescent="0.2">
      <c r="B1080" s="37">
        <v>45</v>
      </c>
      <c r="C1080" s="37">
        <v>5.6103243827819824</v>
      </c>
      <c r="D1080" s="37">
        <v>1369.228271484375</v>
      </c>
      <c r="E1080" s="37">
        <v>99.4</v>
      </c>
      <c r="F1080" s="37">
        <v>347113.22168240754</v>
      </c>
      <c r="G1080" s="37">
        <v>20</v>
      </c>
      <c r="H1080" s="37">
        <v>0.15956850621046714</v>
      </c>
      <c r="I1080" s="37">
        <v>2680.8740234375</v>
      </c>
      <c r="J1080" s="37">
        <v>45</v>
      </c>
      <c r="K1080" s="37">
        <v>5.6103243827819824</v>
      </c>
      <c r="L1080" s="37">
        <v>1369.2283935546875</v>
      </c>
      <c r="M1080" s="37">
        <v>99.4</v>
      </c>
      <c r="N1080" s="37">
        <v>347107.23549363832</v>
      </c>
      <c r="O1080" s="37">
        <v>20</v>
      </c>
      <c r="P1080" s="37">
        <v>0.15957010239475855</v>
      </c>
      <c r="Q1080" s="37">
        <v>2680.8740234375</v>
      </c>
    </row>
    <row r="1081" spans="2:17" x14ac:dyDescent="0.2">
      <c r="B1081" s="37">
        <v>45</v>
      </c>
      <c r="C1081" s="37">
        <v>5.6044411659240723</v>
      </c>
      <c r="D1081" s="37">
        <v>1369.7352294921875</v>
      </c>
      <c r="E1081" s="37">
        <v>99.5</v>
      </c>
      <c r="F1081" s="37">
        <v>347456.13353609748</v>
      </c>
      <c r="G1081" s="37">
        <v>20</v>
      </c>
      <c r="H1081" s="37">
        <v>0.15973006292090353</v>
      </c>
      <c r="I1081" s="37">
        <v>2681.359375</v>
      </c>
      <c r="J1081" s="37">
        <v>45</v>
      </c>
      <c r="K1081" s="37">
        <v>5.6044411659240723</v>
      </c>
      <c r="L1081" s="37">
        <v>1369.7352294921875</v>
      </c>
      <c r="M1081" s="37">
        <v>99.5</v>
      </c>
      <c r="N1081" s="37">
        <v>347450.11716527969</v>
      </c>
      <c r="O1081" s="37">
        <v>20</v>
      </c>
      <c r="P1081" s="37">
        <v>0.15973166411250628</v>
      </c>
      <c r="Q1081" s="37">
        <v>2681.359375</v>
      </c>
    </row>
    <row r="1082" spans="2:17" x14ac:dyDescent="0.2">
      <c r="B1082" s="37">
        <v>45</v>
      </c>
      <c r="C1082" s="37">
        <v>5.5985541343688965</v>
      </c>
      <c r="D1082" s="37">
        <v>1370.2396240234375</v>
      </c>
      <c r="E1082" s="37">
        <v>99.600000000000009</v>
      </c>
      <c r="F1082" s="37">
        <v>347799.51676522114</v>
      </c>
      <c r="G1082" s="37">
        <v>20</v>
      </c>
      <c r="H1082" s="37">
        <v>0.15989184208153859</v>
      </c>
      <c r="I1082" s="37">
        <v>2681.846435546875</v>
      </c>
      <c r="J1082" s="37">
        <v>45</v>
      </c>
      <c r="K1082" s="37">
        <v>5.5985541343688965</v>
      </c>
      <c r="L1082" s="37">
        <v>1370.2396240234375</v>
      </c>
      <c r="M1082" s="37">
        <v>99.600000000000009</v>
      </c>
      <c r="N1082" s="37">
        <v>347793.48565574602</v>
      </c>
      <c r="O1082" s="37">
        <v>20</v>
      </c>
      <c r="P1082" s="37">
        <v>0.15989345559374532</v>
      </c>
      <c r="Q1082" s="37">
        <v>2681.846435546875</v>
      </c>
    </row>
    <row r="1083" spans="2:17" x14ac:dyDescent="0.2">
      <c r="B1083" s="37">
        <v>45</v>
      </c>
      <c r="C1083" s="37">
        <v>5.5926623344421387</v>
      </c>
      <c r="D1083" s="37">
        <v>1370.7423095703125</v>
      </c>
      <c r="E1083" s="37">
        <v>99.7</v>
      </c>
      <c r="F1083" s="37">
        <v>348143.29701966571</v>
      </c>
      <c r="G1083" s="37">
        <v>20</v>
      </c>
      <c r="H1083" s="37">
        <v>0.16005380867594504</v>
      </c>
      <c r="I1083" s="37">
        <v>2682.334228515625</v>
      </c>
      <c r="J1083" s="37">
        <v>45</v>
      </c>
      <c r="K1083" s="37">
        <v>5.5926623344421387</v>
      </c>
      <c r="L1083" s="37">
        <v>1370.742431640625</v>
      </c>
      <c r="M1083" s="37">
        <v>99.7</v>
      </c>
      <c r="N1083" s="37">
        <v>348137.24053598481</v>
      </c>
      <c r="O1083" s="37">
        <v>20</v>
      </c>
      <c r="P1083" s="37">
        <v>0.16005542950998747</v>
      </c>
      <c r="Q1083" s="37">
        <v>2682.334228515625</v>
      </c>
    </row>
    <row r="1084" spans="2:17" x14ac:dyDescent="0.2">
      <c r="B1084" s="37">
        <v>45</v>
      </c>
      <c r="C1084" s="37">
        <v>5.586766242980957</v>
      </c>
      <c r="D1084" s="37">
        <v>1371.24462890625</v>
      </c>
      <c r="E1084" s="37">
        <v>99.800000000000011</v>
      </c>
      <c r="F1084" s="37">
        <v>348487.4882495479</v>
      </c>
      <c r="G1084" s="37">
        <v>20</v>
      </c>
      <c r="H1084" s="37">
        <v>0.16021596925996198</v>
      </c>
      <c r="I1084" s="37">
        <v>2682.820556640625</v>
      </c>
      <c r="J1084" s="37">
        <v>45</v>
      </c>
      <c r="K1084" s="37">
        <v>5.586766242980957</v>
      </c>
      <c r="L1084" s="37">
        <v>1371.24462890625</v>
      </c>
      <c r="M1084" s="37">
        <v>99.800000000000011</v>
      </c>
      <c r="N1084" s="37">
        <v>348481.3883905987</v>
      </c>
      <c r="O1084" s="37">
        <v>20</v>
      </c>
      <c r="P1084" s="37">
        <v>0.16021758894667998</v>
      </c>
      <c r="Q1084" s="37">
        <v>2682.820556640625</v>
      </c>
    </row>
    <row r="1085" spans="2:17" x14ac:dyDescent="0.2">
      <c r="B1085" s="37">
        <v>45</v>
      </c>
      <c r="C1085" s="37">
        <v>5.5808653831481934</v>
      </c>
      <c r="D1085" s="37">
        <v>1371.745849609375</v>
      </c>
      <c r="E1085" s="37">
        <v>99.9</v>
      </c>
      <c r="F1085" s="37">
        <v>348832.07574520796</v>
      </c>
      <c r="G1085" s="37">
        <v>20</v>
      </c>
      <c r="H1085" s="37">
        <v>0.16037831690240209</v>
      </c>
      <c r="I1085" s="37">
        <v>2683.30517578125</v>
      </c>
      <c r="J1085" s="37">
        <v>45</v>
      </c>
      <c r="K1085" s="37">
        <v>5.5808653831481934</v>
      </c>
      <c r="L1085" s="37">
        <v>1371.745849609375</v>
      </c>
      <c r="M1085" s="37">
        <v>99.9</v>
      </c>
      <c r="N1085" s="37">
        <v>348825.9479834963</v>
      </c>
      <c r="O1085" s="37">
        <v>20</v>
      </c>
      <c r="P1085" s="37">
        <v>0.16037994275571985</v>
      </c>
      <c r="Q1085" s="37">
        <v>2683.30517578125</v>
      </c>
    </row>
    <row r="1086" spans="2:17" x14ac:dyDescent="0.2">
      <c r="B1086" s="37">
        <v>45</v>
      </c>
      <c r="C1086" s="37">
        <v>5.5749597549438477</v>
      </c>
      <c r="D1086" s="37">
        <v>1372.2435302734375</v>
      </c>
      <c r="E1086" s="37">
        <v>100</v>
      </c>
      <c r="F1086" s="37">
        <v>349176.97126565099</v>
      </c>
      <c r="G1086" s="37">
        <v>20</v>
      </c>
      <c r="H1086" s="37">
        <v>0.1605408100229718</v>
      </c>
      <c r="I1086" s="37">
        <v>2683.78857421875</v>
      </c>
      <c r="J1086" s="37">
        <v>45</v>
      </c>
      <c r="K1086" s="37">
        <v>5.5749597549438477</v>
      </c>
      <c r="L1086" s="37">
        <v>1372.2435302734375</v>
      </c>
      <c r="M1086" s="37">
        <v>100</v>
      </c>
      <c r="N1086" s="37">
        <v>349170.82856229984</v>
      </c>
      <c r="O1086" s="37">
        <v>20</v>
      </c>
      <c r="P1086" s="37">
        <v>0.16054244819507718</v>
      </c>
      <c r="Q1086" s="37">
        <v>2683.78857421875</v>
      </c>
    </row>
    <row r="1087" spans="2:17" x14ac:dyDescent="0.2">
      <c r="B1087" s="37">
        <v>44.857143402099609</v>
      </c>
      <c r="C1087" s="37">
        <v>5.5689435005187988</v>
      </c>
      <c r="D1087" s="37">
        <v>1372.7310791015625</v>
      </c>
      <c r="E1087" s="37">
        <v>100.10000000000001</v>
      </c>
      <c r="F1087" s="37">
        <v>349521.84620243916</v>
      </c>
      <c r="G1087" s="37">
        <v>19.857143402099609</v>
      </c>
      <c r="H1087" s="37">
        <v>0.16070329385625126</v>
      </c>
      <c r="I1087" s="37">
        <v>2678.292724609375</v>
      </c>
      <c r="J1087" s="37">
        <v>44.857143402099609</v>
      </c>
      <c r="K1087" s="37">
        <v>5.5689435005187988</v>
      </c>
      <c r="L1087" s="37">
        <v>1372.7310791015625</v>
      </c>
      <c r="M1087" s="37">
        <v>100.10000000000001</v>
      </c>
      <c r="N1087" s="37">
        <v>349515.67553881963</v>
      </c>
      <c r="O1087" s="37">
        <v>19.857143402099609</v>
      </c>
      <c r="P1087" s="37">
        <v>0.16070493819292647</v>
      </c>
      <c r="Q1087" s="37">
        <v>2678.292724609375</v>
      </c>
    </row>
    <row r="1088" spans="2:17" x14ac:dyDescent="0.2">
      <c r="B1088" s="37">
        <v>44.657142639160156</v>
      </c>
      <c r="C1088" s="37">
        <v>5.5626339912414551</v>
      </c>
      <c r="D1088" s="37">
        <v>1373.1668701171875</v>
      </c>
      <c r="E1088" s="37">
        <v>100.2</v>
      </c>
      <c r="F1088" s="37">
        <v>349864.73993761156</v>
      </c>
      <c r="G1088" s="37">
        <v>19.657142639160156</v>
      </c>
      <c r="H1088" s="37">
        <v>0.1608648448369967</v>
      </c>
      <c r="I1088" s="37">
        <v>2665.83154296875</v>
      </c>
      <c r="J1088" s="37">
        <v>44.657142639160156</v>
      </c>
      <c r="K1088" s="37">
        <v>5.5626339912414551</v>
      </c>
      <c r="L1088" s="37">
        <v>1373.1668701171875</v>
      </c>
      <c r="M1088" s="37">
        <v>100.2</v>
      </c>
      <c r="N1088" s="37">
        <v>349858.52852839621</v>
      </c>
      <c r="O1088" s="37">
        <v>19.657142639160156</v>
      </c>
      <c r="P1088" s="37">
        <v>0.16086648918397531</v>
      </c>
      <c r="Q1088" s="37">
        <v>2665.83154296875</v>
      </c>
    </row>
    <row r="1089" spans="2:17" x14ac:dyDescent="0.2">
      <c r="B1089" s="37">
        <v>44.457141876220703</v>
      </c>
      <c r="C1089" s="37">
        <v>5.5559148788452148</v>
      </c>
      <c r="D1089" s="37">
        <v>1373.30712890625</v>
      </c>
      <c r="E1089" s="37">
        <v>100.30000000000001</v>
      </c>
      <c r="F1089" s="37">
        <v>350194.1134726305</v>
      </c>
      <c r="G1089" s="37">
        <v>19.457143783569336</v>
      </c>
      <c r="H1089" s="37">
        <v>0.16102002742200336</v>
      </c>
      <c r="I1089" s="37">
        <v>2651.11328125</v>
      </c>
      <c r="J1089" s="37">
        <v>44.457141876220703</v>
      </c>
      <c r="K1089" s="37">
        <v>5.5559148788452148</v>
      </c>
      <c r="L1089" s="37">
        <v>1373.30712890625</v>
      </c>
      <c r="M1089" s="37">
        <v>100.30000000000001</v>
      </c>
      <c r="N1089" s="37">
        <v>350187.88898798299</v>
      </c>
      <c r="O1089" s="37">
        <v>19.457143783569336</v>
      </c>
      <c r="P1089" s="37">
        <v>0.1610216840880524</v>
      </c>
      <c r="Q1089" s="37">
        <v>2651.11328125</v>
      </c>
    </row>
    <row r="1090" spans="2:17" x14ac:dyDescent="0.2">
      <c r="B1090" s="37">
        <v>44.25714111328125</v>
      </c>
      <c r="C1090" s="37">
        <v>5.5487504005432129</v>
      </c>
      <c r="D1090" s="37">
        <v>1372.2574462890625</v>
      </c>
      <c r="E1090" s="37">
        <v>100.4</v>
      </c>
      <c r="F1090" s="37">
        <v>350464.79146136635</v>
      </c>
      <c r="G1090" s="37">
        <v>19.257143020629883</v>
      </c>
      <c r="H1090" s="37">
        <v>0.16114756141467698</v>
      </c>
      <c r="I1090" s="37">
        <v>2636.563232421875</v>
      </c>
      <c r="J1090" s="37">
        <v>44.25714111328125</v>
      </c>
      <c r="K1090" s="37">
        <v>5.5487504005432129</v>
      </c>
      <c r="L1090" s="37">
        <v>1372.2574462890625</v>
      </c>
      <c r="M1090" s="37">
        <v>100.4</v>
      </c>
      <c r="N1090" s="37">
        <v>350458.54784353636</v>
      </c>
      <c r="O1090" s="37">
        <v>19.257143020629883</v>
      </c>
      <c r="P1090" s="37">
        <v>0.1611492242446452</v>
      </c>
      <c r="Q1090" s="37">
        <v>2636.56298828125</v>
      </c>
    </row>
    <row r="1091" spans="2:17" x14ac:dyDescent="0.2">
      <c r="B1091" s="37">
        <v>44.057144165039063</v>
      </c>
      <c r="C1091" s="37">
        <v>5.5411324501037598</v>
      </c>
      <c r="D1091" s="37">
        <v>1367.916259765625</v>
      </c>
      <c r="E1091" s="37">
        <v>100.5</v>
      </c>
      <c r="F1091" s="37">
        <v>350558.38791121024</v>
      </c>
      <c r="G1091" s="37">
        <v>19.05714225769043</v>
      </c>
      <c r="H1091" s="37">
        <v>0.16119167971890047</v>
      </c>
      <c r="I1091" s="37">
        <v>2622.052001953125</v>
      </c>
      <c r="J1091" s="37">
        <v>44.057144165039063</v>
      </c>
      <c r="K1091" s="37">
        <v>5.5411324501037598</v>
      </c>
      <c r="L1091" s="37">
        <v>1367.916259765625</v>
      </c>
      <c r="M1091" s="37">
        <v>100.5</v>
      </c>
      <c r="N1091" s="37">
        <v>350552.1331860018</v>
      </c>
      <c r="O1091" s="37">
        <v>19.05714225769043</v>
      </c>
      <c r="P1091" s="37">
        <v>0.16119334255616294</v>
      </c>
      <c r="Q1091" s="37">
        <v>2622.052001953125</v>
      </c>
    </row>
    <row r="1092" spans="2:17" x14ac:dyDescent="0.2">
      <c r="B1092" s="37">
        <v>43.857143402099609</v>
      </c>
      <c r="C1092" s="37">
        <v>5.5330591201782227</v>
      </c>
      <c r="D1092" s="37">
        <v>1357.19482421875</v>
      </c>
      <c r="E1092" s="37">
        <v>100.60000000000001</v>
      </c>
      <c r="F1092" s="37">
        <v>350266.59095094033</v>
      </c>
      <c r="G1092" s="37">
        <v>18.857143402099609</v>
      </c>
      <c r="H1092" s="37">
        <v>0.16105425370915522</v>
      </c>
      <c r="I1092" s="37">
        <v>2607.560791015625</v>
      </c>
      <c r="J1092" s="37">
        <v>43.857143402099609</v>
      </c>
      <c r="K1092" s="37">
        <v>5.5330591201782227</v>
      </c>
      <c r="L1092" s="37">
        <v>1357.19482421875</v>
      </c>
      <c r="M1092" s="37">
        <v>100.60000000000001</v>
      </c>
      <c r="N1092" s="37">
        <v>350260.3709234597</v>
      </c>
      <c r="O1092" s="37">
        <v>18.857143402099609</v>
      </c>
      <c r="P1092" s="37">
        <v>0.16105591654671197</v>
      </c>
      <c r="Q1092" s="37">
        <v>2607.560791015625</v>
      </c>
    </row>
    <row r="1093" spans="2:17" x14ac:dyDescent="0.2">
      <c r="B1093" s="37">
        <v>43.657142639160156</v>
      </c>
      <c r="C1093" s="37">
        <v>5.5245375633239746</v>
      </c>
      <c r="D1093" s="37">
        <v>1337.868408203125</v>
      </c>
      <c r="E1093" s="37">
        <v>100.7</v>
      </c>
      <c r="F1093" s="37">
        <v>349359.63244279334</v>
      </c>
      <c r="G1093" s="37">
        <v>18.657142639160156</v>
      </c>
      <c r="H1093" s="37">
        <v>0.16062704612671858</v>
      </c>
      <c r="I1093" s="37">
        <v>2593.07763671875</v>
      </c>
      <c r="J1093" s="37">
        <v>43.657142639160156</v>
      </c>
      <c r="K1093" s="37">
        <v>5.5245375633239746</v>
      </c>
      <c r="L1093" s="37">
        <v>1337.868408203125</v>
      </c>
      <c r="M1093" s="37">
        <v>100.7</v>
      </c>
      <c r="N1093" s="37">
        <v>349353.50723980501</v>
      </c>
      <c r="O1093" s="37">
        <v>18.657142639160156</v>
      </c>
      <c r="P1093" s="37">
        <v>0.16062870279536764</v>
      </c>
      <c r="Q1093" s="37">
        <v>2593.07763671875</v>
      </c>
    </row>
    <row r="1094" spans="2:17" x14ac:dyDescent="0.2">
      <c r="B1094" s="37">
        <v>43.457141876220703</v>
      </c>
      <c r="C1094" s="37">
        <v>5.5155849456787109</v>
      </c>
      <c r="D1094" s="37">
        <v>1310.977783203125</v>
      </c>
      <c r="E1094" s="37">
        <v>100.80000000000001</v>
      </c>
      <c r="F1094" s="37">
        <v>347735.67021730152</v>
      </c>
      <c r="G1094" s="37">
        <v>18.457143783569336</v>
      </c>
      <c r="H1094" s="37">
        <v>0.15986208016665154</v>
      </c>
      <c r="I1094" s="37">
        <v>2578.5166015625</v>
      </c>
      <c r="J1094" s="37">
        <v>43.457141876220703</v>
      </c>
      <c r="K1094" s="37">
        <v>5.5155849456787109</v>
      </c>
      <c r="L1094" s="37">
        <v>1310.977783203125</v>
      </c>
      <c r="M1094" s="37">
        <v>100.80000000000001</v>
      </c>
      <c r="N1094" s="37">
        <v>347729.71200992941</v>
      </c>
      <c r="O1094" s="37">
        <v>18.457143783569336</v>
      </c>
      <c r="P1094" s="37">
        <v>0.15986372449696315</v>
      </c>
      <c r="Q1094" s="37">
        <v>2578.5166015625</v>
      </c>
    </row>
    <row r="1095" spans="2:17" x14ac:dyDescent="0.2">
      <c r="B1095" s="37">
        <v>43.25714111328125</v>
      </c>
      <c r="C1095" s="37">
        <v>5.5062332153320312</v>
      </c>
      <c r="D1095" s="37">
        <v>1280.81396484375</v>
      </c>
      <c r="E1095" s="37">
        <v>100.9</v>
      </c>
      <c r="F1095" s="37">
        <v>345520.42384879163</v>
      </c>
      <c r="G1095" s="37">
        <v>18.257143020629883</v>
      </c>
      <c r="H1095" s="37">
        <v>0.15881857606665134</v>
      </c>
      <c r="I1095" s="37">
        <v>2563.63623046875</v>
      </c>
      <c r="J1095" s="37">
        <v>43.25714111328125</v>
      </c>
      <c r="K1095" s="37">
        <v>5.5062332153320312</v>
      </c>
      <c r="L1095" s="37">
        <v>1280.8140869140625</v>
      </c>
      <c r="M1095" s="37">
        <v>100.9</v>
      </c>
      <c r="N1095" s="37">
        <v>345514.67933657567</v>
      </c>
      <c r="O1095" s="37">
        <v>18.257143020629883</v>
      </c>
      <c r="P1095" s="37">
        <v>0.15882019689030658</v>
      </c>
      <c r="Q1095" s="37">
        <v>2563.63623046875</v>
      </c>
    </row>
    <row r="1096" spans="2:17" x14ac:dyDescent="0.2">
      <c r="B1096" s="37">
        <v>43.057144165039063</v>
      </c>
      <c r="C1096" s="37">
        <v>5.4965500831604004</v>
      </c>
      <c r="D1096" s="37">
        <v>1251.548583984375</v>
      </c>
      <c r="E1096" s="37">
        <v>101</v>
      </c>
      <c r="F1096" s="37">
        <v>342985.50500823103</v>
      </c>
      <c r="G1096" s="37">
        <v>18.05714225769043</v>
      </c>
      <c r="H1096" s="37">
        <v>0.15762448117968905</v>
      </c>
      <c r="I1096" s="37">
        <v>2548.024658203125</v>
      </c>
      <c r="J1096" s="37">
        <v>43.057144165039063</v>
      </c>
      <c r="K1096" s="37">
        <v>5.4965500831604004</v>
      </c>
      <c r="L1096" s="37">
        <v>1251.548583984375</v>
      </c>
      <c r="M1096" s="37">
        <v>101</v>
      </c>
      <c r="N1096" s="37">
        <v>342979.98118039995</v>
      </c>
      <c r="O1096" s="37">
        <v>18.05714225769043</v>
      </c>
      <c r="P1096" s="37">
        <v>0.15762606386296149</v>
      </c>
      <c r="Q1096" s="37">
        <v>2548.024658203125</v>
      </c>
    </row>
    <row r="1097" spans="2:17" x14ac:dyDescent="0.2">
      <c r="B1097" s="37">
        <v>42.857143402099609</v>
      </c>
      <c r="C1097" s="37">
        <v>5.4866671562194824</v>
      </c>
      <c r="D1097" s="37">
        <v>1224.11328125</v>
      </c>
      <c r="E1097" s="37">
        <v>101.10000000000001</v>
      </c>
      <c r="F1097" s="37">
        <v>340352.56528516911</v>
      </c>
      <c r="G1097" s="37">
        <v>17.857143402099609</v>
      </c>
      <c r="H1097" s="37">
        <v>0.15638421326558946</v>
      </c>
      <c r="I1097" s="37">
        <v>2531.388427734375</v>
      </c>
      <c r="J1097" s="37">
        <v>42.857143402099609</v>
      </c>
      <c r="K1097" s="37">
        <v>5.4866671562194824</v>
      </c>
      <c r="L1097" s="37">
        <v>1224.11328125</v>
      </c>
      <c r="M1097" s="37">
        <v>101.10000000000001</v>
      </c>
      <c r="N1097" s="37">
        <v>340347.28925974993</v>
      </c>
      <c r="O1097" s="37">
        <v>17.857143402099609</v>
      </c>
      <c r="P1097" s="37">
        <v>0.15638576511561098</v>
      </c>
      <c r="Q1097" s="37">
        <v>2531.388427734375</v>
      </c>
    </row>
    <row r="1098" spans="2:17" x14ac:dyDescent="0.2">
      <c r="B1098" s="37">
        <v>42.657142639160156</v>
      </c>
      <c r="C1098" s="37">
        <v>5.4767904281616211</v>
      </c>
      <c r="D1098" s="37">
        <v>1197.0455322265625</v>
      </c>
      <c r="E1098" s="37">
        <v>101.2</v>
      </c>
      <c r="F1098" s="37">
        <v>337695.46321454726</v>
      </c>
      <c r="G1098" s="37">
        <v>17.657142639160156</v>
      </c>
      <c r="H1098" s="37">
        <v>0.1551325744036253</v>
      </c>
      <c r="I1098" s="37">
        <v>2513.941650390625</v>
      </c>
      <c r="J1098" s="37">
        <v>42.657142639160156</v>
      </c>
      <c r="K1098" s="37">
        <v>5.4767904281616211</v>
      </c>
      <c r="L1098" s="37">
        <v>1197.0455322265625</v>
      </c>
      <c r="M1098" s="37">
        <v>101.2</v>
      </c>
      <c r="N1098" s="37">
        <v>337690.42483796144</v>
      </c>
      <c r="O1098" s="37">
        <v>17.657142639160156</v>
      </c>
      <c r="P1098" s="37">
        <v>0.15513408926288691</v>
      </c>
      <c r="Q1098" s="37">
        <v>2513.941650390625</v>
      </c>
    </row>
    <row r="1099" spans="2:17" x14ac:dyDescent="0.2">
      <c r="B1099" s="37">
        <v>42.457141876220703</v>
      </c>
      <c r="C1099" s="37">
        <v>5.4671745300292969</v>
      </c>
      <c r="D1099" s="37">
        <v>1169.595458984375</v>
      </c>
      <c r="E1099" s="37">
        <v>101.30000000000001</v>
      </c>
      <c r="F1099" s="37">
        <v>335016.3048483099</v>
      </c>
      <c r="G1099" s="37">
        <v>17.457143783569336</v>
      </c>
      <c r="H1099" s="37">
        <v>0.15387056493996304</v>
      </c>
      <c r="I1099" s="37">
        <v>2496.61181640625</v>
      </c>
      <c r="J1099" s="37">
        <v>42.457141876220703</v>
      </c>
      <c r="K1099" s="37">
        <v>5.4671745300292969</v>
      </c>
      <c r="L1099" s="37">
        <v>1169.5955810546875</v>
      </c>
      <c r="M1099" s="37">
        <v>101.30000000000001</v>
      </c>
      <c r="N1099" s="37">
        <v>335011.49614663469</v>
      </c>
      <c r="O1099" s="37">
        <v>17.457143783569336</v>
      </c>
      <c r="P1099" s="37">
        <v>0.15387203781427813</v>
      </c>
      <c r="Q1099" s="37">
        <v>2496.61181640625</v>
      </c>
    </row>
    <row r="1100" spans="2:17" x14ac:dyDescent="0.2">
      <c r="B1100" s="37">
        <v>42.25714111328125</v>
      </c>
      <c r="C1100" s="37">
        <v>5.4580531120300293</v>
      </c>
      <c r="D1100" s="37">
        <v>1142.7945556640625</v>
      </c>
      <c r="E1100" s="37">
        <v>101.4</v>
      </c>
      <c r="F1100" s="37">
        <v>332353.51348879247</v>
      </c>
      <c r="G1100" s="37">
        <v>17.257143020629883</v>
      </c>
      <c r="H1100" s="37">
        <v>0.15261628561689655</v>
      </c>
      <c r="I1100" s="37">
        <v>2480.600830078125</v>
      </c>
      <c r="J1100" s="37">
        <v>42.25714111328125</v>
      </c>
      <c r="K1100" s="37">
        <v>5.4580531120300293</v>
      </c>
      <c r="L1100" s="37">
        <v>1142.794677734375</v>
      </c>
      <c r="M1100" s="37">
        <v>101.4</v>
      </c>
      <c r="N1100" s="37">
        <v>332348.93007148115</v>
      </c>
      <c r="O1100" s="37">
        <v>17.257143020629883</v>
      </c>
      <c r="P1100" s="37">
        <v>0.15261771534721302</v>
      </c>
      <c r="Q1100" s="37">
        <v>2480.600830078125</v>
      </c>
    </row>
    <row r="1101" spans="2:17" x14ac:dyDescent="0.2">
      <c r="B1101" s="37">
        <v>42.057144165039062</v>
      </c>
      <c r="C1101" s="37">
        <v>5.4495611190795898</v>
      </c>
      <c r="D1101" s="37">
        <v>1118.1771240234375</v>
      </c>
      <c r="E1101" s="37">
        <v>101.5</v>
      </c>
      <c r="F1101" s="37">
        <v>329800.50863771624</v>
      </c>
      <c r="G1101" s="37">
        <v>17.05714225769043</v>
      </c>
      <c r="H1101" s="37">
        <v>0.15141373751167422</v>
      </c>
      <c r="I1101" s="37">
        <v>2466.439697265625</v>
      </c>
      <c r="J1101" s="37">
        <v>42.057144165039062</v>
      </c>
      <c r="K1101" s="37">
        <v>5.4495611190795898</v>
      </c>
      <c r="L1101" s="37">
        <v>1118.17724609375</v>
      </c>
      <c r="M1101" s="37">
        <v>101.5</v>
      </c>
      <c r="N1101" s="37">
        <v>329796.1635361028</v>
      </c>
      <c r="O1101" s="37">
        <v>17.05714225769043</v>
      </c>
      <c r="P1101" s="37">
        <v>0.15141513641104637</v>
      </c>
      <c r="Q1101" s="37">
        <v>2466.439697265625</v>
      </c>
    </row>
    <row r="1102" spans="2:17" x14ac:dyDescent="0.2">
      <c r="B1102" s="37">
        <v>41.857143402099609</v>
      </c>
      <c r="C1102" s="37">
        <v>5.44171142578125</v>
      </c>
      <c r="D1102" s="37">
        <v>1097.0396728515625</v>
      </c>
      <c r="E1102" s="37">
        <v>101.60000000000001</v>
      </c>
      <c r="F1102" s="37">
        <v>327478.51543412154</v>
      </c>
      <c r="G1102" s="37">
        <v>16.857143402099609</v>
      </c>
      <c r="H1102" s="37">
        <v>0.15032001678545112</v>
      </c>
      <c r="I1102" s="37">
        <v>2453.439697265625</v>
      </c>
      <c r="J1102" s="37">
        <v>41.857143402099609</v>
      </c>
      <c r="K1102" s="37">
        <v>5.44171142578125</v>
      </c>
      <c r="L1102" s="37">
        <v>1097.0396728515625</v>
      </c>
      <c r="M1102" s="37">
        <v>101.60000000000001</v>
      </c>
      <c r="N1102" s="37">
        <v>327474.35261882027</v>
      </c>
      <c r="O1102" s="37">
        <v>16.857143402099609</v>
      </c>
      <c r="P1102" s="37">
        <v>0.15032137138948404</v>
      </c>
      <c r="Q1102" s="37">
        <v>2453.439697265625</v>
      </c>
    </row>
    <row r="1103" spans="2:17" x14ac:dyDescent="0.2">
      <c r="B1103" s="37">
        <v>41.657142639160156</v>
      </c>
      <c r="C1103" s="37">
        <v>5.4344391822814941</v>
      </c>
      <c r="D1103" s="37">
        <v>1080.8060302734375</v>
      </c>
      <c r="E1103" s="37">
        <v>101.7</v>
      </c>
      <c r="F1103" s="37">
        <v>325529.71877713071</v>
      </c>
      <c r="G1103" s="37">
        <v>16.657142639160156</v>
      </c>
      <c r="H1103" s="37">
        <v>0.14940208961932769</v>
      </c>
      <c r="I1103" s="37">
        <v>2440.295654296875</v>
      </c>
      <c r="J1103" s="37">
        <v>41.657142639160156</v>
      </c>
      <c r="K1103" s="37">
        <v>5.4344391822814941</v>
      </c>
      <c r="L1103" s="37">
        <v>1080.80615234375</v>
      </c>
      <c r="M1103" s="37">
        <v>101.7</v>
      </c>
      <c r="N1103" s="37">
        <v>325525.72487977269</v>
      </c>
      <c r="O1103" s="37">
        <v>16.657142639160156</v>
      </c>
      <c r="P1103" s="37">
        <v>0.1494034145624358</v>
      </c>
      <c r="Q1103" s="37">
        <v>2440.295654296875</v>
      </c>
    </row>
    <row r="1104" spans="2:17" x14ac:dyDescent="0.2">
      <c r="B1104" s="37">
        <v>41.457141876220703</v>
      </c>
      <c r="C1104" s="37">
        <v>5.4276790618896484</v>
      </c>
      <c r="D1104" s="37">
        <v>1070.712890625</v>
      </c>
      <c r="E1104" s="37">
        <v>101.80000000000001</v>
      </c>
      <c r="F1104" s="37">
        <v>324102.00479995535</v>
      </c>
      <c r="G1104" s="37">
        <v>16.457143783569336</v>
      </c>
      <c r="H1104" s="37">
        <v>0.14872960533286114</v>
      </c>
      <c r="I1104" s="37">
        <v>2426.339111328125</v>
      </c>
      <c r="J1104" s="37">
        <v>41.457141876220703</v>
      </c>
      <c r="K1104" s="37">
        <v>5.4276790618896484</v>
      </c>
      <c r="L1104" s="37">
        <v>1070.712890625</v>
      </c>
      <c r="M1104" s="37">
        <v>101.80000000000001</v>
      </c>
      <c r="N1104" s="37">
        <v>324098.11296103953</v>
      </c>
      <c r="O1104" s="37">
        <v>16.457143783569336</v>
      </c>
      <c r="P1104" s="37">
        <v>0.14873089831253863</v>
      </c>
      <c r="Q1104" s="37">
        <v>2426.339111328125</v>
      </c>
    </row>
    <row r="1105" spans="2:17" x14ac:dyDescent="0.2">
      <c r="B1105" s="37">
        <v>41.25714111328125</v>
      </c>
      <c r="C1105" s="37">
        <v>5.4213919639587402</v>
      </c>
      <c r="D1105" s="37">
        <v>1066.630126953125</v>
      </c>
      <c r="E1105" s="37">
        <v>101.9</v>
      </c>
      <c r="F1105" s="37">
        <v>323289.32022292103</v>
      </c>
      <c r="G1105" s="37">
        <v>16.257143020629883</v>
      </c>
      <c r="H1105" s="37">
        <v>0.14834680878585291</v>
      </c>
      <c r="I1105" s="37">
        <v>2411.7294921875</v>
      </c>
      <c r="J1105" s="37">
        <v>41.25714111328125</v>
      </c>
      <c r="K1105" s="37">
        <v>5.4213919639587402</v>
      </c>
      <c r="L1105" s="37">
        <v>1066.630126953125</v>
      </c>
      <c r="M1105" s="37">
        <v>101.9</v>
      </c>
      <c r="N1105" s="37">
        <v>323285.49889290519</v>
      </c>
      <c r="O1105" s="37">
        <v>16.257143020629883</v>
      </c>
      <c r="P1105" s="37">
        <v>0.14834808943666583</v>
      </c>
      <c r="Q1105" s="37">
        <v>2411.7294921875</v>
      </c>
    </row>
    <row r="1106" spans="2:17" x14ac:dyDescent="0.2">
      <c r="B1106" s="37">
        <v>41.057144165039063</v>
      </c>
      <c r="C1106" s="37">
        <v>5.4154934883117676</v>
      </c>
      <c r="D1106" s="37">
        <v>1066.5892333984375</v>
      </c>
      <c r="E1106" s="37">
        <v>102</v>
      </c>
      <c r="F1106" s="37">
        <v>323068.30311535555</v>
      </c>
      <c r="G1106" s="37">
        <v>16.05714225769043</v>
      </c>
      <c r="H1106" s="37">
        <v>0.14824269736688744</v>
      </c>
      <c r="I1106" s="37">
        <v>2395.117431640625</v>
      </c>
      <c r="J1106" s="37">
        <v>41.057144165039063</v>
      </c>
      <c r="K1106" s="37">
        <v>5.4154934883117676</v>
      </c>
      <c r="L1106" s="37">
        <v>1066.5892333984375</v>
      </c>
      <c r="M1106" s="37">
        <v>102</v>
      </c>
      <c r="N1106" s="37">
        <v>323064.48194899061</v>
      </c>
      <c r="O1106" s="37">
        <v>16.05714225769043</v>
      </c>
      <c r="P1106" s="37">
        <v>0.14824396570196507</v>
      </c>
      <c r="Q1106" s="37">
        <v>2395.117431640625</v>
      </c>
    </row>
    <row r="1107" spans="2:17" x14ac:dyDescent="0.2">
      <c r="B1107" s="37">
        <v>40.857143402099609</v>
      </c>
      <c r="C1107" s="37">
        <v>5.409846305847168</v>
      </c>
      <c r="D1107" s="37">
        <v>1067.65966796875</v>
      </c>
      <c r="E1107" s="37">
        <v>102.10000000000001</v>
      </c>
      <c r="F1107" s="37">
        <v>323291.49478074879</v>
      </c>
      <c r="G1107" s="37">
        <v>15.857142448425293</v>
      </c>
      <c r="H1107" s="37">
        <v>0.1483478228796212</v>
      </c>
      <c r="I1107" s="37">
        <v>2377.731689453125</v>
      </c>
      <c r="J1107" s="37">
        <v>40.857143402099609</v>
      </c>
      <c r="K1107" s="37">
        <v>5.409846305847168</v>
      </c>
      <c r="L1107" s="37">
        <v>1067.6595458984375</v>
      </c>
      <c r="M1107" s="37">
        <v>102.10000000000001</v>
      </c>
      <c r="N1107" s="37">
        <v>323287.64461883437</v>
      </c>
      <c r="O1107" s="37">
        <v>15.857142448425293</v>
      </c>
      <c r="P1107" s="37">
        <v>0.14834909005868657</v>
      </c>
      <c r="Q1107" s="37">
        <v>2377.731689453125</v>
      </c>
    </row>
    <row r="1108" spans="2:17" x14ac:dyDescent="0.2">
      <c r="B1108" s="37">
        <v>40.657142639160156</v>
      </c>
      <c r="C1108" s="37">
        <v>5.4042854309082031</v>
      </c>
      <c r="D1108" s="37">
        <v>1067.35205078125</v>
      </c>
      <c r="E1108" s="37">
        <v>102.2</v>
      </c>
      <c r="F1108" s="37">
        <v>323745.97365458141</v>
      </c>
      <c r="G1108" s="37">
        <v>15.657142639160156</v>
      </c>
      <c r="H1108" s="37">
        <v>0.1485619030633519</v>
      </c>
      <c r="I1108" s="37">
        <v>2360.9775390625</v>
      </c>
      <c r="J1108" s="37">
        <v>40.657142639160156</v>
      </c>
      <c r="K1108" s="37">
        <v>5.4042854309082031</v>
      </c>
      <c r="L1108" s="37">
        <v>1067.3519287109375</v>
      </c>
      <c r="M1108" s="37">
        <v>102.2</v>
      </c>
      <c r="N1108" s="37">
        <v>323742.08248337219</v>
      </c>
      <c r="O1108" s="37">
        <v>15.657142639160156</v>
      </c>
      <c r="P1108" s="37">
        <v>0.14856317641091704</v>
      </c>
      <c r="Q1108" s="37">
        <v>2360.9775390625</v>
      </c>
    </row>
    <row r="1109" spans="2:17" x14ac:dyDescent="0.2">
      <c r="B1109" s="37">
        <v>40.457141876220703</v>
      </c>
      <c r="C1109" s="37">
        <v>5.3986201286315918</v>
      </c>
      <c r="D1109" s="37">
        <v>1064.4686279296875</v>
      </c>
      <c r="E1109" s="37">
        <v>102.30000000000001</v>
      </c>
      <c r="F1109" s="37">
        <v>324233.60766231612</v>
      </c>
      <c r="G1109" s="37">
        <v>15.45714282989502</v>
      </c>
      <c r="H1109" s="37">
        <v>0.14879161653741141</v>
      </c>
      <c r="I1109" s="37">
        <v>2344.669921875</v>
      </c>
      <c r="J1109" s="37">
        <v>40.457141876220703</v>
      </c>
      <c r="K1109" s="37">
        <v>5.3986201286315918</v>
      </c>
      <c r="L1109" s="37">
        <v>1064.468505859375</v>
      </c>
      <c r="M1109" s="37">
        <v>102.30000000000001</v>
      </c>
      <c r="N1109" s="37">
        <v>324229.67154959816</v>
      </c>
      <c r="O1109" s="37">
        <v>15.45714282989502</v>
      </c>
      <c r="P1109" s="37">
        <v>0.14879289605283966</v>
      </c>
      <c r="Q1109" s="37">
        <v>2344.669921875</v>
      </c>
    </row>
    <row r="1110" spans="2:17" x14ac:dyDescent="0.2">
      <c r="B1110" s="37">
        <v>40.25714111328125</v>
      </c>
      <c r="C1110" s="37">
        <v>5.3926372528076172</v>
      </c>
      <c r="D1110" s="37">
        <v>1058.80029296875</v>
      </c>
      <c r="E1110" s="37">
        <v>102.4</v>
      </c>
      <c r="F1110" s="37">
        <v>324613.71739791334</v>
      </c>
      <c r="G1110" s="37">
        <v>15.257143020629883</v>
      </c>
      <c r="H1110" s="37">
        <v>0.14897069783960395</v>
      </c>
      <c r="I1110" s="37">
        <v>2328.292236328125</v>
      </c>
      <c r="J1110" s="37">
        <v>40.25714111328125</v>
      </c>
      <c r="K1110" s="37">
        <v>5.3926372528076172</v>
      </c>
      <c r="L1110" s="37">
        <v>1058.8001708984375</v>
      </c>
      <c r="M1110" s="37">
        <v>102.4</v>
      </c>
      <c r="N1110" s="37">
        <v>324609.76220202894</v>
      </c>
      <c r="O1110" s="37">
        <v>15.257143020629883</v>
      </c>
      <c r="P1110" s="37">
        <v>0.1489719896790189</v>
      </c>
      <c r="Q1110" s="37">
        <v>2328.292236328125</v>
      </c>
    </row>
    <row r="1111" spans="2:17" x14ac:dyDescent="0.2">
      <c r="B1111" s="37">
        <v>40.057144165039062</v>
      </c>
      <c r="C1111" s="37">
        <v>5.386136531829834</v>
      </c>
      <c r="D1111" s="37">
        <v>1050.0908203125</v>
      </c>
      <c r="E1111" s="37">
        <v>102.5</v>
      </c>
      <c r="F1111" s="37">
        <v>324785.14440582367</v>
      </c>
      <c r="G1111" s="37">
        <v>15.057143211364746</v>
      </c>
      <c r="H1111" s="37">
        <v>0.14905149521784047</v>
      </c>
      <c r="I1111" s="37">
        <v>2311.3779296875</v>
      </c>
      <c r="J1111" s="37">
        <v>40.057144165039062</v>
      </c>
      <c r="K1111" s="37">
        <v>5.386136531829834</v>
      </c>
      <c r="L1111" s="37">
        <v>1050.0906982421875</v>
      </c>
      <c r="M1111" s="37">
        <v>102.5</v>
      </c>
      <c r="N1111" s="37">
        <v>324781.18188439502</v>
      </c>
      <c r="O1111" s="37">
        <v>15.057143211364746</v>
      </c>
      <c r="P1111" s="37">
        <v>0.1490527932212104</v>
      </c>
      <c r="Q1111" s="37">
        <v>2311.3779296875</v>
      </c>
    </row>
    <row r="1112" spans="2:17" x14ac:dyDescent="0.2">
      <c r="B1112" s="37">
        <v>39.857143402099609</v>
      </c>
      <c r="C1112" s="37">
        <v>5.3789682388305664</v>
      </c>
      <c r="D1112" s="37">
        <v>1037.53564453125</v>
      </c>
      <c r="E1112" s="37">
        <v>102.60000000000001</v>
      </c>
      <c r="F1112" s="37">
        <v>324648.19004547002</v>
      </c>
      <c r="G1112" s="37">
        <v>14.857142448425293</v>
      </c>
      <c r="H1112" s="37">
        <v>0.14898704642599972</v>
      </c>
      <c r="I1112" s="37">
        <v>2293.44677734375</v>
      </c>
      <c r="J1112" s="37">
        <v>39.857143402099609</v>
      </c>
      <c r="K1112" s="37">
        <v>5.3789682388305664</v>
      </c>
      <c r="L1112" s="37">
        <v>1037.5355224609375</v>
      </c>
      <c r="M1112" s="37">
        <v>102.60000000000001</v>
      </c>
      <c r="N1112" s="37">
        <v>324644.25686778489</v>
      </c>
      <c r="O1112" s="37">
        <v>14.857142448425293</v>
      </c>
      <c r="P1112" s="37">
        <v>0.14898835058894355</v>
      </c>
      <c r="Q1112" s="37">
        <v>2293.44677734375</v>
      </c>
    </row>
    <row r="1113" spans="2:17" x14ac:dyDescent="0.2">
      <c r="B1113" s="37">
        <v>39.657142639160156</v>
      </c>
      <c r="C1113" s="37">
        <v>5.3710670471191406</v>
      </c>
      <c r="D1113" s="37">
        <v>1020.3510131835937</v>
      </c>
      <c r="E1113" s="37">
        <v>102.7</v>
      </c>
      <c r="F1113" s="37">
        <v>324101.49292150629</v>
      </c>
      <c r="G1113" s="37">
        <v>14.657142639160156</v>
      </c>
      <c r="H1113" s="37">
        <v>0.14872960812445291</v>
      </c>
      <c r="I1113" s="37">
        <v>2274.38720703125</v>
      </c>
      <c r="J1113" s="37">
        <v>39.657142639160156</v>
      </c>
      <c r="K1113" s="37">
        <v>5.3710670471191406</v>
      </c>
      <c r="L1113" s="37">
        <v>1020.3508911132812</v>
      </c>
      <c r="M1113" s="37">
        <v>102.7</v>
      </c>
      <c r="N1113" s="37">
        <v>324097.62478218658</v>
      </c>
      <c r="O1113" s="37">
        <v>14.657142639160156</v>
      </c>
      <c r="P1113" s="37">
        <v>0.14873091228400165</v>
      </c>
      <c r="Q1113" s="37">
        <v>2274.38720703125</v>
      </c>
    </row>
    <row r="1114" spans="2:17" x14ac:dyDescent="0.2">
      <c r="B1114" s="37">
        <v>39.457141876220703</v>
      </c>
      <c r="C1114" s="37">
        <v>5.3624529838562012</v>
      </c>
      <c r="D1114" s="37">
        <v>998.3878173828125</v>
      </c>
      <c r="E1114" s="37">
        <v>102.80000000000001</v>
      </c>
      <c r="F1114" s="37">
        <v>323068.61503832747</v>
      </c>
      <c r="G1114" s="37">
        <v>14.45714282989502</v>
      </c>
      <c r="H1114" s="37">
        <v>0.14824317735538625</v>
      </c>
      <c r="I1114" s="37">
        <v>2254.64208984375</v>
      </c>
      <c r="J1114" s="37">
        <v>39.457141876220703</v>
      </c>
      <c r="K1114" s="37">
        <v>5.3624529838562012</v>
      </c>
      <c r="L1114" s="37">
        <v>998.38775634765625</v>
      </c>
      <c r="M1114" s="37">
        <v>102.80000000000001</v>
      </c>
      <c r="N1114" s="37">
        <v>323064.84487439523</v>
      </c>
      <c r="O1114" s="37">
        <v>14.45714282989502</v>
      </c>
      <c r="P1114" s="37">
        <v>0.14824446977132996</v>
      </c>
      <c r="Q1114" s="37">
        <v>2254.64208984375</v>
      </c>
    </row>
    <row r="1115" spans="2:17" x14ac:dyDescent="0.2">
      <c r="B1115" s="37">
        <v>39.25714111328125</v>
      </c>
      <c r="C1115" s="37">
        <v>5.3532023429870605</v>
      </c>
      <c r="D1115" s="37">
        <v>971.90655517578125</v>
      </c>
      <c r="E1115" s="37">
        <v>102.9</v>
      </c>
      <c r="F1115" s="37">
        <v>321509.19217783643</v>
      </c>
      <c r="G1115" s="37">
        <v>14.257143020629883</v>
      </c>
      <c r="H1115" s="37">
        <v>0.14750874435584849</v>
      </c>
      <c r="I1115" s="37">
        <v>2234.81591796875</v>
      </c>
      <c r="J1115" s="37">
        <v>39.25714111328125</v>
      </c>
      <c r="K1115" s="37">
        <v>5.3532023429870605</v>
      </c>
      <c r="L1115" s="37">
        <v>971.90655517578125</v>
      </c>
      <c r="M1115" s="37">
        <v>102.9</v>
      </c>
      <c r="N1115" s="37">
        <v>321505.59563276573</v>
      </c>
      <c r="O1115" s="37">
        <v>14.257143020629883</v>
      </c>
      <c r="P1115" s="37">
        <v>0.14751003117008321</v>
      </c>
      <c r="Q1115" s="37">
        <v>2234.81591796875</v>
      </c>
    </row>
    <row r="1116" spans="2:17" x14ac:dyDescent="0.2">
      <c r="B1116" s="37">
        <v>39.057144165039063</v>
      </c>
      <c r="C1116" s="37">
        <v>5.343411922454834</v>
      </c>
      <c r="D1116" s="37">
        <v>941.24957275390625</v>
      </c>
      <c r="E1116" s="37">
        <v>103</v>
      </c>
      <c r="F1116" s="37">
        <v>319411.44335190934</v>
      </c>
      <c r="G1116" s="37">
        <v>14.057143211364746</v>
      </c>
      <c r="H1116" s="37">
        <v>0.14652076612002046</v>
      </c>
      <c r="I1116" s="37">
        <v>2215.149169921875</v>
      </c>
      <c r="J1116" s="37">
        <v>39.057144165039063</v>
      </c>
      <c r="K1116" s="37">
        <v>5.343411922454834</v>
      </c>
      <c r="L1116" s="37">
        <v>941.24957275390625</v>
      </c>
      <c r="M1116" s="37">
        <v>103</v>
      </c>
      <c r="N1116" s="37">
        <v>319408.04406071082</v>
      </c>
      <c r="O1116" s="37">
        <v>14.057143211364746</v>
      </c>
      <c r="P1116" s="37">
        <v>0.14652202827739219</v>
      </c>
      <c r="Q1116" s="37">
        <v>2215.149169921875</v>
      </c>
    </row>
    <row r="1117" spans="2:17" x14ac:dyDescent="0.2">
      <c r="B1117" s="37">
        <v>38.857143402099609</v>
      </c>
      <c r="C1117" s="37">
        <v>5.3331832885742188</v>
      </c>
      <c r="D1117" s="37">
        <v>907.2877197265625</v>
      </c>
      <c r="E1117" s="37">
        <v>103.10000000000001</v>
      </c>
      <c r="F1117" s="37">
        <v>316804.02249007305</v>
      </c>
      <c r="G1117" s="37">
        <v>13.857142448425293</v>
      </c>
      <c r="H1117" s="37">
        <v>0.14529274791376259</v>
      </c>
      <c r="I1117" s="37">
        <v>2195.44287109375</v>
      </c>
      <c r="J1117" s="37">
        <v>38.857143402099609</v>
      </c>
      <c r="K1117" s="37">
        <v>5.3331832885742188</v>
      </c>
      <c r="L1117" s="37">
        <v>907.28778076171875</v>
      </c>
      <c r="M1117" s="37">
        <v>103.10000000000001</v>
      </c>
      <c r="N1117" s="37">
        <v>316800.8562172979</v>
      </c>
      <c r="O1117" s="37">
        <v>13.857142448425293</v>
      </c>
      <c r="P1117" s="37">
        <v>0.1452939736738513</v>
      </c>
      <c r="Q1117" s="37">
        <v>2195.44287109375</v>
      </c>
    </row>
    <row r="1118" spans="2:17" x14ac:dyDescent="0.2">
      <c r="B1118" s="37">
        <v>38.657142639160156</v>
      </c>
      <c r="C1118" s="37">
        <v>5.322627067565918</v>
      </c>
      <c r="D1118" s="37">
        <v>871.90545654296875</v>
      </c>
      <c r="E1118" s="37">
        <v>103.2</v>
      </c>
      <c r="F1118" s="37">
        <v>313786.70850954193</v>
      </c>
      <c r="G1118" s="37">
        <v>13.657142639160156</v>
      </c>
      <c r="H1118" s="37">
        <v>0.14387169484352183</v>
      </c>
      <c r="I1118" s="37">
        <v>2175.437255859375</v>
      </c>
      <c r="J1118" s="37">
        <v>38.657142639160156</v>
      </c>
      <c r="K1118" s="37">
        <v>5.322627067565918</v>
      </c>
      <c r="L1118" s="37">
        <v>871.90557861328125</v>
      </c>
      <c r="M1118" s="37">
        <v>103.2</v>
      </c>
      <c r="N1118" s="37">
        <v>313783.83700141567</v>
      </c>
      <c r="O1118" s="37">
        <v>13.657142639160156</v>
      </c>
      <c r="P1118" s="37">
        <v>0.14387289034662629</v>
      </c>
      <c r="Q1118" s="37">
        <v>2175.437255859375</v>
      </c>
    </row>
    <row r="1119" spans="2:17" x14ac:dyDescent="0.2">
      <c r="B1119" s="37">
        <v>38.457141876220703</v>
      </c>
      <c r="C1119" s="37">
        <v>5.3118739128112793</v>
      </c>
      <c r="D1119" s="37">
        <v>837.4454345703125</v>
      </c>
      <c r="E1119" s="37">
        <v>103.30000000000001</v>
      </c>
      <c r="F1119" s="37">
        <v>310530.61436056957</v>
      </c>
      <c r="G1119" s="37">
        <v>13.45714282989502</v>
      </c>
      <c r="H1119" s="37">
        <v>0.14233820635191488</v>
      </c>
      <c r="I1119" s="37">
        <v>2155.1484375</v>
      </c>
      <c r="J1119" s="37">
        <v>38.457141876220703</v>
      </c>
      <c r="K1119" s="37">
        <v>5.3118739128112793</v>
      </c>
      <c r="L1119" s="37">
        <v>837.445556640625</v>
      </c>
      <c r="M1119" s="37">
        <v>103.30000000000001</v>
      </c>
      <c r="N1119" s="37">
        <v>310528.02565035649</v>
      </c>
      <c r="O1119" s="37">
        <v>13.45714282989502</v>
      </c>
      <c r="P1119" s="37">
        <v>0.14233935255750602</v>
      </c>
      <c r="Q1119" s="37">
        <v>2155.1484375</v>
      </c>
    </row>
    <row r="1120" spans="2:17" x14ac:dyDescent="0.2">
      <c r="B1120" s="37">
        <v>38.25714111328125</v>
      </c>
      <c r="C1120" s="37">
        <v>5.3010702133178711</v>
      </c>
      <c r="D1120" s="37">
        <v>805.60980224609375</v>
      </c>
      <c r="E1120" s="37">
        <v>103.4</v>
      </c>
      <c r="F1120" s="37">
        <v>307230.26248777891</v>
      </c>
      <c r="G1120" s="37">
        <v>13.257143020629883</v>
      </c>
      <c r="H1120" s="37">
        <v>0.14078390219768042</v>
      </c>
      <c r="I1120" s="37">
        <v>2134.83203125</v>
      </c>
      <c r="J1120" s="37">
        <v>38.25714111328125</v>
      </c>
      <c r="K1120" s="37">
        <v>5.3010702133178711</v>
      </c>
      <c r="L1120" s="37">
        <v>805.6099853515625</v>
      </c>
      <c r="M1120" s="37">
        <v>103.4</v>
      </c>
      <c r="N1120" s="37">
        <v>307227.97608620714</v>
      </c>
      <c r="O1120" s="37">
        <v>13.257143020629883</v>
      </c>
      <c r="P1120" s="37">
        <v>0.14078500583075598</v>
      </c>
      <c r="Q1120" s="37">
        <v>2134.83203125</v>
      </c>
    </row>
    <row r="1121" spans="2:17" x14ac:dyDescent="0.2">
      <c r="B1121" s="37">
        <v>38.057144165039062</v>
      </c>
      <c r="C1121" s="37">
        <v>5.2903628349304199</v>
      </c>
      <c r="D1121" s="37">
        <v>777.04315185546875</v>
      </c>
      <c r="E1121" s="37">
        <v>103.5</v>
      </c>
      <c r="F1121" s="37">
        <v>304049.24364149681</v>
      </c>
      <c r="G1121" s="37">
        <v>13.057143211364746</v>
      </c>
      <c r="H1121" s="37">
        <v>0.13928582901092901</v>
      </c>
      <c r="I1121" s="37">
        <v>2114.738525390625</v>
      </c>
      <c r="J1121" s="37">
        <v>38.057144165039062</v>
      </c>
      <c r="K1121" s="37">
        <v>5.2903628349304199</v>
      </c>
      <c r="L1121" s="37">
        <v>777.0433349609375</v>
      </c>
      <c r="M1121" s="37">
        <v>103.5</v>
      </c>
      <c r="N1121" s="37">
        <v>304047.23110172595</v>
      </c>
      <c r="O1121" s="37">
        <v>13.057143211364746</v>
      </c>
      <c r="P1121" s="37">
        <v>0.13928688334560463</v>
      </c>
      <c r="Q1121" s="37">
        <v>2114.738525390625</v>
      </c>
    </row>
    <row r="1122" spans="2:17" x14ac:dyDescent="0.2">
      <c r="B1122" s="37">
        <v>37.857143402099609</v>
      </c>
      <c r="C1122" s="37">
        <v>5.2798781394958496</v>
      </c>
      <c r="D1122" s="37">
        <v>751.75628662109375</v>
      </c>
      <c r="E1122" s="37">
        <v>103.60000000000001</v>
      </c>
      <c r="F1122" s="37">
        <v>301099.78330638469</v>
      </c>
      <c r="G1122" s="37">
        <v>12.857142448425293</v>
      </c>
      <c r="H1122" s="37">
        <v>0.13789683749401754</v>
      </c>
      <c r="I1122" s="37">
        <v>2095.022216796875</v>
      </c>
      <c r="J1122" s="37">
        <v>37.857143402099609</v>
      </c>
      <c r="K1122" s="37">
        <v>5.2798781394958496</v>
      </c>
      <c r="L1122" s="37">
        <v>751.7564697265625</v>
      </c>
      <c r="M1122" s="37">
        <v>103.60000000000001</v>
      </c>
      <c r="N1122" s="37">
        <v>301098.01709733362</v>
      </c>
      <c r="O1122" s="37">
        <v>12.857142448425293</v>
      </c>
      <c r="P1122" s="37">
        <v>0.13789784253557835</v>
      </c>
      <c r="Q1122" s="37">
        <v>2095.0224609375</v>
      </c>
    </row>
    <row r="1123" spans="2:17" x14ac:dyDescent="0.2">
      <c r="B1123" s="37">
        <v>37.657142639160156</v>
      </c>
      <c r="C1123" s="37">
        <v>5.2697057723999023</v>
      </c>
      <c r="D1123" s="37">
        <v>729.7052001953125</v>
      </c>
      <c r="E1123" s="37">
        <v>103.7</v>
      </c>
      <c r="F1123" s="37">
        <v>298455.84495138249</v>
      </c>
      <c r="G1123" s="37">
        <v>12.657142639160156</v>
      </c>
      <c r="H1123" s="37">
        <v>0.13665175438203439</v>
      </c>
      <c r="I1123" s="37">
        <v>2075.839599609375</v>
      </c>
      <c r="J1123" s="37">
        <v>37.657142639160156</v>
      </c>
      <c r="K1123" s="37">
        <v>5.2697057723999023</v>
      </c>
      <c r="L1123" s="37">
        <v>729.70538330078125</v>
      </c>
      <c r="M1123" s="37">
        <v>103.7</v>
      </c>
      <c r="N1123" s="37">
        <v>298454.28871684789</v>
      </c>
      <c r="O1123" s="37">
        <v>12.657142639160156</v>
      </c>
      <c r="P1123" s="37">
        <v>0.13665271013907046</v>
      </c>
      <c r="Q1123" s="37">
        <v>2075.839599609375</v>
      </c>
    </row>
    <row r="1124" spans="2:17" x14ac:dyDescent="0.2">
      <c r="B1124" s="37">
        <v>37.457141876220703</v>
      </c>
      <c r="C1124" s="37">
        <v>5.259885311126709</v>
      </c>
      <c r="D1124" s="37">
        <v>711.0791015625</v>
      </c>
      <c r="E1124" s="37">
        <v>103.80000000000001</v>
      </c>
      <c r="F1124" s="37">
        <v>296177.0106100578</v>
      </c>
      <c r="G1124" s="37">
        <v>12.45714282989502</v>
      </c>
      <c r="H1124" s="37">
        <v>0.13557862983107455</v>
      </c>
      <c r="I1124" s="37">
        <v>2057.355224609375</v>
      </c>
      <c r="J1124" s="37">
        <v>37.457141876220703</v>
      </c>
      <c r="K1124" s="37">
        <v>5.259885311126709</v>
      </c>
      <c r="L1124" s="37">
        <v>711.07928466796875</v>
      </c>
      <c r="M1124" s="37">
        <v>103.80000000000001</v>
      </c>
      <c r="N1124" s="37">
        <v>296175.63399230468</v>
      </c>
      <c r="O1124" s="37">
        <v>12.45714282989502</v>
      </c>
      <c r="P1124" s="37">
        <v>0.13557954246387091</v>
      </c>
      <c r="Q1124" s="37">
        <v>2057.355224609375</v>
      </c>
    </row>
    <row r="1125" spans="2:17" x14ac:dyDescent="0.2">
      <c r="B1125" s="37">
        <v>37.25714111328125</v>
      </c>
      <c r="C1125" s="37">
        <v>5.2503957748413086</v>
      </c>
      <c r="D1125" s="37">
        <v>696.20635986328125</v>
      </c>
      <c r="E1125" s="37">
        <v>103.9</v>
      </c>
      <c r="F1125" s="37">
        <v>294321.70040371147</v>
      </c>
      <c r="G1125" s="37">
        <v>12.257143020629883</v>
      </c>
      <c r="H1125" s="37">
        <v>0.1347049643014728</v>
      </c>
      <c r="I1125" s="37">
        <v>2039.54541015625</v>
      </c>
      <c r="J1125" s="37">
        <v>37.25714111328125</v>
      </c>
      <c r="K1125" s="37">
        <v>5.2503957748413086</v>
      </c>
      <c r="L1125" s="37">
        <v>696.20648193359375</v>
      </c>
      <c r="M1125" s="37">
        <v>103.9</v>
      </c>
      <c r="N1125" s="37">
        <v>294320.47790606745</v>
      </c>
      <c r="O1125" s="37">
        <v>12.257143020629883</v>
      </c>
      <c r="P1125" s="37">
        <v>0.13470584554799594</v>
      </c>
      <c r="Q1125" s="37">
        <v>2039.54541015625</v>
      </c>
    </row>
    <row r="1126" spans="2:17" x14ac:dyDescent="0.2">
      <c r="B1126" s="37">
        <v>37.057144165039063</v>
      </c>
      <c r="C1126" s="37">
        <v>5.2411623001098633</v>
      </c>
      <c r="D1126" s="37">
        <v>685.162841796875</v>
      </c>
      <c r="E1126" s="37">
        <v>104</v>
      </c>
      <c r="F1126" s="37">
        <v>292938.26730240328</v>
      </c>
      <c r="G1126" s="37">
        <v>12.057143211364746</v>
      </c>
      <c r="H1126" s="37">
        <v>0.13405351735693427</v>
      </c>
      <c r="I1126" s="37">
        <v>2022.0789794921875</v>
      </c>
      <c r="J1126" s="37">
        <v>37.057144165039063</v>
      </c>
      <c r="K1126" s="37">
        <v>5.2411623001098633</v>
      </c>
      <c r="L1126" s="37">
        <v>685.16290283203125</v>
      </c>
      <c r="M1126" s="37">
        <v>104</v>
      </c>
      <c r="N1126" s="37">
        <v>292937.14280833415</v>
      </c>
      <c r="O1126" s="37">
        <v>12.057143211364746</v>
      </c>
      <c r="P1126" s="37">
        <v>0.13405436722823547</v>
      </c>
      <c r="Q1126" s="37">
        <v>2022.0791015625</v>
      </c>
    </row>
    <row r="1127" spans="2:17" x14ac:dyDescent="0.2">
      <c r="B1127" s="37">
        <v>36.857143402099609</v>
      </c>
      <c r="C1127" s="37">
        <v>5.232081413269043</v>
      </c>
      <c r="D1127" s="37">
        <v>677.42498779296875</v>
      </c>
      <c r="E1127" s="37">
        <v>104.10000000000001</v>
      </c>
      <c r="F1127" s="37">
        <v>292041.42397411208</v>
      </c>
      <c r="G1127" s="37">
        <v>11.857142448425293</v>
      </c>
      <c r="H1127" s="37">
        <v>0.13363120991464369</v>
      </c>
      <c r="I1127" s="37">
        <v>2004.535888671875</v>
      </c>
      <c r="J1127" s="37">
        <v>36.857143402099609</v>
      </c>
      <c r="K1127" s="37">
        <v>5.232081413269043</v>
      </c>
      <c r="L1127" s="37">
        <v>677.42498779296875</v>
      </c>
      <c r="M1127" s="37">
        <v>104.10000000000001</v>
      </c>
      <c r="N1127" s="37">
        <v>292040.36573134636</v>
      </c>
      <c r="O1127" s="37">
        <v>11.857142448425293</v>
      </c>
      <c r="P1127" s="37">
        <v>0.13363204072947013</v>
      </c>
      <c r="Q1127" s="37">
        <v>2004.535888671875</v>
      </c>
    </row>
    <row r="1128" spans="2:17" x14ac:dyDescent="0.2">
      <c r="B1128" s="37">
        <v>36.657142639160156</v>
      </c>
      <c r="C1128" s="37">
        <v>5.2230453491210938</v>
      </c>
      <c r="D1128" s="37">
        <v>671.8785400390625</v>
      </c>
      <c r="E1128" s="37">
        <v>104.2</v>
      </c>
      <c r="F1128" s="37">
        <v>291593.85813525639</v>
      </c>
      <c r="G1128" s="37">
        <v>11.657142639160156</v>
      </c>
      <c r="H1128" s="37">
        <v>0.13342046893849774</v>
      </c>
      <c r="I1128" s="37">
        <v>1986.7469482421875</v>
      </c>
      <c r="J1128" s="37">
        <v>36.657142639160156</v>
      </c>
      <c r="K1128" s="37">
        <v>5.2230453491210938</v>
      </c>
      <c r="L1128" s="37">
        <v>671.8785400390625</v>
      </c>
      <c r="M1128" s="37">
        <v>104.2</v>
      </c>
      <c r="N1128" s="37">
        <v>291592.81392971036</v>
      </c>
      <c r="O1128" s="37">
        <v>11.657142639160156</v>
      </c>
      <c r="P1128" s="37">
        <v>0.13342128128586453</v>
      </c>
      <c r="Q1128" s="37">
        <v>1986.7469482421875</v>
      </c>
    </row>
    <row r="1129" spans="2:17" x14ac:dyDescent="0.2">
      <c r="B1129" s="37">
        <v>36.457141876220703</v>
      </c>
      <c r="C1129" s="37">
        <v>5.2139554023742676</v>
      </c>
      <c r="D1129" s="37">
        <v>667.0828857421875</v>
      </c>
      <c r="E1129" s="37">
        <v>104.30000000000001</v>
      </c>
      <c r="F1129" s="37">
        <v>291503.83517528087</v>
      </c>
      <c r="G1129" s="37">
        <v>11.45714282989502</v>
      </c>
      <c r="H1129" s="37">
        <v>0.1333780982436911</v>
      </c>
      <c r="I1129" s="37">
        <v>1968.8583984375</v>
      </c>
      <c r="J1129" s="37">
        <v>36.457141876220703</v>
      </c>
      <c r="K1129" s="37">
        <v>5.2139554023742676</v>
      </c>
      <c r="L1129" s="37">
        <v>667.082763671875</v>
      </c>
      <c r="M1129" s="37">
        <v>104.30000000000001</v>
      </c>
      <c r="N1129" s="37">
        <v>291502.79920375615</v>
      </c>
      <c r="O1129" s="37">
        <v>11.45714282989502</v>
      </c>
      <c r="P1129" s="37">
        <v>0.13337890943150441</v>
      </c>
      <c r="Q1129" s="37">
        <v>1968.8583984375</v>
      </c>
    </row>
    <row r="1130" spans="2:17" x14ac:dyDescent="0.2">
      <c r="B1130" s="37">
        <v>36.25714111328125</v>
      </c>
      <c r="C1130" s="37">
        <v>5.2047171592712402</v>
      </c>
      <c r="D1130" s="37">
        <v>661.52923583984375</v>
      </c>
      <c r="E1130" s="37">
        <v>104.4</v>
      </c>
      <c r="F1130" s="37">
        <v>291635.52497473458</v>
      </c>
      <c r="G1130" s="37">
        <v>11.257143020629883</v>
      </c>
      <c r="H1130" s="37">
        <v>0.13344013938071109</v>
      </c>
      <c r="I1130" s="37">
        <v>1951.07275390625</v>
      </c>
      <c r="J1130" s="37">
        <v>36.25714111328125</v>
      </c>
      <c r="K1130" s="37">
        <v>5.204716682434082</v>
      </c>
      <c r="L1130" s="37">
        <v>661.529052734375</v>
      </c>
      <c r="M1130" s="37">
        <v>104.4</v>
      </c>
      <c r="N1130" s="37">
        <v>291634.45906154544</v>
      </c>
      <c r="O1130" s="37">
        <v>11.257143020629883</v>
      </c>
      <c r="P1130" s="37">
        <v>0.13344094384198507</v>
      </c>
      <c r="Q1130" s="37">
        <v>1951.07275390625</v>
      </c>
    </row>
    <row r="1131" spans="2:17" x14ac:dyDescent="0.2">
      <c r="B1131" s="37">
        <v>36.057144165039062</v>
      </c>
      <c r="C1131" s="37">
        <v>5.1952323913574219</v>
      </c>
      <c r="D1131" s="37">
        <v>653.87237548828125</v>
      </c>
      <c r="E1131" s="37">
        <v>104.5</v>
      </c>
      <c r="F1131" s="37">
        <v>291827.50184966915</v>
      </c>
      <c r="G1131" s="37">
        <v>11.057143211364746</v>
      </c>
      <c r="H1131" s="37">
        <v>0.13353058071467458</v>
      </c>
      <c r="I1131" s="37">
        <v>1933.3919677734375</v>
      </c>
      <c r="J1131" s="37">
        <v>36.057144165039062</v>
      </c>
      <c r="K1131" s="37">
        <v>5.1952323913574219</v>
      </c>
      <c r="L1131" s="37">
        <v>653.8721923828125</v>
      </c>
      <c r="M1131" s="37">
        <v>104.5</v>
      </c>
      <c r="N1131" s="37">
        <v>291826.41310558829</v>
      </c>
      <c r="O1131" s="37">
        <v>11.057143211364746</v>
      </c>
      <c r="P1131" s="37">
        <v>0.13353138518534099</v>
      </c>
      <c r="Q1131" s="37">
        <v>1933.391845703125</v>
      </c>
    </row>
    <row r="1132" spans="2:17" x14ac:dyDescent="0.2">
      <c r="B1132" s="37">
        <v>35.857143402099609</v>
      </c>
      <c r="C1132" s="37">
        <v>5.1854033470153809</v>
      </c>
      <c r="D1132" s="37">
        <v>643.20391845703125</v>
      </c>
      <c r="E1132" s="37">
        <v>104.60000000000001</v>
      </c>
      <c r="F1132" s="37">
        <v>291919.3842178866</v>
      </c>
      <c r="G1132" s="37">
        <v>10.857142448425293</v>
      </c>
      <c r="H1132" s="37">
        <v>0.13357390018240717</v>
      </c>
      <c r="I1132" s="37">
        <v>1915.5999755859375</v>
      </c>
      <c r="J1132" s="37">
        <v>35.857143402099609</v>
      </c>
      <c r="K1132" s="37">
        <v>5.1854033470153809</v>
      </c>
      <c r="L1132" s="37">
        <v>643.20367431640625</v>
      </c>
      <c r="M1132" s="37">
        <v>104.60000000000001</v>
      </c>
      <c r="N1132" s="37">
        <v>291918.296370967</v>
      </c>
      <c r="O1132" s="37">
        <v>10.857142448425293</v>
      </c>
      <c r="P1132" s="37">
        <v>0.13357471023588868</v>
      </c>
      <c r="Q1132" s="37">
        <v>1915.5999755859375</v>
      </c>
    </row>
    <row r="1133" spans="2:17" x14ac:dyDescent="0.2">
      <c r="B1133" s="37">
        <v>35.657142639160156</v>
      </c>
      <c r="C1133" s="37">
        <v>5.1751456260681152</v>
      </c>
      <c r="D1133" s="37">
        <v>629.22955322265625</v>
      </c>
      <c r="E1133" s="37">
        <v>104.7</v>
      </c>
      <c r="F1133" s="37">
        <v>291779.7598222685</v>
      </c>
      <c r="G1133" s="37">
        <v>10.657142639160156</v>
      </c>
      <c r="H1133" s="37">
        <v>0.13350821489510331</v>
      </c>
      <c r="I1133" s="37">
        <v>1897.42578125</v>
      </c>
      <c r="J1133" s="37">
        <v>35.657142639160156</v>
      </c>
      <c r="K1133" s="37">
        <v>5.1751456260681152</v>
      </c>
      <c r="L1133" s="37">
        <v>629.22930908203125</v>
      </c>
      <c r="M1133" s="37">
        <v>104.7</v>
      </c>
      <c r="N1133" s="37">
        <v>291778.68857258681</v>
      </c>
      <c r="O1133" s="37">
        <v>10.657142639160156</v>
      </c>
      <c r="P1133" s="37">
        <v>0.13350902495076297</v>
      </c>
      <c r="Q1133" s="37">
        <v>1897.4256591796875</v>
      </c>
    </row>
    <row r="1134" spans="2:17" x14ac:dyDescent="0.2">
      <c r="B1134" s="37">
        <v>35.457141876220703</v>
      </c>
      <c r="C1134" s="37">
        <v>5.1644101142883301</v>
      </c>
      <c r="D1134" s="37">
        <v>612.1365966796875</v>
      </c>
      <c r="E1134" s="37">
        <v>104.80000000000001</v>
      </c>
      <c r="F1134" s="37">
        <v>291320.94590218749</v>
      </c>
      <c r="G1134" s="37">
        <v>10.45714282989502</v>
      </c>
      <c r="H1134" s="37">
        <v>0.13329223307181495</v>
      </c>
      <c r="I1134" s="37">
        <v>1878.6973876953125</v>
      </c>
      <c r="J1134" s="37">
        <v>35.457141876220703</v>
      </c>
      <c r="K1134" s="37">
        <v>5.1644101142883301</v>
      </c>
      <c r="L1134" s="37">
        <v>612.1363525390625</v>
      </c>
      <c r="M1134" s="37">
        <v>104.80000000000001</v>
      </c>
      <c r="N1134" s="37">
        <v>291319.92922417511</v>
      </c>
      <c r="O1134" s="37">
        <v>10.45714282989502</v>
      </c>
      <c r="P1134" s="37">
        <v>0.13329304312579177</v>
      </c>
      <c r="Q1134" s="37">
        <v>1878.6973876953125</v>
      </c>
    </row>
    <row r="1135" spans="2:17" x14ac:dyDescent="0.2">
      <c r="B1135" s="37">
        <v>35.25714111328125</v>
      </c>
      <c r="C1135" s="37">
        <v>5.1531944274902344</v>
      </c>
      <c r="D1135" s="37">
        <v>592.20965576171875</v>
      </c>
      <c r="E1135" s="37">
        <v>104.9</v>
      </c>
      <c r="F1135" s="37">
        <v>290492.43955985387</v>
      </c>
      <c r="G1135" s="37">
        <v>10.257143020629883</v>
      </c>
      <c r="H1135" s="37">
        <v>0.1329021721638648</v>
      </c>
      <c r="I1135" s="37">
        <v>1859.4000244140625</v>
      </c>
      <c r="J1135" s="37">
        <v>35.25714111328125</v>
      </c>
      <c r="K1135" s="37">
        <v>5.1531944274902344</v>
      </c>
      <c r="L1135" s="37">
        <v>592.20941162109375</v>
      </c>
      <c r="M1135" s="37">
        <v>104.9</v>
      </c>
      <c r="N1135" s="37">
        <v>290491.52142005606</v>
      </c>
      <c r="O1135" s="37">
        <v>10.257143020629883</v>
      </c>
      <c r="P1135" s="37">
        <v>0.13290298221000627</v>
      </c>
      <c r="Q1135" s="37">
        <v>1859.4000244140625</v>
      </c>
    </row>
    <row r="1136" spans="2:17" x14ac:dyDescent="0.2">
      <c r="B1136" s="37">
        <v>35.057144165039063</v>
      </c>
      <c r="C1136" s="37">
        <v>5.141545295715332</v>
      </c>
      <c r="D1136" s="37">
        <v>569.54974365234375</v>
      </c>
      <c r="E1136" s="37">
        <v>105</v>
      </c>
      <c r="F1136" s="37">
        <v>289262.17478042329</v>
      </c>
      <c r="G1136" s="37">
        <v>10.057143211364746</v>
      </c>
      <c r="H1136" s="37">
        <v>0.13232293473811804</v>
      </c>
      <c r="I1136" s="37">
        <v>1839.6495361328125</v>
      </c>
      <c r="J1136" s="37">
        <v>35.057144165039063</v>
      </c>
      <c r="K1136" s="37">
        <v>5.141545295715332</v>
      </c>
      <c r="L1136" s="37">
        <v>569.549560546875</v>
      </c>
      <c r="M1136" s="37">
        <v>105</v>
      </c>
      <c r="N1136" s="37">
        <v>289261.36503221112</v>
      </c>
      <c r="O1136" s="37">
        <v>10.057143211364746</v>
      </c>
      <c r="P1136" s="37">
        <v>0.13232372688577984</v>
      </c>
      <c r="Q1136" s="37">
        <v>1839.6494140625</v>
      </c>
    </row>
    <row r="1137" spans="2:17" x14ac:dyDescent="0.2">
      <c r="B1137" s="37">
        <v>34.857143402099609</v>
      </c>
      <c r="C1137" s="37">
        <v>5.1295509338378906</v>
      </c>
      <c r="D1137" s="37">
        <v>544.1705322265625</v>
      </c>
      <c r="E1137" s="37">
        <v>105.10000000000001</v>
      </c>
      <c r="F1137" s="37">
        <v>287605.71319215657</v>
      </c>
      <c r="G1137" s="37">
        <v>9.857142448425293</v>
      </c>
      <c r="H1137" s="37">
        <v>0.13154301913031866</v>
      </c>
      <c r="I1137" s="37">
        <v>1819.63720703125</v>
      </c>
      <c r="J1137" s="37">
        <v>34.857143402099609</v>
      </c>
      <c r="K1137" s="37">
        <v>5.1295509338378906</v>
      </c>
      <c r="L1137" s="37">
        <v>544.17047119140625</v>
      </c>
      <c r="M1137" s="37">
        <v>105.10000000000001</v>
      </c>
      <c r="N1137" s="37">
        <v>287605.07679597323</v>
      </c>
      <c r="O1137" s="37">
        <v>9.857142448425293</v>
      </c>
      <c r="P1137" s="37">
        <v>0.13154380010071423</v>
      </c>
      <c r="Q1137" s="37">
        <v>1819.63720703125</v>
      </c>
    </row>
    <row r="1138" spans="2:17" x14ac:dyDescent="0.2">
      <c r="B1138" s="37">
        <v>34.657142639160156</v>
      </c>
      <c r="C1138" s="37">
        <v>5.1173233985900879</v>
      </c>
      <c r="D1138" s="37">
        <v>516.35699462890625</v>
      </c>
      <c r="E1138" s="37">
        <v>105.2</v>
      </c>
      <c r="F1138" s="37">
        <v>285514.72090873687</v>
      </c>
      <c r="G1138" s="37">
        <v>9.6571426391601562</v>
      </c>
      <c r="H1138" s="37">
        <v>0.13055851053643364</v>
      </c>
      <c r="I1138" s="37">
        <v>1799.57666015625</v>
      </c>
      <c r="J1138" s="37">
        <v>34.657142639160156</v>
      </c>
      <c r="K1138" s="37">
        <v>5.1173233985900879</v>
      </c>
      <c r="L1138" s="37">
        <v>516.35693359375</v>
      </c>
      <c r="M1138" s="37">
        <v>105.2</v>
      </c>
      <c r="N1138" s="37">
        <v>285514.26791030093</v>
      </c>
      <c r="O1138" s="37">
        <v>9.6571426391601562</v>
      </c>
      <c r="P1138" s="37">
        <v>0.13055926070594512</v>
      </c>
      <c r="Q1138" s="37">
        <v>1799.57666015625</v>
      </c>
    </row>
    <row r="1139" spans="2:17" x14ac:dyDescent="0.2">
      <c r="B1139" s="37">
        <v>34.457141876220703</v>
      </c>
      <c r="C1139" s="37">
        <v>5.1049833297729492</v>
      </c>
      <c r="D1139" s="37">
        <v>486.91290283203125</v>
      </c>
      <c r="E1139" s="37">
        <v>105.30000000000001</v>
      </c>
      <c r="F1139" s="37">
        <v>283016.05994091294</v>
      </c>
      <c r="G1139" s="37">
        <v>9.4571428298950195</v>
      </c>
      <c r="H1139" s="37">
        <v>0.12938206924496751</v>
      </c>
      <c r="I1139" s="37">
        <v>1779.64306640625</v>
      </c>
      <c r="J1139" s="37">
        <v>34.457141876220703</v>
      </c>
      <c r="K1139" s="37">
        <v>5.104982852935791</v>
      </c>
      <c r="L1139" s="37">
        <v>486.9129638671875</v>
      </c>
      <c r="M1139" s="37">
        <v>105.30000000000001</v>
      </c>
      <c r="N1139" s="37">
        <v>283015.854358738</v>
      </c>
      <c r="O1139" s="37">
        <v>9.4571428298950195</v>
      </c>
      <c r="P1139" s="37">
        <v>0.12938279591680951</v>
      </c>
      <c r="Q1139" s="37">
        <v>1779.64306640625</v>
      </c>
    </row>
    <row r="1140" spans="2:17" x14ac:dyDescent="0.2">
      <c r="B1140" s="37">
        <v>34.25714111328125</v>
      </c>
      <c r="C1140" s="37">
        <v>5.0926446914672852</v>
      </c>
      <c r="D1140" s="37">
        <v>457.06741333007812</v>
      </c>
      <c r="E1140" s="37">
        <v>105.4</v>
      </c>
      <c r="F1140" s="37">
        <v>280183.84384943161</v>
      </c>
      <c r="G1140" s="37">
        <v>9.2571430206298828</v>
      </c>
      <c r="H1140" s="37">
        <v>0.128048604812453</v>
      </c>
      <c r="I1140" s="37">
        <v>1759.906494140625</v>
      </c>
      <c r="J1140" s="37">
        <v>34.25714111328125</v>
      </c>
      <c r="K1140" s="37">
        <v>5.0926446914672852</v>
      </c>
      <c r="L1140" s="37">
        <v>457.06753540039062</v>
      </c>
      <c r="M1140" s="37">
        <v>105.4</v>
      </c>
      <c r="N1140" s="37">
        <v>280183.89800185623</v>
      </c>
      <c r="O1140" s="37">
        <v>9.2571430206298828</v>
      </c>
      <c r="P1140" s="37">
        <v>0.12804929509395441</v>
      </c>
      <c r="Q1140" s="37">
        <v>1759.906494140625</v>
      </c>
    </row>
    <row r="1141" spans="2:17" x14ac:dyDescent="0.2">
      <c r="B1141" s="37">
        <v>34.057144165039062</v>
      </c>
      <c r="C1141" s="37">
        <v>5.0804104804992676</v>
      </c>
      <c r="D1141" s="37">
        <v>428.13613891601562</v>
      </c>
      <c r="E1141" s="37">
        <v>105.5</v>
      </c>
      <c r="F1141" s="37">
        <v>277133.60489500937</v>
      </c>
      <c r="G1141" s="37">
        <v>9.0571432113647461</v>
      </c>
      <c r="H1141" s="37">
        <v>0.1271444299633987</v>
      </c>
      <c r="I1141" s="37">
        <v>1740.3170166015625</v>
      </c>
      <c r="J1141" s="37">
        <v>34.057144165039062</v>
      </c>
      <c r="K1141" s="37">
        <v>5.0804104804992676</v>
      </c>
      <c r="L1141" s="37">
        <v>428.1363525390625</v>
      </c>
      <c r="M1141" s="37">
        <v>105.5</v>
      </c>
      <c r="N1141" s="37">
        <v>277133.91920713289</v>
      </c>
      <c r="O1141" s="37">
        <v>9.0571432113647461</v>
      </c>
      <c r="P1141" s="37">
        <v>0.12714506779886214</v>
      </c>
      <c r="Q1141" s="37">
        <v>1740.3170166015625</v>
      </c>
    </row>
    <row r="1142" spans="2:17" x14ac:dyDescent="0.2">
      <c r="B1142" s="37">
        <v>33.857143402099609</v>
      </c>
      <c r="C1142" s="37">
        <v>5.0683727264404297</v>
      </c>
      <c r="D1142" s="37">
        <v>401.18545532226562</v>
      </c>
      <c r="E1142" s="37">
        <v>105.60000000000001</v>
      </c>
      <c r="F1142" s="37">
        <v>274002.24005876068</v>
      </c>
      <c r="G1142" s="37">
        <v>8.857142448425293</v>
      </c>
      <c r="H1142" s="37">
        <v>0.12618082080200294</v>
      </c>
      <c r="I1142" s="37">
        <v>1720.7916259765625</v>
      </c>
      <c r="J1142" s="37">
        <v>33.857143402099609</v>
      </c>
      <c r="K1142" s="37">
        <v>5.0683732032775879</v>
      </c>
      <c r="L1142" s="37">
        <v>401.18572998046875</v>
      </c>
      <c r="M1142" s="37">
        <v>105.60000000000001</v>
      </c>
      <c r="N1142" s="37">
        <v>274002.83661315066</v>
      </c>
      <c r="O1142" s="37">
        <v>8.857142448425293</v>
      </c>
      <c r="P1142" s="37">
        <v>0.12618141494176058</v>
      </c>
      <c r="Q1142" s="37">
        <v>1720.7916259765625</v>
      </c>
    </row>
    <row r="1143" spans="2:17" x14ac:dyDescent="0.2">
      <c r="B1143" s="37">
        <v>33.657142639160156</v>
      </c>
      <c r="C1143" s="37">
        <v>5.0549836158752441</v>
      </c>
      <c r="D1143" s="37">
        <v>376.8209228515625</v>
      </c>
      <c r="E1143" s="37">
        <v>105.7</v>
      </c>
      <c r="F1143" s="37">
        <v>270922.54452498915</v>
      </c>
      <c r="G1143" s="37">
        <v>8.6571426391601562</v>
      </c>
      <c r="H1143" s="37">
        <v>0.1251925500404433</v>
      </c>
      <c r="I1143" s="37">
        <v>1628.5755615234375</v>
      </c>
      <c r="J1143" s="37">
        <v>33.657142639160156</v>
      </c>
      <c r="K1143" s="37">
        <v>5.0549836158752441</v>
      </c>
      <c r="L1143" s="37">
        <v>376.82122802734375</v>
      </c>
      <c r="M1143" s="37">
        <v>105.7</v>
      </c>
      <c r="N1143" s="37">
        <v>270923.39699195308</v>
      </c>
      <c r="O1143" s="37">
        <v>8.6571426391601562</v>
      </c>
      <c r="P1143" s="37">
        <v>0.12519309155059119</v>
      </c>
      <c r="Q1143" s="37">
        <v>1628.57568359375</v>
      </c>
    </row>
    <row r="1144" spans="2:17" x14ac:dyDescent="0.2">
      <c r="B1144" s="37">
        <v>33.457141876220703</v>
      </c>
      <c r="C1144" s="37">
        <v>5.0379180908203125</v>
      </c>
      <c r="D1144" s="37">
        <v>354.79095458984375</v>
      </c>
      <c r="E1144" s="37">
        <v>105.80000000000001</v>
      </c>
      <c r="F1144" s="37">
        <v>267985.62214482855</v>
      </c>
      <c r="G1144" s="37">
        <v>8.4571428298950195</v>
      </c>
      <c r="H1144" s="37">
        <v>0.12422728022012131</v>
      </c>
      <c r="I1144" s="37">
        <v>1469.025390625</v>
      </c>
      <c r="J1144" s="37">
        <v>33.457141876220703</v>
      </c>
      <c r="K1144" s="37">
        <v>5.0379180908203125</v>
      </c>
      <c r="L1144" s="37">
        <v>354.791259765625</v>
      </c>
      <c r="M1144" s="37">
        <v>105.80000000000001</v>
      </c>
      <c r="N1144" s="37">
        <v>267986.6797787114</v>
      </c>
      <c r="O1144" s="37">
        <v>8.4571428298950195</v>
      </c>
      <c r="P1144" s="37">
        <v>0.12422777246799457</v>
      </c>
      <c r="Q1144" s="37">
        <v>1469.0255126953125</v>
      </c>
    </row>
    <row r="1145" spans="2:17" x14ac:dyDescent="0.2">
      <c r="B1145" s="37">
        <v>33.25714111328125</v>
      </c>
      <c r="C1145" s="37">
        <v>5.0160055160522461</v>
      </c>
      <c r="D1145" s="37">
        <v>332.21649169921875</v>
      </c>
      <c r="E1145" s="37">
        <v>105.9</v>
      </c>
      <c r="F1145" s="37">
        <v>265131.70506622852</v>
      </c>
      <c r="G1145" s="37">
        <v>8.2571430206298828</v>
      </c>
      <c r="H1145" s="37">
        <v>0.12331142532957541</v>
      </c>
      <c r="I1145" s="37">
        <v>1298.272216796875</v>
      </c>
      <c r="J1145" s="37">
        <v>33.25714111328125</v>
      </c>
      <c r="K1145" s="37">
        <v>5.0160055160522461</v>
      </c>
      <c r="L1145" s="37">
        <v>332.216796875</v>
      </c>
      <c r="M1145" s="37">
        <v>105.9</v>
      </c>
      <c r="N1145" s="37">
        <v>265132.65810575022</v>
      </c>
      <c r="O1145" s="37">
        <v>8.2571430206298828</v>
      </c>
      <c r="P1145" s="37">
        <v>0.12331186831605639</v>
      </c>
      <c r="Q1145" s="37">
        <v>1298.272216796875</v>
      </c>
    </row>
    <row r="1146" spans="2:17" x14ac:dyDescent="0.2">
      <c r="B1146" s="37">
        <v>33.057144165039063</v>
      </c>
      <c r="C1146" s="37">
        <v>4.9892210960388184</v>
      </c>
      <c r="D1146" s="37">
        <v>299.0355224609375</v>
      </c>
      <c r="E1146" s="37">
        <v>106</v>
      </c>
      <c r="F1146" s="37">
        <v>261854.25808719976</v>
      </c>
      <c r="G1146" s="37">
        <v>8.0571432113647461</v>
      </c>
      <c r="H1146" s="37">
        <v>0.12239716597344556</v>
      </c>
      <c r="I1146" s="37">
        <v>1136.250244140625</v>
      </c>
      <c r="J1146" s="37">
        <v>33.057144165039063</v>
      </c>
      <c r="K1146" s="37">
        <v>4.9892210960388184</v>
      </c>
      <c r="L1146" s="37">
        <v>299.03582763671875</v>
      </c>
      <c r="M1146" s="37">
        <v>106</v>
      </c>
      <c r="N1146" s="37">
        <v>261855.10001407014</v>
      </c>
      <c r="O1146" s="37">
        <v>8.0571432113647461</v>
      </c>
      <c r="P1146" s="37">
        <v>0.12239755663001832</v>
      </c>
      <c r="Q1146" s="37">
        <v>1136.250244140625</v>
      </c>
    </row>
    <row r="1147" spans="2:17" x14ac:dyDescent="0.2">
      <c r="B1147" s="37">
        <v>32.857143402099609</v>
      </c>
      <c r="C1147" s="37">
        <v>4.9577903747558594</v>
      </c>
      <c r="D1147" s="37">
        <v>233.16679382324219</v>
      </c>
      <c r="E1147" s="37">
        <v>106.10000000000001</v>
      </c>
      <c r="F1147" s="37">
        <v>256727.66402307746</v>
      </c>
      <c r="G1147" s="37">
        <v>7.8571429252624512</v>
      </c>
      <c r="H1147" s="37">
        <v>0.12123174030944928</v>
      </c>
      <c r="I1147" s="37">
        <v>980.20751953125</v>
      </c>
      <c r="J1147" s="37">
        <v>32.857143402099609</v>
      </c>
      <c r="K1147" s="37">
        <v>4.9577903747558594</v>
      </c>
      <c r="L1147" s="37">
        <v>233.16705322265625</v>
      </c>
      <c r="M1147" s="37">
        <v>106.10000000000001</v>
      </c>
      <c r="N1147" s="37">
        <v>256728.30198338651</v>
      </c>
      <c r="O1147" s="37">
        <v>7.8571429252624512</v>
      </c>
      <c r="P1147" s="37">
        <v>0.12123203579119854</v>
      </c>
      <c r="Q1147" s="37">
        <v>980.20751953125</v>
      </c>
    </row>
    <row r="1148" spans="2:17" x14ac:dyDescent="0.2">
      <c r="B1148" s="37">
        <v>32.657142639160156</v>
      </c>
      <c r="C1148" s="37">
        <v>4.9218225479125977</v>
      </c>
      <c r="D1148" s="37">
        <v>105.31587982177734</v>
      </c>
      <c r="E1148" s="37">
        <v>106.2</v>
      </c>
      <c r="F1148" s="37">
        <v>247201.62745999312</v>
      </c>
      <c r="G1148" s="37">
        <v>7.6571426391601563</v>
      </c>
      <c r="H1148" s="37">
        <v>0.11916963720955329</v>
      </c>
      <c r="I1148" s="37">
        <v>828.334228515625</v>
      </c>
      <c r="J1148" s="37">
        <v>32.657142639160156</v>
      </c>
      <c r="K1148" s="37">
        <v>4.9218225479125977</v>
      </c>
      <c r="L1148" s="37">
        <v>105.31607818603516</v>
      </c>
      <c r="M1148" s="37">
        <v>106.2</v>
      </c>
      <c r="N1148" s="37">
        <v>247201.92967305999</v>
      </c>
      <c r="O1148" s="37">
        <v>7.6571426391601563</v>
      </c>
      <c r="P1148" s="37">
        <v>0.11916977576426666</v>
      </c>
      <c r="Q1148" s="37">
        <v>828.33428955078125</v>
      </c>
    </row>
    <row r="1149" spans="2:17" x14ac:dyDescent="0.2">
      <c r="B1149" s="37">
        <v>32.457141876220703</v>
      </c>
      <c r="C1149" s="37">
        <v>4.8813519477844238</v>
      </c>
      <c r="D1149" s="37">
        <v>-99.347770690917969</v>
      </c>
      <c r="E1149" s="37">
        <v>106.30000000000001</v>
      </c>
      <c r="F1149" s="37">
        <v>234357.57088360409</v>
      </c>
      <c r="G1149" s="37">
        <v>7.4571428298950195</v>
      </c>
      <c r="H1149" s="37">
        <v>0.11511925604165321</v>
      </c>
      <c r="I1149" s="37">
        <v>680.066162109375</v>
      </c>
      <c r="J1149" s="37">
        <v>32.457141876220703</v>
      </c>
      <c r="K1149" s="37">
        <v>4.8813519477844238</v>
      </c>
      <c r="L1149" s="37">
        <v>-99.347602844238281</v>
      </c>
      <c r="M1149" s="37">
        <v>106.30000000000001</v>
      </c>
      <c r="N1149" s="37">
        <v>234357.45675475424</v>
      </c>
      <c r="O1149" s="37">
        <v>7.4571428298950195</v>
      </c>
      <c r="P1149" s="37">
        <v>0.11511935679433666</v>
      </c>
      <c r="Q1149" s="37">
        <v>680.06622314453125</v>
      </c>
    </row>
    <row r="1150" spans="2:17" x14ac:dyDescent="0.2">
      <c r="B1150" s="37">
        <v>32.25714111328125</v>
      </c>
      <c r="C1150" s="37">
        <v>4.8364443778991699</v>
      </c>
      <c r="D1150" s="37">
        <v>-358.27505493164062</v>
      </c>
      <c r="E1150" s="37">
        <v>106.4</v>
      </c>
      <c r="F1150" s="37">
        <v>218984.06346535313</v>
      </c>
      <c r="G1150" s="37">
        <v>7.2571430206298828</v>
      </c>
      <c r="H1150" s="37">
        <v>0.10788478178968409</v>
      </c>
      <c r="I1150" s="37">
        <v>534.6214599609375</v>
      </c>
      <c r="J1150" s="37">
        <v>32.25714111328125</v>
      </c>
      <c r="K1150" s="37">
        <v>4.8364443778991699</v>
      </c>
      <c r="L1150" s="37">
        <v>-358.27496337890625</v>
      </c>
      <c r="M1150" s="37">
        <v>106.4</v>
      </c>
      <c r="N1150" s="37">
        <v>218984.14827790426</v>
      </c>
      <c r="O1150" s="37">
        <v>7.2571430206298828</v>
      </c>
      <c r="P1150" s="37">
        <v>0.10788482174026444</v>
      </c>
      <c r="Q1150" s="37">
        <v>534.62152099609375</v>
      </c>
    </row>
    <row r="1151" spans="2:17" x14ac:dyDescent="0.2">
      <c r="B1151" s="37">
        <v>32.057144165039062</v>
      </c>
      <c r="C1151" s="37">
        <v>4.787320613861084</v>
      </c>
      <c r="D1151" s="37">
        <v>-619.09039306640625</v>
      </c>
      <c r="E1151" s="37">
        <v>106.5</v>
      </c>
      <c r="F1151" s="37">
        <v>195485.28702471146</v>
      </c>
      <c r="G1151" s="37">
        <v>7.0571427345275879</v>
      </c>
      <c r="H1151" s="37">
        <v>9.6830442284620524E-2</v>
      </c>
      <c r="I1151" s="37">
        <v>389.92141723632812</v>
      </c>
      <c r="J1151" s="37">
        <v>32.057144165039062</v>
      </c>
      <c r="K1151" s="37">
        <v>4.787320613861084</v>
      </c>
      <c r="L1151" s="37">
        <v>-619.09039306640625</v>
      </c>
      <c r="M1151" s="37">
        <v>106.5</v>
      </c>
      <c r="N1151" s="37">
        <v>195485.34755322474</v>
      </c>
      <c r="O1151" s="37">
        <v>7.0571427345275879</v>
      </c>
      <c r="P1151" s="37">
        <v>9.6830470785975634E-2</v>
      </c>
      <c r="Q1151" s="37">
        <v>389.92144775390625</v>
      </c>
    </row>
    <row r="1152" spans="2:17" x14ac:dyDescent="0.2">
      <c r="B1152" s="37">
        <v>31.857143402099609</v>
      </c>
      <c r="C1152" s="37">
        <v>4.7345175743103027</v>
      </c>
      <c r="D1152" s="37">
        <v>-839.6431884765625</v>
      </c>
      <c r="E1152" s="37">
        <v>106.60000000000001</v>
      </c>
      <c r="F1152" s="37">
        <v>164519.92254467966</v>
      </c>
      <c r="G1152" s="37">
        <v>6.8571429252624512</v>
      </c>
      <c r="H1152" s="37">
        <v>8.2274789001356874E-2</v>
      </c>
      <c r="I1152" s="37">
        <v>242.82907104492187</v>
      </c>
      <c r="J1152" s="37">
        <v>31.857143402099609</v>
      </c>
      <c r="K1152" s="37">
        <v>4.7345175743103027</v>
      </c>
      <c r="L1152" s="37">
        <v>-839.64312744140625</v>
      </c>
      <c r="M1152" s="37">
        <v>106.60000000000001</v>
      </c>
      <c r="N1152" s="37">
        <v>164519.95246023615</v>
      </c>
      <c r="O1152" s="37">
        <v>6.8571429252624512</v>
      </c>
      <c r="P1152" s="37">
        <v>8.2274803081845135E-2</v>
      </c>
      <c r="Q1152" s="37">
        <v>242.82913208007812</v>
      </c>
    </row>
    <row r="1153" spans="2:17" x14ac:dyDescent="0.2">
      <c r="B1153" s="37">
        <v>31.657142639160156</v>
      </c>
      <c r="C1153" s="37">
        <v>4.6790399551391602</v>
      </c>
      <c r="D1153" s="37">
        <v>-1015.280029296875</v>
      </c>
      <c r="E1153" s="37">
        <v>106.7</v>
      </c>
      <c r="F1153" s="37">
        <v>127992.93145704822</v>
      </c>
      <c r="G1153" s="37">
        <v>6.6571426391601563</v>
      </c>
      <c r="H1153" s="37">
        <v>6.5133090132403551E-2</v>
      </c>
      <c r="I1153" s="37">
        <v>91.574440002441406</v>
      </c>
      <c r="J1153" s="37">
        <v>31.657142639160156</v>
      </c>
      <c r="K1153" s="37">
        <v>4.6790399551391602</v>
      </c>
      <c r="L1153" s="37">
        <v>-1015.2799682617187</v>
      </c>
      <c r="M1153" s="37">
        <v>106.7</v>
      </c>
      <c r="N1153" s="37">
        <v>127992.93852622021</v>
      </c>
      <c r="O1153" s="37">
        <v>6.6571426391601563</v>
      </c>
      <c r="P1153" s="37">
        <v>6.5133093461723357E-2</v>
      </c>
      <c r="Q1153" s="37">
        <v>91.574501037597656</v>
      </c>
    </row>
    <row r="1154" spans="2:17" x14ac:dyDescent="0.2">
      <c r="B1154" s="37">
        <v>31.457143783569336</v>
      </c>
      <c r="C1154" s="37">
        <v>4.6223177909851074</v>
      </c>
      <c r="D1154" s="37">
        <v>-1160.076904296875</v>
      </c>
      <c r="E1154" s="37">
        <v>106.80000000000001</v>
      </c>
      <c r="F1154" s="37">
        <v>87487.512851236606</v>
      </c>
      <c r="G1154" s="37">
        <v>6.4571428298950195</v>
      </c>
      <c r="H1154" s="37">
        <v>4.6200330617771727E-2</v>
      </c>
      <c r="I1154" s="37">
        <v>-60.909156799316406</v>
      </c>
      <c r="J1154" s="37">
        <v>31.457143783569336</v>
      </c>
      <c r="K1154" s="37">
        <v>4.6223177909851074</v>
      </c>
      <c r="L1154" s="37">
        <v>-1160.0767822265625</v>
      </c>
      <c r="M1154" s="37">
        <v>106.80000000000001</v>
      </c>
      <c r="N1154" s="37">
        <v>87487.505638198098</v>
      </c>
      <c r="O1154" s="37">
        <v>6.4571428298950195</v>
      </c>
      <c r="P1154" s="37">
        <v>4.6200327271011907E-2</v>
      </c>
      <c r="Q1154" s="37">
        <v>-60.909095764160156</v>
      </c>
    </row>
    <row r="1155" spans="2:17" x14ac:dyDescent="0.2">
      <c r="B1155" s="37">
        <v>31.257143020629883</v>
      </c>
      <c r="C1155" s="37">
        <v>4.5658040046691895</v>
      </c>
      <c r="D1155" s="37">
        <v>-1272.5203857421875</v>
      </c>
      <c r="E1155" s="37">
        <v>106.9</v>
      </c>
      <c r="F1155" s="37">
        <v>43640.048854525245</v>
      </c>
      <c r="G1155" s="37">
        <v>6.2571430206298828</v>
      </c>
      <c r="H1155" s="37">
        <v>2.5991745091250778E-2</v>
      </c>
      <c r="I1155" s="37">
        <v>-206.06060791015625</v>
      </c>
      <c r="J1155" s="37">
        <v>31.257143020629883</v>
      </c>
      <c r="K1155" s="37">
        <v>4.5658040046691895</v>
      </c>
      <c r="L1155" s="37">
        <v>-1272.520263671875</v>
      </c>
      <c r="M1155" s="37">
        <v>106.9</v>
      </c>
      <c r="N1155" s="37">
        <v>43640.035287704384</v>
      </c>
      <c r="O1155" s="37">
        <v>6.2571430206298828</v>
      </c>
      <c r="P1155" s="37">
        <v>2.5991738893423457E-2</v>
      </c>
      <c r="Q1155" s="37">
        <v>-206.060546875</v>
      </c>
    </row>
    <row r="1156" spans="2:17" x14ac:dyDescent="0.2">
      <c r="B1156" s="37">
        <v>31.05714225769043</v>
      </c>
      <c r="C1156" s="37">
        <v>4.5102639198303223</v>
      </c>
      <c r="D1156" s="37">
        <v>-1332.6500244140625</v>
      </c>
      <c r="E1156" s="37">
        <v>107</v>
      </c>
      <c r="F1156" s="37">
        <v>57004.137440376413</v>
      </c>
      <c r="G1156" s="37">
        <v>6.0571427345275879</v>
      </c>
      <c r="H1156" s="37">
        <v>3.2079745701552961E-2</v>
      </c>
      <c r="I1156" s="37">
        <v>-334.39886474609375</v>
      </c>
      <c r="J1156" s="37">
        <v>31.05714225769043</v>
      </c>
      <c r="K1156" s="37">
        <v>4.5102639198303223</v>
      </c>
      <c r="L1156" s="37">
        <v>-1332.6497802734375</v>
      </c>
      <c r="M1156" s="37">
        <v>107</v>
      </c>
      <c r="N1156" s="37">
        <v>57004.15690980482</v>
      </c>
      <c r="O1156" s="37">
        <v>6.0571427345275879</v>
      </c>
      <c r="P1156" s="37">
        <v>3.2079754622897326E-2</v>
      </c>
      <c r="Q1156" s="37">
        <v>-334.3988037109375</v>
      </c>
    </row>
    <row r="1157" spans="2:17" x14ac:dyDescent="0.2">
      <c r="B1157" s="37">
        <v>30.857143402099609</v>
      </c>
      <c r="C1157" s="37">
        <v>4.4551620483398437</v>
      </c>
      <c r="D1157" s="37">
        <v>-1325.1204833984375</v>
      </c>
      <c r="E1157" s="37">
        <v>107.10000000000001</v>
      </c>
      <c r="F1157" s="37">
        <v>105620.05767202085</v>
      </c>
      <c r="G1157" s="37">
        <v>5.8571429252624512</v>
      </c>
      <c r="H1157" s="37">
        <v>5.4650000226729313E-2</v>
      </c>
      <c r="I1157" s="37">
        <v>-443.35433959960937</v>
      </c>
      <c r="J1157" s="37">
        <v>30.857143402099609</v>
      </c>
      <c r="K1157" s="37">
        <v>4.4551620483398437</v>
      </c>
      <c r="L1157" s="37">
        <v>-1325.1199951171875</v>
      </c>
      <c r="M1157" s="37">
        <v>107.10000000000001</v>
      </c>
      <c r="N1157" s="37">
        <v>105620.00683047081</v>
      </c>
      <c r="O1157" s="37">
        <v>5.8571429252624512</v>
      </c>
      <c r="P1157" s="37">
        <v>5.464997648668813E-2</v>
      </c>
      <c r="Q1157" s="37">
        <v>-443.354248046875</v>
      </c>
    </row>
    <row r="1158" spans="2:17" x14ac:dyDescent="0.2">
      <c r="B1158" s="37">
        <v>30.657142639160156</v>
      </c>
      <c r="C1158" s="37">
        <v>4.398618221282959</v>
      </c>
      <c r="D1158" s="37">
        <v>-1253.7548828125</v>
      </c>
      <c r="E1158" s="37">
        <v>107.2</v>
      </c>
      <c r="F1158" s="37">
        <v>151916.52484072233</v>
      </c>
      <c r="G1158" s="37">
        <v>5.6571426391601562</v>
      </c>
      <c r="H1158" s="37">
        <v>7.6344035319424769E-2</v>
      </c>
      <c r="I1158" s="37">
        <v>-539.96484375</v>
      </c>
      <c r="J1158" s="37">
        <v>30.657142639160156</v>
      </c>
      <c r="K1158" s="37">
        <v>4.3986177444458008</v>
      </c>
      <c r="L1158" s="37">
        <v>-1253.753662109375</v>
      </c>
      <c r="M1158" s="37">
        <v>107.2</v>
      </c>
      <c r="N1158" s="37">
        <v>151916.19770146647</v>
      </c>
      <c r="O1158" s="37">
        <v>5.6571426391601562</v>
      </c>
      <c r="P1158" s="37">
        <v>7.6343881846074879E-2</v>
      </c>
      <c r="Q1158" s="37">
        <v>-539.96478271484375</v>
      </c>
    </row>
    <row r="1159" spans="2:17" x14ac:dyDescent="0.2">
      <c r="B1159" s="37">
        <v>30.457143783569336</v>
      </c>
      <c r="C1159" s="37">
        <v>4.337975025177002</v>
      </c>
      <c r="D1159" s="37">
        <v>-1141.2154541015625</v>
      </c>
      <c r="E1159" s="37">
        <v>107.30000000000001</v>
      </c>
      <c r="F1159" s="37">
        <v>194349.52387903535</v>
      </c>
      <c r="G1159" s="37">
        <v>5.4571428298950195</v>
      </c>
      <c r="H1159" s="37">
        <v>9.6284760443311454E-2</v>
      </c>
      <c r="I1159" s="37">
        <v>-633.52459716796875</v>
      </c>
      <c r="J1159" s="37">
        <v>30.457143783569336</v>
      </c>
      <c r="K1159" s="37">
        <v>4.3379745483398437</v>
      </c>
      <c r="L1159" s="37">
        <v>-1141.2127685546875</v>
      </c>
      <c r="M1159" s="37">
        <v>107.30000000000001</v>
      </c>
      <c r="N1159" s="37">
        <v>194348.74885523121</v>
      </c>
      <c r="O1159" s="37">
        <v>5.4571428298950195</v>
      </c>
      <c r="P1159" s="37">
        <v>9.6284396140012829E-2</v>
      </c>
      <c r="Q1159" s="37">
        <v>-633.52447509765625</v>
      </c>
    </row>
    <row r="1160" spans="2:17" x14ac:dyDescent="0.2">
      <c r="B1160" s="37">
        <v>30.257143020629883</v>
      </c>
      <c r="C1160" s="37">
        <v>4.2704830169677734</v>
      </c>
      <c r="D1160" s="37">
        <v>-1024.128173828125</v>
      </c>
      <c r="E1160" s="37">
        <v>107.4</v>
      </c>
      <c r="F1160" s="37">
        <v>231513.74906474844</v>
      </c>
      <c r="G1160" s="37">
        <v>5.2571430206298828</v>
      </c>
      <c r="H1160" s="37">
        <v>0.11377100150252924</v>
      </c>
      <c r="I1160" s="37">
        <v>-725.33502197265625</v>
      </c>
      <c r="J1160" s="37">
        <v>30.257143020629883</v>
      </c>
      <c r="K1160" s="37">
        <v>4.2704830169677734</v>
      </c>
      <c r="L1160" s="37">
        <v>-1024.1240234375</v>
      </c>
      <c r="M1160" s="37">
        <v>107.4</v>
      </c>
      <c r="N1160" s="37">
        <v>231512.76153205498</v>
      </c>
      <c r="O1160" s="37">
        <v>5.2571430206298828</v>
      </c>
      <c r="P1160" s="37">
        <v>0.11377053686923055</v>
      </c>
      <c r="Q1160" s="37">
        <v>-725.33489990234375</v>
      </c>
    </row>
    <row r="1161" spans="2:17" x14ac:dyDescent="0.2">
      <c r="B1161" s="37">
        <v>30.05714225769043</v>
      </c>
      <c r="C1161" s="37">
        <v>4.1935644149780273</v>
      </c>
      <c r="D1161" s="37">
        <v>-939.6412353515625</v>
      </c>
      <c r="E1161" s="37">
        <v>107.5</v>
      </c>
      <c r="F1161" s="37">
        <v>262169.65900497074</v>
      </c>
      <c r="G1161" s="37">
        <v>5.0571427345275879</v>
      </c>
      <c r="H1161" s="37">
        <v>0.12820413652952645</v>
      </c>
      <c r="I1161" s="37">
        <v>-808.30352783203125</v>
      </c>
      <c r="J1161" s="37">
        <v>30.05714225769043</v>
      </c>
      <c r="K1161" s="37">
        <v>4.1935644149780273</v>
      </c>
      <c r="L1161" s="37">
        <v>-939.63604736328125</v>
      </c>
      <c r="M1161" s="37">
        <v>107.5</v>
      </c>
      <c r="N1161" s="37">
        <v>262164.92665747082</v>
      </c>
      <c r="O1161" s="37">
        <v>5.0571427345275879</v>
      </c>
      <c r="P1161" s="37">
        <v>0.12820361988035686</v>
      </c>
      <c r="Q1161" s="37">
        <v>-808.3033447265625</v>
      </c>
    </row>
    <row r="1162" spans="2:17" x14ac:dyDescent="0.2">
      <c r="B1162" s="37">
        <v>29.857143402099609</v>
      </c>
      <c r="C1162" s="37">
        <v>4.1048750877380371</v>
      </c>
      <c r="D1162" s="37">
        <v>-905.13043212890625</v>
      </c>
      <c r="E1162" s="37">
        <v>107.60000000000001</v>
      </c>
      <c r="F1162" s="37">
        <v>285574.6420527586</v>
      </c>
      <c r="G1162" s="37">
        <v>4.8571429252624512</v>
      </c>
      <c r="H1162" s="37">
        <v>0.1392275889364156</v>
      </c>
      <c r="I1162" s="37">
        <v>-871.05950927734375</v>
      </c>
      <c r="J1162" s="37">
        <v>29.857143402099609</v>
      </c>
      <c r="K1162" s="37">
        <v>4.1048750877380371</v>
      </c>
      <c r="L1162" s="37">
        <v>-905.124755859375</v>
      </c>
      <c r="M1162" s="37">
        <v>107.60000000000001</v>
      </c>
      <c r="N1162" s="37">
        <v>285568.68268574198</v>
      </c>
      <c r="O1162" s="37">
        <v>4.8571429252624512</v>
      </c>
      <c r="P1162" s="37">
        <v>0.13922780608959645</v>
      </c>
      <c r="Q1162" s="37">
        <v>-871.05908203125</v>
      </c>
    </row>
    <row r="1163" spans="2:17" x14ac:dyDescent="0.2">
      <c r="B1163" s="37">
        <v>29.657142639160156</v>
      </c>
      <c r="C1163" s="37">
        <v>4.0030837059020996</v>
      </c>
      <c r="D1163" s="37">
        <v>-911.0286865234375</v>
      </c>
      <c r="E1163" s="37">
        <v>107.7</v>
      </c>
      <c r="F1163" s="37">
        <v>302142.82597231626</v>
      </c>
      <c r="G1163" s="37">
        <v>4.6571426391601562</v>
      </c>
      <c r="H1163" s="37">
        <v>0.14703297263017714</v>
      </c>
      <c r="I1163" s="37">
        <v>-889.439453125</v>
      </c>
      <c r="J1163" s="37">
        <v>29.657142639160156</v>
      </c>
      <c r="K1163" s="37">
        <v>4.0030837059020996</v>
      </c>
      <c r="L1163" s="37">
        <v>-911.0223388671875</v>
      </c>
      <c r="M1163" s="37">
        <v>107.7</v>
      </c>
      <c r="N1163" s="37">
        <v>302135.70083189843</v>
      </c>
      <c r="O1163" s="37">
        <v>4.6571426391601562</v>
      </c>
      <c r="P1163" s="37">
        <v>0.14703356947110682</v>
      </c>
      <c r="Q1163" s="37">
        <v>-889.4388427734375</v>
      </c>
    </row>
    <row r="1164" spans="2:17" x14ac:dyDescent="0.2">
      <c r="B1164" s="37">
        <v>29.457143783569336</v>
      </c>
      <c r="C1164" s="37">
        <v>3.8878369331359863</v>
      </c>
      <c r="D1164" s="37">
        <v>-932.9437255859375</v>
      </c>
      <c r="E1164" s="37">
        <v>107.80000000000001</v>
      </c>
      <c r="F1164" s="37">
        <v>313783.38205881184</v>
      </c>
      <c r="G1164" s="37">
        <v>4.4571428298950195</v>
      </c>
      <c r="H1164" s="37">
        <v>0.1525179144203811</v>
      </c>
      <c r="I1164" s="37">
        <v>-881.6678466796875</v>
      </c>
      <c r="J1164" s="37">
        <v>29.457143783569336</v>
      </c>
      <c r="K1164" s="37">
        <v>3.8878364562988281</v>
      </c>
      <c r="L1164" s="37">
        <v>-932.93621826171875</v>
      </c>
      <c r="M1164" s="37">
        <v>107.80000000000001</v>
      </c>
      <c r="N1164" s="37">
        <v>313775.47571901983</v>
      </c>
      <c r="O1164" s="37">
        <v>4.4571428298950195</v>
      </c>
      <c r="P1164" s="37">
        <v>0.15251879601974475</v>
      </c>
      <c r="Q1164" s="37">
        <v>-881.6669921875</v>
      </c>
    </row>
    <row r="1165" spans="2:17" x14ac:dyDescent="0.2">
      <c r="B1165" s="37">
        <v>29.257143020629883</v>
      </c>
      <c r="C1165" s="37">
        <v>3.759282112121582</v>
      </c>
      <c r="D1165" s="37">
        <v>-947.28680419921875</v>
      </c>
      <c r="E1165" s="37">
        <v>107.9</v>
      </c>
      <c r="F1165" s="37">
        <v>323366.45977124444</v>
      </c>
      <c r="G1165" s="37">
        <v>4.2571430206298828</v>
      </c>
      <c r="H1165" s="37">
        <v>0.15703379906643575</v>
      </c>
      <c r="I1165" s="37">
        <v>-882.37298583984375</v>
      </c>
      <c r="J1165" s="37">
        <v>29.257143020629883</v>
      </c>
      <c r="K1165" s="37">
        <v>3.7592813968658447</v>
      </c>
      <c r="L1165" s="37">
        <v>-947.27764892578125</v>
      </c>
      <c r="M1165" s="37">
        <v>107.9</v>
      </c>
      <c r="N1165" s="37">
        <v>323357.4322341776</v>
      </c>
      <c r="O1165" s="37">
        <v>4.2571430206298828</v>
      </c>
      <c r="P1165" s="37">
        <v>0.15703468984751964</v>
      </c>
      <c r="Q1165" s="37">
        <v>-882.37200927734375</v>
      </c>
    </row>
    <row r="1166" spans="2:17" x14ac:dyDescent="0.2">
      <c r="B1166" s="37">
        <v>29.05714225769043</v>
      </c>
      <c r="C1166" s="37">
        <v>3.6180369853973389</v>
      </c>
      <c r="D1166" s="37">
        <v>-942.1383056640625</v>
      </c>
      <c r="E1166" s="37">
        <v>108</v>
      </c>
      <c r="F1166" s="37">
        <v>333700.76440653019</v>
      </c>
      <c r="G1166" s="37">
        <v>4.0571427345275879</v>
      </c>
      <c r="H1166" s="37">
        <v>0.16190370191008113</v>
      </c>
      <c r="I1166" s="37">
        <v>-893.55792236328125</v>
      </c>
      <c r="J1166" s="37">
        <v>29.05714225769043</v>
      </c>
      <c r="K1166" s="37">
        <v>3.6180360317230225</v>
      </c>
      <c r="L1166" s="37">
        <v>-942.127685546875</v>
      </c>
      <c r="M1166" s="37">
        <v>108</v>
      </c>
      <c r="N1166" s="37">
        <v>333690.26852274797</v>
      </c>
      <c r="O1166" s="37">
        <v>4.0571427345275879</v>
      </c>
      <c r="P1166" s="37">
        <v>0.16190448042917388</v>
      </c>
      <c r="Q1166" s="37">
        <v>-893.55706787109375</v>
      </c>
    </row>
    <row r="1167" spans="2:17" x14ac:dyDescent="0.2">
      <c r="B1167" s="37">
        <v>28.857143402099609</v>
      </c>
      <c r="C1167" s="37">
        <v>3.4649879932403564</v>
      </c>
      <c r="D1167" s="37">
        <v>-919.04718017578125</v>
      </c>
      <c r="E1167" s="37">
        <v>108.10000000000001</v>
      </c>
      <c r="F1167" s="37">
        <v>346644.08492363733</v>
      </c>
      <c r="G1167" s="37">
        <v>3.8571429252624512</v>
      </c>
      <c r="H1167" s="37">
        <v>0.16800308215592669</v>
      </c>
      <c r="I1167" s="37">
        <v>-897.29888916015625</v>
      </c>
      <c r="J1167" s="37">
        <v>28.857143402099609</v>
      </c>
      <c r="K1167" s="37">
        <v>3.4649868011474609</v>
      </c>
      <c r="L1167" s="37">
        <v>-919.03509521484375</v>
      </c>
      <c r="M1167" s="37">
        <v>108.10000000000001</v>
      </c>
      <c r="N1167" s="37">
        <v>346631.65370821848</v>
      </c>
      <c r="O1167" s="37">
        <v>3.8571429252624512</v>
      </c>
      <c r="P1167" s="37">
        <v>0.16800367452259829</v>
      </c>
      <c r="Q1167" s="37">
        <v>-897.29803466796875</v>
      </c>
    </row>
    <row r="1168" spans="2:17" x14ac:dyDescent="0.2">
      <c r="B1168" s="37">
        <v>28.657142639160156</v>
      </c>
      <c r="C1168" s="37">
        <v>3.3005051612854004</v>
      </c>
      <c r="D1168" s="37">
        <v>-887.7181396484375</v>
      </c>
      <c r="E1168" s="37">
        <v>108.2</v>
      </c>
      <c r="F1168" s="37">
        <v>362709.07548652001</v>
      </c>
      <c r="G1168" s="37">
        <v>3.6571428775787354</v>
      </c>
      <c r="H1168" s="37">
        <v>0.17557382603955801</v>
      </c>
      <c r="I1168" s="37">
        <v>-879.78485107421875</v>
      </c>
      <c r="J1168" s="37">
        <v>28.657142639160156</v>
      </c>
      <c r="K1168" s="37">
        <v>3.3005037307739258</v>
      </c>
      <c r="L1168" s="37">
        <v>-887.70477294921875</v>
      </c>
      <c r="M1168" s="37">
        <v>108.2</v>
      </c>
      <c r="N1168" s="37">
        <v>362694.49802802765</v>
      </c>
      <c r="O1168" s="37">
        <v>3.6571428775787354</v>
      </c>
      <c r="P1168" s="37">
        <v>0.17557430790319231</v>
      </c>
      <c r="Q1168" s="37">
        <v>-879.78375244140625</v>
      </c>
    </row>
    <row r="1169" spans="2:17" x14ac:dyDescent="0.2">
      <c r="B1169" s="37">
        <v>28.457143783569336</v>
      </c>
      <c r="C1169" s="37">
        <v>3.1236910820007324</v>
      </c>
      <c r="D1169" s="37">
        <v>-857.3074951171875</v>
      </c>
      <c r="E1169" s="37">
        <v>108.30000000000001</v>
      </c>
      <c r="F1169" s="37">
        <v>381243.87692353904</v>
      </c>
      <c r="G1169" s="37">
        <v>3.4571428298950195</v>
      </c>
      <c r="H1169" s="37">
        <v>0.18430908205874383</v>
      </c>
      <c r="I1169" s="37">
        <v>-840.7989501953125</v>
      </c>
      <c r="J1169" s="37">
        <v>28.457143783569336</v>
      </c>
      <c r="K1169" s="37">
        <v>3.1236889362335205</v>
      </c>
      <c r="L1169" s="37">
        <v>-857.29278564453125</v>
      </c>
      <c r="M1169" s="37">
        <v>108.30000000000001</v>
      </c>
      <c r="N1169" s="37">
        <v>381226.96264045528</v>
      </c>
      <c r="O1169" s="37">
        <v>3.4571428298950195</v>
      </c>
      <c r="P1169" s="37">
        <v>0.18430950210730554</v>
      </c>
      <c r="Q1169" s="37">
        <v>-840.79718017578125</v>
      </c>
    </row>
    <row r="1170" spans="2:17" x14ac:dyDescent="0.2">
      <c r="B1170" s="37">
        <v>28.257143020629883</v>
      </c>
      <c r="C1170" s="37">
        <v>2.9323298931121826</v>
      </c>
      <c r="D1170" s="37">
        <v>-831.86358642578125</v>
      </c>
      <c r="E1170" s="37">
        <v>108.4</v>
      </c>
      <c r="F1170" s="37">
        <v>401008.2291344073</v>
      </c>
      <c r="G1170" s="37">
        <v>3.2571427822113037</v>
      </c>
      <c r="H1170" s="37">
        <v>0.19362451898373037</v>
      </c>
      <c r="I1170" s="37">
        <v>-791.180908203125</v>
      </c>
      <c r="J1170" s="37">
        <v>28.257143020629883</v>
      </c>
      <c r="K1170" s="37">
        <v>2.9323272705078125</v>
      </c>
      <c r="L1170" s="37">
        <v>-831.8477783203125</v>
      </c>
      <c r="M1170" s="37">
        <v>108.4</v>
      </c>
      <c r="N1170" s="37">
        <v>400988.68816794117</v>
      </c>
      <c r="O1170" s="37">
        <v>3.2571427822113037</v>
      </c>
      <c r="P1170" s="37">
        <v>0.19362480945249771</v>
      </c>
      <c r="Q1170" s="37">
        <v>-791.17730712890625</v>
      </c>
    </row>
    <row r="1171" spans="2:17" x14ac:dyDescent="0.2">
      <c r="B1171" s="37">
        <v>28.05714225769043</v>
      </c>
      <c r="C1171" s="37">
        <v>2.7235684394836426</v>
      </c>
      <c r="D1171" s="37">
        <v>-810.71038818359375</v>
      </c>
      <c r="E1171" s="37">
        <v>108.5</v>
      </c>
      <c r="F1171" s="37">
        <v>420719.69023553631</v>
      </c>
      <c r="G1171" s="37">
        <v>3.057142972946167</v>
      </c>
      <c r="H1171" s="37">
        <v>0.20291568831889631</v>
      </c>
      <c r="I1171" s="37">
        <v>-745.11639404296875</v>
      </c>
      <c r="J1171" s="37">
        <v>28.05714225769043</v>
      </c>
      <c r="K1171" s="37">
        <v>2.723564624786377</v>
      </c>
      <c r="L1171" s="37">
        <v>-810.693603515625</v>
      </c>
      <c r="M1171" s="37">
        <v>108.5</v>
      </c>
      <c r="N1171" s="37">
        <v>420697.21093906363</v>
      </c>
      <c r="O1171" s="37">
        <v>3.057142972946167</v>
      </c>
      <c r="P1171" s="37">
        <v>0.20291569938168269</v>
      </c>
      <c r="Q1171" s="37">
        <v>-745.11077880859375</v>
      </c>
    </row>
    <row r="1172" spans="2:17" x14ac:dyDescent="0.2">
      <c r="B1172" s="37">
        <v>27.857143402099609</v>
      </c>
      <c r="C1172" s="37">
        <v>2.4947702884674072</v>
      </c>
      <c r="D1172" s="37">
        <v>-791.47650146484375</v>
      </c>
      <c r="E1172" s="37">
        <v>108.60000000000001</v>
      </c>
      <c r="F1172" s="37">
        <v>439349.09112908912</v>
      </c>
      <c r="G1172" s="37">
        <v>2.8571429252624512</v>
      </c>
      <c r="H1172" s="37">
        <v>0.21169735385699545</v>
      </c>
      <c r="I1172" s="37">
        <v>-712.17877197265625</v>
      </c>
      <c r="J1172" s="37">
        <v>27.857143402099609</v>
      </c>
      <c r="K1172" s="37">
        <v>2.4947645664215088</v>
      </c>
      <c r="L1172" s="37">
        <v>-791.45843505859375</v>
      </c>
      <c r="M1172" s="37">
        <v>108.60000000000001</v>
      </c>
      <c r="N1172" s="37">
        <v>439328.29025053239</v>
      </c>
      <c r="O1172" s="37">
        <v>2.8571429252624512</v>
      </c>
      <c r="P1172" s="37">
        <v>0.21169920131672285</v>
      </c>
      <c r="Q1172" s="37">
        <v>-712.1710205078125</v>
      </c>
    </row>
    <row r="1173" spans="2:17" x14ac:dyDescent="0.2">
      <c r="B1173" s="37">
        <v>27.657142639160156</v>
      </c>
      <c r="C1173" s="37">
        <v>2.2440483570098877</v>
      </c>
      <c r="D1173" s="37">
        <v>-774.49053955078125</v>
      </c>
      <c r="E1173" s="37">
        <v>108.7</v>
      </c>
      <c r="F1173" s="37">
        <v>456152.58747789788</v>
      </c>
      <c r="G1173" s="37">
        <v>2.6571428775787354</v>
      </c>
      <c r="H1173" s="37">
        <v>0.21961871460014545</v>
      </c>
      <c r="I1173" s="37">
        <v>-691.22021484375</v>
      </c>
      <c r="J1173" s="37">
        <v>27.657142639160156</v>
      </c>
      <c r="K1173" s="37">
        <v>2.2440400123596191</v>
      </c>
      <c r="L1173" s="37">
        <v>-774.4713134765625</v>
      </c>
      <c r="M1173" s="37">
        <v>108.7</v>
      </c>
      <c r="N1173" s="37">
        <v>456133.04235329031</v>
      </c>
      <c r="O1173" s="37">
        <v>2.6571428775787354</v>
      </c>
      <c r="P1173" s="37">
        <v>0.21962209697318569</v>
      </c>
      <c r="Q1173" s="37">
        <v>-691.20843505859375</v>
      </c>
    </row>
    <row r="1174" spans="2:17" x14ac:dyDescent="0.2">
      <c r="B1174" s="37">
        <v>27.457143783569336</v>
      </c>
      <c r="C1174" s="37">
        <v>1.9703027009963989</v>
      </c>
      <c r="D1174" s="37">
        <v>-763.99517822265625</v>
      </c>
      <c r="E1174" s="37">
        <v>108.80000000000001</v>
      </c>
      <c r="F1174" s="37">
        <v>470521.48921806057</v>
      </c>
      <c r="G1174" s="37">
        <v>2.4571428298950195</v>
      </c>
      <c r="H1174" s="37">
        <v>0.22639269650986771</v>
      </c>
      <c r="I1174" s="37">
        <v>-674.3536376953125</v>
      </c>
      <c r="J1174" s="37">
        <v>27.457143783569336</v>
      </c>
      <c r="K1174" s="37">
        <v>1.9702893495559692</v>
      </c>
      <c r="L1174" s="37">
        <v>-763.97491455078125</v>
      </c>
      <c r="M1174" s="37">
        <v>108.80000000000001</v>
      </c>
      <c r="N1174" s="37">
        <v>470503.56240991078</v>
      </c>
      <c r="O1174" s="37">
        <v>2.4571428298950195</v>
      </c>
      <c r="P1174" s="37">
        <v>0.22639764819043268</v>
      </c>
      <c r="Q1174" s="37">
        <v>-674.32183837890625</v>
      </c>
    </row>
    <row r="1175" spans="2:17" x14ac:dyDescent="0.2">
      <c r="B1175" s="37">
        <v>27.257143020629883</v>
      </c>
      <c r="C1175" s="37">
        <v>1.6729638576507568</v>
      </c>
      <c r="D1175" s="37">
        <v>-762.749755859375</v>
      </c>
      <c r="E1175" s="37">
        <v>108.9</v>
      </c>
      <c r="F1175" s="37">
        <v>481966.09261885344</v>
      </c>
      <c r="G1175" s="37">
        <v>2.2571427822113037</v>
      </c>
      <c r="H1175" s="37">
        <v>0.23178833329730461</v>
      </c>
      <c r="I1175" s="37">
        <v>-654.2608642578125</v>
      </c>
      <c r="J1175" s="37">
        <v>27.257143020629883</v>
      </c>
      <c r="K1175" s="37">
        <v>1.6729345321655273</v>
      </c>
      <c r="L1175" s="37">
        <v>-762.72711181640625</v>
      </c>
      <c r="M1175" s="37">
        <v>108.9</v>
      </c>
      <c r="N1175" s="37">
        <v>481948.96652890835</v>
      </c>
      <c r="O1175" s="37">
        <v>2.2571427822113037</v>
      </c>
      <c r="P1175" s="37">
        <v>0.23179493999710454</v>
      </c>
      <c r="Q1175" s="37">
        <v>-654.16033935546875</v>
      </c>
    </row>
    <row r="1176" spans="2:17" x14ac:dyDescent="0.2">
      <c r="B1176" s="37">
        <v>27.05714225769043</v>
      </c>
      <c r="C1176" s="37">
        <v>1.3515064716339111</v>
      </c>
      <c r="D1176" s="37">
        <v>-766.38470458984375</v>
      </c>
      <c r="E1176" s="37">
        <v>109</v>
      </c>
      <c r="F1176" s="37">
        <v>490452.16008303827</v>
      </c>
      <c r="G1176" s="37">
        <v>2.057142972946167</v>
      </c>
      <c r="H1176" s="37">
        <v>0.2357893575113699</v>
      </c>
      <c r="I1176" s="37">
        <v>-630.0811767578125</v>
      </c>
      <c r="J1176" s="37">
        <v>27.05714225769043</v>
      </c>
      <c r="K1176" s="37">
        <v>1.3514273166656494</v>
      </c>
      <c r="L1176" s="37">
        <v>-766.3558349609375</v>
      </c>
      <c r="M1176" s="37">
        <v>109</v>
      </c>
      <c r="N1176" s="37">
        <v>490406.90280773275</v>
      </c>
      <c r="O1176" s="37">
        <v>2.057142972946167</v>
      </c>
      <c r="P1176" s="37">
        <v>0.23579718807544989</v>
      </c>
      <c r="Q1176" s="37">
        <v>-629.7760009765625</v>
      </c>
    </row>
    <row r="1177" spans="2:17" x14ac:dyDescent="0.2">
      <c r="B1177" s="37">
        <v>26.857143402099609</v>
      </c>
      <c r="C1177" s="37">
        <v>1.0085059404373169</v>
      </c>
      <c r="D1177" s="37">
        <v>-766.260498046875</v>
      </c>
      <c r="E1177" s="37">
        <v>109.10000000000001</v>
      </c>
      <c r="F1177" s="37">
        <v>496703.12584909791</v>
      </c>
      <c r="G1177" s="37">
        <v>1.8571428060531616</v>
      </c>
      <c r="H1177" s="37">
        <v>0.23873668791702618</v>
      </c>
      <c r="I1177" s="37">
        <v>-558.61578369140625</v>
      </c>
      <c r="J1177" s="37">
        <v>26.857143402099609</v>
      </c>
      <c r="K1177" s="37">
        <v>1.0082908868789673</v>
      </c>
      <c r="L1177" s="37">
        <v>-766.22259521484375</v>
      </c>
      <c r="M1177" s="37">
        <v>109.10000000000001</v>
      </c>
      <c r="N1177" s="37">
        <v>496634.69586062426</v>
      </c>
      <c r="O1177" s="37">
        <v>1.8571428060531616</v>
      </c>
      <c r="P1177" s="37">
        <v>0.23874426067240295</v>
      </c>
      <c r="Q1177" s="37">
        <v>-557.7391357421875</v>
      </c>
    </row>
    <row r="1178" spans="2:17" x14ac:dyDescent="0.2">
      <c r="B1178" s="37">
        <v>26.657142639160156</v>
      </c>
      <c r="C1178" s="37">
        <v>0.65030902624130249</v>
      </c>
      <c r="D1178" s="37">
        <v>-757.71026611328125</v>
      </c>
      <c r="E1178" s="37">
        <v>109.2</v>
      </c>
      <c r="F1178" s="37">
        <v>501925.8728133121</v>
      </c>
      <c r="G1178" s="37">
        <v>1.6571428775787354</v>
      </c>
      <c r="H1178" s="37">
        <v>0.24119921485912776</v>
      </c>
      <c r="I1178" s="37">
        <v>-440.34335327148437</v>
      </c>
      <c r="J1178" s="37">
        <v>26.657142639160156</v>
      </c>
      <c r="K1178" s="37">
        <v>0.64978158473968506</v>
      </c>
      <c r="L1178" s="37">
        <v>-757.66351318359375</v>
      </c>
      <c r="M1178" s="37">
        <v>109.2</v>
      </c>
      <c r="N1178" s="37">
        <v>501832.62800190895</v>
      </c>
      <c r="O1178" s="37">
        <v>1.6571428775787354</v>
      </c>
      <c r="P1178" s="37">
        <v>0.24120399175875629</v>
      </c>
      <c r="Q1178" s="37">
        <v>-438.55096435546875</v>
      </c>
    </row>
    <row r="1179" spans="2:17" x14ac:dyDescent="0.2">
      <c r="B1179" s="37">
        <v>26.457143783569336</v>
      </c>
      <c r="C1179" s="37">
        <v>0.28346052765846252</v>
      </c>
      <c r="D1179" s="37">
        <v>-743.0567626953125</v>
      </c>
      <c r="E1179" s="37">
        <v>109.30000000000001</v>
      </c>
      <c r="F1179" s="37">
        <v>507103.82515179133</v>
      </c>
      <c r="G1179" s="37">
        <v>1.4571428298950195</v>
      </c>
      <c r="H1179" s="37">
        <v>0.24364056165356177</v>
      </c>
      <c r="I1179" s="37">
        <v>-311.01132202148437</v>
      </c>
      <c r="J1179" s="37">
        <v>26.457143783569336</v>
      </c>
      <c r="K1179" s="37">
        <v>0.28235834836959839</v>
      </c>
      <c r="L1179" s="37">
        <v>-742.99908447265625</v>
      </c>
      <c r="M1179" s="37">
        <v>109.30000000000001</v>
      </c>
      <c r="N1179" s="37">
        <v>506983.12430264358</v>
      </c>
      <c r="O1179" s="37">
        <v>1.4571428298950195</v>
      </c>
      <c r="P1179" s="37">
        <v>0.24364121596202359</v>
      </c>
      <c r="Q1179" s="37">
        <v>-307.99874877929687</v>
      </c>
    </row>
    <row r="1180" spans="2:17" x14ac:dyDescent="0.2">
      <c r="B1180" s="37">
        <v>26.257143020629883</v>
      </c>
      <c r="C1180" s="37">
        <v>-8.7959021329879761E-2</v>
      </c>
      <c r="D1180" s="37">
        <v>-727.0035400390625</v>
      </c>
      <c r="E1180" s="37">
        <v>109.4</v>
      </c>
      <c r="F1180" s="37">
        <v>512552.43903845025</v>
      </c>
      <c r="G1180" s="37">
        <v>1.2571429014205933</v>
      </c>
      <c r="H1180" s="37">
        <v>0.24620948564210479</v>
      </c>
      <c r="I1180" s="37">
        <v>-182.49356079101562</v>
      </c>
      <c r="J1180" s="37">
        <v>26.257143020629883</v>
      </c>
      <c r="K1180" s="37">
        <v>-8.9859455823898315E-2</v>
      </c>
      <c r="L1180" s="37">
        <v>-726.92279052734375</v>
      </c>
      <c r="M1180" s="37">
        <v>109.4</v>
      </c>
      <c r="N1180" s="37">
        <v>512406.44649449916</v>
      </c>
      <c r="O1180" s="37">
        <v>1.2571429014205933</v>
      </c>
      <c r="P1180" s="37">
        <v>0.24620750451601459</v>
      </c>
      <c r="Q1180" s="37">
        <v>-177.79476928710937</v>
      </c>
    </row>
    <row r="1181" spans="2:17" x14ac:dyDescent="0.2">
      <c r="B1181" s="37">
        <v>26.05714225769043</v>
      </c>
      <c r="C1181" s="37">
        <v>-0.46226239204406738</v>
      </c>
      <c r="D1181" s="37">
        <v>-711.75555419921875</v>
      </c>
      <c r="E1181" s="37">
        <v>109.5</v>
      </c>
      <c r="F1181" s="37">
        <v>518074.45168359502</v>
      </c>
      <c r="G1181" s="37">
        <v>1.0571428537368774</v>
      </c>
      <c r="H1181" s="37">
        <v>0.24881301506100606</v>
      </c>
      <c r="I1181" s="37">
        <v>-61.321891784667969</v>
      </c>
      <c r="J1181" s="37">
        <v>26.05714225769043</v>
      </c>
      <c r="K1181" s="37">
        <v>-0.46442234516143799</v>
      </c>
      <c r="L1181" s="37">
        <v>-711.630859375</v>
      </c>
      <c r="M1181" s="37">
        <v>109.5</v>
      </c>
      <c r="N1181" s="37">
        <v>517907.79854349978</v>
      </c>
      <c r="O1181" s="37">
        <v>1.0571428537368774</v>
      </c>
      <c r="P1181" s="37">
        <v>0.24881071501816515</v>
      </c>
      <c r="Q1181" s="37">
        <v>-53.228248596191406</v>
      </c>
    </row>
    <row r="1182" spans="2:17" x14ac:dyDescent="0.2">
      <c r="B1182" s="37">
        <v>25.857143402099609</v>
      </c>
      <c r="C1182" s="37">
        <v>-0.83821994066238403</v>
      </c>
      <c r="D1182" s="37">
        <v>-697.27862548828125</v>
      </c>
      <c r="E1182" s="37">
        <v>109.60000000000001</v>
      </c>
      <c r="F1182" s="37">
        <v>523362.19616225682</v>
      </c>
      <c r="G1182" s="37">
        <v>0.8571428656578064</v>
      </c>
      <c r="H1182" s="37">
        <v>0.25130610122135483</v>
      </c>
      <c r="I1182" s="37">
        <v>46.191318511962891</v>
      </c>
      <c r="J1182" s="37">
        <v>25.857143402099609</v>
      </c>
      <c r="K1182" s="37">
        <v>-0.83688008785247803</v>
      </c>
      <c r="L1182" s="37">
        <v>-697.0908203125</v>
      </c>
      <c r="M1182" s="37">
        <v>109.60000000000001</v>
      </c>
      <c r="N1182" s="37">
        <v>523178.36814046116</v>
      </c>
      <c r="O1182" s="37">
        <v>0.8571428656578064</v>
      </c>
      <c r="P1182" s="37">
        <v>0.25130473016740784</v>
      </c>
      <c r="Q1182" s="37">
        <v>59.665504455566406</v>
      </c>
    </row>
    <row r="1183" spans="2:17" x14ac:dyDescent="0.2">
      <c r="B1183" s="37">
        <v>25.657142639160156</v>
      </c>
      <c r="C1183" s="37">
        <v>-1.2134886980056763</v>
      </c>
      <c r="D1183" s="37">
        <v>-684.52239990234375</v>
      </c>
      <c r="E1183" s="37">
        <v>109.7</v>
      </c>
      <c r="F1183" s="37">
        <v>528161.57738233253</v>
      </c>
      <c r="G1183" s="37">
        <v>0.65714287757873535</v>
      </c>
      <c r="H1183" s="37">
        <v>0.25356894486147036</v>
      </c>
      <c r="I1183" s="37">
        <v>139.68157958984375</v>
      </c>
      <c r="J1183" s="37">
        <v>25.657142639160156</v>
      </c>
      <c r="K1183" s="37">
        <v>-1.1974219083786011</v>
      </c>
      <c r="L1183" s="37">
        <v>-684.257080078125</v>
      </c>
      <c r="M1183" s="37">
        <v>109.7</v>
      </c>
      <c r="N1183" s="37">
        <v>527962.73048649263</v>
      </c>
      <c r="O1183" s="37">
        <v>0.65714287757873535</v>
      </c>
      <c r="P1183" s="37">
        <v>0.25356868633931273</v>
      </c>
      <c r="Q1183" s="37">
        <v>159.30514526367187</v>
      </c>
    </row>
    <row r="1184" spans="2:17" x14ac:dyDescent="0.2">
      <c r="B1184" s="37">
        <v>25.457143783569336</v>
      </c>
      <c r="C1184" s="37">
        <v>-1.5845091342926025</v>
      </c>
      <c r="D1184" s="37">
        <v>-676.4150390625</v>
      </c>
      <c r="E1184" s="37">
        <v>109.80000000000001</v>
      </c>
      <c r="F1184" s="37">
        <v>532160.24988812068</v>
      </c>
      <c r="G1184" s="37">
        <v>0.45714285969734192</v>
      </c>
      <c r="H1184" s="37">
        <v>0.25545429506584461</v>
      </c>
      <c r="I1184" s="37">
        <v>219.54689025878906</v>
      </c>
      <c r="J1184" s="37">
        <v>25.457143783569336</v>
      </c>
      <c r="K1184" s="37">
        <v>-1.531396746635437</v>
      </c>
      <c r="L1184" s="37">
        <v>-676.05401611328125</v>
      </c>
      <c r="M1184" s="37">
        <v>109.80000000000001</v>
      </c>
      <c r="N1184" s="37">
        <v>531947.35355558374</v>
      </c>
      <c r="O1184" s="37">
        <v>0.45714285969734192</v>
      </c>
      <c r="P1184" s="37">
        <v>0.25545423618798174</v>
      </c>
      <c r="Q1184" s="37">
        <v>248.21958923339844</v>
      </c>
    </row>
    <row r="1185" spans="2:17" x14ac:dyDescent="0.2">
      <c r="B1185" s="37">
        <v>25.257143020629883</v>
      </c>
      <c r="C1185" s="37">
        <v>-1.947218656539917</v>
      </c>
      <c r="D1185" s="37">
        <v>-674.72955322265625</v>
      </c>
      <c r="E1185" s="37">
        <v>109.9</v>
      </c>
      <c r="F1185" s="37">
        <v>534946.87312548317</v>
      </c>
      <c r="G1185" s="37">
        <v>0.25714287161827087</v>
      </c>
      <c r="H1185" s="37">
        <v>0.25676822803725485</v>
      </c>
      <c r="I1185" s="37">
        <v>286.33984375</v>
      </c>
      <c r="J1185" s="37">
        <v>25.257143020629883</v>
      </c>
      <c r="K1185" s="37">
        <v>-1.8237252235412598</v>
      </c>
      <c r="L1185" s="37">
        <v>-674.23919677734375</v>
      </c>
      <c r="M1185" s="37">
        <v>109.9</v>
      </c>
      <c r="N1185" s="37">
        <v>534719.83444431925</v>
      </c>
      <c r="O1185" s="37">
        <v>0.25714287161827087</v>
      </c>
      <c r="P1185" s="37">
        <v>0.25676624860736308</v>
      </c>
      <c r="Q1185" s="37">
        <v>331.52590942382812</v>
      </c>
    </row>
    <row r="1186" spans="2:17" x14ac:dyDescent="0.2">
      <c r="B1186" s="37">
        <v>25.05714225769043</v>
      </c>
      <c r="C1186" s="37">
        <v>-2.2977416515350342</v>
      </c>
      <c r="D1186" s="37">
        <v>-676.81463623046875</v>
      </c>
      <c r="E1186" s="37">
        <v>110</v>
      </c>
      <c r="F1186" s="37">
        <v>536258.37297586061</v>
      </c>
      <c r="G1186" s="37">
        <v>5.714285746216774E-2</v>
      </c>
      <c r="H1186" s="37">
        <v>0.2573866975246788</v>
      </c>
      <c r="I1186" s="37">
        <v>340.97671508789063</v>
      </c>
      <c r="J1186" s="37">
        <v>25.05714225769043</v>
      </c>
      <c r="K1186" s="37">
        <v>-2.064035177230835</v>
      </c>
      <c r="L1186" s="37">
        <v>-676.1502685546875</v>
      </c>
      <c r="M1186" s="37">
        <v>110</v>
      </c>
      <c r="N1186" s="37">
        <v>536015.43183229666</v>
      </c>
      <c r="O1186" s="37">
        <v>5.714285746216774E-2</v>
      </c>
      <c r="P1186" s="37">
        <v>0.25737943774800964</v>
      </c>
      <c r="Q1186" s="37">
        <v>405.087646484375</v>
      </c>
    </row>
    <row r="1187" spans="2:17" x14ac:dyDescent="0.2">
      <c r="B1187" s="37">
        <v>25</v>
      </c>
      <c r="C1187" s="37">
        <v>-2.6253986358642578</v>
      </c>
      <c r="D1187" s="37">
        <v>-677.42816162109375</v>
      </c>
      <c r="E1187" s="37">
        <v>110.10000000000001</v>
      </c>
      <c r="F1187" s="37">
        <v>536262.71759241982</v>
      </c>
      <c r="G1187" s="37">
        <v>0</v>
      </c>
      <c r="H1187" s="37">
        <v>0.25738885909714943</v>
      </c>
      <c r="I1187" s="37">
        <v>436.949951171875</v>
      </c>
      <c r="J1187" s="37">
        <v>25</v>
      </c>
      <c r="K1187" s="37">
        <v>-2.2427845001220703</v>
      </c>
      <c r="L1187" s="37">
        <v>-676.54840087890625</v>
      </c>
      <c r="M1187" s="37">
        <v>110.10000000000001</v>
      </c>
      <c r="N1187" s="37">
        <v>535996.62201271544</v>
      </c>
      <c r="O1187" s="37">
        <v>0</v>
      </c>
      <c r="P1187" s="37">
        <v>0.25737064784966013</v>
      </c>
      <c r="Q1187" s="37">
        <v>523.47491455078125</v>
      </c>
    </row>
    <row r="1188" spans="2:17" x14ac:dyDescent="0.2">
      <c r="B1188" s="37">
        <v>25</v>
      </c>
      <c r="C1188" s="37">
        <v>-2.916201114654541</v>
      </c>
      <c r="D1188" s="37">
        <v>-673.8153076171875</v>
      </c>
      <c r="E1188" s="37">
        <v>110.2</v>
      </c>
      <c r="F1188" s="37">
        <v>535477.65020178072</v>
      </c>
      <c r="G1188" s="37">
        <v>0</v>
      </c>
      <c r="H1188" s="37">
        <v>0.25701878834993491</v>
      </c>
      <c r="I1188" s="37">
        <v>559.55401611328125</v>
      </c>
      <c r="J1188" s="37">
        <v>25</v>
      </c>
      <c r="K1188" s="37">
        <v>-2.356182336807251</v>
      </c>
      <c r="L1188" s="37">
        <v>-672.64013671875</v>
      </c>
      <c r="M1188" s="37">
        <v>110.2</v>
      </c>
      <c r="N1188" s="37">
        <v>535173.49530594272</v>
      </c>
      <c r="O1188" s="37">
        <v>0</v>
      </c>
      <c r="P1188" s="37">
        <v>0.25698121967553694</v>
      </c>
      <c r="Q1188" s="37">
        <v>660.12860107421875</v>
      </c>
    </row>
    <row r="1189" spans="2:17" x14ac:dyDescent="0.2">
      <c r="B1189" s="37">
        <v>25</v>
      </c>
      <c r="C1189" s="37">
        <v>-3.16237473487854</v>
      </c>
      <c r="D1189" s="37">
        <v>-666.90228271484375</v>
      </c>
      <c r="E1189" s="37">
        <v>110.30000000000001</v>
      </c>
      <c r="F1189" s="37">
        <v>534385.27998754091</v>
      </c>
      <c r="G1189" s="37">
        <v>0</v>
      </c>
      <c r="H1189" s="37">
        <v>0.25650378809953489</v>
      </c>
      <c r="I1189" s="37">
        <v>666.2071533203125</v>
      </c>
      <c r="J1189" s="37">
        <v>25</v>
      </c>
      <c r="K1189" s="37">
        <v>-2.4173192977905273</v>
      </c>
      <c r="L1189" s="37">
        <v>-665.21624755859375</v>
      </c>
      <c r="M1189" s="37">
        <v>110.30000000000001</v>
      </c>
      <c r="N1189" s="37">
        <v>534023.95706704946</v>
      </c>
      <c r="O1189" s="37">
        <v>0</v>
      </c>
      <c r="P1189" s="37">
        <v>0.2564372913222478</v>
      </c>
      <c r="Q1189" s="37">
        <v>740.739990234375</v>
      </c>
    </row>
    <row r="1190" spans="2:17" x14ac:dyDescent="0.2">
      <c r="B1190" s="37">
        <v>25</v>
      </c>
      <c r="C1190" s="37">
        <v>-3.3648402690887451</v>
      </c>
      <c r="D1190" s="37">
        <v>-657.76373291015625</v>
      </c>
      <c r="E1190" s="37">
        <v>110.4</v>
      </c>
      <c r="F1190" s="37">
        <v>533206.23741197737</v>
      </c>
      <c r="G1190" s="37">
        <v>0</v>
      </c>
      <c r="H1190" s="37">
        <v>0.25594788994711565</v>
      </c>
      <c r="I1190" s="37">
        <v>743.5479736328125</v>
      </c>
      <c r="J1190" s="37">
        <v>25</v>
      </c>
      <c r="K1190" s="37">
        <v>-2.4499883651733398</v>
      </c>
      <c r="L1190" s="37">
        <v>-655.2972412109375</v>
      </c>
      <c r="M1190" s="37">
        <v>110.4</v>
      </c>
      <c r="N1190" s="37">
        <v>532765.81524041435</v>
      </c>
      <c r="O1190" s="37">
        <v>0</v>
      </c>
      <c r="P1190" s="37">
        <v>0.25584193569279684</v>
      </c>
      <c r="Q1190" s="37">
        <v>762.83624267578125</v>
      </c>
    </row>
    <row r="1191" spans="2:17" x14ac:dyDescent="0.2">
      <c r="B1191" s="37">
        <v>25</v>
      </c>
      <c r="C1191" s="37">
        <v>-3.5278244018554687</v>
      </c>
      <c r="D1191" s="37">
        <v>-646.00799560546875</v>
      </c>
      <c r="E1191" s="37">
        <v>110.5</v>
      </c>
      <c r="F1191" s="37">
        <v>531994.9710147084</v>
      </c>
      <c r="G1191" s="37">
        <v>0</v>
      </c>
      <c r="H1191" s="37">
        <v>0.25537676521890146</v>
      </c>
      <c r="I1191" s="37">
        <v>796.77825927734375</v>
      </c>
      <c r="J1191" s="37">
        <v>25</v>
      </c>
      <c r="K1191" s="37">
        <v>-2.4768803119659424</v>
      </c>
      <c r="L1191" s="37">
        <v>-642.94818115234375</v>
      </c>
      <c r="M1191" s="37">
        <v>110.5</v>
      </c>
      <c r="N1191" s="37">
        <v>531432.58251034643</v>
      </c>
      <c r="O1191" s="37">
        <v>0</v>
      </c>
      <c r="P1191" s="37">
        <v>0.25521101297645665</v>
      </c>
      <c r="Q1191" s="37">
        <v>751.84344482421875</v>
      </c>
    </row>
    <row r="1192" spans="2:17" x14ac:dyDescent="0.2">
      <c r="B1192" s="37">
        <v>25</v>
      </c>
      <c r="C1192" s="37">
        <v>-3.6538925170898438</v>
      </c>
      <c r="D1192" s="37">
        <v>-632.53204345703125</v>
      </c>
      <c r="E1192" s="37">
        <v>110.60000000000001</v>
      </c>
      <c r="F1192" s="37">
        <v>530728.04238631309</v>
      </c>
      <c r="G1192" s="37">
        <v>0</v>
      </c>
      <c r="H1192" s="37">
        <v>0.25477936413472724</v>
      </c>
      <c r="I1192" s="37">
        <v>837.7642822265625</v>
      </c>
      <c r="J1192" s="37">
        <v>25</v>
      </c>
      <c r="K1192" s="37">
        <v>-2.5126922130584717</v>
      </c>
      <c r="L1192" s="37">
        <v>-630.2559814453125</v>
      </c>
      <c r="M1192" s="37">
        <v>110.60000000000001</v>
      </c>
      <c r="N1192" s="37">
        <v>529932.30226969183</v>
      </c>
      <c r="O1192" s="37">
        <v>0</v>
      </c>
      <c r="P1192" s="37">
        <v>0.25450101979363576</v>
      </c>
      <c r="Q1192" s="37">
        <v>734.7728271484375</v>
      </c>
    </row>
    <row r="1193" spans="2:17" x14ac:dyDescent="0.2">
      <c r="B1193" s="37">
        <v>25</v>
      </c>
      <c r="C1193" s="37">
        <v>-3.7438552379608154</v>
      </c>
      <c r="D1193" s="37">
        <v>-621.5169677734375</v>
      </c>
      <c r="E1193" s="37">
        <v>110.7</v>
      </c>
      <c r="F1193" s="37">
        <v>529179.00801594136</v>
      </c>
      <c r="G1193" s="37">
        <v>0</v>
      </c>
      <c r="H1193" s="37">
        <v>0.25404894716842069</v>
      </c>
      <c r="I1193" s="37">
        <v>870.61578369140625</v>
      </c>
      <c r="J1193" s="37">
        <v>25</v>
      </c>
      <c r="K1193" s="37">
        <v>-2.5625100135803223</v>
      </c>
      <c r="L1193" s="37">
        <v>-622.76190185546875</v>
      </c>
      <c r="M1193" s="37">
        <v>110.7</v>
      </c>
      <c r="N1193" s="37">
        <v>527927.20599648217</v>
      </c>
      <c r="O1193" s="37">
        <v>0</v>
      </c>
      <c r="P1193" s="37">
        <v>0.2535521651784261</v>
      </c>
      <c r="Q1193" s="37">
        <v>721.9390869140625</v>
      </c>
    </row>
    <row r="1194" spans="2:17" x14ac:dyDescent="0.2">
      <c r="B1194" s="37">
        <v>25</v>
      </c>
      <c r="C1194" s="37">
        <v>-3.8001182079315186</v>
      </c>
      <c r="D1194" s="37">
        <v>-617.77447509765625</v>
      </c>
      <c r="E1194" s="37">
        <v>110.80000000000001</v>
      </c>
      <c r="F1194" s="37">
        <v>526838.54953624867</v>
      </c>
      <c r="G1194" s="37">
        <v>0</v>
      </c>
      <c r="H1194" s="37">
        <v>0.25294542514199275</v>
      </c>
      <c r="I1194" s="37">
        <v>881.16815185546875</v>
      </c>
      <c r="J1194" s="37">
        <v>25</v>
      </c>
      <c r="K1194" s="37">
        <v>-2.6251704692840576</v>
      </c>
      <c r="L1194" s="37">
        <v>-625.40325927734375</v>
      </c>
      <c r="M1194" s="37">
        <v>110.80000000000001</v>
      </c>
      <c r="N1194" s="37">
        <v>524838.01915454899</v>
      </c>
      <c r="O1194" s="37">
        <v>0</v>
      </c>
      <c r="P1194" s="37">
        <v>0.25209039529986926</v>
      </c>
      <c r="Q1194" s="37">
        <v>707.928955078125</v>
      </c>
    </row>
    <row r="1195" spans="2:17" x14ac:dyDescent="0.2">
      <c r="B1195" s="37">
        <v>25</v>
      </c>
      <c r="C1195" s="37">
        <v>-3.8244237899780273</v>
      </c>
      <c r="D1195" s="37">
        <v>-621.81494140625</v>
      </c>
      <c r="E1195" s="37">
        <v>110.9</v>
      </c>
      <c r="F1195" s="37">
        <v>523172.66783833271</v>
      </c>
      <c r="G1195" s="37">
        <v>0</v>
      </c>
      <c r="H1195" s="37">
        <v>0.25121705862360916</v>
      </c>
      <c r="I1195" s="37">
        <v>886.88336181640625</v>
      </c>
      <c r="J1195" s="37">
        <v>25</v>
      </c>
      <c r="K1195" s="37">
        <v>-2.6969199180603027</v>
      </c>
      <c r="L1195" s="37">
        <v>-636.290771484375</v>
      </c>
      <c r="M1195" s="37">
        <v>110.9</v>
      </c>
      <c r="N1195" s="37">
        <v>520248.17037277541</v>
      </c>
      <c r="O1195" s="37">
        <v>0</v>
      </c>
      <c r="P1195" s="37">
        <v>0.2499186134577201</v>
      </c>
      <c r="Q1195" s="37">
        <v>695.22491455078125</v>
      </c>
    </row>
    <row r="1196" spans="2:17" x14ac:dyDescent="0.2">
      <c r="B1196" s="37">
        <v>25</v>
      </c>
      <c r="C1196" s="37">
        <v>-3.8152105808258057</v>
      </c>
      <c r="D1196" s="37">
        <v>-628.2003173828125</v>
      </c>
      <c r="E1196" s="37">
        <v>111</v>
      </c>
      <c r="F1196" s="37">
        <v>518078.13532530179</v>
      </c>
      <c r="G1196" s="37">
        <v>0</v>
      </c>
      <c r="H1196" s="37">
        <v>0.24881516509063789</v>
      </c>
      <c r="I1196" s="37">
        <v>905.714599609375</v>
      </c>
      <c r="J1196" s="37">
        <v>25</v>
      </c>
      <c r="K1196" s="37">
        <v>-2.7736310958862305</v>
      </c>
      <c r="L1196" s="37">
        <v>-645.81976318359375</v>
      </c>
      <c r="M1196" s="37">
        <v>111</v>
      </c>
      <c r="N1196" s="37">
        <v>514440.88637994806</v>
      </c>
      <c r="O1196" s="37">
        <v>0</v>
      </c>
      <c r="P1196" s="37">
        <v>0.24717079603391476</v>
      </c>
      <c r="Q1196" s="37">
        <v>681.33856201171875</v>
      </c>
    </row>
    <row r="1197" spans="2:17" x14ac:dyDescent="0.2">
      <c r="B1197" s="37">
        <v>25</v>
      </c>
      <c r="C1197" s="37">
        <v>-3.7687094211578369</v>
      </c>
      <c r="D1197" s="37">
        <v>-630.2877197265625</v>
      </c>
      <c r="E1197" s="37">
        <v>111.10000000000001</v>
      </c>
      <c r="F1197" s="37">
        <v>512053.75398096244</v>
      </c>
      <c r="G1197" s="37">
        <v>0</v>
      </c>
      <c r="H1197" s="37">
        <v>0.24597487632158518</v>
      </c>
      <c r="I1197" s="37">
        <v>944.7554931640625</v>
      </c>
      <c r="J1197" s="37">
        <v>25</v>
      </c>
      <c r="K1197" s="37">
        <v>-2.8515479564666748</v>
      </c>
      <c r="L1197" s="37">
        <v>-645.048095703125</v>
      </c>
      <c r="M1197" s="37">
        <v>111.10000000000001</v>
      </c>
      <c r="N1197" s="37">
        <v>508432.78488730802</v>
      </c>
      <c r="O1197" s="37">
        <v>0</v>
      </c>
      <c r="P1197" s="37">
        <v>0.24432791898410308</v>
      </c>
      <c r="Q1197" s="37">
        <v>662.4970703125</v>
      </c>
    </row>
    <row r="1198" spans="2:17" x14ac:dyDescent="0.2">
      <c r="B1198" s="37">
        <v>25</v>
      </c>
      <c r="C1198" s="37">
        <v>-3.6862795352935791</v>
      </c>
      <c r="D1198" s="37">
        <v>-626.5714111328125</v>
      </c>
      <c r="E1198" s="37">
        <v>111.2</v>
      </c>
      <c r="F1198" s="37">
        <v>505820.96949532005</v>
      </c>
      <c r="G1198" s="37">
        <v>0</v>
      </c>
      <c r="H1198" s="37">
        <v>0.24303630929244394</v>
      </c>
      <c r="I1198" s="37">
        <v>971.774658203125</v>
      </c>
      <c r="J1198" s="37">
        <v>25</v>
      </c>
      <c r="K1198" s="37">
        <v>-2.9266905784606934</v>
      </c>
      <c r="L1198" s="37">
        <v>-635.09783935546875</v>
      </c>
      <c r="M1198" s="37">
        <v>111.2</v>
      </c>
      <c r="N1198" s="37">
        <v>503247.37387293001</v>
      </c>
      <c r="O1198" s="37">
        <v>0</v>
      </c>
      <c r="P1198" s="37">
        <v>0.24187425574401894</v>
      </c>
      <c r="Q1198" s="37">
        <v>639.1954345703125</v>
      </c>
    </row>
    <row r="1199" spans="2:17" x14ac:dyDescent="0.2">
      <c r="B1199" s="37">
        <v>25</v>
      </c>
      <c r="C1199" s="37">
        <v>-3.5745124816894531</v>
      </c>
      <c r="D1199" s="37">
        <v>-620.03350830078125</v>
      </c>
      <c r="E1199" s="37">
        <v>111.30000000000001</v>
      </c>
      <c r="F1199" s="37">
        <v>499769.35615363816</v>
      </c>
      <c r="G1199" s="37">
        <v>0</v>
      </c>
      <c r="H1199" s="37">
        <v>0.24018314597686005</v>
      </c>
      <c r="I1199" s="37">
        <v>984.2974853515625</v>
      </c>
      <c r="J1199" s="37">
        <v>25</v>
      </c>
      <c r="K1199" s="37">
        <v>-2.9950270652770996</v>
      </c>
      <c r="L1199" s="37">
        <v>-624.4775390625</v>
      </c>
      <c r="M1199" s="37">
        <v>111.30000000000001</v>
      </c>
      <c r="N1199" s="37">
        <v>499095.28133650159</v>
      </c>
      <c r="O1199" s="37">
        <v>0</v>
      </c>
      <c r="P1199" s="37">
        <v>0.23990950507473771</v>
      </c>
      <c r="Q1199" s="37">
        <v>611.61572265625</v>
      </c>
    </row>
    <row r="1200" spans="2:17" x14ac:dyDescent="0.2">
      <c r="B1200" s="37">
        <v>25</v>
      </c>
      <c r="C1200" s="37">
        <v>-3.4404165744781494</v>
      </c>
      <c r="D1200" s="37">
        <v>-611.9510498046875</v>
      </c>
      <c r="E1200" s="37">
        <v>111.4</v>
      </c>
      <c r="F1200" s="37">
        <v>493846.02607749141</v>
      </c>
      <c r="G1200" s="37">
        <v>0</v>
      </c>
      <c r="H1200" s="37">
        <v>0.23739046860433624</v>
      </c>
      <c r="I1200" s="37">
        <v>993.55517578125</v>
      </c>
      <c r="J1200" s="37">
        <v>25</v>
      </c>
      <c r="K1200" s="37">
        <v>-3.0528626441955566</v>
      </c>
      <c r="L1200" s="37">
        <v>-617.85845947265625</v>
      </c>
      <c r="M1200" s="37">
        <v>111.4</v>
      </c>
      <c r="N1200" s="37">
        <v>495398.64548355277</v>
      </c>
      <c r="O1200" s="37">
        <v>0</v>
      </c>
      <c r="P1200" s="37">
        <v>0.23816028807588135</v>
      </c>
      <c r="Q1200" s="37">
        <v>581.73309326171875</v>
      </c>
    </row>
    <row r="1201" spans="2:17" x14ac:dyDescent="0.2">
      <c r="B1201" s="37">
        <v>25</v>
      </c>
      <c r="C1201" s="37">
        <v>-3.288583517074585</v>
      </c>
      <c r="D1201" s="37">
        <v>-600.9639892578125</v>
      </c>
      <c r="E1201" s="37">
        <v>111.5</v>
      </c>
      <c r="F1201" s="37">
        <v>487880.14787525608</v>
      </c>
      <c r="G1201" s="37">
        <v>0</v>
      </c>
      <c r="H1201" s="37">
        <v>0.2345777379165831</v>
      </c>
      <c r="I1201" s="37">
        <v>1008.15087890625</v>
      </c>
      <c r="J1201" s="37">
        <v>25</v>
      </c>
      <c r="K1201" s="37">
        <v>-3.0968582630157471</v>
      </c>
      <c r="L1201" s="37">
        <v>-613.18133544921875</v>
      </c>
      <c r="M1201" s="37">
        <v>111.5</v>
      </c>
      <c r="N1201" s="37">
        <v>491550.19384604873</v>
      </c>
      <c r="O1201" s="37">
        <v>0</v>
      </c>
      <c r="P1201" s="37">
        <v>0.23633927415964046</v>
      </c>
      <c r="Q1201" s="37">
        <v>552.07012939453125</v>
      </c>
    </row>
    <row r="1202" spans="2:17" x14ac:dyDescent="0.2">
      <c r="B1202" s="37">
        <v>25</v>
      </c>
      <c r="C1202" s="37">
        <v>-3.1222224235534668</v>
      </c>
      <c r="D1202" s="37">
        <v>-588.7667236328125</v>
      </c>
      <c r="E1202" s="37">
        <v>111.60000000000001</v>
      </c>
      <c r="F1202" s="37">
        <v>481740.09907951357</v>
      </c>
      <c r="G1202" s="37">
        <v>0</v>
      </c>
      <c r="H1202" s="37">
        <v>0.23168290907137715</v>
      </c>
      <c r="I1202" s="37">
        <v>1023.9838256835937</v>
      </c>
      <c r="J1202" s="37">
        <v>25</v>
      </c>
      <c r="K1202" s="37">
        <v>-3.1232764720916748</v>
      </c>
      <c r="L1202" s="37">
        <v>-609.00042724609375</v>
      </c>
      <c r="M1202" s="37">
        <v>111.60000000000001</v>
      </c>
      <c r="N1202" s="37">
        <v>487384.73660741583</v>
      </c>
      <c r="O1202" s="37">
        <v>0</v>
      </c>
      <c r="P1202" s="37">
        <v>0.23436829338577608</v>
      </c>
      <c r="Q1202" s="37">
        <v>519.3114013671875</v>
      </c>
    </row>
    <row r="1203" spans="2:17" x14ac:dyDescent="0.2">
      <c r="B1203" s="37">
        <v>25</v>
      </c>
      <c r="C1203" s="37">
        <v>-2.9446322917938232</v>
      </c>
      <c r="D1203" s="37">
        <v>-581.367431640625</v>
      </c>
      <c r="E1203" s="37">
        <v>111.7</v>
      </c>
      <c r="F1203" s="37">
        <v>475155.21286699612</v>
      </c>
      <c r="G1203" s="37">
        <v>0</v>
      </c>
      <c r="H1203" s="37">
        <v>0.22857842263155795</v>
      </c>
      <c r="I1203" s="37">
        <v>1029.1055908203125</v>
      </c>
      <c r="J1203" s="37">
        <v>25</v>
      </c>
      <c r="K1203" s="37">
        <v>-3.1281149387359619</v>
      </c>
      <c r="L1203" s="37">
        <v>-607.870849609375</v>
      </c>
      <c r="M1203" s="37">
        <v>111.7</v>
      </c>
      <c r="N1203" s="37">
        <v>482975.90986017429</v>
      </c>
      <c r="O1203" s="37">
        <v>0</v>
      </c>
      <c r="P1203" s="37">
        <v>0.2322821975958192</v>
      </c>
      <c r="Q1203" s="37">
        <v>484.00228881835937</v>
      </c>
    </row>
    <row r="1204" spans="2:17" x14ac:dyDescent="0.2">
      <c r="B1204" s="37">
        <v>25</v>
      </c>
      <c r="C1204" s="37">
        <v>-2.759368896484375</v>
      </c>
      <c r="D1204" s="37">
        <v>-582.24029541015625</v>
      </c>
      <c r="E1204" s="37">
        <v>111.80000000000001</v>
      </c>
      <c r="F1204" s="37">
        <v>467720.26384932478</v>
      </c>
      <c r="G1204" s="37">
        <v>0</v>
      </c>
      <c r="H1204" s="37">
        <v>0.22507329509130208</v>
      </c>
      <c r="I1204" s="37">
        <v>1011.2018432617187</v>
      </c>
      <c r="J1204" s="37">
        <v>25</v>
      </c>
      <c r="K1204" s="37">
        <v>-3.1080727577209473</v>
      </c>
      <c r="L1204" s="37">
        <v>-611.6614990234375</v>
      </c>
      <c r="M1204" s="37">
        <v>111.80000000000001</v>
      </c>
      <c r="N1204" s="37">
        <v>478372.47928485944</v>
      </c>
      <c r="O1204" s="37">
        <v>0</v>
      </c>
      <c r="P1204" s="37">
        <v>0.2301093626869572</v>
      </c>
      <c r="Q1204" s="37">
        <v>454.10675048828125</v>
      </c>
    </row>
    <row r="1205" spans="2:17" x14ac:dyDescent="0.2">
      <c r="B1205" s="37">
        <v>25</v>
      </c>
      <c r="C1205" s="37">
        <v>-2.5701215267181396</v>
      </c>
      <c r="D1205" s="37">
        <v>-587.72564697265625</v>
      </c>
      <c r="E1205" s="37">
        <v>111.9</v>
      </c>
      <c r="F1205" s="37">
        <v>459304.49820017978</v>
      </c>
      <c r="G1205" s="37">
        <v>0</v>
      </c>
      <c r="H1205" s="37">
        <v>0.22110590204002514</v>
      </c>
      <c r="I1205" s="37">
        <v>960.97430419921875</v>
      </c>
      <c r="J1205" s="37">
        <v>25</v>
      </c>
      <c r="K1205" s="37">
        <v>-3.0617566108703613</v>
      </c>
      <c r="L1205" s="37">
        <v>-618.2452392578125</v>
      </c>
      <c r="M1205" s="37">
        <v>111.9</v>
      </c>
      <c r="N1205" s="37">
        <v>473736.51602607849</v>
      </c>
      <c r="O1205" s="37">
        <v>0</v>
      </c>
      <c r="P1205" s="37">
        <v>0.2279235781499527</v>
      </c>
      <c r="Q1205" s="37">
        <v>430.39932250976563</v>
      </c>
    </row>
    <row r="1206" spans="2:17" x14ac:dyDescent="0.2">
      <c r="B1206" s="37">
        <v>25</v>
      </c>
      <c r="C1206" s="37">
        <v>-2.3807156085968018</v>
      </c>
      <c r="D1206" s="37">
        <v>-591.767333984375</v>
      </c>
      <c r="E1206" s="37">
        <v>112</v>
      </c>
      <c r="F1206" s="37">
        <v>450332.30981820257</v>
      </c>
      <c r="G1206" s="37">
        <v>0</v>
      </c>
      <c r="H1206" s="37">
        <v>0.21687629002265091</v>
      </c>
      <c r="I1206" s="37">
        <v>874.7752685546875</v>
      </c>
      <c r="J1206" s="37">
        <v>25</v>
      </c>
      <c r="K1206" s="37">
        <v>-2.9906835556030273</v>
      </c>
      <c r="L1206" s="37">
        <v>-623.59735107421875</v>
      </c>
      <c r="M1206" s="37">
        <v>112</v>
      </c>
      <c r="N1206" s="37">
        <v>469474.63750072237</v>
      </c>
      <c r="O1206" s="37">
        <v>0</v>
      </c>
      <c r="P1206" s="37">
        <v>0.22591418855563319</v>
      </c>
      <c r="Q1206" s="37">
        <v>412.55905151367187</v>
      </c>
    </row>
    <row r="1207" spans="2:17" x14ac:dyDescent="0.2">
      <c r="B1207" s="37">
        <v>25</v>
      </c>
      <c r="C1207" s="37">
        <v>-2.1950736045837402</v>
      </c>
      <c r="D1207" s="37">
        <v>-592.93646240234375</v>
      </c>
      <c r="E1207" s="37">
        <v>112.10000000000001</v>
      </c>
      <c r="F1207" s="37">
        <v>441492.08149373345</v>
      </c>
      <c r="G1207" s="37">
        <v>0</v>
      </c>
      <c r="H1207" s="37">
        <v>0.21270895045481497</v>
      </c>
      <c r="I1207" s="37">
        <v>755.9661865234375</v>
      </c>
      <c r="J1207" s="37">
        <v>25</v>
      </c>
      <c r="K1207" s="37">
        <v>-2.8994078636169434</v>
      </c>
      <c r="L1207" s="37">
        <v>-624.54486083984375</v>
      </c>
      <c r="M1207" s="37">
        <v>112.10000000000001</v>
      </c>
      <c r="N1207" s="37">
        <v>466117.0924334703</v>
      </c>
      <c r="O1207" s="37">
        <v>0</v>
      </c>
      <c r="P1207" s="37">
        <v>0.22433116100943101</v>
      </c>
      <c r="Q1207" s="37">
        <v>401.83074951171875</v>
      </c>
    </row>
    <row r="1208" spans="2:17" x14ac:dyDescent="0.2">
      <c r="B1208" s="37">
        <v>25</v>
      </c>
      <c r="C1208" s="37">
        <v>-2.0171048641204834</v>
      </c>
      <c r="D1208" s="37">
        <v>-594.11944580078125</v>
      </c>
      <c r="E1208" s="37">
        <v>112.2</v>
      </c>
      <c r="F1208" s="37">
        <v>433215.9340683425</v>
      </c>
      <c r="G1208" s="37">
        <v>0</v>
      </c>
      <c r="H1208" s="37">
        <v>0.20880758703915675</v>
      </c>
      <c r="I1208" s="37">
        <v>613.47503662109375</v>
      </c>
      <c r="J1208" s="37">
        <v>25</v>
      </c>
      <c r="K1208" s="37">
        <v>-2.7948710918426514</v>
      </c>
      <c r="L1208" s="37">
        <v>-619.81103515625</v>
      </c>
      <c r="M1208" s="37">
        <v>112.2</v>
      </c>
      <c r="N1208" s="37">
        <v>464072.79151289497</v>
      </c>
      <c r="O1208" s="37">
        <v>0</v>
      </c>
      <c r="P1208" s="37">
        <v>0.22336726085836611</v>
      </c>
      <c r="Q1208" s="37">
        <v>396.24295043945312</v>
      </c>
    </row>
    <row r="1209" spans="2:17" x14ac:dyDescent="0.2">
      <c r="B1209" s="37">
        <v>25</v>
      </c>
      <c r="C1209" s="37">
        <v>-1.8505254983901978</v>
      </c>
      <c r="D1209" s="37">
        <v>-596.95855712890625</v>
      </c>
      <c r="E1209" s="37">
        <v>112.30000000000001</v>
      </c>
      <c r="F1209" s="37">
        <v>425541.09403381241</v>
      </c>
      <c r="G1209" s="37">
        <v>0</v>
      </c>
      <c r="H1209" s="37">
        <v>0.20518975396365516</v>
      </c>
      <c r="I1209" s="37">
        <v>460.77801513671875</v>
      </c>
      <c r="J1209" s="37">
        <v>25</v>
      </c>
      <c r="K1209" s="37">
        <v>-2.6853470802307129</v>
      </c>
      <c r="L1209" s="37">
        <v>-610.771240234375</v>
      </c>
      <c r="M1209" s="37">
        <v>112.30000000000001</v>
      </c>
      <c r="N1209" s="37">
        <v>463440.50707201473</v>
      </c>
      <c r="O1209" s="37">
        <v>0</v>
      </c>
      <c r="P1209" s="37">
        <v>0.22306905013739975</v>
      </c>
      <c r="Q1209" s="37">
        <v>393.92788696289062</v>
      </c>
    </row>
    <row r="1210" spans="2:17" x14ac:dyDescent="0.2">
      <c r="B1210" s="37">
        <v>25</v>
      </c>
      <c r="C1210" s="37">
        <v>-1.6986490488052368</v>
      </c>
      <c r="D1210" s="37">
        <v>-600.22784423828125</v>
      </c>
      <c r="E1210" s="37">
        <v>112.4</v>
      </c>
      <c r="F1210" s="37">
        <v>418377.2877317965</v>
      </c>
      <c r="G1210" s="37">
        <v>0</v>
      </c>
      <c r="H1210" s="37">
        <v>0.2018128897971313</v>
      </c>
      <c r="I1210" s="37">
        <v>310.72702026367188</v>
      </c>
      <c r="J1210" s="37">
        <v>25</v>
      </c>
      <c r="K1210" s="37">
        <v>-2.5790886878967285</v>
      </c>
      <c r="L1210" s="37">
        <v>-601.3775634765625</v>
      </c>
      <c r="M1210" s="37">
        <v>112.4</v>
      </c>
      <c r="N1210" s="37">
        <v>463926.14900092426</v>
      </c>
      <c r="O1210" s="37">
        <v>0</v>
      </c>
      <c r="P1210" s="37">
        <v>0.22329789332214572</v>
      </c>
      <c r="Q1210" s="37">
        <v>395.7037353515625</v>
      </c>
    </row>
    <row r="1211" spans="2:17" x14ac:dyDescent="0.2">
      <c r="B1211" s="37">
        <v>25</v>
      </c>
      <c r="C1211" s="37">
        <v>-1.5641492605209351</v>
      </c>
      <c r="D1211" s="37">
        <v>-603.274169921875</v>
      </c>
      <c r="E1211" s="37">
        <v>112.5</v>
      </c>
      <c r="F1211" s="37">
        <v>411718.12806811708</v>
      </c>
      <c r="G1211" s="37">
        <v>0</v>
      </c>
      <c r="H1211" s="37">
        <v>0.19867397021982738</v>
      </c>
      <c r="I1211" s="37">
        <v>170.71635437011719</v>
      </c>
      <c r="J1211" s="37">
        <v>25</v>
      </c>
      <c r="K1211" s="37">
        <v>-2.4829580783843994</v>
      </c>
      <c r="L1211" s="37">
        <v>-595.79241943359375</v>
      </c>
      <c r="M1211" s="37">
        <v>112.5</v>
      </c>
      <c r="N1211" s="37">
        <v>464912.62161394663</v>
      </c>
      <c r="O1211" s="37">
        <v>0</v>
      </c>
      <c r="P1211" s="37">
        <v>0.22376288157240229</v>
      </c>
      <c r="Q1211" s="37">
        <v>402.611328125</v>
      </c>
    </row>
    <row r="1212" spans="2:17" x14ac:dyDescent="0.2">
      <c r="B1212" s="37">
        <v>25</v>
      </c>
      <c r="C1212" s="37">
        <v>-1.4487746953964233</v>
      </c>
      <c r="D1212" s="37">
        <v>-607.39166259765625</v>
      </c>
      <c r="E1212" s="37">
        <v>112.60000000000001</v>
      </c>
      <c r="F1212" s="37">
        <v>405597.40728489915</v>
      </c>
      <c r="G1212" s="37">
        <v>0</v>
      </c>
      <c r="H1212" s="37">
        <v>0.19578891847266633</v>
      </c>
      <c r="I1212" s="37">
        <v>43.501094818115234</v>
      </c>
      <c r="J1212" s="37">
        <v>25</v>
      </c>
      <c r="K1212" s="37">
        <v>-2.4013783931732178</v>
      </c>
      <c r="L1212" s="37">
        <v>-595.3568115234375</v>
      </c>
      <c r="M1212" s="37">
        <v>112.60000000000001</v>
      </c>
      <c r="N1212" s="37">
        <v>465722.8295445281</v>
      </c>
      <c r="O1212" s="37">
        <v>0</v>
      </c>
      <c r="P1212" s="37">
        <v>0.22414480591517938</v>
      </c>
      <c r="Q1212" s="37">
        <v>415.67587280273437</v>
      </c>
    </row>
    <row r="1213" spans="2:17" x14ac:dyDescent="0.2">
      <c r="B1213" s="37">
        <v>25</v>
      </c>
      <c r="C1213" s="37">
        <v>-1.3531951904296875</v>
      </c>
      <c r="D1213" s="37">
        <v>-613.188232421875</v>
      </c>
      <c r="E1213" s="37">
        <v>112.7</v>
      </c>
      <c r="F1213" s="37">
        <v>400033.25082256855</v>
      </c>
      <c r="G1213" s="37">
        <v>0</v>
      </c>
      <c r="H1213" s="37">
        <v>0.19316627379203954</v>
      </c>
      <c r="I1213" s="37">
        <v>-68.302719116210938</v>
      </c>
      <c r="J1213" s="37">
        <v>25</v>
      </c>
      <c r="K1213" s="37">
        <v>-2.3358032703399658</v>
      </c>
      <c r="L1213" s="37">
        <v>-598.0677490234375</v>
      </c>
      <c r="M1213" s="37">
        <v>112.7</v>
      </c>
      <c r="N1213" s="37">
        <v>465940.53132909571</v>
      </c>
      <c r="O1213" s="37">
        <v>0</v>
      </c>
      <c r="P1213" s="37">
        <v>0.22424741480928889</v>
      </c>
      <c r="Q1213" s="37">
        <v>436.29986572265625</v>
      </c>
    </row>
    <row r="1214" spans="2:17" x14ac:dyDescent="0.2">
      <c r="B1214" s="37">
        <v>25</v>
      </c>
      <c r="C1214" s="37">
        <v>-1.277133584022522</v>
      </c>
      <c r="D1214" s="37">
        <v>-619.2508544921875</v>
      </c>
      <c r="E1214" s="37">
        <v>112.80000000000001</v>
      </c>
      <c r="F1214" s="37">
        <v>395112.98601256526</v>
      </c>
      <c r="G1214" s="37">
        <v>0</v>
      </c>
      <c r="H1214" s="37">
        <v>0.19084717935220455</v>
      </c>
      <c r="I1214" s="37">
        <v>-160.26327514648437</v>
      </c>
      <c r="J1214" s="37">
        <v>25</v>
      </c>
      <c r="K1214" s="37">
        <v>-2.2852425575256348</v>
      </c>
      <c r="L1214" s="37">
        <v>-600.96038818359375</v>
      </c>
      <c r="M1214" s="37">
        <v>112.80000000000001</v>
      </c>
      <c r="N1214" s="37">
        <v>465546.93333329342</v>
      </c>
      <c r="O1214" s="37">
        <v>0</v>
      </c>
      <c r="P1214" s="37">
        <v>0.22406182557963963</v>
      </c>
      <c r="Q1214" s="37">
        <v>463.32742309570312</v>
      </c>
    </row>
    <row r="1215" spans="2:17" x14ac:dyDescent="0.2">
      <c r="B1215" s="37">
        <v>25</v>
      </c>
      <c r="C1215" s="37">
        <v>-1.2197003364562988</v>
      </c>
      <c r="D1215" s="37">
        <v>-623.93731689453125</v>
      </c>
      <c r="E1215" s="37">
        <v>112.9</v>
      </c>
      <c r="F1215" s="37">
        <v>391059.05501455354</v>
      </c>
      <c r="G1215" s="37">
        <v>0</v>
      </c>
      <c r="H1215" s="37">
        <v>0.18893644982340177</v>
      </c>
      <c r="I1215" s="37">
        <v>-228.01783752441406</v>
      </c>
      <c r="J1215" s="37">
        <v>25</v>
      </c>
      <c r="K1215" s="37">
        <v>-2.2471590042114258</v>
      </c>
      <c r="L1215" s="37">
        <v>-602.4407958984375</v>
      </c>
      <c r="M1215" s="37">
        <v>112.9</v>
      </c>
      <c r="N1215" s="37">
        <v>464786.97145534871</v>
      </c>
      <c r="O1215" s="37">
        <v>0</v>
      </c>
      <c r="P1215" s="37">
        <v>0.22370350026231839</v>
      </c>
      <c r="Q1215" s="37">
        <v>498.6416015625</v>
      </c>
    </row>
    <row r="1216" spans="2:17" x14ac:dyDescent="0.2">
      <c r="B1216" s="37">
        <v>25</v>
      </c>
      <c r="C1216" s="37">
        <v>-1.1797407865524292</v>
      </c>
      <c r="D1216" s="37">
        <v>-626.5538330078125</v>
      </c>
      <c r="E1216" s="37">
        <v>113</v>
      </c>
      <c r="F1216" s="37">
        <v>388154.73832641542</v>
      </c>
      <c r="G1216" s="37">
        <v>0</v>
      </c>
      <c r="H1216" s="37">
        <v>0.18756757171466637</v>
      </c>
      <c r="I1216" s="37">
        <v>-270.74343872070312</v>
      </c>
      <c r="J1216" s="37">
        <v>25</v>
      </c>
      <c r="K1216" s="37">
        <v>-2.2189548015594482</v>
      </c>
      <c r="L1216" s="37">
        <v>-602.14300537109375</v>
      </c>
      <c r="M1216" s="37">
        <v>113</v>
      </c>
      <c r="N1216" s="37">
        <v>463939.41886352841</v>
      </c>
      <c r="O1216" s="37">
        <v>0</v>
      </c>
      <c r="P1216" s="37">
        <v>0.2233038644975682</v>
      </c>
      <c r="Q1216" s="37">
        <v>540.5111083984375</v>
      </c>
    </row>
    <row r="1217" spans="2:17" x14ac:dyDescent="0.2">
      <c r="B1217" s="37">
        <v>25</v>
      </c>
      <c r="C1217" s="37">
        <v>-1.156031608581543</v>
      </c>
      <c r="D1217" s="37">
        <v>-626.5489501953125</v>
      </c>
      <c r="E1217" s="37">
        <v>113.10000000000001</v>
      </c>
      <c r="F1217" s="37">
        <v>386639.48708274565</v>
      </c>
      <c r="G1217" s="37">
        <v>0</v>
      </c>
      <c r="H1217" s="37">
        <v>0.18685337595021043</v>
      </c>
      <c r="I1217" s="37">
        <v>-291.00357055664062</v>
      </c>
      <c r="J1217" s="37">
        <v>25</v>
      </c>
      <c r="K1217" s="37">
        <v>-2.1990015506744385</v>
      </c>
      <c r="L1217" s="37">
        <v>-599.5650634765625</v>
      </c>
      <c r="M1217" s="37">
        <v>113.10000000000001</v>
      </c>
      <c r="N1217" s="37">
        <v>463197.88971128728</v>
      </c>
      <c r="O1217" s="37">
        <v>0</v>
      </c>
      <c r="P1217" s="37">
        <v>0.22295419651455559</v>
      </c>
      <c r="Q1217" s="37">
        <v>586.00537109375</v>
      </c>
    </row>
    <row r="1218" spans="2:17" x14ac:dyDescent="0.2">
      <c r="B1218" s="37">
        <v>25</v>
      </c>
      <c r="C1218" s="37">
        <v>-1.1473199129104614</v>
      </c>
      <c r="D1218" s="37">
        <v>-623.284423828125</v>
      </c>
      <c r="E1218" s="37">
        <v>113.2</v>
      </c>
      <c r="F1218" s="37">
        <v>386671.47721610719</v>
      </c>
      <c r="G1218" s="37">
        <v>0</v>
      </c>
      <c r="H1218" s="37">
        <v>0.18686839383579865</v>
      </c>
      <c r="I1218" s="37">
        <v>-291.09146118164062</v>
      </c>
      <c r="J1218" s="37">
        <v>25</v>
      </c>
      <c r="K1218" s="37">
        <v>-2.1860647201538086</v>
      </c>
      <c r="L1218" s="37">
        <v>-594.14508056640625</v>
      </c>
      <c r="M1218" s="37">
        <v>113.2</v>
      </c>
      <c r="N1218" s="37">
        <v>462666.99465968716</v>
      </c>
      <c r="O1218" s="37">
        <v>0</v>
      </c>
      <c r="P1218" s="37">
        <v>0.22270381066828862</v>
      </c>
      <c r="Q1218" s="37">
        <v>631.21484375</v>
      </c>
    </row>
    <row r="1219" spans="2:17" x14ac:dyDescent="0.2">
      <c r="B1219" s="37">
        <v>25</v>
      </c>
      <c r="C1219" s="37">
        <v>-1.1523302793502808</v>
      </c>
      <c r="D1219" s="37">
        <v>-617.2021484375</v>
      </c>
      <c r="E1219" s="37">
        <v>113.30000000000001</v>
      </c>
      <c r="F1219" s="37">
        <v>388304.32580588938</v>
      </c>
      <c r="G1219" s="37">
        <v>0</v>
      </c>
      <c r="H1219" s="37">
        <v>0.18763789381025198</v>
      </c>
      <c r="I1219" s="37">
        <v>-272.34005737304687</v>
      </c>
      <c r="J1219" s="37">
        <v>25</v>
      </c>
      <c r="K1219" s="37">
        <v>-2.1799283027648926</v>
      </c>
      <c r="L1219" s="37">
        <v>-586.607421875</v>
      </c>
      <c r="M1219" s="37">
        <v>113.30000000000001</v>
      </c>
      <c r="N1219" s="37">
        <v>462343.29743381025</v>
      </c>
      <c r="O1219" s="37">
        <v>0</v>
      </c>
      <c r="P1219" s="37">
        <v>0.22255108610928923</v>
      </c>
      <c r="Q1219" s="37">
        <v>677.6898193359375</v>
      </c>
    </row>
    <row r="1220" spans="2:17" x14ac:dyDescent="0.2">
      <c r="B1220" s="37">
        <v>25</v>
      </c>
      <c r="C1220" s="37">
        <v>-1.1697920560836792</v>
      </c>
      <c r="D1220" s="37">
        <v>-610.2879638671875</v>
      </c>
      <c r="E1220" s="37">
        <v>113.4</v>
      </c>
      <c r="F1220" s="37">
        <v>391435.09444088937</v>
      </c>
      <c r="G1220" s="37">
        <v>0</v>
      </c>
      <c r="H1220" s="37">
        <v>0.18911338205446968</v>
      </c>
      <c r="I1220" s="37">
        <v>-236.9019775390625</v>
      </c>
      <c r="J1220" s="37">
        <v>25</v>
      </c>
      <c r="K1220" s="37">
        <v>-2.1813220977783203</v>
      </c>
      <c r="L1220" s="37">
        <v>-579.25830078125</v>
      </c>
      <c r="M1220" s="37">
        <v>113.4</v>
      </c>
      <c r="N1220" s="37">
        <v>462053.75637333054</v>
      </c>
      <c r="O1220" s="37">
        <v>0</v>
      </c>
      <c r="P1220" s="37">
        <v>0.22241445081032202</v>
      </c>
      <c r="Q1220" s="37">
        <v>725.89849853515625</v>
      </c>
    </row>
    <row r="1221" spans="2:17" x14ac:dyDescent="0.2">
      <c r="B1221" s="37">
        <v>25</v>
      </c>
      <c r="C1221" s="37">
        <v>-1.1984320878982544</v>
      </c>
      <c r="D1221" s="37">
        <v>-604.6927490234375</v>
      </c>
      <c r="E1221" s="37">
        <v>113.5</v>
      </c>
      <c r="F1221" s="37">
        <v>395790.30551481643</v>
      </c>
      <c r="G1221" s="37">
        <v>0</v>
      </c>
      <c r="H1221" s="37">
        <v>0.19116600211869011</v>
      </c>
      <c r="I1221" s="37">
        <v>-188.18531799316406</v>
      </c>
      <c r="J1221" s="37">
        <v>25</v>
      </c>
      <c r="K1221" s="37">
        <v>-2.190345287322998</v>
      </c>
      <c r="L1221" s="37">
        <v>-574.579833984375</v>
      </c>
      <c r="M1221" s="37">
        <v>113.5</v>
      </c>
      <c r="N1221" s="37">
        <v>461461.69116195262</v>
      </c>
      <c r="O1221" s="37">
        <v>0</v>
      </c>
      <c r="P1221" s="37">
        <v>0.22213519017578215</v>
      </c>
      <c r="Q1221" s="37">
        <v>767.88873291015625</v>
      </c>
    </row>
    <row r="1222" spans="2:17" x14ac:dyDescent="0.2">
      <c r="B1222" s="37">
        <v>25</v>
      </c>
      <c r="C1222" s="37">
        <v>-1.2369168996810913</v>
      </c>
      <c r="D1222" s="37">
        <v>-601.08740234375</v>
      </c>
      <c r="E1222" s="37">
        <v>113.60000000000001</v>
      </c>
      <c r="F1222" s="37">
        <v>401009.92810380232</v>
      </c>
      <c r="G1222" s="37">
        <v>0</v>
      </c>
      <c r="H1222" s="37">
        <v>0.19362609675182427</v>
      </c>
      <c r="I1222" s="37">
        <v>-129.51582336425781</v>
      </c>
      <c r="J1222" s="37">
        <v>25</v>
      </c>
      <c r="K1222" s="37">
        <v>-2.2063503265380859</v>
      </c>
      <c r="L1222" s="37">
        <v>-573.6043701171875</v>
      </c>
      <c r="M1222" s="37">
        <v>113.60000000000001</v>
      </c>
      <c r="N1222" s="37">
        <v>460199.89704619226</v>
      </c>
      <c r="O1222" s="37">
        <v>0</v>
      </c>
      <c r="P1222" s="37">
        <v>0.22154019432196811</v>
      </c>
      <c r="Q1222" s="37">
        <v>806.4442138671875</v>
      </c>
    </row>
    <row r="1223" spans="2:17" x14ac:dyDescent="0.2">
      <c r="B1223" s="37">
        <v>25</v>
      </c>
      <c r="C1223" s="37">
        <v>-1.2838050127029419</v>
      </c>
      <c r="D1223" s="37">
        <v>-598.611572265625</v>
      </c>
      <c r="E1223" s="37">
        <v>113.7</v>
      </c>
      <c r="F1223" s="37">
        <v>406771.63520239532</v>
      </c>
      <c r="G1223" s="37">
        <v>0</v>
      </c>
      <c r="H1223" s="37">
        <v>0.19634175927014402</v>
      </c>
      <c r="I1223" s="37">
        <v>-62.981239318847656</v>
      </c>
      <c r="J1223" s="37">
        <v>25</v>
      </c>
      <c r="K1223" s="37">
        <v>-2.2284338474273682</v>
      </c>
      <c r="L1223" s="37">
        <v>-575.34344482421875</v>
      </c>
      <c r="M1223" s="37">
        <v>113.7</v>
      </c>
      <c r="N1223" s="37">
        <v>458050.84753206058</v>
      </c>
      <c r="O1223" s="37">
        <v>0</v>
      </c>
      <c r="P1223" s="37">
        <v>0.22052690967368535</v>
      </c>
      <c r="Q1223" s="37">
        <v>846.3614501953125</v>
      </c>
    </row>
    <row r="1224" spans="2:17" x14ac:dyDescent="0.2">
      <c r="B1224" s="37">
        <v>25</v>
      </c>
      <c r="C1224" s="37">
        <v>-1.3375672101974487</v>
      </c>
      <c r="D1224" s="37">
        <v>-596.20013427734375</v>
      </c>
      <c r="E1224" s="37">
        <v>113.80000000000001</v>
      </c>
      <c r="F1224" s="37">
        <v>412846.70586457662</v>
      </c>
      <c r="G1224" s="37">
        <v>0</v>
      </c>
      <c r="H1224" s="37">
        <v>0.19920518655503736</v>
      </c>
      <c r="I1224" s="37">
        <v>10.302967071533203</v>
      </c>
      <c r="J1224" s="37">
        <v>25</v>
      </c>
      <c r="K1224" s="37">
        <v>-2.2559144496917725</v>
      </c>
      <c r="L1224" s="37">
        <v>-577.48626708984375</v>
      </c>
      <c r="M1224" s="37">
        <v>113.80000000000001</v>
      </c>
      <c r="N1224" s="37">
        <v>455045.64418220194</v>
      </c>
      <c r="O1224" s="37">
        <v>0</v>
      </c>
      <c r="P1224" s="37">
        <v>0.21910999080331051</v>
      </c>
      <c r="Q1224" s="37">
        <v>882.72772216796875</v>
      </c>
    </row>
    <row r="1225" spans="2:17" x14ac:dyDescent="0.2">
      <c r="B1225" s="37">
        <v>25</v>
      </c>
      <c r="C1225" s="37">
        <v>-1.396666407585144</v>
      </c>
      <c r="D1225" s="37">
        <v>-593.5784912109375</v>
      </c>
      <c r="E1225" s="37">
        <v>113.9</v>
      </c>
      <c r="F1225" s="37">
        <v>419056.06933834148</v>
      </c>
      <c r="G1225" s="37">
        <v>0</v>
      </c>
      <c r="H1225" s="37">
        <v>0.20213197219417939</v>
      </c>
      <c r="I1225" s="37">
        <v>89.400558471679688</v>
      </c>
      <c r="J1225" s="37">
        <v>25</v>
      </c>
      <c r="K1225" s="37">
        <v>-2.2884912490844727</v>
      </c>
      <c r="L1225" s="37">
        <v>-577.8988037109375</v>
      </c>
      <c r="M1225" s="37">
        <v>113.9</v>
      </c>
      <c r="N1225" s="37">
        <v>451418.29159043462</v>
      </c>
      <c r="O1225" s="37">
        <v>0</v>
      </c>
      <c r="P1225" s="37">
        <v>0.21739975015479607</v>
      </c>
      <c r="Q1225" s="37">
        <v>916.26239013671875</v>
      </c>
    </row>
    <row r="1226" spans="2:17" x14ac:dyDescent="0.2">
      <c r="B1226" s="37">
        <v>25</v>
      </c>
      <c r="C1226" s="37">
        <v>-1.4596538543701172</v>
      </c>
      <c r="D1226" s="37">
        <v>-590.97320556640625</v>
      </c>
      <c r="E1226" s="37">
        <v>114</v>
      </c>
      <c r="F1226" s="37">
        <v>425206.73798039678</v>
      </c>
      <c r="G1226" s="37">
        <v>0</v>
      </c>
      <c r="H1226" s="37">
        <v>0.20503114810081574</v>
      </c>
      <c r="I1226" s="37">
        <v>173.31983947753906</v>
      </c>
      <c r="J1226" s="37">
        <v>25</v>
      </c>
      <c r="K1226" s="37">
        <v>-2.3255398273468018</v>
      </c>
      <c r="L1226" s="37">
        <v>-575.78802490234375</v>
      </c>
      <c r="M1226" s="37">
        <v>114</v>
      </c>
      <c r="N1226" s="37">
        <v>447451.40894094593</v>
      </c>
      <c r="O1226" s="37">
        <v>0</v>
      </c>
      <c r="P1226" s="37">
        <v>0.21552942486945301</v>
      </c>
      <c r="Q1226" s="37">
        <v>949.927978515625</v>
      </c>
    </row>
    <row r="1227" spans="2:17" x14ac:dyDescent="0.2">
      <c r="B1227" s="37">
        <v>25</v>
      </c>
      <c r="C1227" s="37">
        <v>-1.5252463817596436</v>
      </c>
      <c r="D1227" s="37">
        <v>-588.35064697265625</v>
      </c>
      <c r="E1227" s="37">
        <v>114.10000000000001</v>
      </c>
      <c r="F1227" s="37">
        <v>431085.09586975735</v>
      </c>
      <c r="G1227" s="37">
        <v>0</v>
      </c>
      <c r="H1227" s="37">
        <v>0.20780201613154123</v>
      </c>
      <c r="I1227" s="37">
        <v>260.95657348632812</v>
      </c>
      <c r="J1227" s="37">
        <v>25</v>
      </c>
      <c r="K1227" s="37">
        <v>-2.3665759563446045</v>
      </c>
      <c r="L1227" s="37">
        <v>-571.54962158203125</v>
      </c>
      <c r="M1227" s="37">
        <v>114.10000000000001</v>
      </c>
      <c r="N1227" s="37">
        <v>443323.70822240232</v>
      </c>
      <c r="O1227" s="37">
        <v>0</v>
      </c>
      <c r="P1227" s="37">
        <v>0.21358327153442438</v>
      </c>
      <c r="Q1227" s="37">
        <v>983.5797119140625</v>
      </c>
    </row>
    <row r="1228" spans="2:17" x14ac:dyDescent="0.2">
      <c r="B1228" s="37">
        <v>25</v>
      </c>
      <c r="C1228" s="37">
        <v>-1.5923662185668945</v>
      </c>
      <c r="D1228" s="37">
        <v>-585.36846923828125</v>
      </c>
      <c r="E1228" s="37">
        <v>114.2</v>
      </c>
      <c r="F1228" s="37">
        <v>436494.30831198592</v>
      </c>
      <c r="G1228" s="37">
        <v>0</v>
      </c>
      <c r="H1228" s="37">
        <v>0.21035177966088883</v>
      </c>
      <c r="I1228" s="37">
        <v>350.66094970703125</v>
      </c>
      <c r="J1228" s="37">
        <v>25</v>
      </c>
      <c r="K1228" s="37">
        <v>-2.4115426540374756</v>
      </c>
      <c r="L1228" s="37">
        <v>-565.88946533203125</v>
      </c>
      <c r="M1228" s="37">
        <v>114.2</v>
      </c>
      <c r="N1228" s="37">
        <v>439055.22129282122</v>
      </c>
      <c r="O1228" s="37">
        <v>0</v>
      </c>
      <c r="P1228" s="37">
        <v>0.21157074093292164</v>
      </c>
      <c r="Q1228" s="37">
        <v>1020.4281616210937</v>
      </c>
    </row>
    <row r="1229" spans="2:17" x14ac:dyDescent="0.2">
      <c r="B1229" s="37">
        <v>25</v>
      </c>
      <c r="C1229" s="37">
        <v>-1.6601181030273438</v>
      </c>
      <c r="D1229" s="37">
        <v>-581.95098876953125</v>
      </c>
      <c r="E1229" s="37">
        <v>114.30000000000001</v>
      </c>
      <c r="F1229" s="37">
        <v>441271.46259591385</v>
      </c>
      <c r="G1229" s="37">
        <v>0</v>
      </c>
      <c r="H1229" s="37">
        <v>0.21260362804094265</v>
      </c>
      <c r="I1229" s="37">
        <v>440.13214111328125</v>
      </c>
      <c r="J1229" s="37">
        <v>25</v>
      </c>
      <c r="K1229" s="37">
        <v>-2.4608945846557617</v>
      </c>
      <c r="L1229" s="37">
        <v>-559.58111572265625</v>
      </c>
      <c r="M1229" s="37">
        <v>114.30000000000001</v>
      </c>
      <c r="N1229" s="37">
        <v>434539.18878901051</v>
      </c>
      <c r="O1229" s="37">
        <v>0</v>
      </c>
      <c r="P1229" s="37">
        <v>0.20944151133738656</v>
      </c>
      <c r="Q1229" s="37">
        <v>1060.41650390625</v>
      </c>
    </row>
    <row r="1230" spans="2:17" x14ac:dyDescent="0.2">
      <c r="B1230" s="37">
        <v>25</v>
      </c>
      <c r="C1230" s="37">
        <v>-1.7277010679244995</v>
      </c>
      <c r="D1230" s="37">
        <v>-578.5467529296875</v>
      </c>
      <c r="E1230" s="37">
        <v>114.4</v>
      </c>
      <c r="F1230" s="37">
        <v>445266.87175003957</v>
      </c>
      <c r="G1230" s="37">
        <v>0</v>
      </c>
      <c r="H1230" s="37">
        <v>0.21448698680121051</v>
      </c>
      <c r="I1230" s="37">
        <v>527.40704345703125</v>
      </c>
      <c r="J1230" s="37">
        <v>25</v>
      </c>
      <c r="K1230" s="37">
        <v>-2.5137739181518555</v>
      </c>
      <c r="L1230" s="37">
        <v>-553.7047119140625</v>
      </c>
      <c r="M1230" s="37">
        <v>114.4</v>
      </c>
      <c r="N1230" s="37">
        <v>429592.41412356129</v>
      </c>
      <c r="O1230" s="37">
        <v>0</v>
      </c>
      <c r="P1230" s="37">
        <v>0.20710923185728805</v>
      </c>
      <c r="Q1230" s="37">
        <v>1107.95166015625</v>
      </c>
    </row>
    <row r="1231" spans="2:17" x14ac:dyDescent="0.2">
      <c r="B1231" s="37">
        <v>25</v>
      </c>
      <c r="C1231" s="37">
        <v>-1.7943356037139893</v>
      </c>
      <c r="D1231" s="37">
        <v>-575.7398681640625</v>
      </c>
      <c r="E1231" s="37">
        <v>114.5</v>
      </c>
      <c r="F1231" s="37">
        <v>448326.5156346999</v>
      </c>
      <c r="G1231" s="37">
        <v>0</v>
      </c>
      <c r="H1231" s="37">
        <v>0.21592924146942646</v>
      </c>
      <c r="I1231" s="37">
        <v>610.90728759765625</v>
      </c>
      <c r="J1231" s="37">
        <v>25</v>
      </c>
      <c r="K1231" s="37">
        <v>-2.5684618949890137</v>
      </c>
      <c r="L1231" s="37">
        <v>-549.20489501953125</v>
      </c>
      <c r="M1231" s="37">
        <v>114.5</v>
      </c>
      <c r="N1231" s="37">
        <v>423999.35670966009</v>
      </c>
      <c r="O1231" s="37">
        <v>0</v>
      </c>
      <c r="P1231" s="37">
        <v>0.2044723107770226</v>
      </c>
      <c r="Q1231" s="37">
        <v>1155.8253173828125</v>
      </c>
    </row>
    <row r="1232" spans="2:17" x14ac:dyDescent="0.2">
      <c r="B1232" s="37">
        <v>25</v>
      </c>
      <c r="C1232" s="37">
        <v>-1.8592396974563599</v>
      </c>
      <c r="D1232" s="37">
        <v>-573.76776123046875</v>
      </c>
      <c r="E1232" s="37">
        <v>114.60000000000001</v>
      </c>
      <c r="F1232" s="37">
        <v>450308.73624508415</v>
      </c>
      <c r="G1232" s="37">
        <v>0</v>
      </c>
      <c r="H1232" s="37">
        <v>0.21686360549464015</v>
      </c>
      <c r="I1232" s="37">
        <v>689.8585205078125</v>
      </c>
      <c r="J1232" s="37">
        <v>25</v>
      </c>
      <c r="K1232" s="37">
        <v>-2.6202692985534668</v>
      </c>
      <c r="L1232" s="37">
        <v>-546.0997314453125</v>
      </c>
      <c r="M1232" s="37">
        <v>114.60000000000001</v>
      </c>
      <c r="N1232" s="37">
        <v>417580.40778650111</v>
      </c>
      <c r="O1232" s="37">
        <v>0</v>
      </c>
      <c r="P1232" s="37">
        <v>0.2014460993315999</v>
      </c>
      <c r="Q1232" s="37">
        <v>1213.93310546875</v>
      </c>
    </row>
    <row r="1233" spans="2:17" x14ac:dyDescent="0.2">
      <c r="B1233" s="37">
        <v>25</v>
      </c>
      <c r="C1233" s="37">
        <v>-1.9216352701187134</v>
      </c>
      <c r="D1233" s="37">
        <v>-572.44287109375</v>
      </c>
      <c r="E1233" s="37">
        <v>114.7</v>
      </c>
      <c r="F1233" s="37">
        <v>451119.42812331754</v>
      </c>
      <c r="G1233" s="37">
        <v>0</v>
      </c>
      <c r="H1233" s="37">
        <v>0.21724570893731759</v>
      </c>
      <c r="I1233" s="37">
        <v>764.0860595703125</v>
      </c>
      <c r="J1233" s="37">
        <v>25</v>
      </c>
      <c r="K1233" s="37">
        <v>-2.6610734462738037</v>
      </c>
      <c r="L1233" s="37">
        <v>-543.559326171875</v>
      </c>
      <c r="M1233" s="37">
        <v>114.7</v>
      </c>
      <c r="N1233" s="37">
        <v>410259.00765608699</v>
      </c>
      <c r="O1233" s="37">
        <v>0</v>
      </c>
      <c r="P1233" s="37">
        <v>0.19799452939368742</v>
      </c>
      <c r="Q1233" s="37">
        <v>1258.8382568359375</v>
      </c>
    </row>
    <row r="1234" spans="2:17" x14ac:dyDescent="0.2">
      <c r="B1234" s="37">
        <v>25</v>
      </c>
      <c r="C1234" s="37">
        <v>-1.980777382850647</v>
      </c>
      <c r="D1234" s="37">
        <v>-571.37030029296875</v>
      </c>
      <c r="E1234" s="37">
        <v>114.80000000000001</v>
      </c>
      <c r="F1234" s="37">
        <v>450738.70590298355</v>
      </c>
      <c r="G1234" s="37">
        <v>0</v>
      </c>
      <c r="H1234" s="37">
        <v>0.21706617181192742</v>
      </c>
      <c r="I1234" s="37">
        <v>833.37652587890625</v>
      </c>
      <c r="J1234" s="37">
        <v>25</v>
      </c>
      <c r="K1234" s="37">
        <v>-2.6741204261779785</v>
      </c>
      <c r="L1234" s="37">
        <v>-540.5460205078125</v>
      </c>
      <c r="M1234" s="37">
        <v>114.80000000000001</v>
      </c>
      <c r="N1234" s="37">
        <v>402067.96805332892</v>
      </c>
      <c r="O1234" s="37">
        <v>0</v>
      </c>
      <c r="P1234" s="37">
        <v>0.19413309445350813</v>
      </c>
      <c r="Q1234" s="37">
        <v>1279.1226806640625</v>
      </c>
    </row>
    <row r="1235" spans="2:17" x14ac:dyDescent="0.2">
      <c r="B1235" s="37">
        <v>25</v>
      </c>
      <c r="C1235" s="37">
        <v>-2.0360043048858643</v>
      </c>
      <c r="D1235" s="37">
        <v>-570.127685546875</v>
      </c>
      <c r="E1235" s="37">
        <v>114.9</v>
      </c>
      <c r="F1235" s="37">
        <v>449231.22539475193</v>
      </c>
      <c r="G1235" s="37">
        <v>0</v>
      </c>
      <c r="H1235" s="37">
        <v>0.21635547036805972</v>
      </c>
      <c r="I1235" s="37">
        <v>897.5087890625</v>
      </c>
      <c r="J1235" s="37">
        <v>25</v>
      </c>
      <c r="K1235" s="37">
        <v>-2.6385600566864014</v>
      </c>
      <c r="L1235" s="37">
        <v>-536.11871337890625</v>
      </c>
      <c r="M1235" s="37">
        <v>114.9</v>
      </c>
      <c r="N1235" s="37">
        <v>393099.97205605212</v>
      </c>
      <c r="O1235" s="37">
        <v>0</v>
      </c>
      <c r="P1235" s="37">
        <v>0.18990551455844271</v>
      </c>
      <c r="Q1235" s="37">
        <v>1232.1905517578125</v>
      </c>
    </row>
    <row r="1236" spans="2:17" x14ac:dyDescent="0.2">
      <c r="B1236" s="37">
        <v>25</v>
      </c>
      <c r="C1236" s="37">
        <v>-2.08681321144104</v>
      </c>
      <c r="D1236" s="37">
        <v>-568.36932373046875</v>
      </c>
      <c r="E1236" s="37">
        <v>115</v>
      </c>
      <c r="F1236" s="37">
        <v>446728.66972270404</v>
      </c>
      <c r="G1236" s="37">
        <v>0</v>
      </c>
      <c r="H1236" s="37">
        <v>0.2151756806343452</v>
      </c>
      <c r="I1236" s="37">
        <v>956.31011962890625</v>
      </c>
      <c r="J1236" s="37">
        <v>25</v>
      </c>
      <c r="K1236" s="37">
        <v>-2.5556159019470215</v>
      </c>
      <c r="L1236" s="37">
        <v>-529.94805908203125</v>
      </c>
      <c r="M1236" s="37">
        <v>115</v>
      </c>
      <c r="N1236" s="37">
        <v>383444.43708569778</v>
      </c>
      <c r="O1236" s="37">
        <v>0</v>
      </c>
      <c r="P1236" s="37">
        <v>0.18535397645101384</v>
      </c>
      <c r="Q1236" s="37">
        <v>1152.7005615234375</v>
      </c>
    </row>
    <row r="1237" spans="2:17" x14ac:dyDescent="0.2">
      <c r="B1237" s="37">
        <v>25</v>
      </c>
      <c r="C1237" s="37">
        <v>-2.132932186126709</v>
      </c>
      <c r="D1237" s="37">
        <v>-565.9453125</v>
      </c>
      <c r="E1237" s="37">
        <v>115.10000000000001</v>
      </c>
      <c r="F1237" s="37">
        <v>443383.35321079369</v>
      </c>
      <c r="G1237" s="37">
        <v>0</v>
      </c>
      <c r="H1237" s="37">
        <v>0.21359860777918263</v>
      </c>
      <c r="I1237" s="37">
        <v>1009.9641723632812</v>
      </c>
      <c r="J1237" s="37">
        <v>25</v>
      </c>
      <c r="K1237" s="37">
        <v>-2.4439330101013184</v>
      </c>
      <c r="L1237" s="37">
        <v>-523.5797119140625</v>
      </c>
      <c r="M1237" s="37">
        <v>115.10000000000001</v>
      </c>
      <c r="N1237" s="37">
        <v>373130.54930922709</v>
      </c>
      <c r="O1237" s="37">
        <v>0</v>
      </c>
      <c r="P1237" s="37">
        <v>0.18049229306137121</v>
      </c>
      <c r="Q1237" s="37">
        <v>1070.113037109375</v>
      </c>
    </row>
    <row r="1238" spans="2:17" x14ac:dyDescent="0.2">
      <c r="B1238" s="37">
        <v>25</v>
      </c>
      <c r="C1238" s="37">
        <v>-2.1743600368499756</v>
      </c>
      <c r="D1238" s="37">
        <v>-562.93597412109375</v>
      </c>
      <c r="E1238" s="37">
        <v>115.2</v>
      </c>
      <c r="F1238" s="37">
        <v>439323.72781913797</v>
      </c>
      <c r="G1238" s="37">
        <v>0</v>
      </c>
      <c r="H1238" s="37">
        <v>0.21168481189939287</v>
      </c>
      <c r="I1238" s="37">
        <v>1058.5360107421875</v>
      </c>
      <c r="J1238" s="37">
        <v>25</v>
      </c>
      <c r="K1238" s="37">
        <v>-2.3258326053619385</v>
      </c>
      <c r="L1238" s="37">
        <v>-520.80999755859375</v>
      </c>
      <c r="M1238" s="37">
        <v>115.2</v>
      </c>
      <c r="N1238" s="37">
        <v>362100.90649464721</v>
      </c>
      <c r="O1238" s="37">
        <v>0</v>
      </c>
      <c r="P1238" s="37">
        <v>0.17529349539804037</v>
      </c>
      <c r="Q1238" s="37">
        <v>945.63458251953125</v>
      </c>
    </row>
    <row r="1239" spans="2:17" x14ac:dyDescent="0.2">
      <c r="B1239" s="37">
        <v>25</v>
      </c>
      <c r="C1239" s="37">
        <v>-2.2113542556762695</v>
      </c>
      <c r="D1239" s="37">
        <v>-559.5296630859375</v>
      </c>
      <c r="E1239" s="37">
        <v>115.30000000000001</v>
      </c>
      <c r="F1239" s="37">
        <v>434634.97561379487</v>
      </c>
      <c r="G1239" s="37">
        <v>0</v>
      </c>
      <c r="H1239" s="37">
        <v>0.20947445851981389</v>
      </c>
      <c r="I1239" s="37">
        <v>1101.4334716796875</v>
      </c>
      <c r="J1239" s="37">
        <v>25</v>
      </c>
      <c r="K1239" s="37">
        <v>-2.2156312465667725</v>
      </c>
      <c r="L1239" s="37">
        <v>-525.2041015625</v>
      </c>
      <c r="M1239" s="37">
        <v>115.30000000000001</v>
      </c>
      <c r="N1239" s="37">
        <v>350286.77642579545</v>
      </c>
      <c r="O1239" s="37">
        <v>0</v>
      </c>
      <c r="P1239" s="37">
        <v>0.16972530124117235</v>
      </c>
      <c r="Q1239" s="37">
        <v>813.3499755859375</v>
      </c>
    </row>
    <row r="1240" spans="2:17" x14ac:dyDescent="0.2">
      <c r="B1240" s="37">
        <v>25</v>
      </c>
      <c r="C1240" s="37">
        <v>-2.2443597316741943</v>
      </c>
      <c r="D1240" s="37">
        <v>-555.89849853515625</v>
      </c>
      <c r="E1240" s="37">
        <v>115.4</v>
      </c>
      <c r="F1240" s="37">
        <v>429357.03026520729</v>
      </c>
      <c r="G1240" s="37">
        <v>0</v>
      </c>
      <c r="H1240" s="37">
        <v>0.20698638492961688</v>
      </c>
      <c r="I1240" s="37">
        <v>1137.7342529296875</v>
      </c>
      <c r="J1240" s="37">
        <v>25</v>
      </c>
      <c r="K1240" s="37">
        <v>-2.1171388626098633</v>
      </c>
      <c r="L1240" s="37">
        <v>-536.11077880859375</v>
      </c>
      <c r="M1240" s="37">
        <v>115.4</v>
      </c>
      <c r="N1240" s="37">
        <v>337793.91810571554</v>
      </c>
      <c r="O1240" s="37">
        <v>0</v>
      </c>
      <c r="P1240" s="37">
        <v>0.16383765840389164</v>
      </c>
      <c r="Q1240" s="37">
        <v>702.07672119140625</v>
      </c>
    </row>
    <row r="1241" spans="2:17" x14ac:dyDescent="0.2">
      <c r="B1241" s="37">
        <v>25</v>
      </c>
      <c r="C1241" s="37">
        <v>-2.2738993167877197</v>
      </c>
      <c r="D1241" s="37">
        <v>-552.20794677734375</v>
      </c>
      <c r="E1241" s="37">
        <v>115.5</v>
      </c>
      <c r="F1241" s="37">
        <v>423491.72559792764</v>
      </c>
      <c r="G1241" s="37">
        <v>0</v>
      </c>
      <c r="H1241" s="37">
        <v>0.20422147125027709</v>
      </c>
      <c r="I1241" s="37">
        <v>1166.7779541015625</v>
      </c>
      <c r="J1241" s="37">
        <v>25</v>
      </c>
      <c r="K1241" s="37">
        <v>-2.0294241905212402</v>
      </c>
      <c r="L1241" s="37">
        <v>-547.74554443359375</v>
      </c>
      <c r="M1241" s="37">
        <v>115.5</v>
      </c>
      <c r="N1241" s="37">
        <v>325043.91232472181</v>
      </c>
      <c r="O1241" s="37">
        <v>0</v>
      </c>
      <c r="P1241" s="37">
        <v>0.15782929729431114</v>
      </c>
      <c r="Q1241" s="37">
        <v>610.59295654296875</v>
      </c>
    </row>
    <row r="1242" spans="2:17" x14ac:dyDescent="0.2">
      <c r="B1242" s="37">
        <v>25</v>
      </c>
      <c r="C1242" s="37">
        <v>-2.3004677295684814</v>
      </c>
      <c r="D1242" s="37">
        <v>-548.66845703125</v>
      </c>
      <c r="E1242" s="37">
        <v>115.60000000000001</v>
      </c>
      <c r="F1242" s="37">
        <v>417014.34855965857</v>
      </c>
      <c r="G1242" s="37">
        <v>0</v>
      </c>
      <c r="H1242" s="37">
        <v>0.20116808800668134</v>
      </c>
      <c r="I1242" s="37">
        <v>1188.494873046875</v>
      </c>
      <c r="J1242" s="37">
        <v>25</v>
      </c>
      <c r="K1242" s="37">
        <v>-1.9509270191192627</v>
      </c>
      <c r="L1242" s="37">
        <v>-553.955810546875</v>
      </c>
      <c r="M1242" s="37">
        <v>115.60000000000001</v>
      </c>
      <c r="N1242" s="37">
        <v>312684.42020379583</v>
      </c>
      <c r="O1242" s="37">
        <v>0</v>
      </c>
      <c r="P1242" s="37">
        <v>0.15200540616123551</v>
      </c>
      <c r="Q1242" s="37">
        <v>534.275634765625</v>
      </c>
    </row>
    <row r="1243" spans="2:17" x14ac:dyDescent="0.2">
      <c r="B1243" s="37">
        <v>25</v>
      </c>
      <c r="C1243" s="37">
        <v>-2.3244647979736328</v>
      </c>
      <c r="D1243" s="37">
        <v>-545.4818115234375</v>
      </c>
      <c r="E1243" s="37">
        <v>115.7</v>
      </c>
      <c r="F1243" s="37">
        <v>409892.32579244318</v>
      </c>
      <c r="G1243" s="37">
        <v>0</v>
      </c>
      <c r="H1243" s="37">
        <v>0.19781090539385268</v>
      </c>
      <c r="I1243" s="37">
        <v>1203.3826904296875</v>
      </c>
      <c r="J1243" s="37">
        <v>25</v>
      </c>
      <c r="K1243" s="37">
        <v>-1.8806341886520386</v>
      </c>
      <c r="L1243" s="37">
        <v>-554.01751708984375</v>
      </c>
      <c r="M1243" s="37">
        <v>115.7</v>
      </c>
      <c r="N1243" s="37">
        <v>301278.8034085891</v>
      </c>
      <c r="O1243" s="37">
        <v>0</v>
      </c>
      <c r="P1243" s="37">
        <v>0.14663138563047368</v>
      </c>
      <c r="Q1243" s="37">
        <v>473.949462890625</v>
      </c>
    </row>
    <row r="1244" spans="2:17" x14ac:dyDescent="0.2">
      <c r="B1244" s="37">
        <v>25</v>
      </c>
      <c r="C1244" s="37">
        <v>-2.3461771011352539</v>
      </c>
      <c r="D1244" s="37">
        <v>-542.69976806640625</v>
      </c>
      <c r="E1244" s="37">
        <v>115.80000000000001</v>
      </c>
      <c r="F1244" s="37">
        <v>402110.3528748707</v>
      </c>
      <c r="G1244" s="37">
        <v>0</v>
      </c>
      <c r="H1244" s="37">
        <v>0.19414273744441593</v>
      </c>
      <c r="I1244" s="37">
        <v>1212.304931640625</v>
      </c>
      <c r="J1244" s="37">
        <v>25</v>
      </c>
      <c r="K1244" s="37">
        <v>-1.8182538747787476</v>
      </c>
      <c r="L1244" s="37">
        <v>-551.5145263671875</v>
      </c>
      <c r="M1244" s="37">
        <v>115.80000000000001</v>
      </c>
      <c r="N1244" s="37">
        <v>291030.86751821527</v>
      </c>
      <c r="O1244" s="37">
        <v>0</v>
      </c>
      <c r="P1244" s="37">
        <v>0.14180319475429398</v>
      </c>
      <c r="Q1244" s="37">
        <v>431.03009033203125</v>
      </c>
    </row>
    <row r="1245" spans="2:17" x14ac:dyDescent="0.2">
      <c r="B1245" s="37">
        <v>25</v>
      </c>
      <c r="C1245" s="37">
        <v>-2.3657975196838379</v>
      </c>
      <c r="D1245" s="37">
        <v>-540.137939453125</v>
      </c>
      <c r="E1245" s="37">
        <v>115.9</v>
      </c>
      <c r="F1245" s="37">
        <v>393692.66193537676</v>
      </c>
      <c r="G1245" s="37">
        <v>0</v>
      </c>
      <c r="H1245" s="37">
        <v>0.19017503551585788</v>
      </c>
      <c r="I1245" s="37">
        <v>1216.276611328125</v>
      </c>
      <c r="J1245" s="37">
        <v>25</v>
      </c>
      <c r="K1245" s="37">
        <v>-1.7641336917877197</v>
      </c>
      <c r="L1245" s="37">
        <v>-547.79541015625</v>
      </c>
      <c r="M1245" s="37">
        <v>115.9</v>
      </c>
      <c r="N1245" s="37">
        <v>281790.73887063813</v>
      </c>
      <c r="O1245" s="37">
        <v>0</v>
      </c>
      <c r="P1245" s="37">
        <v>0.13745015472155642</v>
      </c>
      <c r="Q1245" s="37">
        <v>404.36056518554687</v>
      </c>
    </row>
    <row r="1246" spans="2:17" x14ac:dyDescent="0.2">
      <c r="B1246" s="37">
        <v>25</v>
      </c>
      <c r="C1246" s="37">
        <v>-2.3834655284881592</v>
      </c>
      <c r="D1246" s="37">
        <v>-537.44073486328125</v>
      </c>
      <c r="E1246" s="37">
        <v>116</v>
      </c>
      <c r="F1246" s="37">
        <v>384707.46591416001</v>
      </c>
      <c r="G1246" s="37">
        <v>0</v>
      </c>
      <c r="H1246" s="37">
        <v>0.18593998066757456</v>
      </c>
      <c r="I1246" s="37">
        <v>1216.29443359375</v>
      </c>
      <c r="J1246" s="37">
        <v>25</v>
      </c>
      <c r="K1246" s="37">
        <v>-1.7190389633178711</v>
      </c>
      <c r="L1246" s="37">
        <v>-541.23681640625</v>
      </c>
      <c r="M1246" s="37">
        <v>116</v>
      </c>
      <c r="N1246" s="37">
        <v>273280.40552184964</v>
      </c>
      <c r="O1246" s="37">
        <v>0</v>
      </c>
      <c r="P1246" s="37">
        <v>0.13344122944590447</v>
      </c>
      <c r="Q1246" s="37">
        <v>389.21710205078125</v>
      </c>
    </row>
    <row r="1247" spans="2:17" x14ac:dyDescent="0.2">
      <c r="B1247" s="37">
        <v>25</v>
      </c>
      <c r="C1247" s="37">
        <v>-2.3993134498596191</v>
      </c>
      <c r="D1247" s="37">
        <v>-534.26611328125</v>
      </c>
      <c r="E1247" s="37">
        <v>116.10000000000001</v>
      </c>
      <c r="F1247" s="37">
        <v>375246.51942084433</v>
      </c>
      <c r="G1247" s="37">
        <v>0</v>
      </c>
      <c r="H1247" s="37">
        <v>0.18148084892715877</v>
      </c>
      <c r="I1247" s="37">
        <v>1213.2235107421875</v>
      </c>
      <c r="J1247" s="37">
        <v>25</v>
      </c>
      <c r="K1247" s="37">
        <v>-1.6837490797042847</v>
      </c>
      <c r="L1247" s="37">
        <v>-533.7303466796875</v>
      </c>
      <c r="M1247" s="37">
        <v>116.10000000000001</v>
      </c>
      <c r="N1247" s="37">
        <v>265244.88850320556</v>
      </c>
      <c r="O1247" s="37">
        <v>0</v>
      </c>
      <c r="P1247" s="37">
        <v>0.12965628018136943</v>
      </c>
      <c r="Q1247" s="37">
        <v>379.03472900390625</v>
      </c>
    </row>
    <row r="1248" spans="2:17" x14ac:dyDescent="0.2">
      <c r="B1248" s="37">
        <v>25</v>
      </c>
      <c r="C1248" s="37">
        <v>-2.4135007858276367</v>
      </c>
      <c r="D1248" s="37">
        <v>-530.4769287109375</v>
      </c>
      <c r="E1248" s="37">
        <v>116.2</v>
      </c>
      <c r="F1248" s="37">
        <v>365387.19070617814</v>
      </c>
      <c r="G1248" s="37">
        <v>0</v>
      </c>
      <c r="H1248" s="37">
        <v>0.17683413691613542</v>
      </c>
      <c r="I1248" s="37">
        <v>1207.7850341796875</v>
      </c>
      <c r="J1248" s="37">
        <v>25</v>
      </c>
      <c r="K1248" s="37">
        <v>-1.6585993766784668</v>
      </c>
      <c r="L1248" s="37">
        <v>-531.3555908203125</v>
      </c>
      <c r="M1248" s="37">
        <v>116.2</v>
      </c>
      <c r="N1248" s="37">
        <v>257436.30889498329</v>
      </c>
      <c r="O1248" s="37">
        <v>0</v>
      </c>
      <c r="P1248" s="37">
        <v>0.12597858287394037</v>
      </c>
      <c r="Q1248" s="37">
        <v>368.97024536132812</v>
      </c>
    </row>
    <row r="1249" spans="2:17" x14ac:dyDescent="0.2">
      <c r="B1249" s="37">
        <v>25</v>
      </c>
      <c r="C1249" s="37">
        <v>-2.4262306690216064</v>
      </c>
      <c r="D1249" s="37">
        <v>-526.23175048828125</v>
      </c>
      <c r="E1249" s="37">
        <v>116.30000000000001</v>
      </c>
      <c r="F1249" s="37">
        <v>355156.85136261821</v>
      </c>
      <c r="G1249" s="37">
        <v>0</v>
      </c>
      <c r="H1249" s="37">
        <v>0.17201278364403025</v>
      </c>
      <c r="I1249" s="37">
        <v>1200.5196533203125</v>
      </c>
      <c r="J1249" s="37">
        <v>25</v>
      </c>
      <c r="K1249" s="37">
        <v>-1.6432092189788818</v>
      </c>
      <c r="L1249" s="37">
        <v>-536.3104248046875</v>
      </c>
      <c r="M1249" s="37">
        <v>116.30000000000001</v>
      </c>
      <c r="N1249" s="37">
        <v>249649.51515136473</v>
      </c>
      <c r="O1249" s="37">
        <v>0</v>
      </c>
      <c r="P1249" s="37">
        <v>0.12231156655423338</v>
      </c>
      <c r="Q1249" s="37">
        <v>358.71755981445312</v>
      </c>
    </row>
    <row r="1250" spans="2:17" x14ac:dyDescent="0.2">
      <c r="B1250" s="37">
        <v>25</v>
      </c>
      <c r="C1250" s="37">
        <v>-2.4377579689025879</v>
      </c>
      <c r="D1250" s="37">
        <v>-521.85089111328125</v>
      </c>
      <c r="E1250" s="37">
        <v>116.4</v>
      </c>
      <c r="F1250" s="37">
        <v>344519.77334545227</v>
      </c>
      <c r="G1250" s="37">
        <v>0</v>
      </c>
      <c r="H1250" s="37">
        <v>0.16700000257397832</v>
      </c>
      <c r="I1250" s="37">
        <v>1191.68115234375</v>
      </c>
      <c r="J1250" s="37">
        <v>25</v>
      </c>
      <c r="K1250" s="37">
        <v>-1.6365493535995483</v>
      </c>
      <c r="L1250" s="37">
        <v>-544.1966552734375</v>
      </c>
      <c r="M1250" s="37">
        <v>116.4</v>
      </c>
      <c r="N1250" s="37">
        <v>241886.09783922069</v>
      </c>
      <c r="O1250" s="37">
        <v>0</v>
      </c>
      <c r="P1250" s="37">
        <v>0.11865599220006658</v>
      </c>
      <c r="Q1250" s="37">
        <v>351.960693359375</v>
      </c>
    </row>
    <row r="1251" spans="2:17" x14ac:dyDescent="0.2">
      <c r="B1251" s="37">
        <v>25</v>
      </c>
      <c r="C1251" s="37">
        <v>-2.4483823776245117</v>
      </c>
      <c r="D1251" s="37">
        <v>-517.566162109375</v>
      </c>
      <c r="E1251" s="37">
        <v>116.5</v>
      </c>
      <c r="F1251" s="37">
        <v>333393.42738674482</v>
      </c>
      <c r="G1251" s="37">
        <v>0</v>
      </c>
      <c r="H1251" s="37">
        <v>0.16175696931883687</v>
      </c>
      <c r="I1251" s="37">
        <v>1181.383544921875</v>
      </c>
      <c r="J1251" s="37">
        <v>25</v>
      </c>
      <c r="K1251" s="37">
        <v>-1.6372826099395752</v>
      </c>
      <c r="L1251" s="37">
        <v>-550.7635498046875</v>
      </c>
      <c r="M1251" s="37">
        <v>116.5</v>
      </c>
      <c r="N1251" s="37">
        <v>234397.63569617635</v>
      </c>
      <c r="O1251" s="37">
        <v>0</v>
      </c>
      <c r="P1251" s="37">
        <v>0.11513028896837617</v>
      </c>
      <c r="Q1251" s="37">
        <v>352.85906982421875</v>
      </c>
    </row>
    <row r="1252" spans="2:17" x14ac:dyDescent="0.2">
      <c r="B1252" s="37">
        <v>25</v>
      </c>
      <c r="C1252" s="37">
        <v>-2.4584128856658936</v>
      </c>
      <c r="D1252" s="37">
        <v>-513.47052001953125</v>
      </c>
      <c r="E1252" s="37">
        <v>116.60000000000001</v>
      </c>
      <c r="F1252" s="37">
        <v>321686.16510074405</v>
      </c>
      <c r="G1252" s="37">
        <v>0</v>
      </c>
      <c r="H1252" s="37">
        <v>0.15624058584744388</v>
      </c>
      <c r="I1252" s="37">
        <v>1169.489990234375</v>
      </c>
      <c r="J1252" s="37">
        <v>25</v>
      </c>
      <c r="K1252" s="37">
        <v>-1.6441504955291748</v>
      </c>
      <c r="L1252" s="37">
        <v>-555.24713134765625</v>
      </c>
      <c r="M1252" s="37">
        <v>116.60000000000001</v>
      </c>
      <c r="N1252" s="37">
        <v>227490.06888491919</v>
      </c>
      <c r="O1252" s="37">
        <v>0</v>
      </c>
      <c r="P1252" s="37">
        <v>0.11187866750726072</v>
      </c>
      <c r="Q1252" s="37">
        <v>363.2388916015625</v>
      </c>
    </row>
    <row r="1253" spans="2:17" x14ac:dyDescent="0.2">
      <c r="B1253" s="37">
        <v>25</v>
      </c>
      <c r="C1253" s="37">
        <v>-2.4681155681610107</v>
      </c>
      <c r="D1253" s="37">
        <v>-509.62368774414063</v>
      </c>
      <c r="E1253" s="37">
        <v>116.7</v>
      </c>
      <c r="F1253" s="37">
        <v>309333.4908362123</v>
      </c>
      <c r="G1253" s="37">
        <v>0</v>
      </c>
      <c r="H1253" s="37">
        <v>0.15042057701221978</v>
      </c>
      <c r="I1253" s="37">
        <v>1155.72119140625</v>
      </c>
      <c r="J1253" s="37">
        <v>25</v>
      </c>
      <c r="K1253" s="37">
        <v>-1.6562306880950928</v>
      </c>
      <c r="L1253" s="37">
        <v>-556.5380859375</v>
      </c>
      <c r="M1253" s="37">
        <v>116.7</v>
      </c>
      <c r="N1253" s="37">
        <v>221322.54875228164</v>
      </c>
      <c r="O1253" s="37">
        <v>0</v>
      </c>
      <c r="P1253" s="37">
        <v>0.10897584074622559</v>
      </c>
      <c r="Q1253" s="37">
        <v>382.986328125</v>
      </c>
    </row>
    <row r="1254" spans="2:17" x14ac:dyDescent="0.2">
      <c r="B1254" s="37">
        <v>25</v>
      </c>
      <c r="C1254" s="37">
        <v>-2.4776709079742432</v>
      </c>
      <c r="D1254" s="37">
        <v>-506.05917358398438</v>
      </c>
      <c r="E1254" s="37">
        <v>116.80000000000001</v>
      </c>
      <c r="F1254" s="37">
        <v>296320.42185589828</v>
      </c>
      <c r="G1254" s="37">
        <v>0</v>
      </c>
      <c r="H1254" s="37">
        <v>0.14429002775753472</v>
      </c>
      <c r="I1254" s="37">
        <v>1140.2960205078125</v>
      </c>
      <c r="J1254" s="37">
        <v>25</v>
      </c>
      <c r="K1254" s="37">
        <v>-1.6730461120605469</v>
      </c>
      <c r="L1254" s="37">
        <v>-552.384765625</v>
      </c>
      <c r="M1254" s="37">
        <v>116.80000000000001</v>
      </c>
      <c r="N1254" s="37">
        <v>215875.69373965569</v>
      </c>
      <c r="O1254" s="37">
        <v>0</v>
      </c>
      <c r="P1254" s="37">
        <v>0.10641242472516972</v>
      </c>
      <c r="Q1254" s="37">
        <v>411.67373657226562</v>
      </c>
    </row>
    <row r="1255" spans="2:17" x14ac:dyDescent="0.2">
      <c r="B1255" s="37">
        <v>25</v>
      </c>
      <c r="C1255" s="37">
        <v>-2.4871716499328613</v>
      </c>
      <c r="D1255" s="37">
        <v>-502.72415161132812</v>
      </c>
      <c r="E1255" s="37">
        <v>116.9</v>
      </c>
      <c r="F1255" s="37">
        <v>282687.80353742756</v>
      </c>
      <c r="G1255" s="37">
        <v>0</v>
      </c>
      <c r="H1255" s="37">
        <v>0.13786835591324906</v>
      </c>
      <c r="I1255" s="37">
        <v>1124.0181884765625</v>
      </c>
      <c r="J1255" s="37">
        <v>25</v>
      </c>
      <c r="K1255" s="37">
        <v>-1.6945666074752808</v>
      </c>
      <c r="L1255" s="37">
        <v>-543.4212646484375</v>
      </c>
      <c r="M1255" s="37">
        <v>116.9</v>
      </c>
      <c r="N1255" s="37">
        <v>210985.91108731911</v>
      </c>
      <c r="O1255" s="37">
        <v>0</v>
      </c>
      <c r="P1255" s="37">
        <v>0.10411135849859347</v>
      </c>
      <c r="Q1255" s="37">
        <v>448.17889404296875</v>
      </c>
    </row>
    <row r="1256" spans="2:17" x14ac:dyDescent="0.2">
      <c r="B1256" s="37">
        <v>25</v>
      </c>
      <c r="C1256" s="37">
        <v>-2.4966592788696289</v>
      </c>
      <c r="D1256" s="37">
        <v>-499.47418212890625</v>
      </c>
      <c r="E1256" s="37">
        <v>117</v>
      </c>
      <c r="F1256" s="37">
        <v>268522.36979805247</v>
      </c>
      <c r="G1256" s="37">
        <v>0</v>
      </c>
      <c r="H1256" s="37">
        <v>0.13119662605370419</v>
      </c>
      <c r="I1256" s="37">
        <v>1107.6878662109375</v>
      </c>
      <c r="J1256" s="37">
        <v>25</v>
      </c>
      <c r="K1256" s="37">
        <v>-1.7210776805877686</v>
      </c>
      <c r="L1256" s="37">
        <v>-533.6883544921875</v>
      </c>
      <c r="M1256" s="37">
        <v>117</v>
      </c>
      <c r="N1256" s="37">
        <v>206360.35605252205</v>
      </c>
      <c r="O1256" s="37">
        <v>0</v>
      </c>
      <c r="P1256" s="37">
        <v>0.10193483454374094</v>
      </c>
      <c r="Q1256" s="37">
        <v>489.08273315429687</v>
      </c>
    </row>
    <row r="1257" spans="2:17" x14ac:dyDescent="0.2">
      <c r="B1257" s="37">
        <v>25</v>
      </c>
      <c r="C1257" s="37">
        <v>-2.5061690807342529</v>
      </c>
      <c r="D1257" s="37">
        <v>-496.10296630859375</v>
      </c>
      <c r="E1257" s="37">
        <v>117.10000000000001</v>
      </c>
      <c r="F1257" s="37">
        <v>253932.32272279338</v>
      </c>
      <c r="G1257" s="37">
        <v>0</v>
      </c>
      <c r="H1257" s="37">
        <v>0.12432604470601614</v>
      </c>
      <c r="I1257" s="37">
        <v>1091.7562255859375</v>
      </c>
      <c r="J1257" s="37">
        <v>25</v>
      </c>
      <c r="K1257" s="37">
        <v>-1.7528926134109497</v>
      </c>
      <c r="L1257" s="37">
        <v>-526.78155517578125</v>
      </c>
      <c r="M1257" s="37">
        <v>117.10000000000001</v>
      </c>
      <c r="N1257" s="37">
        <v>201648.28432352669</v>
      </c>
      <c r="O1257" s="37">
        <v>0</v>
      </c>
      <c r="P1257" s="37">
        <v>9.9717873840987153E-2</v>
      </c>
      <c r="Q1257" s="37">
        <v>529.4271240234375</v>
      </c>
    </row>
    <row r="1258" spans="2:17" x14ac:dyDescent="0.2">
      <c r="B1258" s="37">
        <v>25</v>
      </c>
      <c r="C1258" s="37">
        <v>-2.5157496929168701</v>
      </c>
      <c r="D1258" s="37">
        <v>-492.38702392578125</v>
      </c>
      <c r="E1258" s="37">
        <v>117.2</v>
      </c>
      <c r="F1258" s="37">
        <v>239017.51587415012</v>
      </c>
      <c r="G1258" s="37">
        <v>0</v>
      </c>
      <c r="H1258" s="37">
        <v>0.11730392380881449</v>
      </c>
      <c r="I1258" s="37">
        <v>1076.3717041015625</v>
      </c>
      <c r="J1258" s="37">
        <v>25</v>
      </c>
      <c r="K1258" s="37">
        <v>-1.7900128364562988</v>
      </c>
      <c r="L1258" s="37">
        <v>-523.74578857421875</v>
      </c>
      <c r="M1258" s="37">
        <v>117.2</v>
      </c>
      <c r="N1258" s="37">
        <v>196583.73055577307</v>
      </c>
      <c r="O1258" s="37">
        <v>0</v>
      </c>
      <c r="P1258" s="37">
        <v>9.7335431996441499E-2</v>
      </c>
      <c r="Q1258" s="37">
        <v>565.9930419921875</v>
      </c>
    </row>
    <row r="1259" spans="2:17" x14ac:dyDescent="0.2">
      <c r="B1259" s="37">
        <v>25</v>
      </c>
      <c r="C1259" s="37">
        <v>-2.5254628658294678</v>
      </c>
      <c r="D1259" s="37">
        <v>-488.18731689453125</v>
      </c>
      <c r="E1259" s="37">
        <v>117.30000000000001</v>
      </c>
      <c r="F1259" s="37">
        <v>223845.30951774592</v>
      </c>
      <c r="G1259" s="37">
        <v>0</v>
      </c>
      <c r="H1259" s="37">
        <v>0.11016233192826844</v>
      </c>
      <c r="I1259" s="37">
        <v>1061.5308837890625</v>
      </c>
      <c r="J1259" s="37">
        <v>25</v>
      </c>
      <c r="K1259" s="37">
        <v>-1.8319383859634399</v>
      </c>
      <c r="L1259" s="37">
        <v>-523.93048095703125</v>
      </c>
      <c r="M1259" s="37">
        <v>117.30000000000001</v>
      </c>
      <c r="N1259" s="37">
        <v>191078.39433138343</v>
      </c>
      <c r="O1259" s="37">
        <v>0</v>
      </c>
      <c r="P1259" s="37">
        <v>9.4746071386752673E-2</v>
      </c>
      <c r="Q1259" s="37">
        <v>599.09271240234375</v>
      </c>
    </row>
    <row r="1260" spans="2:17" x14ac:dyDescent="0.2">
      <c r="B1260" s="37">
        <v>25</v>
      </c>
      <c r="C1260" s="37">
        <v>-2.535365104675293</v>
      </c>
      <c r="D1260" s="37">
        <v>-483.57205200195312</v>
      </c>
      <c r="E1260" s="37">
        <v>117.4</v>
      </c>
      <c r="F1260" s="37">
        <v>208439.16713953513</v>
      </c>
      <c r="G1260" s="37">
        <v>0</v>
      </c>
      <c r="H1260" s="37">
        <v>0.10291276673100398</v>
      </c>
      <c r="I1260" s="37">
        <v>1047.2091064453125</v>
      </c>
      <c r="J1260" s="37">
        <v>25</v>
      </c>
      <c r="K1260" s="37">
        <v>-1.877719521522522</v>
      </c>
      <c r="L1260" s="37">
        <v>-526.0408935546875</v>
      </c>
      <c r="M1260" s="37">
        <v>117.4</v>
      </c>
      <c r="N1260" s="37">
        <v>185202.71809204089</v>
      </c>
      <c r="O1260" s="37">
        <v>0</v>
      </c>
      <c r="P1260" s="37">
        <v>9.1983028499191613E-2</v>
      </c>
      <c r="Q1260" s="37">
        <v>630.97784423828125</v>
      </c>
    </row>
    <row r="1261" spans="2:17" x14ac:dyDescent="0.2">
      <c r="B1261" s="37">
        <v>25</v>
      </c>
      <c r="C1261" s="37">
        <v>-2.5454909801483154</v>
      </c>
      <c r="D1261" s="37">
        <v>-478.82455444335937</v>
      </c>
      <c r="E1261" s="37">
        <v>117.5</v>
      </c>
      <c r="F1261" s="37">
        <v>192783.91629159456</v>
      </c>
      <c r="G1261" s="37">
        <v>0</v>
      </c>
      <c r="H1261" s="37">
        <v>9.5548698041482402E-2</v>
      </c>
      <c r="I1261" s="37">
        <v>1033.3875732421875</v>
      </c>
      <c r="J1261" s="37">
        <v>25</v>
      </c>
      <c r="K1261" s="37">
        <v>-1.9261765480041504</v>
      </c>
      <c r="L1261" s="37">
        <v>-528.54486083984375</v>
      </c>
      <c r="M1261" s="37">
        <v>117.5</v>
      </c>
      <c r="N1261" s="37">
        <v>179106.91811440693</v>
      </c>
      <c r="O1261" s="37">
        <v>0</v>
      </c>
      <c r="P1261" s="37">
        <v>8.9117038677311286E-2</v>
      </c>
      <c r="Q1261" s="37">
        <v>663.7103271484375</v>
      </c>
    </row>
    <row r="1262" spans="2:17" x14ac:dyDescent="0.2">
      <c r="B1262" s="37">
        <v>25</v>
      </c>
      <c r="C1262" s="37">
        <v>-2.5558366775512695</v>
      </c>
      <c r="D1262" s="37">
        <v>-474.27838134765625</v>
      </c>
      <c r="E1262" s="37">
        <v>117.60000000000001</v>
      </c>
      <c r="F1262" s="37">
        <v>176844.15916772583</v>
      </c>
      <c r="G1262" s="37">
        <v>0</v>
      </c>
      <c r="H1262" s="37">
        <v>8.8054327826954992E-2</v>
      </c>
      <c r="I1262" s="37">
        <v>1020.0068359375</v>
      </c>
      <c r="J1262" s="37">
        <v>25</v>
      </c>
      <c r="K1262" s="37">
        <v>-1.9761626720428467</v>
      </c>
      <c r="L1262" s="37">
        <v>-529.81939697265625</v>
      </c>
      <c r="M1262" s="37">
        <v>117.60000000000001</v>
      </c>
      <c r="N1262" s="37">
        <v>172933.99258043058</v>
      </c>
      <c r="O1262" s="37">
        <v>0</v>
      </c>
      <c r="P1262" s="37">
        <v>8.6215410388576302E-2</v>
      </c>
      <c r="Q1262" s="37">
        <v>698.92138671875</v>
      </c>
    </row>
    <row r="1263" spans="2:17" x14ac:dyDescent="0.2">
      <c r="B1263" s="37">
        <v>25</v>
      </c>
      <c r="C1263" s="37">
        <v>-2.566349983215332</v>
      </c>
      <c r="D1263" s="37">
        <v>-470.09835815429687</v>
      </c>
      <c r="E1263" s="37">
        <v>117.7</v>
      </c>
      <c r="F1263" s="37">
        <v>160586.61767993026</v>
      </c>
      <c r="G1263" s="37">
        <v>0</v>
      </c>
      <c r="H1263" s="37">
        <v>8.0415240134326035E-2</v>
      </c>
      <c r="I1263" s="37">
        <v>1006.9693603515625</v>
      </c>
      <c r="J1263" s="37">
        <v>25</v>
      </c>
      <c r="K1263" s="37">
        <v>-2.0267984867095947</v>
      </c>
      <c r="L1263" s="37">
        <v>-528.3018798828125</v>
      </c>
      <c r="M1263" s="37">
        <v>117.7</v>
      </c>
      <c r="N1263" s="37">
        <v>166743.20520894611</v>
      </c>
      <c r="O1263" s="37">
        <v>0</v>
      </c>
      <c r="P1263" s="37">
        <v>8.3306068504625047E-2</v>
      </c>
      <c r="Q1263" s="37">
        <v>737.9791259765625</v>
      </c>
    </row>
    <row r="1264" spans="2:17" x14ac:dyDescent="0.2">
      <c r="B1264" s="37">
        <v>25</v>
      </c>
      <c r="C1264" s="37">
        <v>-2.5769245624542236</v>
      </c>
      <c r="D1264" s="37">
        <v>-466.19833374023437</v>
      </c>
      <c r="E1264" s="37">
        <v>117.80000000000001</v>
      </c>
      <c r="F1264" s="37">
        <v>143995.40784378079</v>
      </c>
      <c r="G1264" s="37">
        <v>0</v>
      </c>
      <c r="H1264" s="37">
        <v>7.2625796683843988E-2</v>
      </c>
      <c r="I1264" s="37">
        <v>994.2269287109375</v>
      </c>
      <c r="J1264" s="37">
        <v>25</v>
      </c>
      <c r="K1264" s="37">
        <v>-2.0776307582855225</v>
      </c>
      <c r="L1264" s="37">
        <v>-523.14141845703125</v>
      </c>
      <c r="M1264" s="37">
        <v>117.80000000000001</v>
      </c>
      <c r="N1264" s="37">
        <v>160462.27455274577</v>
      </c>
      <c r="O1264" s="37">
        <v>0</v>
      </c>
      <c r="P1264" s="37">
        <v>8.0355144435951334E-2</v>
      </c>
      <c r="Q1264" s="37">
        <v>780.759765625</v>
      </c>
    </row>
    <row r="1265" spans="2:17" x14ac:dyDescent="0.2">
      <c r="B1265" s="37">
        <v>25</v>
      </c>
      <c r="C1265" s="37">
        <v>-2.5874061584472656</v>
      </c>
      <c r="D1265" s="37">
        <v>-462.35543823242187</v>
      </c>
      <c r="E1265" s="37">
        <v>117.9</v>
      </c>
      <c r="F1265" s="37">
        <v>127074.18672209667</v>
      </c>
      <c r="G1265" s="37">
        <v>0</v>
      </c>
      <c r="H1265" s="37">
        <v>6.4690511784430943E-2</v>
      </c>
      <c r="I1265" s="37">
        <v>981.86090087890625</v>
      </c>
      <c r="J1265" s="37">
        <v>25</v>
      </c>
      <c r="K1265" s="37">
        <v>-2.1286230087280273</v>
      </c>
      <c r="L1265" s="37">
        <v>-515.03607177734375</v>
      </c>
      <c r="M1265" s="37">
        <v>117.9</v>
      </c>
      <c r="N1265" s="37">
        <v>153887.63157955679</v>
      </c>
      <c r="O1265" s="37">
        <v>0</v>
      </c>
      <c r="P1265" s="37">
        <v>7.7267198222986985E-2</v>
      </c>
      <c r="Q1265" s="37">
        <v>825.18994140625</v>
      </c>
    </row>
    <row r="1266" spans="2:17" x14ac:dyDescent="0.2">
      <c r="B1266" s="37">
        <v>25</v>
      </c>
      <c r="C1266" s="37">
        <v>-2.5976119041442871</v>
      </c>
      <c r="D1266" s="37">
        <v>-458.379638671875</v>
      </c>
      <c r="E1266" s="37">
        <v>118</v>
      </c>
      <c r="F1266" s="37">
        <v>109838.90753360509</v>
      </c>
      <c r="G1266" s="37">
        <v>0</v>
      </c>
      <c r="H1266" s="37">
        <v>5.6621346233752631E-2</v>
      </c>
      <c r="I1266" s="37">
        <v>970.0701904296875</v>
      </c>
      <c r="J1266" s="37">
        <v>25</v>
      </c>
      <c r="K1266" s="37">
        <v>-2.1799654960632324</v>
      </c>
      <c r="L1266" s="37">
        <v>-506.0596923828125</v>
      </c>
      <c r="M1266" s="37">
        <v>118</v>
      </c>
      <c r="N1266" s="37">
        <v>146737.32111714798</v>
      </c>
      <c r="O1266" s="37">
        <v>0</v>
      </c>
      <c r="P1266" s="37">
        <v>7.3910189694036038E-2</v>
      </c>
      <c r="Q1266" s="37">
        <v>868.2353515625</v>
      </c>
    </row>
    <row r="1267" spans="2:17" x14ac:dyDescent="0.2">
      <c r="B1267" s="37">
        <v>25</v>
      </c>
      <c r="C1267" s="37">
        <v>-2.6073589324951172</v>
      </c>
      <c r="D1267" s="37">
        <v>-454.17111206054687</v>
      </c>
      <c r="E1267" s="37">
        <v>118.10000000000001</v>
      </c>
      <c r="F1267" s="37">
        <v>92308.522365380908</v>
      </c>
      <c r="G1267" s="37">
        <v>0</v>
      </c>
      <c r="H1267" s="37">
        <v>4.8434794283153719E-2</v>
      </c>
      <c r="I1267" s="37">
        <v>959.06561279296875</v>
      </c>
      <c r="J1267" s="37">
        <v>25</v>
      </c>
      <c r="K1267" s="37">
        <v>-2.2318203449249268</v>
      </c>
      <c r="L1267" s="37">
        <v>-498.37567138671875</v>
      </c>
      <c r="M1267" s="37">
        <v>118.10000000000001</v>
      </c>
      <c r="N1267" s="37">
        <v>138741.8838180798</v>
      </c>
      <c r="O1267" s="37">
        <v>0</v>
      </c>
      <c r="P1267" s="37">
        <v>7.015828279361111E-2</v>
      </c>
      <c r="Q1267" s="37">
        <v>907.5216064453125</v>
      </c>
    </row>
    <row r="1268" spans="2:17" x14ac:dyDescent="0.2">
      <c r="B1268" s="37">
        <v>25</v>
      </c>
      <c r="C1268" s="37">
        <v>-2.6164910793304443</v>
      </c>
      <c r="D1268" s="37">
        <v>-449.6690673828125</v>
      </c>
      <c r="E1268" s="37">
        <v>118.2</v>
      </c>
      <c r="F1268" s="37">
        <v>74499.531414817771</v>
      </c>
      <c r="G1268" s="37">
        <v>0</v>
      </c>
      <c r="H1268" s="37">
        <v>4.0152650824537131E-2</v>
      </c>
      <c r="I1268" s="37">
        <v>948.93780517578125</v>
      </c>
      <c r="J1268" s="37">
        <v>25</v>
      </c>
      <c r="K1268" s="37">
        <v>-2.2841217517852783</v>
      </c>
      <c r="L1268" s="37">
        <v>-493.1429443359375</v>
      </c>
      <c r="M1268" s="37">
        <v>118.2</v>
      </c>
      <c r="N1268" s="37">
        <v>129736.65197890386</v>
      </c>
      <c r="O1268" s="37">
        <v>0</v>
      </c>
      <c r="P1268" s="37">
        <v>6.5935291106108726E-2</v>
      </c>
      <c r="Q1268" s="37">
        <v>942.01617431640625</v>
      </c>
    </row>
    <row r="1269" spans="2:17" x14ac:dyDescent="0.2">
      <c r="B1269" s="37">
        <v>25</v>
      </c>
      <c r="C1269" s="37">
        <v>-2.6248903274536133</v>
      </c>
      <c r="D1269" s="37">
        <v>-444.820556640625</v>
      </c>
      <c r="E1269" s="37">
        <v>118.30000000000001</v>
      </c>
      <c r="F1269" s="37">
        <v>56425.405457554618</v>
      </c>
      <c r="G1269" s="37">
        <v>0</v>
      </c>
      <c r="H1269" s="37">
        <v>3.1810384762647949E-2</v>
      </c>
      <c r="I1269" s="37">
        <v>939.5809326171875</v>
      </c>
      <c r="J1269" s="37">
        <v>25</v>
      </c>
      <c r="K1269" s="37">
        <v>-2.3364710807800293</v>
      </c>
      <c r="L1269" s="37">
        <v>-490.4111328125</v>
      </c>
      <c r="M1269" s="37">
        <v>118.30000000000001</v>
      </c>
      <c r="N1269" s="37">
        <v>119713.07218346403</v>
      </c>
      <c r="O1269" s="37">
        <v>0</v>
      </c>
      <c r="P1269" s="37">
        <v>6.1238854099852996E-2</v>
      </c>
      <c r="Q1269" s="37">
        <v>971.95062255859375</v>
      </c>
    </row>
    <row r="1270" spans="2:17" x14ac:dyDescent="0.2">
      <c r="B1270" s="37">
        <v>25</v>
      </c>
      <c r="C1270" s="37">
        <v>-2.6324701309204102</v>
      </c>
      <c r="D1270" s="37">
        <v>-439.62991333007812</v>
      </c>
      <c r="E1270" s="37">
        <v>118.4</v>
      </c>
      <c r="F1270" s="37">
        <v>38102.55788410399</v>
      </c>
      <c r="G1270" s="37">
        <v>0</v>
      </c>
      <c r="H1270" s="37">
        <v>2.348687549483252E-2</v>
      </c>
      <c r="I1270" s="37">
        <v>930.72955322265625</v>
      </c>
      <c r="J1270" s="37">
        <v>25</v>
      </c>
      <c r="K1270" s="37">
        <v>-2.3881645202636719</v>
      </c>
      <c r="L1270" s="37">
        <v>-489.4859619140625</v>
      </c>
      <c r="M1270" s="37">
        <v>118.4</v>
      </c>
      <c r="N1270" s="37">
        <v>108808.00694657095</v>
      </c>
      <c r="O1270" s="37">
        <v>0</v>
      </c>
      <c r="P1270" s="37">
        <v>5.6135485417688882E-2</v>
      </c>
      <c r="Q1270" s="37">
        <v>997.83734130859375</v>
      </c>
    </row>
    <row r="1271" spans="2:17" x14ac:dyDescent="0.2">
      <c r="B1271" s="37">
        <v>25</v>
      </c>
      <c r="C1271" s="37">
        <v>-2.6391563415527344</v>
      </c>
      <c r="D1271" s="37">
        <v>-434.21905517578125</v>
      </c>
      <c r="E1271" s="37">
        <v>118.5</v>
      </c>
      <c r="F1271" s="37">
        <v>19582.726490319365</v>
      </c>
      <c r="G1271" s="37">
        <v>0</v>
      </c>
      <c r="H1271" s="37">
        <v>1.5427661910239544E-2</v>
      </c>
      <c r="I1271" s="37">
        <v>922.08782958984375</v>
      </c>
      <c r="J1271" s="37">
        <v>25</v>
      </c>
      <c r="K1271" s="37">
        <v>-2.4383351802825928</v>
      </c>
      <c r="L1271" s="37">
        <v>-489.11959838867187</v>
      </c>
      <c r="M1271" s="37">
        <v>118.5</v>
      </c>
      <c r="N1271" s="37">
        <v>97239.244835090998</v>
      </c>
      <c r="O1271" s="37">
        <v>0</v>
      </c>
      <c r="P1271" s="37">
        <v>5.073045746728249E-2</v>
      </c>
      <c r="Q1271" s="37">
        <v>1020.7739868164062</v>
      </c>
    </row>
    <row r="1272" spans="2:17" x14ac:dyDescent="0.2">
      <c r="B1272" s="37">
        <v>25</v>
      </c>
      <c r="C1272" s="37">
        <v>-2.6448671817779541</v>
      </c>
      <c r="D1272" s="37">
        <v>-428.80807495117187</v>
      </c>
      <c r="E1272" s="37">
        <v>118.60000000000001</v>
      </c>
      <c r="F1272" s="37">
        <v>16883.156789726021</v>
      </c>
      <c r="G1272" s="37">
        <v>0</v>
      </c>
      <c r="H1272" s="37">
        <v>1.4320275956541747E-2</v>
      </c>
      <c r="I1272" s="37">
        <v>913.4505615234375</v>
      </c>
      <c r="J1272" s="37">
        <v>25</v>
      </c>
      <c r="K1272" s="37">
        <v>-2.4861338138580322</v>
      </c>
      <c r="L1272" s="37">
        <v>-487.70404052734375</v>
      </c>
      <c r="M1272" s="37">
        <v>118.60000000000001</v>
      </c>
      <c r="N1272" s="37">
        <v>85213.699325775306</v>
      </c>
      <c r="O1272" s="37">
        <v>0</v>
      </c>
      <c r="P1272" s="37">
        <v>4.512520083687404E-2</v>
      </c>
      <c r="Q1272" s="37">
        <v>1042.6009521484375</v>
      </c>
    </row>
    <row r="1273" spans="2:17" x14ac:dyDescent="0.2">
      <c r="B1273" s="37">
        <v>25</v>
      </c>
      <c r="C1273" s="37">
        <v>-2.6495053768157959</v>
      </c>
      <c r="D1273" s="37">
        <v>-423.6126708984375</v>
      </c>
      <c r="E1273" s="37">
        <v>118.7</v>
      </c>
      <c r="F1273" s="37">
        <v>35590.745047097509</v>
      </c>
      <c r="G1273" s="37">
        <v>0</v>
      </c>
      <c r="H1273" s="37">
        <v>2.2369998622887875E-2</v>
      </c>
      <c r="I1273" s="37">
        <v>904.7305908203125</v>
      </c>
      <c r="J1273" s="37">
        <v>25</v>
      </c>
      <c r="K1273" s="37">
        <v>-2.5309097766876221</v>
      </c>
      <c r="L1273" s="37">
        <v>-483.86349487304687</v>
      </c>
      <c r="M1273" s="37">
        <v>118.7</v>
      </c>
      <c r="N1273" s="37">
        <v>72843.085483977222</v>
      </c>
      <c r="O1273" s="37">
        <v>0</v>
      </c>
      <c r="P1273" s="37">
        <v>3.9379050423054882E-2</v>
      </c>
      <c r="Q1273" s="37">
        <v>1064.7471923828125</v>
      </c>
    </row>
    <row r="1274" spans="2:17" x14ac:dyDescent="0.2">
      <c r="B1274" s="37">
        <v>25</v>
      </c>
      <c r="C1274" s="37">
        <v>-2.6529619693756104</v>
      </c>
      <c r="D1274" s="37">
        <v>-418.73089599609375</v>
      </c>
      <c r="E1274" s="37">
        <v>118.80000000000001</v>
      </c>
      <c r="F1274" s="37">
        <v>54526.72314726044</v>
      </c>
      <c r="G1274" s="37">
        <v>0</v>
      </c>
      <c r="H1274" s="37">
        <v>3.0946036939486089E-2</v>
      </c>
      <c r="I1274" s="37">
        <v>895.920166015625</v>
      </c>
      <c r="J1274" s="37">
        <v>25</v>
      </c>
      <c r="K1274" s="37">
        <v>-2.572357177734375</v>
      </c>
      <c r="L1274" s="37">
        <v>-477.15353393554687</v>
      </c>
      <c r="M1274" s="37">
        <v>118.80000000000001</v>
      </c>
      <c r="N1274" s="37">
        <v>60101.511402129123</v>
      </c>
      <c r="O1274" s="37">
        <v>0</v>
      </c>
      <c r="P1274" s="37">
        <v>3.3492571557917822E-2</v>
      </c>
      <c r="Q1274" s="37">
        <v>1087.4215087890625</v>
      </c>
    </row>
    <row r="1275" spans="2:17" x14ac:dyDescent="0.2">
      <c r="B1275" s="37">
        <v>25</v>
      </c>
      <c r="C1275" s="37">
        <v>-2.6551251411437988</v>
      </c>
      <c r="D1275" s="37">
        <v>-414.09390258789062</v>
      </c>
      <c r="E1275" s="37">
        <v>118.9</v>
      </c>
      <c r="F1275" s="37">
        <v>73574.552037964997</v>
      </c>
      <c r="G1275" s="37">
        <v>0</v>
      </c>
      <c r="H1275" s="37">
        <v>3.9730409694308723E-2</v>
      </c>
      <c r="I1275" s="37">
        <v>887.06243896484375</v>
      </c>
      <c r="J1275" s="37">
        <v>25</v>
      </c>
      <c r="K1275" s="37">
        <v>-2.610480785369873</v>
      </c>
      <c r="L1275" s="37">
        <v>-468.205078125</v>
      </c>
      <c r="M1275" s="37">
        <v>118.9</v>
      </c>
      <c r="N1275" s="37">
        <v>46841.939371480577</v>
      </c>
      <c r="O1275" s="37">
        <v>0</v>
      </c>
      <c r="P1275" s="37">
        <v>2.7423346110986777E-2</v>
      </c>
      <c r="Q1275" s="37">
        <v>1109.61962890625</v>
      </c>
    </row>
    <row r="1276" spans="2:17" x14ac:dyDescent="0.2">
      <c r="B1276" s="37">
        <v>25</v>
      </c>
      <c r="C1276" s="37">
        <v>-2.6558985710144043</v>
      </c>
      <c r="D1276" s="37">
        <v>-409.50418090820312</v>
      </c>
      <c r="E1276" s="37">
        <v>119</v>
      </c>
      <c r="F1276" s="37">
        <v>92671.271731491652</v>
      </c>
      <c r="G1276" s="37">
        <v>0</v>
      </c>
      <c r="H1276" s="37">
        <v>4.8610643046990282E-2</v>
      </c>
      <c r="I1276" s="37">
        <v>878.147705078125</v>
      </c>
      <c r="J1276" s="37">
        <v>25</v>
      </c>
      <c r="K1276" s="37">
        <v>-2.6454849243164062</v>
      </c>
      <c r="L1276" s="37">
        <v>-458.246826171875</v>
      </c>
      <c r="M1276" s="37">
        <v>119</v>
      </c>
      <c r="N1276" s="37">
        <v>32863.972216450522</v>
      </c>
      <c r="O1276" s="37">
        <v>0</v>
      </c>
      <c r="P1276" s="37">
        <v>2.1141011436679291E-2</v>
      </c>
      <c r="Q1276" s="37">
        <v>1129.61083984375</v>
      </c>
    </row>
    <row r="1277" spans="2:17" x14ac:dyDescent="0.2">
      <c r="B1277" s="37">
        <v>25</v>
      </c>
      <c r="C1277" s="37">
        <v>-2.655217170715332</v>
      </c>
      <c r="D1277" s="37">
        <v>-404.740234375</v>
      </c>
      <c r="E1277" s="37">
        <v>119.10000000000001</v>
      </c>
      <c r="F1277" s="37">
        <v>111785.04511545988</v>
      </c>
      <c r="G1277" s="37">
        <v>0</v>
      </c>
      <c r="H1277" s="37">
        <v>5.7538433416616477E-2</v>
      </c>
      <c r="I1277" s="37">
        <v>869.20111083984375</v>
      </c>
      <c r="J1277" s="37">
        <v>25</v>
      </c>
      <c r="K1277" s="37">
        <v>-2.6776294708251953</v>
      </c>
      <c r="L1277" s="37">
        <v>-448.5614013671875</v>
      </c>
      <c r="M1277" s="37">
        <v>119.10000000000001</v>
      </c>
      <c r="N1277" s="37">
        <v>18027.988966855377</v>
      </c>
      <c r="O1277" s="37">
        <v>0</v>
      </c>
      <c r="P1277" s="37">
        <v>1.4763753684693355E-2</v>
      </c>
      <c r="Q1277" s="37">
        <v>1145.7811279296875</v>
      </c>
    </row>
    <row r="1278" spans="2:17" x14ac:dyDescent="0.2">
      <c r="B1278" s="37">
        <v>25</v>
      </c>
      <c r="C1278" s="37">
        <v>-2.6530563831329346</v>
      </c>
      <c r="D1278" s="37">
        <v>-399.67987060546875</v>
      </c>
      <c r="E1278" s="37">
        <v>119.2</v>
      </c>
      <c r="F1278" s="37">
        <v>130917.81125217387</v>
      </c>
      <c r="G1278" s="37">
        <v>0</v>
      </c>
      <c r="H1278" s="37">
        <v>6.6498857149319343E-2</v>
      </c>
      <c r="I1278" s="37">
        <v>860.29486083984375</v>
      </c>
      <c r="J1278" s="37">
        <v>25</v>
      </c>
      <c r="K1278" s="37">
        <v>-2.7070410251617432</v>
      </c>
      <c r="L1278" s="37">
        <v>-440.20938110351562</v>
      </c>
      <c r="M1278" s="37">
        <v>119.2</v>
      </c>
      <c r="N1278" s="37">
        <v>16164.15162801216</v>
      </c>
      <c r="O1278" s="37">
        <v>0</v>
      </c>
      <c r="P1278" s="37">
        <v>1.4005946324699141E-2</v>
      </c>
      <c r="Q1278" s="37">
        <v>1157.106689453125</v>
      </c>
    </row>
    <row r="1279" spans="2:17" x14ac:dyDescent="0.2">
      <c r="B1279" s="37">
        <v>25</v>
      </c>
      <c r="C1279" s="37">
        <v>-2.6494359970092773</v>
      </c>
      <c r="D1279" s="37">
        <v>-394.37149047851562</v>
      </c>
      <c r="E1279" s="37">
        <v>119.30000000000001</v>
      </c>
      <c r="F1279" s="37">
        <v>150096.59772803201</v>
      </c>
      <c r="G1279" s="37">
        <v>0</v>
      </c>
      <c r="H1279" s="37">
        <v>7.5496216307007591E-2</v>
      </c>
      <c r="I1279" s="37">
        <v>851.42864990234375</v>
      </c>
      <c r="J1279" s="37">
        <v>25</v>
      </c>
      <c r="K1279" s="37">
        <v>-2.7336111068725586</v>
      </c>
      <c r="L1279" s="37">
        <v>-433.8590087890625</v>
      </c>
      <c r="M1279" s="37">
        <v>119.30000000000001</v>
      </c>
      <c r="N1279" s="37">
        <v>32723.779318335346</v>
      </c>
      <c r="O1279" s="37">
        <v>0</v>
      </c>
      <c r="P1279" s="37">
        <v>2.1085129794308356E-2</v>
      </c>
      <c r="Q1279" s="37">
        <v>1163.25830078125</v>
      </c>
    </row>
    <row r="1280" spans="2:17" x14ac:dyDescent="0.2">
      <c r="B1280" s="37">
        <v>25</v>
      </c>
      <c r="C1280" s="37">
        <v>-2.6444137096405029</v>
      </c>
      <c r="D1280" s="37">
        <v>-388.99588012695312</v>
      </c>
      <c r="E1280" s="37">
        <v>119.4</v>
      </c>
      <c r="F1280" s="37">
        <v>169353.20738731741</v>
      </c>
      <c r="G1280" s="37">
        <v>0</v>
      </c>
      <c r="H1280" s="37">
        <v>8.4540639920311147E-2</v>
      </c>
      <c r="I1280" s="37">
        <v>842.4996337890625</v>
      </c>
      <c r="J1280" s="37">
        <v>25</v>
      </c>
      <c r="K1280" s="37">
        <v>-2.7570269107818604</v>
      </c>
      <c r="L1280" s="37">
        <v>-429.53775024414062</v>
      </c>
      <c r="M1280" s="37">
        <v>119.4</v>
      </c>
      <c r="N1280" s="37">
        <v>50287.287231138209</v>
      </c>
      <c r="O1280" s="37">
        <v>0</v>
      </c>
      <c r="P1280" s="37">
        <v>2.8999864815571458E-2</v>
      </c>
      <c r="Q1280" s="37">
        <v>1164.8963623046875</v>
      </c>
    </row>
    <row r="1281" spans="2:17" x14ac:dyDescent="0.2">
      <c r="B1281" s="37">
        <v>25</v>
      </c>
      <c r="C1281" s="37">
        <v>-2.6380743980407715</v>
      </c>
      <c r="D1281" s="37">
        <v>-383.74148559570312</v>
      </c>
      <c r="E1281" s="37">
        <v>119.5</v>
      </c>
      <c r="F1281" s="37">
        <v>188703.02804920069</v>
      </c>
      <c r="G1281" s="37">
        <v>0</v>
      </c>
      <c r="H1281" s="37">
        <v>9.3636411917253692E-2</v>
      </c>
      <c r="I1281" s="37">
        <v>833.38641357421875</v>
      </c>
      <c r="J1281" s="37">
        <v>25</v>
      </c>
      <c r="K1281" s="37">
        <v>-2.7768352031707764</v>
      </c>
      <c r="L1281" s="37">
        <v>-426.37603759765625</v>
      </c>
      <c r="M1281" s="37">
        <v>119.5</v>
      </c>
      <c r="N1281" s="37">
        <v>68529.54329256987</v>
      </c>
      <c r="O1281" s="37">
        <v>0</v>
      </c>
      <c r="P1281" s="37">
        <v>3.7389098808825072E-2</v>
      </c>
      <c r="Q1281" s="37">
        <v>1163.198974609375</v>
      </c>
    </row>
    <row r="1282" spans="2:17" x14ac:dyDescent="0.2">
      <c r="B1282" s="37">
        <v>25</v>
      </c>
      <c r="C1282" s="37">
        <v>-2.6305155754089355</v>
      </c>
      <c r="D1282" s="37">
        <v>-378.7054443359375</v>
      </c>
      <c r="E1282" s="37">
        <v>119.60000000000001</v>
      </c>
      <c r="F1282" s="37">
        <v>208134.95010035686</v>
      </c>
      <c r="G1282" s="37">
        <v>0</v>
      </c>
      <c r="H1282" s="37">
        <v>0.10277638670756115</v>
      </c>
      <c r="I1282" s="37">
        <v>824.037109375</v>
      </c>
      <c r="J1282" s="37">
        <v>25</v>
      </c>
      <c r="K1282" s="37">
        <v>-2.79262375831604</v>
      </c>
      <c r="L1282" s="37">
        <v>-422.7608642578125</v>
      </c>
      <c r="M1282" s="37">
        <v>119.60000000000001</v>
      </c>
      <c r="N1282" s="37">
        <v>87188.918356151873</v>
      </c>
      <c r="O1282" s="37">
        <v>0</v>
      </c>
      <c r="P1282" s="37">
        <v>4.6052062253931013E-2</v>
      </c>
      <c r="Q1282" s="37">
        <v>1159.8392333984375</v>
      </c>
    </row>
    <row r="1283" spans="2:17" x14ac:dyDescent="0.2">
      <c r="B1283" s="37">
        <v>25</v>
      </c>
      <c r="C1283" s="37">
        <v>-2.6218404769897461</v>
      </c>
      <c r="D1283" s="37">
        <v>-373.91067504882812</v>
      </c>
      <c r="E1283" s="37">
        <v>119.7</v>
      </c>
      <c r="F1283" s="37">
        <v>227614.39742645639</v>
      </c>
      <c r="G1283" s="37">
        <v>0</v>
      </c>
      <c r="H1283" s="37">
        <v>0.1119429756604795</v>
      </c>
      <c r="I1283" s="37">
        <v>814.46624755859375</v>
      </c>
      <c r="J1283" s="37">
        <v>25</v>
      </c>
      <c r="K1283" s="37">
        <v>-2.8042197227478027</v>
      </c>
      <c r="L1283" s="37">
        <v>-417.162353515625</v>
      </c>
      <c r="M1283" s="37">
        <v>119.7</v>
      </c>
      <c r="N1283" s="37">
        <v>106142.81209471004</v>
      </c>
      <c r="O1283" s="37">
        <v>0</v>
      </c>
      <c r="P1283" s="37">
        <v>5.4896744385162337E-2</v>
      </c>
      <c r="Q1283" s="37">
        <v>1156.23974609375</v>
      </c>
    </row>
    <row r="1284" spans="2:17" x14ac:dyDescent="0.2">
      <c r="B1284" s="37">
        <v>25</v>
      </c>
      <c r="C1284" s="37">
        <v>-2.6121551990509033</v>
      </c>
      <c r="D1284" s="37">
        <v>-369.39910888671875</v>
      </c>
      <c r="E1284" s="37">
        <v>119.80000000000001</v>
      </c>
      <c r="F1284" s="37">
        <v>247090.46075042096</v>
      </c>
      <c r="G1284" s="37">
        <v>0</v>
      </c>
      <c r="H1284" s="37">
        <v>0.12111126808211664</v>
      </c>
      <c r="I1284" s="37">
        <v>804.692138671875</v>
      </c>
      <c r="J1284" s="37">
        <v>25</v>
      </c>
      <c r="K1284" s="37">
        <v>-2.8117115497589111</v>
      </c>
      <c r="L1284" s="37">
        <v>-409.0059814453125</v>
      </c>
      <c r="M1284" s="37">
        <v>119.80000000000001</v>
      </c>
      <c r="N1284" s="37">
        <v>125457.29744272736</v>
      </c>
      <c r="O1284" s="37">
        <v>0</v>
      </c>
      <c r="P1284" s="37">
        <v>6.3937056929068398E-2</v>
      </c>
      <c r="Q1284" s="37">
        <v>1152.7200927734375</v>
      </c>
    </row>
    <row r="1285" spans="2:17" x14ac:dyDescent="0.2">
      <c r="B1285" s="37">
        <v>25</v>
      </c>
      <c r="C1285" s="37">
        <v>-2.6015675067901611</v>
      </c>
      <c r="D1285" s="37">
        <v>-365.26666259765625</v>
      </c>
      <c r="E1285" s="37">
        <v>119.9</v>
      </c>
      <c r="F1285" s="37">
        <v>266498.48056910874</v>
      </c>
      <c r="G1285" s="37">
        <v>0</v>
      </c>
      <c r="H1285" s="37">
        <v>0.13025011472864209</v>
      </c>
      <c r="I1285" s="37">
        <v>794.73504638671875</v>
      </c>
      <c r="J1285" s="37">
        <v>25</v>
      </c>
      <c r="K1285" s="37">
        <v>-2.8154888153076172</v>
      </c>
      <c r="L1285" s="37">
        <v>-398.8204345703125</v>
      </c>
      <c r="M1285" s="37">
        <v>119.9</v>
      </c>
      <c r="N1285" s="37">
        <v>145336.75884883356</v>
      </c>
      <c r="O1285" s="37">
        <v>0</v>
      </c>
      <c r="P1285" s="37">
        <v>7.3259987761572679E-2</v>
      </c>
      <c r="Q1285" s="37">
        <v>1148.7191162109375</v>
      </c>
    </row>
    <row r="1286" spans="2:17" x14ac:dyDescent="0.2">
      <c r="B1286" s="37">
        <v>25</v>
      </c>
      <c r="C1286" s="37">
        <v>-2.5901870727539062</v>
      </c>
      <c r="D1286" s="37">
        <v>-361.56570434570312</v>
      </c>
      <c r="E1286" s="37">
        <v>120</v>
      </c>
      <c r="F1286" s="37">
        <v>285761.3228701615</v>
      </c>
      <c r="G1286" s="37">
        <v>0</v>
      </c>
      <c r="H1286" s="37">
        <v>0.13932264945737186</v>
      </c>
      <c r="I1286" s="37">
        <v>784.74578857421875</v>
      </c>
      <c r="J1286" s="37">
        <v>25</v>
      </c>
      <c r="K1286" s="37">
        <v>-2.81606125831604</v>
      </c>
      <c r="L1286" s="37">
        <v>-387.779541015625</v>
      </c>
      <c r="M1286" s="37">
        <v>120</v>
      </c>
      <c r="N1286" s="37">
        <v>166009.23648936226</v>
      </c>
      <c r="O1286" s="37">
        <v>0</v>
      </c>
      <c r="P1286" s="37">
        <v>8.2967773204299933E-2</v>
      </c>
      <c r="Q1286" s="37">
        <v>1143.4398193359375</v>
      </c>
    </row>
    <row r="1287" spans="2:17" x14ac:dyDescent="0.2">
      <c r="B1287" s="37">
        <v>25</v>
      </c>
      <c r="C1287" s="37">
        <v>-2.5781326293945313</v>
      </c>
      <c r="D1287" s="37">
        <v>-358.17398071289062</v>
      </c>
      <c r="E1287" s="37">
        <v>120.1</v>
      </c>
      <c r="F1287" s="37">
        <v>304800.17586898664</v>
      </c>
      <c r="G1287" s="37">
        <v>0</v>
      </c>
      <c r="H1287" s="37">
        <v>0.14829132637051234</v>
      </c>
      <c r="I1287" s="37">
        <v>774.98309326171875</v>
      </c>
      <c r="J1287" s="37">
        <v>25</v>
      </c>
      <c r="K1287" s="37">
        <v>-2.8139693737030029</v>
      </c>
      <c r="L1287" s="37">
        <v>-377.1702880859375</v>
      </c>
      <c r="M1287" s="37">
        <v>120.1</v>
      </c>
      <c r="N1287" s="37">
        <v>187613.74425025322</v>
      </c>
      <c r="O1287" s="37">
        <v>0</v>
      </c>
      <c r="P1287" s="37">
        <v>9.3122919997655332E-2</v>
      </c>
      <c r="Q1287" s="37">
        <v>1135.7696533203125</v>
      </c>
    </row>
    <row r="1288" spans="2:17" x14ac:dyDescent="0.2">
      <c r="B1288" s="37">
        <v>25</v>
      </c>
      <c r="C1288" s="37">
        <v>-2.5655481815338135</v>
      </c>
      <c r="D1288" s="37">
        <v>-354.82086181640625</v>
      </c>
      <c r="E1288" s="37">
        <v>120.20000000000002</v>
      </c>
      <c r="F1288" s="37">
        <v>323555.99951276818</v>
      </c>
      <c r="G1288" s="37">
        <v>0</v>
      </c>
      <c r="H1288" s="37">
        <v>0.15712799692591398</v>
      </c>
      <c r="I1288" s="37">
        <v>765.6849365234375</v>
      </c>
      <c r="J1288" s="37">
        <v>25</v>
      </c>
      <c r="K1288" s="37">
        <v>-2.8096530437469482</v>
      </c>
      <c r="L1288" s="37">
        <v>-368.01300048828125</v>
      </c>
      <c r="M1288" s="37">
        <v>120.20000000000002</v>
      </c>
      <c r="N1288" s="37">
        <v>210131.80862764837</v>
      </c>
      <c r="O1288" s="37">
        <v>0</v>
      </c>
      <c r="P1288" s="37">
        <v>0.10371490493987762</v>
      </c>
      <c r="Q1288" s="37">
        <v>1125.2083740234375</v>
      </c>
    </row>
    <row r="1289" spans="2:17" x14ac:dyDescent="0.2">
      <c r="B1289" s="37">
        <v>25</v>
      </c>
      <c r="C1289" s="37">
        <v>-2.5526113510131836</v>
      </c>
      <c r="D1289" s="37">
        <v>-351.3153076171875</v>
      </c>
      <c r="E1289" s="37">
        <v>120.30000000000001</v>
      </c>
      <c r="F1289" s="37">
        <v>342003.80665526923</v>
      </c>
      <c r="G1289" s="37">
        <v>0</v>
      </c>
      <c r="H1289" s="37">
        <v>0.16582062370677669</v>
      </c>
      <c r="I1289" s="37">
        <v>756.951416015625</v>
      </c>
      <c r="J1289" s="37">
        <v>25</v>
      </c>
      <c r="K1289" s="37">
        <v>-2.8033688068389893</v>
      </c>
      <c r="L1289" s="37">
        <v>-360.818359375</v>
      </c>
      <c r="M1289" s="37">
        <v>120.30000000000001</v>
      </c>
      <c r="N1289" s="37">
        <v>233377.07620015836</v>
      </c>
      <c r="O1289" s="37">
        <v>0</v>
      </c>
      <c r="P1289" s="37">
        <v>0.11465478700218387</v>
      </c>
      <c r="Q1289" s="37">
        <v>1111.49853515625</v>
      </c>
    </row>
    <row r="1290" spans="2:17" x14ac:dyDescent="0.2">
      <c r="B1290" s="37">
        <v>25</v>
      </c>
      <c r="C1290" s="37">
        <v>-2.5395247936248779</v>
      </c>
      <c r="D1290" s="37">
        <v>-347.76101684570312</v>
      </c>
      <c r="E1290" s="37">
        <v>120.4</v>
      </c>
      <c r="F1290" s="37">
        <v>360138.92902254761</v>
      </c>
      <c r="G1290" s="37">
        <v>0</v>
      </c>
      <c r="H1290" s="37">
        <v>0.17436679812013747</v>
      </c>
      <c r="I1290" s="37">
        <v>748.71661376953125</v>
      </c>
      <c r="J1290" s="37">
        <v>25</v>
      </c>
      <c r="K1290" s="37">
        <v>-2.7951817512512207</v>
      </c>
      <c r="L1290" s="37">
        <v>-355.47662353515625</v>
      </c>
      <c r="M1290" s="37">
        <v>120.4</v>
      </c>
      <c r="N1290" s="37">
        <v>257039.48087265372</v>
      </c>
      <c r="O1290" s="37">
        <v>0</v>
      </c>
      <c r="P1290" s="37">
        <v>0.12579663571433114</v>
      </c>
      <c r="Q1290" s="37">
        <v>1095.038818359375</v>
      </c>
    </row>
    <row r="1291" spans="2:17" x14ac:dyDescent="0.2">
      <c r="B1291" s="37">
        <v>25</v>
      </c>
      <c r="C1291" s="37">
        <v>-2.5264954566955566</v>
      </c>
      <c r="D1291" s="37">
        <v>-344.5113525390625</v>
      </c>
      <c r="E1291" s="37">
        <v>120.5</v>
      </c>
      <c r="F1291" s="37">
        <v>377940.38921989244</v>
      </c>
      <c r="G1291" s="37">
        <v>0</v>
      </c>
      <c r="H1291" s="37">
        <v>0.1827564669457212</v>
      </c>
      <c r="I1291" s="37">
        <v>740.89349365234375</v>
      </c>
      <c r="J1291" s="37">
        <v>25</v>
      </c>
      <c r="K1291" s="37">
        <v>-2.7850229740142822</v>
      </c>
      <c r="L1291" s="37">
        <v>-351.31048583984375</v>
      </c>
      <c r="M1291" s="37">
        <v>120.5</v>
      </c>
      <c r="N1291" s="37">
        <v>280780.84722972062</v>
      </c>
      <c r="O1291" s="37">
        <v>0</v>
      </c>
      <c r="P1291" s="37">
        <v>0.13697906209954577</v>
      </c>
      <c r="Q1291" s="37">
        <v>1076.911865234375</v>
      </c>
    </row>
    <row r="1292" spans="2:17" x14ac:dyDescent="0.2">
      <c r="B1292" s="37">
        <v>25</v>
      </c>
      <c r="C1292" s="37">
        <v>-2.5137155055999756</v>
      </c>
      <c r="D1292" s="37">
        <v>-341.9005126953125</v>
      </c>
      <c r="E1292" s="37">
        <v>120.6</v>
      </c>
      <c r="F1292" s="37">
        <v>395342.19703362422</v>
      </c>
      <c r="G1292" s="37">
        <v>0</v>
      </c>
      <c r="H1292" s="37">
        <v>0.19095839056531347</v>
      </c>
      <c r="I1292" s="37">
        <v>733.52191162109375</v>
      </c>
      <c r="J1292" s="37">
        <v>25</v>
      </c>
      <c r="K1292" s="37">
        <v>-2.7728142738342285</v>
      </c>
      <c r="L1292" s="37">
        <v>-347.30142211914062</v>
      </c>
      <c r="M1292" s="37">
        <v>120.6</v>
      </c>
      <c r="N1292" s="37">
        <v>304325.70860415528</v>
      </c>
      <c r="O1292" s="37">
        <v>0</v>
      </c>
      <c r="P1292" s="37">
        <v>0.14807153936839501</v>
      </c>
      <c r="Q1292" s="37">
        <v>1058.4012451171875</v>
      </c>
    </row>
    <row r="1293" spans="2:17" x14ac:dyDescent="0.2">
      <c r="B1293" s="37">
        <v>25</v>
      </c>
      <c r="C1293" s="37">
        <v>-2.5013546943664551</v>
      </c>
      <c r="D1293" s="37">
        <v>-340.0374755859375</v>
      </c>
      <c r="E1293" s="37">
        <v>120.70000000000002</v>
      </c>
      <c r="F1293" s="37">
        <v>412238.13932196522</v>
      </c>
      <c r="G1293" s="37">
        <v>0</v>
      </c>
      <c r="H1293" s="37">
        <v>0.19892238876215365</v>
      </c>
      <c r="I1293" s="37">
        <v>726.74737548828125</v>
      </c>
      <c r="J1293" s="37">
        <v>25</v>
      </c>
      <c r="K1293" s="37">
        <v>-2.7585880756378174</v>
      </c>
      <c r="L1293" s="37">
        <v>-342.43606567382812</v>
      </c>
      <c r="M1293" s="37">
        <v>120.70000000000002</v>
      </c>
      <c r="N1293" s="37">
        <v>327543.85078118026</v>
      </c>
      <c r="O1293" s="37">
        <v>0</v>
      </c>
      <c r="P1293" s="37">
        <v>0.15901211073657154</v>
      </c>
      <c r="Q1293" s="37">
        <v>1040.5582275390625</v>
      </c>
    </row>
    <row r="1294" spans="2:17" x14ac:dyDescent="0.2">
      <c r="B1294" s="37">
        <v>25</v>
      </c>
      <c r="C1294" s="37">
        <v>-2.4895632266998291</v>
      </c>
      <c r="D1294" s="37">
        <v>-338.8377685546875</v>
      </c>
      <c r="E1294" s="37">
        <v>120.80000000000001</v>
      </c>
      <c r="F1294" s="37">
        <v>428511.9557103375</v>
      </c>
      <c r="G1294" s="37">
        <v>0</v>
      </c>
      <c r="H1294" s="37">
        <v>0.20659355747591018</v>
      </c>
      <c r="I1294" s="37">
        <v>720.71875</v>
      </c>
      <c r="J1294" s="37">
        <v>25</v>
      </c>
      <c r="K1294" s="37">
        <v>-2.7425558567047119</v>
      </c>
      <c r="L1294" s="37">
        <v>-336.0582275390625</v>
      </c>
      <c r="M1294" s="37">
        <v>120.80000000000001</v>
      </c>
      <c r="N1294" s="37">
        <v>350473.30806080421</v>
      </c>
      <c r="O1294" s="37">
        <v>0</v>
      </c>
      <c r="P1294" s="37">
        <v>0.16981824529021811</v>
      </c>
      <c r="Q1294" s="37">
        <v>1023.8274536132812</v>
      </c>
    </row>
    <row r="1295" spans="2:17" x14ac:dyDescent="0.2">
      <c r="B1295" s="37">
        <v>25</v>
      </c>
      <c r="C1295" s="37">
        <v>-2.4784755706787109</v>
      </c>
      <c r="D1295" s="37">
        <v>-338.16754150390625</v>
      </c>
      <c r="E1295" s="37">
        <v>120.9</v>
      </c>
      <c r="F1295" s="37">
        <v>444065.68152474251</v>
      </c>
      <c r="G1295" s="37">
        <v>0</v>
      </c>
      <c r="H1295" s="37">
        <v>0.21392562723189543</v>
      </c>
      <c r="I1295" s="37">
        <v>715.54443359375</v>
      </c>
      <c r="J1295" s="37">
        <v>25</v>
      </c>
      <c r="K1295" s="37">
        <v>-2.7250733375549316</v>
      </c>
      <c r="L1295" s="37">
        <v>-328.11172485351562</v>
      </c>
      <c r="M1295" s="37">
        <v>120.9</v>
      </c>
      <c r="N1295" s="37">
        <v>373278.9906398626</v>
      </c>
      <c r="O1295" s="37">
        <v>0</v>
      </c>
      <c r="P1295" s="37">
        <v>0.18056733982734244</v>
      </c>
      <c r="Q1295" s="37">
        <v>1008.0952758789062</v>
      </c>
    </row>
    <row r="1296" spans="2:17" x14ac:dyDescent="0.2">
      <c r="B1296" s="37">
        <v>25</v>
      </c>
      <c r="C1296" s="37">
        <v>-2.4682142734527588</v>
      </c>
      <c r="D1296" s="37">
        <v>-337.90084838867187</v>
      </c>
      <c r="E1296" s="37">
        <v>121</v>
      </c>
      <c r="F1296" s="37">
        <v>458831.43584842596</v>
      </c>
      <c r="G1296" s="37">
        <v>0</v>
      </c>
      <c r="H1296" s="37">
        <v>0.2208865206122396</v>
      </c>
      <c r="I1296" s="37">
        <v>711.335693359375</v>
      </c>
      <c r="J1296" s="37">
        <v>25</v>
      </c>
      <c r="K1296" s="37">
        <v>-2.7066128253936768</v>
      </c>
      <c r="L1296" s="37">
        <v>-319.19546508789062</v>
      </c>
      <c r="M1296" s="37">
        <v>121</v>
      </c>
      <c r="N1296" s="37">
        <v>396158.85533144412</v>
      </c>
      <c r="O1296" s="37">
        <v>0</v>
      </c>
      <c r="P1296" s="37">
        <v>0.19135247395307081</v>
      </c>
      <c r="Q1296" s="37">
        <v>992.76959228515625</v>
      </c>
    </row>
    <row r="1297" spans="2:17" x14ac:dyDescent="0.2">
      <c r="B1297" s="37">
        <v>25</v>
      </c>
      <c r="C1297" s="37">
        <v>-2.4588906764984131</v>
      </c>
      <c r="D1297" s="37">
        <v>-337.88461303710937</v>
      </c>
      <c r="E1297" s="37">
        <v>121.1</v>
      </c>
      <c r="F1297" s="37">
        <v>472774.19834714639</v>
      </c>
      <c r="G1297" s="37">
        <v>0</v>
      </c>
      <c r="H1297" s="37">
        <v>0.22745966219626612</v>
      </c>
      <c r="I1297" s="37">
        <v>708.23883056640625</v>
      </c>
      <c r="J1297" s="37">
        <v>25</v>
      </c>
      <c r="K1297" s="37">
        <v>-2.6876487731933594</v>
      </c>
      <c r="L1297" s="37">
        <v>-310.38665771484375</v>
      </c>
      <c r="M1297" s="37">
        <v>121.1</v>
      </c>
      <c r="N1297" s="37">
        <v>419232.56413969805</v>
      </c>
      <c r="O1297" s="37">
        <v>0</v>
      </c>
      <c r="P1297" s="37">
        <v>0.20222989286791557</v>
      </c>
      <c r="Q1297" s="37">
        <v>977.23858642578125</v>
      </c>
    </row>
    <row r="1298" spans="2:17" x14ac:dyDescent="0.2">
      <c r="B1298" s="37">
        <v>25</v>
      </c>
      <c r="C1298" s="37">
        <v>-2.450608491897583</v>
      </c>
      <c r="D1298" s="37">
        <v>-337.94802856445312</v>
      </c>
      <c r="E1298" s="37">
        <v>121.20000000000002</v>
      </c>
      <c r="F1298" s="37">
        <v>485892.78876140044</v>
      </c>
      <c r="G1298" s="37">
        <v>0</v>
      </c>
      <c r="H1298" s="37">
        <v>0.23364444076585952</v>
      </c>
      <c r="I1298" s="37">
        <v>706.3629150390625</v>
      </c>
      <c r="J1298" s="37">
        <v>25</v>
      </c>
      <c r="K1298" s="37">
        <v>-2.668588399887085</v>
      </c>
      <c r="L1298" s="37">
        <v>-302.84823608398437</v>
      </c>
      <c r="M1298" s="37">
        <v>121.20000000000002</v>
      </c>
      <c r="N1298" s="37">
        <v>442452.90056523465</v>
      </c>
      <c r="O1298" s="37">
        <v>0</v>
      </c>
      <c r="P1298" s="37">
        <v>0.2131772102323905</v>
      </c>
      <c r="Q1298" s="37">
        <v>960.859375</v>
      </c>
    </row>
    <row r="1299" spans="2:17" x14ac:dyDescent="0.2">
      <c r="B1299" s="37">
        <v>25</v>
      </c>
      <c r="C1299" s="37">
        <v>-2.4434595108032227</v>
      </c>
      <c r="D1299" s="37">
        <v>-338.00115966796875</v>
      </c>
      <c r="E1299" s="37">
        <v>121.30000000000001</v>
      </c>
      <c r="F1299" s="37">
        <v>498214.06923022115</v>
      </c>
      <c r="G1299" s="37">
        <v>0</v>
      </c>
      <c r="H1299" s="37">
        <v>0.23945347569012723</v>
      </c>
      <c r="I1299" s="37">
        <v>705.7047119140625</v>
      </c>
      <c r="J1299" s="37">
        <v>25</v>
      </c>
      <c r="K1299" s="37">
        <v>-2.6497194766998291</v>
      </c>
      <c r="L1299" s="37">
        <v>-297.38333129882813</v>
      </c>
      <c r="M1299" s="37">
        <v>121.30000000000001</v>
      </c>
      <c r="N1299" s="37">
        <v>465582.21670396498</v>
      </c>
      <c r="O1299" s="37">
        <v>0</v>
      </c>
      <c r="P1299" s="37">
        <v>0.22408227126319968</v>
      </c>
      <c r="Q1299" s="37">
        <v>943.44091796875</v>
      </c>
    </row>
    <row r="1300" spans="2:17" x14ac:dyDescent="0.2">
      <c r="B1300" s="37">
        <v>25</v>
      </c>
      <c r="C1300" s="37">
        <v>-2.4375178813934326</v>
      </c>
      <c r="D1300" s="37">
        <v>-338.08905029296875</v>
      </c>
      <c r="E1300" s="37">
        <v>121.4</v>
      </c>
      <c r="F1300" s="37">
        <v>509775.5786965458</v>
      </c>
      <c r="G1300" s="37">
        <v>0</v>
      </c>
      <c r="H1300" s="37">
        <v>0.2449044286371212</v>
      </c>
      <c r="I1300" s="37">
        <v>706.2054443359375</v>
      </c>
      <c r="J1300" s="37">
        <v>25</v>
      </c>
      <c r="K1300" s="37">
        <v>-2.6311514377593994</v>
      </c>
      <c r="L1300" s="37">
        <v>-294.14752197265625</v>
      </c>
      <c r="M1300" s="37">
        <v>121.4</v>
      </c>
      <c r="N1300" s="37">
        <v>488232.60229616635</v>
      </c>
      <c r="O1300" s="37">
        <v>0</v>
      </c>
      <c r="P1300" s="37">
        <v>0.23477313211788842</v>
      </c>
      <c r="Q1300" s="37">
        <v>925.2403564453125</v>
      </c>
    </row>
    <row r="1301" spans="2:17" x14ac:dyDescent="0.2">
      <c r="B1301" s="37">
        <v>25</v>
      </c>
      <c r="C1301" s="37">
        <v>-2.4328317642211914</v>
      </c>
      <c r="D1301" s="37">
        <v>-338.29946899414062</v>
      </c>
      <c r="E1301" s="37">
        <v>121.5</v>
      </c>
      <c r="F1301" s="37">
        <v>520607.25170486479</v>
      </c>
      <c r="G1301" s="37">
        <v>0</v>
      </c>
      <c r="H1301" s="37">
        <v>0.25001138295478975</v>
      </c>
      <c r="I1301" s="37">
        <v>707.867919921875</v>
      </c>
      <c r="J1301" s="37">
        <v>25</v>
      </c>
      <c r="K1301" s="37">
        <v>-2.612905740737915</v>
      </c>
      <c r="L1301" s="37">
        <v>-292.62652587890625</v>
      </c>
      <c r="M1301" s="37">
        <v>121.5</v>
      </c>
      <c r="N1301" s="37">
        <v>509998.50948658708</v>
      </c>
      <c r="O1301" s="37">
        <v>0</v>
      </c>
      <c r="P1301" s="37">
        <v>0.24507239656314625</v>
      </c>
      <c r="Q1301" s="37">
        <v>906.97271728515625</v>
      </c>
    </row>
    <row r="1302" spans="2:17" x14ac:dyDescent="0.2">
      <c r="B1302" s="37">
        <v>25</v>
      </c>
      <c r="C1302" s="37">
        <v>-2.4294211864471436</v>
      </c>
      <c r="D1302" s="37">
        <v>-338.62991333007812</v>
      </c>
      <c r="E1302" s="37">
        <v>121.6</v>
      </c>
      <c r="F1302" s="37">
        <v>530729.67509595933</v>
      </c>
      <c r="G1302" s="37">
        <v>0</v>
      </c>
      <c r="H1302" s="37">
        <v>0.25478402023214691</v>
      </c>
      <c r="I1302" s="37">
        <v>710.7802734375</v>
      </c>
      <c r="J1302" s="37">
        <v>25</v>
      </c>
      <c r="K1302" s="37">
        <v>-2.5949664115905762</v>
      </c>
      <c r="L1302" s="37">
        <v>-291.89495849609375</v>
      </c>
      <c r="M1302" s="37">
        <v>121.6</v>
      </c>
      <c r="N1302" s="37">
        <v>530666.56993876537</v>
      </c>
      <c r="O1302" s="37">
        <v>0</v>
      </c>
      <c r="P1302" s="37">
        <v>0.254852536474585</v>
      </c>
      <c r="Q1302" s="37">
        <v>889.65447998046875</v>
      </c>
    </row>
    <row r="1303" spans="2:17" x14ac:dyDescent="0.2">
      <c r="B1303" s="37">
        <v>25</v>
      </c>
      <c r="C1303" s="37">
        <v>-2.4272840023040771</v>
      </c>
      <c r="D1303" s="37">
        <v>-338.9786376953125</v>
      </c>
      <c r="E1303" s="37">
        <v>121.70000000000002</v>
      </c>
      <c r="F1303" s="37">
        <v>540168.18386342342</v>
      </c>
      <c r="G1303" s="37">
        <v>0</v>
      </c>
      <c r="H1303" s="37">
        <v>0.25923426535010496</v>
      </c>
      <c r="I1303" s="37">
        <v>715.01776123046875</v>
      </c>
      <c r="J1303" s="37">
        <v>25</v>
      </c>
      <c r="K1303" s="37">
        <v>-2.57737135887146</v>
      </c>
      <c r="L1303" s="37">
        <v>-291.02276611328125</v>
      </c>
      <c r="M1303" s="37">
        <v>121.70000000000002</v>
      </c>
      <c r="N1303" s="37">
        <v>550021.13788986276</v>
      </c>
      <c r="O1303" s="37">
        <v>0</v>
      </c>
      <c r="P1303" s="37">
        <v>0.26406922709643377</v>
      </c>
      <c r="Q1303" s="37">
        <v>873.95538330078125</v>
      </c>
    </row>
    <row r="1304" spans="2:17" x14ac:dyDescent="0.2">
      <c r="B1304" s="37">
        <v>25</v>
      </c>
      <c r="C1304" s="37">
        <v>-2.4264011383056641</v>
      </c>
      <c r="D1304" s="37">
        <v>-339.26065063476562</v>
      </c>
      <c r="E1304" s="37">
        <v>121.80000000000001</v>
      </c>
      <c r="F1304" s="37">
        <v>548963.70081305341</v>
      </c>
      <c r="G1304" s="37">
        <v>0</v>
      </c>
      <c r="H1304" s="37">
        <v>0.26338139674694921</v>
      </c>
      <c r="I1304" s="37">
        <v>720.54278564453125</v>
      </c>
      <c r="J1304" s="37">
        <v>25</v>
      </c>
      <c r="K1304" s="37">
        <v>-2.5602743625640869</v>
      </c>
      <c r="L1304" s="37">
        <v>-289.4229736328125</v>
      </c>
      <c r="M1304" s="37">
        <v>121.80000000000001</v>
      </c>
      <c r="N1304" s="37">
        <v>568016.09826376732</v>
      </c>
      <c r="O1304" s="37">
        <v>0</v>
      </c>
      <c r="P1304" s="37">
        <v>0.27275899010056187</v>
      </c>
      <c r="Q1304" s="37">
        <v>860.36016845703125</v>
      </c>
    </row>
    <row r="1305" spans="2:17" x14ac:dyDescent="0.2">
      <c r="B1305" s="37">
        <v>25</v>
      </c>
      <c r="C1305" s="37">
        <v>-2.4267349243164062</v>
      </c>
      <c r="D1305" s="37">
        <v>-339.48236083984375</v>
      </c>
      <c r="E1305" s="37">
        <v>121.9</v>
      </c>
      <c r="F1305" s="37">
        <v>557167.0793068104</v>
      </c>
      <c r="G1305" s="37">
        <v>0</v>
      </c>
      <c r="H1305" s="37">
        <v>0.26724937850040587</v>
      </c>
      <c r="I1305" s="37">
        <v>727.23101806640625</v>
      </c>
      <c r="J1305" s="37">
        <v>25</v>
      </c>
      <c r="K1305" s="37">
        <v>-2.543931245803833</v>
      </c>
      <c r="L1305" s="37">
        <v>-287.03717041015625</v>
      </c>
      <c r="M1305" s="37">
        <v>121.9</v>
      </c>
      <c r="N1305" s="37">
        <v>585098.4966658036</v>
      </c>
      <c r="O1305" s="37">
        <v>0</v>
      </c>
      <c r="P1305" s="37">
        <v>0.28100826494873832</v>
      </c>
      <c r="Q1305" s="37">
        <v>848.87799072265625</v>
      </c>
    </row>
    <row r="1306" spans="2:17" x14ac:dyDescent="0.2">
      <c r="B1306" s="37">
        <v>25</v>
      </c>
      <c r="C1306" s="37">
        <v>-2.4282238483428955</v>
      </c>
      <c r="D1306" s="37">
        <v>-339.6820068359375</v>
      </c>
      <c r="E1306" s="37">
        <v>122</v>
      </c>
      <c r="F1306" s="37">
        <v>564826.73477196728</v>
      </c>
      <c r="G1306" s="37">
        <v>0</v>
      </c>
      <c r="H1306" s="37">
        <v>0.27086102794331141</v>
      </c>
      <c r="I1306" s="37">
        <v>734.9906005859375</v>
      </c>
      <c r="J1306" s="37">
        <v>25</v>
      </c>
      <c r="K1306" s="37">
        <v>-2.5286378860473633</v>
      </c>
      <c r="L1306" s="37">
        <v>-284.2354736328125</v>
      </c>
      <c r="M1306" s="37">
        <v>122</v>
      </c>
      <c r="N1306" s="37">
        <v>601450.82250270783</v>
      </c>
      <c r="O1306" s="37">
        <v>0</v>
      </c>
      <c r="P1306" s="37">
        <v>0.28890513628951781</v>
      </c>
      <c r="Q1306" s="37">
        <v>839.06744384765625</v>
      </c>
    </row>
    <row r="1307" spans="2:17" x14ac:dyDescent="0.2">
      <c r="B1307" s="37">
        <v>25</v>
      </c>
      <c r="C1307" s="37">
        <v>-2.430783748626709</v>
      </c>
      <c r="D1307" s="37">
        <v>-339.8531494140625</v>
      </c>
      <c r="E1307" s="37">
        <v>122.1</v>
      </c>
      <c r="F1307" s="37">
        <v>571984.51121990103</v>
      </c>
      <c r="G1307" s="37">
        <v>0</v>
      </c>
      <c r="H1307" s="37">
        <v>0.27423606616947788</v>
      </c>
      <c r="I1307" s="37">
        <v>743.818359375</v>
      </c>
      <c r="J1307" s="37">
        <v>25</v>
      </c>
      <c r="K1307" s="37">
        <v>-2.5147132873535156</v>
      </c>
      <c r="L1307" s="37">
        <v>-281.69085693359375</v>
      </c>
      <c r="M1307" s="37">
        <v>122.1</v>
      </c>
      <c r="N1307" s="37">
        <v>616591.69995639788</v>
      </c>
      <c r="O1307" s="37">
        <v>0</v>
      </c>
      <c r="P1307" s="37">
        <v>0.29648910616429003</v>
      </c>
      <c r="Q1307" s="37">
        <v>830.51458740234375</v>
      </c>
    </row>
    <row r="1308" spans="2:17" x14ac:dyDescent="0.2">
      <c r="B1308" s="37">
        <v>25</v>
      </c>
      <c r="C1308" s="37">
        <v>-2.4343135356903076</v>
      </c>
      <c r="D1308" s="37">
        <v>-339.95077514648437</v>
      </c>
      <c r="E1308" s="37">
        <v>122.20000000000002</v>
      </c>
      <c r="F1308" s="37">
        <v>578680.24919555138</v>
      </c>
      <c r="G1308" s="37">
        <v>0</v>
      </c>
      <c r="H1308" s="37">
        <v>0.27739327147694343</v>
      </c>
      <c r="I1308" s="37">
        <v>753.7412109375</v>
      </c>
      <c r="J1308" s="37">
        <v>25</v>
      </c>
      <c r="K1308" s="37">
        <v>-2.502418041229248</v>
      </c>
      <c r="L1308" s="37">
        <v>-280.16412353515625</v>
      </c>
      <c r="M1308" s="37">
        <v>122.20000000000002</v>
      </c>
      <c r="N1308" s="37">
        <v>630805.12919485336</v>
      </c>
      <c r="O1308" s="37">
        <v>0</v>
      </c>
      <c r="P1308" s="37">
        <v>0.3037376331868441</v>
      </c>
      <c r="Q1308" s="37">
        <v>822.74127197265625</v>
      </c>
    </row>
    <row r="1309" spans="2:17" x14ac:dyDescent="0.2">
      <c r="B1309" s="37">
        <v>25</v>
      </c>
      <c r="C1309" s="37">
        <v>-2.4387049674987793</v>
      </c>
      <c r="D1309" s="37">
        <v>-339.90655517578125</v>
      </c>
      <c r="E1309" s="37">
        <v>122.30000000000001</v>
      </c>
      <c r="F1309" s="37">
        <v>584957.37617613468</v>
      </c>
      <c r="G1309" s="37">
        <v>0</v>
      </c>
      <c r="H1309" s="37">
        <v>0.28035311507771221</v>
      </c>
      <c r="I1309" s="37">
        <v>764.74578857421875</v>
      </c>
      <c r="J1309" s="37">
        <v>25</v>
      </c>
      <c r="K1309" s="37">
        <v>-2.4918978214263916</v>
      </c>
      <c r="L1309" s="37">
        <v>-280.2056884765625</v>
      </c>
      <c r="M1309" s="37">
        <v>122.30000000000001</v>
      </c>
      <c r="N1309" s="37">
        <v>643629.57781738893</v>
      </c>
      <c r="O1309" s="37">
        <v>0</v>
      </c>
      <c r="P1309" s="37">
        <v>0.31056437287027744</v>
      </c>
      <c r="Q1309" s="37">
        <v>815.45404052734375</v>
      </c>
    </row>
    <row r="1310" spans="2:17" x14ac:dyDescent="0.2">
      <c r="B1310" s="37">
        <v>25</v>
      </c>
      <c r="C1310" s="37">
        <v>-2.443852424621582</v>
      </c>
      <c r="D1310" s="37">
        <v>-339.60504150390625</v>
      </c>
      <c r="E1310" s="37">
        <v>122.4</v>
      </c>
      <c r="F1310" s="37">
        <v>590868.9124216293</v>
      </c>
      <c r="G1310" s="37">
        <v>0</v>
      </c>
      <c r="H1310" s="37">
        <v>0.28314059290580829</v>
      </c>
      <c r="I1310" s="37">
        <v>776.77764892578125</v>
      </c>
      <c r="J1310" s="37">
        <v>25</v>
      </c>
      <c r="K1310" s="37">
        <v>-2.4831762313842773</v>
      </c>
      <c r="L1310" s="37">
        <v>-282.03976440429688</v>
      </c>
      <c r="M1310" s="37">
        <v>122.4</v>
      </c>
      <c r="N1310" s="37">
        <v>654936.43538837624</v>
      </c>
      <c r="O1310" s="37">
        <v>0</v>
      </c>
      <c r="P1310" s="37">
        <v>0.31688423455289716</v>
      </c>
      <c r="Q1310" s="37">
        <v>808.97259521484375</v>
      </c>
    </row>
    <row r="1311" spans="2:17" x14ac:dyDescent="0.2">
      <c r="B1311" s="37">
        <v>25</v>
      </c>
      <c r="C1311" s="37">
        <v>-2.4496557712554932</v>
      </c>
      <c r="D1311" s="37">
        <v>-338.90576171875</v>
      </c>
      <c r="E1311" s="37">
        <v>122.5</v>
      </c>
      <c r="F1311" s="37">
        <v>596484.63917602168</v>
      </c>
      <c r="G1311" s="37">
        <v>0</v>
      </c>
      <c r="H1311" s="37">
        <v>0.28578860563759328</v>
      </c>
      <c r="I1311" s="37">
        <v>789.77227783203125</v>
      </c>
      <c r="J1311" s="37">
        <v>25</v>
      </c>
      <c r="K1311" s="37">
        <v>-2.4761912822723389</v>
      </c>
      <c r="L1311" s="37">
        <v>-285.2386474609375</v>
      </c>
      <c r="M1311" s="37">
        <v>122.5</v>
      </c>
      <c r="N1311" s="37">
        <v>665040.55758725363</v>
      </c>
      <c r="O1311" s="37">
        <v>0</v>
      </c>
      <c r="P1311" s="37">
        <v>0.32253189946889366</v>
      </c>
      <c r="Q1311" s="37">
        <v>803.81695556640625</v>
      </c>
    </row>
    <row r="1312" spans="2:17" x14ac:dyDescent="0.2">
      <c r="B1312" s="37">
        <v>25</v>
      </c>
      <c r="C1312" s="37">
        <v>-2.4560246467590332</v>
      </c>
      <c r="D1312" s="37">
        <v>-337.74490356445312</v>
      </c>
      <c r="E1312" s="37">
        <v>122.6</v>
      </c>
      <c r="F1312" s="37">
        <v>601889.67308751331</v>
      </c>
      <c r="G1312" s="37">
        <v>0</v>
      </c>
      <c r="H1312" s="37">
        <v>0.28833728634132699</v>
      </c>
      <c r="I1312" s="37">
        <v>803.65057373046875</v>
      </c>
      <c r="J1312" s="37">
        <v>25</v>
      </c>
      <c r="K1312" s="37">
        <v>-2.4708504676818848</v>
      </c>
      <c r="L1312" s="37">
        <v>-289.12335205078125</v>
      </c>
      <c r="M1312" s="37">
        <v>122.6</v>
      </c>
      <c r="N1312" s="37">
        <v>673022.03843398194</v>
      </c>
      <c r="O1312" s="37">
        <v>0</v>
      </c>
      <c r="P1312" s="37">
        <v>0.32740944166709501</v>
      </c>
      <c r="Q1312" s="37">
        <v>800.360107421875</v>
      </c>
    </row>
    <row r="1313" spans="2:17" x14ac:dyDescent="0.2">
      <c r="B1313" s="37">
        <v>25</v>
      </c>
      <c r="C1313" s="37">
        <v>-2.4628772735595703</v>
      </c>
      <c r="D1313" s="37">
        <v>-336.20840454101562</v>
      </c>
      <c r="E1313" s="37">
        <v>122.70000000000002</v>
      </c>
      <c r="F1313" s="37">
        <v>607166.901613669</v>
      </c>
      <c r="G1313" s="37">
        <v>0</v>
      </c>
      <c r="H1313" s="37">
        <v>0.29082571783657929</v>
      </c>
      <c r="I1313" s="37">
        <v>818.28509521484375</v>
      </c>
      <c r="J1313" s="37">
        <v>25</v>
      </c>
      <c r="K1313" s="37">
        <v>-2.4670698642730713</v>
      </c>
      <c r="L1313" s="37">
        <v>-292.96658325195312</v>
      </c>
      <c r="M1313" s="37">
        <v>122.70000000000002</v>
      </c>
      <c r="N1313" s="37">
        <v>679193.72078142047</v>
      </c>
      <c r="O1313" s="37">
        <v>0</v>
      </c>
      <c r="P1313" s="37">
        <v>0.3315013814292268</v>
      </c>
      <c r="Q1313" s="37">
        <v>798.8331298828125</v>
      </c>
    </row>
    <row r="1314" spans="2:17" x14ac:dyDescent="0.2">
      <c r="B1314" s="37">
        <v>25</v>
      </c>
      <c r="C1314" s="37">
        <v>-2.4701378345489502</v>
      </c>
      <c r="D1314" s="37">
        <v>-334.48284912109375</v>
      </c>
      <c r="E1314" s="37">
        <v>122.80000000000001</v>
      </c>
      <c r="F1314" s="37">
        <v>612373.68034263735</v>
      </c>
      <c r="G1314" s="37">
        <v>0</v>
      </c>
      <c r="H1314" s="37">
        <v>0.29328094416401507</v>
      </c>
      <c r="I1314" s="37">
        <v>833.48944091796875</v>
      </c>
      <c r="J1314" s="37">
        <v>25</v>
      </c>
      <c r="K1314" s="37">
        <v>-2.4647932052612305</v>
      </c>
      <c r="L1314" s="37">
        <v>-296.24044799804687</v>
      </c>
      <c r="M1314" s="37">
        <v>122.80000000000001</v>
      </c>
      <c r="N1314" s="37">
        <v>684268.61893536872</v>
      </c>
      <c r="O1314" s="37">
        <v>0</v>
      </c>
      <c r="P1314" s="37">
        <v>0.33486615473803438</v>
      </c>
      <c r="Q1314" s="37">
        <v>799.35028076171875</v>
      </c>
    </row>
    <row r="1315" spans="2:17" x14ac:dyDescent="0.2">
      <c r="B1315" s="37">
        <v>25</v>
      </c>
      <c r="C1315" s="37">
        <v>-2.4777281284332275</v>
      </c>
      <c r="D1315" s="37">
        <v>-332.73565673828125</v>
      </c>
      <c r="E1315" s="37">
        <v>122.9</v>
      </c>
      <c r="F1315" s="37">
        <v>617529.65728816937</v>
      </c>
      <c r="G1315" s="37">
        <v>0</v>
      </c>
      <c r="H1315" s="37">
        <v>0.29571222893198734</v>
      </c>
      <c r="I1315" s="37">
        <v>849.0513916015625</v>
      </c>
      <c r="J1315" s="37">
        <v>25</v>
      </c>
      <c r="K1315" s="37">
        <v>-2.4639999866485596</v>
      </c>
      <c r="L1315" s="37">
        <v>-298.70120239257812</v>
      </c>
      <c r="M1315" s="37">
        <v>122.9</v>
      </c>
      <c r="N1315" s="37">
        <v>688394.89643412607</v>
      </c>
      <c r="O1315" s="37">
        <v>0</v>
      </c>
      <c r="P1315" s="37">
        <v>0.33760198463795849</v>
      </c>
      <c r="Q1315" s="37">
        <v>801.91961669921875</v>
      </c>
    </row>
    <row r="1316" spans="2:17" x14ac:dyDescent="0.2">
      <c r="B1316" s="37">
        <v>25</v>
      </c>
      <c r="C1316" s="37">
        <v>-2.4855606555938721</v>
      </c>
      <c r="D1316" s="37">
        <v>-331.04522705078125</v>
      </c>
      <c r="E1316" s="37">
        <v>123</v>
      </c>
      <c r="F1316" s="37">
        <v>622624.01662829658</v>
      </c>
      <c r="G1316" s="37">
        <v>0</v>
      </c>
      <c r="H1316" s="37">
        <v>0.29811447081032355</v>
      </c>
      <c r="I1316" s="37">
        <v>864.7828369140625</v>
      </c>
      <c r="J1316" s="37">
        <v>25</v>
      </c>
      <c r="K1316" s="37">
        <v>-2.4647002220153809</v>
      </c>
      <c r="L1316" s="37">
        <v>-300.43673706054687</v>
      </c>
      <c r="M1316" s="37">
        <v>123</v>
      </c>
      <c r="N1316" s="37">
        <v>691738.45747854386</v>
      </c>
      <c r="O1316" s="37">
        <v>0</v>
      </c>
      <c r="P1316" s="37">
        <v>0.33981886183564708</v>
      </c>
      <c r="Q1316" s="37">
        <v>806.3692626953125</v>
      </c>
    </row>
    <row r="1317" spans="2:17" x14ac:dyDescent="0.2">
      <c r="B1317" s="37">
        <v>25</v>
      </c>
      <c r="C1317" s="37">
        <v>-2.4935355186462402</v>
      </c>
      <c r="D1317" s="37">
        <v>-329.41885375976562</v>
      </c>
      <c r="E1317" s="37">
        <v>123.1</v>
      </c>
      <c r="F1317" s="37">
        <v>627631.27076552797</v>
      </c>
      <c r="G1317" s="37">
        <v>0</v>
      </c>
      <c r="H1317" s="37">
        <v>0.30047565004455795</v>
      </c>
      <c r="I1317" s="37">
        <v>880.55645751953125</v>
      </c>
      <c r="J1317" s="37">
        <v>25</v>
      </c>
      <c r="K1317" s="37">
        <v>-2.4669132232666016</v>
      </c>
      <c r="L1317" s="37">
        <v>-301.68838500976562</v>
      </c>
      <c r="M1317" s="37">
        <v>123.1</v>
      </c>
      <c r="N1317" s="37">
        <v>694684.24169482035</v>
      </c>
      <c r="O1317" s="37">
        <v>0</v>
      </c>
      <c r="P1317" s="37">
        <v>0.34161815962445685</v>
      </c>
      <c r="Q1317" s="37">
        <v>812.289794921875</v>
      </c>
    </row>
    <row r="1318" spans="2:17" x14ac:dyDescent="0.2">
      <c r="B1318" s="37">
        <v>25</v>
      </c>
      <c r="C1318" s="37">
        <v>-2.5015418529510498</v>
      </c>
      <c r="D1318" s="37">
        <v>-327.82928466796875</v>
      </c>
      <c r="E1318" s="37">
        <v>123.20000000000002</v>
      </c>
      <c r="F1318" s="37">
        <v>632524.3956927798</v>
      </c>
      <c r="G1318" s="37">
        <v>0</v>
      </c>
      <c r="H1318" s="37">
        <v>0.30278302233254145</v>
      </c>
      <c r="I1318" s="37">
        <v>896.3280029296875</v>
      </c>
      <c r="J1318" s="37">
        <v>25</v>
      </c>
      <c r="K1318" s="37">
        <v>-2.4706313610076904</v>
      </c>
      <c r="L1318" s="37">
        <v>-302.78521728515625</v>
      </c>
      <c r="M1318" s="37">
        <v>123.20000000000002</v>
      </c>
      <c r="N1318" s="37">
        <v>697216.54108087486</v>
      </c>
      <c r="O1318" s="37">
        <v>0</v>
      </c>
      <c r="P1318" s="37">
        <v>0.3430544473849319</v>
      </c>
      <c r="Q1318" s="37">
        <v>819.193603515625</v>
      </c>
    </row>
    <row r="1319" spans="2:17" x14ac:dyDescent="0.2">
      <c r="B1319" s="37">
        <v>25</v>
      </c>
      <c r="C1319" s="37">
        <v>-2.509469747543335</v>
      </c>
      <c r="D1319" s="37">
        <v>-326.208984375</v>
      </c>
      <c r="E1319" s="37">
        <v>123.30000000000001</v>
      </c>
      <c r="F1319" s="37">
        <v>637284.28901422885</v>
      </c>
      <c r="G1319" s="37">
        <v>0</v>
      </c>
      <c r="H1319" s="37">
        <v>0.30502757879431514</v>
      </c>
      <c r="I1319" s="37">
        <v>912.13934326171875</v>
      </c>
      <c r="J1319" s="37">
        <v>25</v>
      </c>
      <c r="K1319" s="37">
        <v>-2.4757876396179199</v>
      </c>
      <c r="L1319" s="37">
        <v>-304.07452392578125</v>
      </c>
      <c r="M1319" s="37">
        <v>123.30000000000001</v>
      </c>
      <c r="N1319" s="37">
        <v>699111.9264915305</v>
      </c>
      <c r="O1319" s="37">
        <v>0</v>
      </c>
      <c r="P1319" s="37">
        <v>0.34413837587519319</v>
      </c>
      <c r="Q1319" s="37">
        <v>826.7806396484375</v>
      </c>
    </row>
    <row r="1320" spans="2:17" x14ac:dyDescent="0.2">
      <c r="B1320" s="37">
        <v>25</v>
      </c>
      <c r="C1320" s="37">
        <v>-2.5172250270843506</v>
      </c>
      <c r="D1320" s="37">
        <v>-324.43380737304687</v>
      </c>
      <c r="E1320" s="37">
        <v>123.4</v>
      </c>
      <c r="F1320" s="37">
        <v>641909.90475345671</v>
      </c>
      <c r="G1320" s="37">
        <v>0</v>
      </c>
      <c r="H1320" s="37">
        <v>0.30720882523948273</v>
      </c>
      <c r="I1320" s="37">
        <v>928.07452392578125</v>
      </c>
      <c r="J1320" s="37">
        <v>25</v>
      </c>
      <c r="K1320" s="37">
        <v>-2.4822499752044678</v>
      </c>
      <c r="L1320" s="37">
        <v>-305.7158203125</v>
      </c>
      <c r="M1320" s="37">
        <v>123.4</v>
      </c>
      <c r="N1320" s="37">
        <v>700331.75153520098</v>
      </c>
      <c r="O1320" s="37">
        <v>0</v>
      </c>
      <c r="P1320" s="37">
        <v>0.3448513686498933</v>
      </c>
      <c r="Q1320" s="37">
        <v>835.021240234375</v>
      </c>
    </row>
    <row r="1321" spans="2:17" x14ac:dyDescent="0.2">
      <c r="B1321" s="37">
        <v>25</v>
      </c>
      <c r="C1321" s="37">
        <v>-2.5247435569763184</v>
      </c>
      <c r="D1321" s="37">
        <v>-322.35763549804687</v>
      </c>
      <c r="E1321" s="37">
        <v>123.5</v>
      </c>
      <c r="F1321" s="37">
        <v>646427.7944633927</v>
      </c>
      <c r="G1321" s="37">
        <v>0</v>
      </c>
      <c r="H1321" s="37">
        <v>0.3093392814967913</v>
      </c>
      <c r="I1321" s="37">
        <v>944.16485595703125</v>
      </c>
      <c r="J1321" s="37">
        <v>25</v>
      </c>
      <c r="K1321" s="37">
        <v>-2.4898343086242676</v>
      </c>
      <c r="L1321" s="37">
        <v>-307.63040161132812</v>
      </c>
      <c r="M1321" s="37">
        <v>123.5</v>
      </c>
      <c r="N1321" s="37">
        <v>700829.57014759129</v>
      </c>
      <c r="O1321" s="37">
        <v>0</v>
      </c>
      <c r="P1321" s="37">
        <v>0.34516596915721609</v>
      </c>
      <c r="Q1321" s="37">
        <v>843.9989013671875</v>
      </c>
    </row>
    <row r="1322" spans="2:17" x14ac:dyDescent="0.2">
      <c r="B1322" s="37">
        <v>25</v>
      </c>
      <c r="C1322" s="37">
        <v>-2.5319983959197998</v>
      </c>
      <c r="D1322" s="37">
        <v>-319.89627075195312</v>
      </c>
      <c r="E1322" s="37">
        <v>123.6</v>
      </c>
      <c r="F1322" s="37">
        <v>650891.03065100731</v>
      </c>
      <c r="G1322" s="37">
        <v>0</v>
      </c>
      <c r="H1322" s="37">
        <v>0.31144397387744877</v>
      </c>
      <c r="I1322" s="37">
        <v>960.31005859375</v>
      </c>
      <c r="J1322" s="37">
        <v>25</v>
      </c>
      <c r="K1322" s="37">
        <v>-2.4983272552490234</v>
      </c>
      <c r="L1322" s="37">
        <v>-309.59808349609375</v>
      </c>
      <c r="M1322" s="37">
        <v>123.6</v>
      </c>
      <c r="N1322" s="37">
        <v>700592.06070711114</v>
      </c>
      <c r="O1322" s="37">
        <v>0</v>
      </c>
      <c r="P1322" s="37">
        <v>0.34507055187671298</v>
      </c>
      <c r="Q1322" s="37">
        <v>853.770263671875</v>
      </c>
    </row>
    <row r="1323" spans="2:17" x14ac:dyDescent="0.2">
      <c r="B1323" s="37">
        <v>25</v>
      </c>
      <c r="C1323" s="37">
        <v>-2.5389926433563232</v>
      </c>
      <c r="D1323" s="37">
        <v>-317.09481811523437</v>
      </c>
      <c r="E1323" s="37">
        <v>123.70000000000002</v>
      </c>
      <c r="F1323" s="37">
        <v>655363.14699140459</v>
      </c>
      <c r="G1323" s="37">
        <v>0</v>
      </c>
      <c r="H1323" s="37">
        <v>0.31355286204345034</v>
      </c>
      <c r="I1323" s="37">
        <v>976.2884521484375</v>
      </c>
      <c r="J1323" s="37">
        <v>25</v>
      </c>
      <c r="K1323" s="37">
        <v>-2.5075135231018066</v>
      </c>
      <c r="L1323" s="37">
        <v>-311.34725952148437</v>
      </c>
      <c r="M1323" s="37">
        <v>123.70000000000002</v>
      </c>
      <c r="N1323" s="37">
        <v>699664.39018405788</v>
      </c>
      <c r="O1323" s="37">
        <v>0</v>
      </c>
      <c r="P1323" s="37">
        <v>0.34458520927407171</v>
      </c>
      <c r="Q1323" s="37">
        <v>864.4293212890625</v>
      </c>
    </row>
    <row r="1324" spans="2:17" x14ac:dyDescent="0.2">
      <c r="B1324" s="37">
        <v>25</v>
      </c>
      <c r="C1324" s="37">
        <v>-2.5457432270050049</v>
      </c>
      <c r="D1324" s="37">
        <v>-314.12744140625</v>
      </c>
      <c r="E1324" s="37">
        <v>123.80000000000001</v>
      </c>
      <c r="F1324" s="37">
        <v>659892.39361186977</v>
      </c>
      <c r="G1324" s="37">
        <v>0</v>
      </c>
      <c r="H1324" s="37">
        <v>0.31568869871904648</v>
      </c>
      <c r="I1324" s="37">
        <v>991.84814453125</v>
      </c>
      <c r="J1324" s="37">
        <v>25</v>
      </c>
      <c r="K1324" s="37">
        <v>-2.5172004699707031</v>
      </c>
      <c r="L1324" s="37">
        <v>-312.614013671875</v>
      </c>
      <c r="M1324" s="37">
        <v>123.80000000000001</v>
      </c>
      <c r="N1324" s="37">
        <v>698149.4345338546</v>
      </c>
      <c r="O1324" s="37">
        <v>0</v>
      </c>
      <c r="P1324" s="37">
        <v>0.34376243787865957</v>
      </c>
      <c r="Q1324" s="37">
        <v>876.12286376953125</v>
      </c>
    </row>
    <row r="1325" spans="2:17" x14ac:dyDescent="0.2">
      <c r="B1325" s="37">
        <v>25</v>
      </c>
      <c r="C1325" s="37">
        <v>-2.5522642135620117</v>
      </c>
      <c r="D1325" s="37">
        <v>-311.23159790039062</v>
      </c>
      <c r="E1325" s="37">
        <v>123.9</v>
      </c>
      <c r="F1325" s="37">
        <v>664489.1664226182</v>
      </c>
      <c r="G1325" s="37">
        <v>0</v>
      </c>
      <c r="H1325" s="37">
        <v>0.31785638604245497</v>
      </c>
      <c r="I1325" s="37">
        <v>1006.7969360351562</v>
      </c>
      <c r="J1325" s="37">
        <v>25</v>
      </c>
      <c r="K1325" s="37">
        <v>-2.5272414684295654</v>
      </c>
      <c r="L1325" s="37">
        <v>-313.22494506835937</v>
      </c>
      <c r="M1325" s="37">
        <v>123.9</v>
      </c>
      <c r="N1325" s="37">
        <v>696189.24688931834</v>
      </c>
      <c r="O1325" s="37">
        <v>0</v>
      </c>
      <c r="P1325" s="37">
        <v>0.34267835117628481</v>
      </c>
      <c r="Q1325" s="37">
        <v>888.90972900390625</v>
      </c>
    </row>
    <row r="1326" spans="2:17" x14ac:dyDescent="0.2">
      <c r="B1326" s="37">
        <v>25</v>
      </c>
      <c r="C1326" s="37">
        <v>-2.5585536956787109</v>
      </c>
      <c r="D1326" s="37">
        <v>-308.61224365234375</v>
      </c>
      <c r="E1326" s="37">
        <v>124</v>
      </c>
      <c r="F1326" s="37">
        <v>669117.79217971687</v>
      </c>
      <c r="G1326" s="37">
        <v>0</v>
      </c>
      <c r="H1326" s="37">
        <v>0.32003910148639308</v>
      </c>
      <c r="I1326" s="37">
        <v>1021.0303344726562</v>
      </c>
      <c r="J1326" s="37">
        <v>25</v>
      </c>
      <c r="K1326" s="37">
        <v>-2.537541389465332</v>
      </c>
      <c r="L1326" s="37">
        <v>-313.16748046875</v>
      </c>
      <c r="M1326" s="37">
        <v>124</v>
      </c>
      <c r="N1326" s="37">
        <v>694153.14152701851</v>
      </c>
      <c r="O1326" s="37">
        <v>0</v>
      </c>
      <c r="P1326" s="37">
        <v>0.34141989740582812</v>
      </c>
      <c r="Q1326" s="37">
        <v>902.57305908203125</v>
      </c>
    </row>
    <row r="1327" spans="2:17" x14ac:dyDescent="0.2">
      <c r="B1327" s="37">
        <v>25</v>
      </c>
      <c r="C1327" s="37">
        <v>-2.5645909309387207</v>
      </c>
      <c r="D1327" s="37">
        <v>-306.35601806640625</v>
      </c>
      <c r="E1327" s="37">
        <v>124.1</v>
      </c>
      <c r="F1327" s="37">
        <v>673707.6107463626</v>
      </c>
      <c r="G1327" s="37">
        <v>0</v>
      </c>
      <c r="H1327" s="37">
        <v>0.32220352365703608</v>
      </c>
      <c r="I1327" s="37">
        <v>1034.5179443359375</v>
      </c>
      <c r="J1327" s="37">
        <v>25</v>
      </c>
      <c r="K1327" s="37">
        <v>-2.5480401515960693</v>
      </c>
      <c r="L1327" s="37">
        <v>-312.61386108398437</v>
      </c>
      <c r="M1327" s="37">
        <v>124.1</v>
      </c>
      <c r="N1327" s="37">
        <v>692111.2470351645</v>
      </c>
      <c r="O1327" s="37">
        <v>0</v>
      </c>
      <c r="P1327" s="37">
        <v>0.34006606055050642</v>
      </c>
      <c r="Q1327" s="37">
        <v>916.60980224609375</v>
      </c>
    </row>
    <row r="1328" spans="2:17" x14ac:dyDescent="0.2">
      <c r="B1328" s="37">
        <v>25</v>
      </c>
      <c r="C1328" s="37">
        <v>-2.5703408718109131</v>
      </c>
      <c r="D1328" s="37">
        <v>-304.39456176757812</v>
      </c>
      <c r="E1328" s="37">
        <v>124.20000000000002</v>
      </c>
      <c r="F1328" s="37">
        <v>678178.96786998701</v>
      </c>
      <c r="G1328" s="37">
        <v>0</v>
      </c>
      <c r="H1328" s="37">
        <v>0.32431208951030344</v>
      </c>
      <c r="I1328" s="37">
        <v>1047.288330078125</v>
      </c>
      <c r="J1328" s="37">
        <v>25</v>
      </c>
      <c r="K1328" s="37">
        <v>-2.5586750507354736</v>
      </c>
      <c r="L1328" s="37">
        <v>-311.8966064453125</v>
      </c>
      <c r="M1328" s="37">
        <v>124.20000000000002</v>
      </c>
      <c r="N1328" s="37">
        <v>690004.52239938802</v>
      </c>
      <c r="O1328" s="37">
        <v>0</v>
      </c>
      <c r="P1328" s="37">
        <v>0.33866924171046653</v>
      </c>
      <c r="Q1328" s="37">
        <v>930.45806884765625</v>
      </c>
    </row>
    <row r="1329" spans="2:17" x14ac:dyDescent="0.2">
      <c r="B1329" s="37">
        <v>25</v>
      </c>
      <c r="C1329" s="37">
        <v>-2.5757632255554199</v>
      </c>
      <c r="D1329" s="37">
        <v>-302.5428466796875</v>
      </c>
      <c r="E1329" s="37">
        <v>124.30000000000001</v>
      </c>
      <c r="F1329" s="37">
        <v>682473.02770374308</v>
      </c>
      <c r="G1329" s="37">
        <v>0</v>
      </c>
      <c r="H1329" s="37">
        <v>0.32633705304626037</v>
      </c>
      <c r="I1329" s="37">
        <v>1059.4207763671875</v>
      </c>
      <c r="J1329" s="37">
        <v>25</v>
      </c>
      <c r="K1329" s="37">
        <v>-2.5693466663360596</v>
      </c>
      <c r="L1329" s="37">
        <v>-311.41073608398437</v>
      </c>
      <c r="M1329" s="37">
        <v>124.30000000000001</v>
      </c>
      <c r="N1329" s="37">
        <v>687854.90997933131</v>
      </c>
      <c r="O1329" s="37">
        <v>0</v>
      </c>
      <c r="P1329" s="37">
        <v>0.33724398965893054</v>
      </c>
      <c r="Q1329" s="37">
        <v>943.76806640625</v>
      </c>
    </row>
    <row r="1330" spans="2:17" x14ac:dyDescent="0.2">
      <c r="B1330" s="37">
        <v>25</v>
      </c>
      <c r="C1330" s="37">
        <v>-2.5808250904083252</v>
      </c>
      <c r="D1330" s="37">
        <v>-300.59609985351563</v>
      </c>
      <c r="E1330" s="37">
        <v>124.4</v>
      </c>
      <c r="F1330" s="37">
        <v>686570.94504943199</v>
      </c>
      <c r="G1330" s="37">
        <v>0</v>
      </c>
      <c r="H1330" s="37">
        <v>0.32826952655368652</v>
      </c>
      <c r="I1330" s="37">
        <v>1071.02294921875</v>
      </c>
      <c r="J1330" s="37">
        <v>25</v>
      </c>
      <c r="K1330" s="37">
        <v>-2.5799107551574707</v>
      </c>
      <c r="L1330" s="37">
        <v>-311.44888305664062</v>
      </c>
      <c r="M1330" s="37">
        <v>124.4</v>
      </c>
      <c r="N1330" s="37">
        <v>685629.77120513667</v>
      </c>
      <c r="O1330" s="37">
        <v>0</v>
      </c>
      <c r="P1330" s="37">
        <v>0.33576866432575303</v>
      </c>
      <c r="Q1330" s="37">
        <v>956.53704833984375</v>
      </c>
    </row>
    <row r="1331" spans="2:17" x14ac:dyDescent="0.2">
      <c r="B1331" s="37">
        <v>25</v>
      </c>
      <c r="C1331" s="37">
        <v>-2.5855119228363037</v>
      </c>
      <c r="D1331" s="37">
        <v>-298.42471313476562</v>
      </c>
      <c r="E1331" s="37">
        <v>124.5</v>
      </c>
      <c r="F1331" s="37">
        <v>690493.53595146223</v>
      </c>
      <c r="G1331" s="37">
        <v>0</v>
      </c>
      <c r="H1331" s="37">
        <v>0.33011932551215867</v>
      </c>
      <c r="I1331" s="37">
        <v>1082.1875</v>
      </c>
      <c r="J1331" s="37">
        <v>25</v>
      </c>
      <c r="K1331" s="37">
        <v>-2.5901932716369629</v>
      </c>
      <c r="L1331" s="37">
        <v>-312.0477294921875</v>
      </c>
      <c r="M1331" s="37">
        <v>124.5</v>
      </c>
      <c r="N1331" s="37">
        <v>683268.78744128812</v>
      </c>
      <c r="O1331" s="37">
        <v>0</v>
      </c>
      <c r="P1331" s="37">
        <v>0.33420327313887044</v>
      </c>
      <c r="Q1331" s="37">
        <v>968.99725341796875</v>
      </c>
    </row>
    <row r="1332" spans="2:17" x14ac:dyDescent="0.2">
      <c r="B1332" s="37">
        <v>25</v>
      </c>
      <c r="C1332" s="37">
        <v>-2.5898363590240479</v>
      </c>
      <c r="D1332" s="37">
        <v>-296.00845336914063</v>
      </c>
      <c r="E1332" s="37">
        <v>124.6</v>
      </c>
      <c r="F1332" s="37">
        <v>694285.22707606782</v>
      </c>
      <c r="G1332" s="37">
        <v>0</v>
      </c>
      <c r="H1332" s="37">
        <v>0.33190739972600863</v>
      </c>
      <c r="I1332" s="37">
        <v>1092.9512939453125</v>
      </c>
      <c r="J1332" s="37">
        <v>25</v>
      </c>
      <c r="K1332" s="37">
        <v>-2.6000266075134277</v>
      </c>
      <c r="L1332" s="37">
        <v>-312.89697265625</v>
      </c>
      <c r="M1332" s="37">
        <v>124.6</v>
      </c>
      <c r="N1332" s="37">
        <v>680733.5651997705</v>
      </c>
      <c r="O1332" s="37">
        <v>0</v>
      </c>
      <c r="P1332" s="37">
        <v>0.33252236082969649</v>
      </c>
      <c r="Q1332" s="37">
        <v>981.42852783203125</v>
      </c>
    </row>
    <row r="1333" spans="2:17" x14ac:dyDescent="0.2">
      <c r="B1333" s="37">
        <v>25</v>
      </c>
      <c r="C1333" s="37">
        <v>-2.5938382148742676</v>
      </c>
      <c r="D1333" s="37">
        <v>-293.40625</v>
      </c>
      <c r="E1333" s="37">
        <v>124.70000000000002</v>
      </c>
      <c r="F1333" s="37">
        <v>697993.66819269711</v>
      </c>
      <c r="G1333" s="37">
        <v>0</v>
      </c>
      <c r="H1333" s="37">
        <v>0.33365621915874788</v>
      </c>
      <c r="I1333" s="37">
        <v>1103.276123046875</v>
      </c>
      <c r="J1333" s="37">
        <v>25</v>
      </c>
      <c r="K1333" s="37">
        <v>-2.6092824935913086</v>
      </c>
      <c r="L1333" s="37">
        <v>-313.44003295898437</v>
      </c>
      <c r="M1333" s="37">
        <v>124.70000000000002</v>
      </c>
      <c r="N1333" s="37">
        <v>678046.63260085986</v>
      </c>
      <c r="O1333" s="37">
        <v>0</v>
      </c>
      <c r="P1333" s="37">
        <v>0.33074086502601657</v>
      </c>
      <c r="Q1333" s="37">
        <v>993.98065185546875</v>
      </c>
    </row>
    <row r="1334" spans="2:17" x14ac:dyDescent="0.2">
      <c r="B1334" s="37">
        <v>25</v>
      </c>
      <c r="C1334" s="37">
        <v>-2.5975773334503174</v>
      </c>
      <c r="D1334" s="37">
        <v>-290.70852661132812</v>
      </c>
      <c r="E1334" s="37">
        <v>124.80000000000001</v>
      </c>
      <c r="F1334" s="37">
        <v>701654.4853149656</v>
      </c>
      <c r="G1334" s="37">
        <v>0</v>
      </c>
      <c r="H1334" s="37">
        <v>0.33538258385650843</v>
      </c>
      <c r="I1334" s="37">
        <v>1113.05712890625</v>
      </c>
      <c r="J1334" s="37">
        <v>25</v>
      </c>
      <c r="K1334" s="37">
        <v>-2.6178915500640869</v>
      </c>
      <c r="L1334" s="37">
        <v>-313.186279296875</v>
      </c>
      <c r="M1334" s="37">
        <v>124.80000000000001</v>
      </c>
      <c r="N1334" s="37">
        <v>675306.04391610168</v>
      </c>
      <c r="O1334" s="37">
        <v>0</v>
      </c>
      <c r="P1334" s="37">
        <v>0.3289237989638702</v>
      </c>
      <c r="Q1334" s="37">
        <v>1006.5828247070312</v>
      </c>
    </row>
    <row r="1335" spans="2:17" x14ac:dyDescent="0.2">
      <c r="B1335" s="37">
        <v>25</v>
      </c>
      <c r="C1335" s="37">
        <v>-2.6011216640472412</v>
      </c>
      <c r="D1335" s="37">
        <v>-288.01345825195312</v>
      </c>
      <c r="E1335" s="37">
        <v>124.9</v>
      </c>
      <c r="F1335" s="37">
        <v>705283.84048020781</v>
      </c>
      <c r="G1335" s="37">
        <v>0</v>
      </c>
      <c r="H1335" s="37">
        <v>0.33709411522950122</v>
      </c>
      <c r="I1335" s="37">
        <v>1122.15380859375</v>
      </c>
      <c r="J1335" s="37">
        <v>25</v>
      </c>
      <c r="K1335" s="37">
        <v>-2.6258308887481689</v>
      </c>
      <c r="L1335" s="37">
        <v>-312.02938842773437</v>
      </c>
      <c r="M1335" s="37">
        <v>124.9</v>
      </c>
      <c r="N1335" s="37">
        <v>672658.83591186977</v>
      </c>
      <c r="O1335" s="37">
        <v>0</v>
      </c>
      <c r="P1335" s="37">
        <v>0.32716865165280667</v>
      </c>
      <c r="Q1335" s="37">
        <v>1018.980224609375</v>
      </c>
    </row>
    <row r="1336" spans="2:17" x14ac:dyDescent="0.2">
      <c r="B1336" s="37">
        <v>25</v>
      </c>
      <c r="C1336" s="37">
        <v>-2.60453200340271</v>
      </c>
      <c r="D1336" s="37">
        <v>-285.42599487304687</v>
      </c>
      <c r="E1336" s="37">
        <v>125</v>
      </c>
      <c r="F1336" s="37">
        <v>708874.85250473907</v>
      </c>
      <c r="G1336" s="37">
        <v>0</v>
      </c>
      <c r="H1336" s="37">
        <v>0.33878756805696741</v>
      </c>
      <c r="I1336" s="37">
        <v>1130.4329833984375</v>
      </c>
      <c r="J1336" s="37">
        <v>25</v>
      </c>
      <c r="K1336" s="37">
        <v>-2.6331119537353516</v>
      </c>
      <c r="L1336" s="37">
        <v>-310.34170532226562</v>
      </c>
      <c r="M1336" s="37">
        <v>125</v>
      </c>
      <c r="N1336" s="37">
        <v>670236.88393117266</v>
      </c>
      <c r="O1336" s="37">
        <v>0</v>
      </c>
      <c r="P1336" s="37">
        <v>0.32556285845616212</v>
      </c>
      <c r="Q1336" s="37">
        <v>1030.84814453125</v>
      </c>
    </row>
    <row r="1337" spans="2:17" x14ac:dyDescent="0.2">
      <c r="B1337" s="37">
        <v>25</v>
      </c>
      <c r="C1337" s="37">
        <v>-2.60784912109375</v>
      </c>
      <c r="D1337" s="37">
        <v>-283.05203247070312</v>
      </c>
      <c r="E1337" s="37">
        <v>125.1</v>
      </c>
      <c r="F1337" s="37">
        <v>712395.69897144183</v>
      </c>
      <c r="G1337" s="37">
        <v>0</v>
      </c>
      <c r="H1337" s="37">
        <v>0.34044793531565781</v>
      </c>
      <c r="I1337" s="37">
        <v>1137.811767578125</v>
      </c>
      <c r="J1337" s="37">
        <v>25</v>
      </c>
      <c r="K1337" s="37">
        <v>-2.639751672744751</v>
      </c>
      <c r="L1337" s="37">
        <v>-308.74349975585938</v>
      </c>
      <c r="M1337" s="37">
        <v>125.1</v>
      </c>
      <c r="N1337" s="37">
        <v>667926.55159813224</v>
      </c>
      <c r="O1337" s="37">
        <v>0</v>
      </c>
      <c r="P1337" s="37">
        <v>0.32414503846975024</v>
      </c>
      <c r="Q1337" s="37">
        <v>1041.9046630859375</v>
      </c>
    </row>
    <row r="1338" spans="2:17" x14ac:dyDescent="0.2">
      <c r="B1338" s="37">
        <v>25</v>
      </c>
      <c r="C1338" s="37">
        <v>-2.6110877990722656</v>
      </c>
      <c r="D1338" s="37">
        <v>-280.97344970703125</v>
      </c>
      <c r="E1338" s="37">
        <v>125.20000000000002</v>
      </c>
      <c r="F1338" s="37">
        <v>715792.14560107363</v>
      </c>
      <c r="G1338" s="37">
        <v>0</v>
      </c>
      <c r="H1338" s="37">
        <v>0.34204964087145417</v>
      </c>
      <c r="I1338" s="37">
        <v>1144.281494140625</v>
      </c>
      <c r="J1338" s="37">
        <v>25</v>
      </c>
      <c r="K1338" s="37">
        <v>-2.6457512378692627</v>
      </c>
      <c r="L1338" s="37">
        <v>-307.70904541015625</v>
      </c>
      <c r="M1338" s="37">
        <v>125.20000000000002</v>
      </c>
      <c r="N1338" s="37">
        <v>665689.4089662513</v>
      </c>
      <c r="O1338" s="37">
        <v>0</v>
      </c>
      <c r="P1338" s="37">
        <v>0.3228945851775844</v>
      </c>
      <c r="Q1338" s="37">
        <v>1051.9580078125</v>
      </c>
    </row>
    <row r="1339" spans="2:17" x14ac:dyDescent="0.2">
      <c r="B1339" s="37">
        <v>25</v>
      </c>
      <c r="C1339" s="37">
        <v>-2.6142377853393555</v>
      </c>
      <c r="D1339" s="37">
        <v>-279.21524047851562</v>
      </c>
      <c r="E1339" s="37">
        <v>125.30000000000001</v>
      </c>
      <c r="F1339" s="37">
        <v>718996.56211828883</v>
      </c>
      <c r="G1339" s="37">
        <v>0</v>
      </c>
      <c r="H1339" s="37">
        <v>0.34356079109125204</v>
      </c>
      <c r="I1339" s="37">
        <v>1149.9061279296875</v>
      </c>
      <c r="J1339" s="37">
        <v>25</v>
      </c>
      <c r="K1339" s="37">
        <v>-2.65108323097229</v>
      </c>
      <c r="L1339" s="37">
        <v>-307.31158447265625</v>
      </c>
      <c r="M1339" s="37">
        <v>125.30000000000001</v>
      </c>
      <c r="N1339" s="37">
        <v>663648.66960888356</v>
      </c>
      <c r="O1339" s="37">
        <v>0</v>
      </c>
      <c r="P1339" s="37">
        <v>0.32175391378155294</v>
      </c>
      <c r="Q1339" s="37">
        <v>1060.95458984375</v>
      </c>
    </row>
    <row r="1340" spans="2:17" x14ac:dyDescent="0.2">
      <c r="B1340" s="37">
        <v>25</v>
      </c>
      <c r="C1340" s="37">
        <v>-2.6172716617584229</v>
      </c>
      <c r="D1340" s="37">
        <v>-277.72418212890625</v>
      </c>
      <c r="E1340" s="37">
        <v>125.4</v>
      </c>
      <c r="F1340" s="37">
        <v>721943.55605012295</v>
      </c>
      <c r="G1340" s="37">
        <v>0</v>
      </c>
      <c r="H1340" s="37">
        <v>0.34495054741938708</v>
      </c>
      <c r="I1340" s="37">
        <v>1154.802734375</v>
      </c>
      <c r="J1340" s="37">
        <v>25</v>
      </c>
      <c r="K1340" s="37">
        <v>-2.6556947231292725</v>
      </c>
      <c r="L1340" s="37">
        <v>-307.26034545898437</v>
      </c>
      <c r="M1340" s="37">
        <v>125.4</v>
      </c>
      <c r="N1340" s="37">
        <v>661703.54458107462</v>
      </c>
      <c r="O1340" s="37">
        <v>0</v>
      </c>
      <c r="P1340" s="37">
        <v>0.32066668767983231</v>
      </c>
      <c r="Q1340" s="37">
        <v>1068.96142578125</v>
      </c>
    </row>
    <row r="1341" spans="2:17" x14ac:dyDescent="0.2">
      <c r="B1341" s="37">
        <v>25</v>
      </c>
      <c r="C1341" s="37">
        <v>-2.62015700340271</v>
      </c>
      <c r="D1341" s="37">
        <v>-276.37283325195312</v>
      </c>
      <c r="E1341" s="37">
        <v>125.5</v>
      </c>
      <c r="F1341" s="37">
        <v>724588.15926992032</v>
      </c>
      <c r="G1341" s="37">
        <v>0</v>
      </c>
      <c r="H1341" s="37">
        <v>0.34619770287694412</v>
      </c>
      <c r="I1341" s="37">
        <v>1159.1177978515625</v>
      </c>
      <c r="J1341" s="37">
        <v>25</v>
      </c>
      <c r="K1341" s="37">
        <v>-2.6595220565795898</v>
      </c>
      <c r="L1341" s="37">
        <v>-307.1268310546875</v>
      </c>
      <c r="M1341" s="37">
        <v>125.5</v>
      </c>
      <c r="N1341" s="37">
        <v>659812.78675193561</v>
      </c>
      <c r="O1341" s="37">
        <v>0</v>
      </c>
      <c r="P1341" s="37">
        <v>0.31960985179166856</v>
      </c>
      <c r="Q1341" s="37">
        <v>1076.1683349609375</v>
      </c>
    </row>
    <row r="1342" spans="2:17" x14ac:dyDescent="0.2">
      <c r="B1342" s="37">
        <v>25</v>
      </c>
      <c r="C1342" s="37">
        <v>-2.6228718757629395</v>
      </c>
      <c r="D1342" s="37">
        <v>-274.99087524414062</v>
      </c>
      <c r="E1342" s="37">
        <v>125.6</v>
      </c>
      <c r="F1342" s="37">
        <v>726919.49346583558</v>
      </c>
      <c r="G1342" s="37">
        <v>0</v>
      </c>
      <c r="H1342" s="37">
        <v>0.34729712659587791</v>
      </c>
      <c r="I1342" s="37">
        <v>1163.0028076171875</v>
      </c>
      <c r="J1342" s="37">
        <v>25</v>
      </c>
      <c r="K1342" s="37">
        <v>-2.6625158786773682</v>
      </c>
      <c r="L1342" s="37">
        <v>-306.5550537109375</v>
      </c>
      <c r="M1342" s="37">
        <v>125.6</v>
      </c>
      <c r="N1342" s="37">
        <v>658006.1276874895</v>
      </c>
      <c r="O1342" s="37">
        <v>0</v>
      </c>
      <c r="P1342" s="37">
        <v>0.31860002477495497</v>
      </c>
      <c r="Q1342" s="37">
        <v>1082.86865234375</v>
      </c>
    </row>
    <row r="1343" spans="2:17" x14ac:dyDescent="0.2">
      <c r="B1343" s="37">
        <v>25</v>
      </c>
      <c r="C1343" s="37">
        <v>-2.625415563583374</v>
      </c>
      <c r="D1343" s="37">
        <v>-273.41653442382812</v>
      </c>
      <c r="E1343" s="37">
        <v>125.70000000000002</v>
      </c>
      <c r="F1343" s="37">
        <v>728965.52467317786</v>
      </c>
      <c r="G1343" s="37">
        <v>0</v>
      </c>
      <c r="H1343" s="37">
        <v>0.34826200614854141</v>
      </c>
      <c r="I1343" s="37">
        <v>1166.5799560546875</v>
      </c>
      <c r="J1343" s="37">
        <v>25</v>
      </c>
      <c r="K1343" s="37">
        <v>-2.6646623611450195</v>
      </c>
      <c r="L1343" s="37">
        <v>-305.38812255859375</v>
      </c>
      <c r="M1343" s="37">
        <v>125.70000000000002</v>
      </c>
      <c r="N1343" s="37">
        <v>656359.02178872295</v>
      </c>
      <c r="O1343" s="37">
        <v>0</v>
      </c>
      <c r="P1343" s="37">
        <v>0.31767938173172061</v>
      </c>
      <c r="Q1343" s="37">
        <v>1089.3216552734375</v>
      </c>
    </row>
    <row r="1344" spans="2:17" x14ac:dyDescent="0.2">
      <c r="B1344" s="37">
        <v>25</v>
      </c>
      <c r="C1344" s="37">
        <v>-2.6278164386749268</v>
      </c>
      <c r="D1344" s="37">
        <v>-271.55154418945312</v>
      </c>
      <c r="E1344" s="37">
        <v>125.80000000000001</v>
      </c>
      <c r="F1344" s="37">
        <v>730784.91283820209</v>
      </c>
      <c r="G1344" s="37">
        <v>0</v>
      </c>
      <c r="H1344" s="37">
        <v>0.34912000407629168</v>
      </c>
      <c r="I1344" s="37">
        <v>1169.9017333984375</v>
      </c>
      <c r="J1344" s="37">
        <v>25</v>
      </c>
      <c r="K1344" s="37">
        <v>-2.6660077571868896</v>
      </c>
      <c r="L1344" s="37">
        <v>-303.6751708984375</v>
      </c>
      <c r="M1344" s="37">
        <v>125.80000000000001</v>
      </c>
      <c r="N1344" s="37">
        <v>654962.48276480683</v>
      </c>
      <c r="O1344" s="37">
        <v>0</v>
      </c>
      <c r="P1344" s="37">
        <v>0.31689879414153382</v>
      </c>
      <c r="Q1344" s="37">
        <v>1095.5821533203125</v>
      </c>
    </row>
    <row r="1345" spans="2:17" x14ac:dyDescent="0.2">
      <c r="B1345" s="37">
        <v>25</v>
      </c>
      <c r="C1345" s="37">
        <v>-2.6301307678222656</v>
      </c>
      <c r="D1345" s="37">
        <v>-269.39874267578125</v>
      </c>
      <c r="E1345" s="37">
        <v>125.9</v>
      </c>
      <c r="F1345" s="37">
        <v>732448.14772967668</v>
      </c>
      <c r="G1345" s="37">
        <v>0</v>
      </c>
      <c r="H1345" s="37">
        <v>0.34990436195036234</v>
      </c>
      <c r="I1345" s="37">
        <v>1172.9195556640625</v>
      </c>
      <c r="J1345" s="37">
        <v>25</v>
      </c>
      <c r="K1345" s="37">
        <v>-2.6666500568389893</v>
      </c>
      <c r="L1345" s="37">
        <v>-301.60107421875</v>
      </c>
      <c r="M1345" s="37">
        <v>125.9</v>
      </c>
      <c r="N1345" s="37">
        <v>653891.25314787694</v>
      </c>
      <c r="O1345" s="37">
        <v>0</v>
      </c>
      <c r="P1345" s="37">
        <v>0.31630003833279341</v>
      </c>
      <c r="Q1345" s="37">
        <v>1101.4415283203125</v>
      </c>
    </row>
    <row r="1346" spans="2:17" x14ac:dyDescent="0.2">
      <c r="B1346" s="37">
        <v>25</v>
      </c>
      <c r="C1346" s="37">
        <v>-2.6324317455291748</v>
      </c>
      <c r="D1346" s="37">
        <v>-267.06900024414062</v>
      </c>
      <c r="E1346" s="37">
        <v>126</v>
      </c>
      <c r="F1346" s="37">
        <v>734013.19861606578</v>
      </c>
      <c r="G1346" s="37">
        <v>0</v>
      </c>
      <c r="H1346" s="37">
        <v>0.35064241711225352</v>
      </c>
      <c r="I1346" s="37">
        <v>1175.4898681640625</v>
      </c>
      <c r="J1346" s="37">
        <v>25</v>
      </c>
      <c r="K1346" s="37">
        <v>-2.6667115688323975</v>
      </c>
      <c r="L1346" s="37">
        <v>-299.40744018554687</v>
      </c>
      <c r="M1346" s="37">
        <v>126</v>
      </c>
      <c r="N1346" s="37">
        <v>653181.97787873261</v>
      </c>
      <c r="O1346" s="37">
        <v>0</v>
      </c>
      <c r="P1346" s="37">
        <v>0.31590359592391931</v>
      </c>
      <c r="Q1346" s="37">
        <v>1106.5408935546875</v>
      </c>
    </row>
    <row r="1347" spans="2:17" x14ac:dyDescent="0.2">
      <c r="B1347" s="37">
        <v>25</v>
      </c>
      <c r="C1347" s="37">
        <v>-2.6347911357879639</v>
      </c>
      <c r="D1347" s="37">
        <v>-264.74996948242187</v>
      </c>
      <c r="E1347" s="37">
        <v>126.1</v>
      </c>
      <c r="F1347" s="37">
        <v>735504.10671083815</v>
      </c>
      <c r="G1347" s="37">
        <v>0</v>
      </c>
      <c r="H1347" s="37">
        <v>0.35134550711709595</v>
      </c>
      <c r="I1347" s="37">
        <v>1177.4224853515625</v>
      </c>
      <c r="J1347" s="37">
        <v>25</v>
      </c>
      <c r="K1347" s="37">
        <v>-2.6663007736206055</v>
      </c>
      <c r="L1347" s="37">
        <v>-297.32443237304687</v>
      </c>
      <c r="M1347" s="37">
        <v>126.1</v>
      </c>
      <c r="N1347" s="37">
        <v>652824.40723690938</v>
      </c>
      <c r="O1347" s="37">
        <v>0</v>
      </c>
      <c r="P1347" s="37">
        <v>0.31570373707355404</v>
      </c>
      <c r="Q1347" s="37">
        <v>1110.6190185546875</v>
      </c>
    </row>
    <row r="1348" spans="2:17" x14ac:dyDescent="0.2">
      <c r="B1348" s="37">
        <v>25</v>
      </c>
      <c r="C1348" s="37">
        <v>-2.6372592449188232</v>
      </c>
      <c r="D1348" s="37">
        <v>-262.65213012695312</v>
      </c>
      <c r="E1348" s="37">
        <v>126.20000000000002</v>
      </c>
      <c r="F1348" s="37">
        <v>736899.42779265845</v>
      </c>
      <c r="G1348" s="37">
        <v>0</v>
      </c>
      <c r="H1348" s="37">
        <v>0.3520035193448805</v>
      </c>
      <c r="I1348" s="37">
        <v>1178.5521240234375</v>
      </c>
      <c r="J1348" s="37">
        <v>25</v>
      </c>
      <c r="K1348" s="37">
        <v>-2.6654894351959229</v>
      </c>
      <c r="L1348" s="37">
        <v>-295.53546142578125</v>
      </c>
      <c r="M1348" s="37">
        <v>126.20000000000002</v>
      </c>
      <c r="N1348" s="37">
        <v>652773.46389431122</v>
      </c>
      <c r="O1348" s="37">
        <v>0</v>
      </c>
      <c r="P1348" s="37">
        <v>0.31567526548361879</v>
      </c>
      <c r="Q1348" s="37">
        <v>1113.609619140625</v>
      </c>
    </row>
    <row r="1349" spans="2:17" x14ac:dyDescent="0.2">
      <c r="B1349" s="37">
        <v>25</v>
      </c>
      <c r="C1349" s="37">
        <v>-2.6398501396179199</v>
      </c>
      <c r="D1349" s="37">
        <v>-260.952880859375</v>
      </c>
      <c r="E1349" s="37">
        <v>126.30000000000001</v>
      </c>
      <c r="F1349" s="37">
        <v>738133.24810517987</v>
      </c>
      <c r="G1349" s="37">
        <v>0</v>
      </c>
      <c r="H1349" s="37">
        <v>0.35258536993063644</v>
      </c>
      <c r="I1349" s="37">
        <v>1178.8033447265625</v>
      </c>
      <c r="J1349" s="37">
        <v>25</v>
      </c>
      <c r="K1349" s="37">
        <v>-2.6643099784851074</v>
      </c>
      <c r="L1349" s="37">
        <v>-294.13571166992187</v>
      </c>
      <c r="M1349" s="37">
        <v>126.30000000000001</v>
      </c>
      <c r="N1349" s="37">
        <v>652956.03908662288</v>
      </c>
      <c r="O1349" s="37">
        <v>0</v>
      </c>
      <c r="P1349" s="37">
        <v>0.31577731719528102</v>
      </c>
      <c r="Q1349" s="37">
        <v>1115.619873046875</v>
      </c>
    </row>
    <row r="1350" spans="2:17" x14ac:dyDescent="0.2">
      <c r="B1350" s="37">
        <v>25</v>
      </c>
      <c r="C1350" s="37">
        <v>-2.642535924911499</v>
      </c>
      <c r="D1350" s="37">
        <v>-259.74020385742187</v>
      </c>
      <c r="E1350" s="37">
        <v>126.4</v>
      </c>
      <c r="F1350" s="37">
        <v>739108.69812074653</v>
      </c>
      <c r="G1350" s="37">
        <v>0</v>
      </c>
      <c r="H1350" s="37">
        <v>0.35304537654440993</v>
      </c>
      <c r="I1350" s="37">
        <v>1178.22412109375</v>
      </c>
      <c r="J1350" s="37">
        <v>25</v>
      </c>
      <c r="K1350" s="37">
        <v>-2.6627635955810547</v>
      </c>
      <c r="L1350" s="37">
        <v>-293.10357666015625</v>
      </c>
      <c r="M1350" s="37">
        <v>126.4</v>
      </c>
      <c r="N1350" s="37">
        <v>653285.16145985981</v>
      </c>
      <c r="O1350" s="37">
        <v>0</v>
      </c>
      <c r="P1350" s="37">
        <v>0.31596128005394547</v>
      </c>
      <c r="Q1350" s="37">
        <v>1116.8602294921875</v>
      </c>
    </row>
    <row r="1351" spans="2:17" x14ac:dyDescent="0.2">
      <c r="B1351" s="37">
        <v>25</v>
      </c>
      <c r="C1351" s="37">
        <v>-2.6452553272247314</v>
      </c>
      <c r="D1351" s="37">
        <v>-258.97671508789062</v>
      </c>
      <c r="E1351" s="37">
        <v>126.5</v>
      </c>
      <c r="F1351" s="37">
        <v>739721.92690028704</v>
      </c>
      <c r="G1351" s="37">
        <v>0</v>
      </c>
      <c r="H1351" s="37">
        <v>0.35333456430738425</v>
      </c>
      <c r="I1351" s="37">
        <v>1176.9794921875</v>
      </c>
      <c r="J1351" s="37">
        <v>25</v>
      </c>
      <c r="K1351" s="37">
        <v>-2.6608400344848633</v>
      </c>
      <c r="L1351" s="37">
        <v>-292.26715087890625</v>
      </c>
      <c r="M1351" s="37">
        <v>126.5</v>
      </c>
      <c r="N1351" s="37">
        <v>653688.99867543741</v>
      </c>
      <c r="O1351" s="37">
        <v>0</v>
      </c>
      <c r="P1351" s="37">
        <v>0.31618700393007804</v>
      </c>
      <c r="Q1351" s="37">
        <v>1117.571533203125</v>
      </c>
    </row>
    <row r="1352" spans="2:17" x14ac:dyDescent="0.2">
      <c r="B1352" s="37">
        <v>25</v>
      </c>
      <c r="C1352" s="37">
        <v>-2.6479315757751465</v>
      </c>
      <c r="D1352" s="37">
        <v>-258.50411987304687</v>
      </c>
      <c r="E1352" s="37">
        <v>126.6</v>
      </c>
      <c r="F1352" s="37">
        <v>739892.28387051122</v>
      </c>
      <c r="G1352" s="37">
        <v>0</v>
      </c>
      <c r="H1352" s="37">
        <v>0.35341489913281154</v>
      </c>
      <c r="I1352" s="37">
        <v>1175.310302734375</v>
      </c>
      <c r="J1352" s="37">
        <v>25</v>
      </c>
      <c r="K1352" s="37">
        <v>-2.6585359573364258</v>
      </c>
      <c r="L1352" s="37">
        <v>-291.34033203125</v>
      </c>
      <c r="M1352" s="37">
        <v>126.6</v>
      </c>
      <c r="N1352" s="37">
        <v>654133.72022725723</v>
      </c>
      <c r="O1352" s="37">
        <v>0</v>
      </c>
      <c r="P1352" s="37">
        <v>0.31643557965539509</v>
      </c>
      <c r="Q1352" s="37">
        <v>1117.9720458984375</v>
      </c>
    </row>
    <row r="1353" spans="2:17" x14ac:dyDescent="0.2">
      <c r="B1353" s="37">
        <v>25</v>
      </c>
      <c r="C1353" s="37">
        <v>-2.6504957675933838</v>
      </c>
      <c r="D1353" s="37">
        <v>-258.07464599609375</v>
      </c>
      <c r="E1353" s="37">
        <v>126.70000000000002</v>
      </c>
      <c r="F1353" s="37">
        <v>739589.53963125788</v>
      </c>
      <c r="G1353" s="37">
        <v>0</v>
      </c>
      <c r="H1353" s="37">
        <v>0.35327212479625247</v>
      </c>
      <c r="I1353" s="37">
        <v>1173.4661865234375</v>
      </c>
      <c r="J1353" s="37">
        <v>25</v>
      </c>
      <c r="K1353" s="37">
        <v>-2.6558716297149658</v>
      </c>
      <c r="L1353" s="37">
        <v>-290.05792236328125</v>
      </c>
      <c r="M1353" s="37">
        <v>126.70000000000002</v>
      </c>
      <c r="N1353" s="37">
        <v>654634.05306005315</v>
      </c>
      <c r="O1353" s="37">
        <v>0</v>
      </c>
      <c r="P1353" s="37">
        <v>0.31671523894484827</v>
      </c>
      <c r="Q1353" s="37">
        <v>1118.2066650390625</v>
      </c>
    </row>
    <row r="1354" spans="2:17" x14ac:dyDescent="0.2">
      <c r="B1354" s="37">
        <v>25</v>
      </c>
      <c r="C1354" s="37">
        <v>-2.6529090404510498</v>
      </c>
      <c r="D1354" s="37">
        <v>-257.4180908203125</v>
      </c>
      <c r="E1354" s="37">
        <v>126.80000000000001</v>
      </c>
      <c r="F1354" s="37">
        <v>738847.7477730657</v>
      </c>
      <c r="G1354" s="37">
        <v>0</v>
      </c>
      <c r="H1354" s="37">
        <v>0.35292230015910103</v>
      </c>
      <c r="I1354" s="37">
        <v>1171.6322021484375</v>
      </c>
      <c r="J1354" s="37">
        <v>25</v>
      </c>
      <c r="K1354" s="37">
        <v>-2.6528992652893066</v>
      </c>
      <c r="L1354" s="37">
        <v>-288.31015014648437</v>
      </c>
      <c r="M1354" s="37">
        <v>126.80000000000001</v>
      </c>
      <c r="N1354" s="37">
        <v>655242.11094769172</v>
      </c>
      <c r="O1354" s="37">
        <v>0</v>
      </c>
      <c r="P1354" s="37">
        <v>0.31705511060624436</v>
      </c>
      <c r="Q1354" s="37">
        <v>1118.3355712890625</v>
      </c>
    </row>
    <row r="1355" spans="2:17" x14ac:dyDescent="0.2">
      <c r="B1355" s="37">
        <v>25</v>
      </c>
      <c r="C1355" s="37">
        <v>-2.6551737785339355</v>
      </c>
      <c r="D1355" s="37">
        <v>-256.35092163085937</v>
      </c>
      <c r="E1355" s="37">
        <v>126.9</v>
      </c>
      <c r="F1355" s="37">
        <v>737756.30162307189</v>
      </c>
      <c r="G1355" s="37">
        <v>0</v>
      </c>
      <c r="H1355" s="37">
        <v>0.35240758177967479</v>
      </c>
      <c r="I1355" s="37">
        <v>1169.8685302734375</v>
      </c>
      <c r="J1355" s="37">
        <v>25</v>
      </c>
      <c r="K1355" s="37">
        <v>-2.6497011184692383</v>
      </c>
      <c r="L1355" s="37">
        <v>-286.17462158203125</v>
      </c>
      <c r="M1355" s="37">
        <v>126.9</v>
      </c>
      <c r="N1355" s="37">
        <v>656018.76246374752</v>
      </c>
      <c r="O1355" s="37">
        <v>0</v>
      </c>
      <c r="P1355" s="37">
        <v>0.31748921683691161</v>
      </c>
      <c r="Q1355" s="37">
        <v>1118.3447265625</v>
      </c>
    </row>
    <row r="1356" spans="2:17" x14ac:dyDescent="0.2">
      <c r="B1356" s="37">
        <v>25</v>
      </c>
      <c r="C1356" s="37">
        <v>-2.6573331356048584</v>
      </c>
      <c r="D1356" s="37">
        <v>-254.85771179199219</v>
      </c>
      <c r="E1356" s="37">
        <v>127</v>
      </c>
      <c r="F1356" s="37">
        <v>736431.06824250543</v>
      </c>
      <c r="G1356" s="37">
        <v>0</v>
      </c>
      <c r="H1356" s="37">
        <v>0.35178261116929799</v>
      </c>
      <c r="I1356" s="37">
        <v>1168.0955810546875</v>
      </c>
      <c r="J1356" s="37">
        <v>25</v>
      </c>
      <c r="K1356" s="37">
        <v>-2.6463797092437744</v>
      </c>
      <c r="L1356" s="37">
        <v>-283.83526611328125</v>
      </c>
      <c r="M1356" s="37">
        <v>127</v>
      </c>
      <c r="N1356" s="37">
        <v>657005.58926976437</v>
      </c>
      <c r="O1356" s="37">
        <v>0</v>
      </c>
      <c r="P1356" s="37">
        <v>0.31804079953191905</v>
      </c>
      <c r="Q1356" s="37">
        <v>1118.15673828125</v>
      </c>
    </row>
    <row r="1357" spans="2:17" x14ac:dyDescent="0.2">
      <c r="B1357" s="37">
        <v>25</v>
      </c>
      <c r="C1357" s="37">
        <v>-2.6594572067260742</v>
      </c>
      <c r="D1357" s="37">
        <v>-253.08462524414062</v>
      </c>
      <c r="E1357" s="37">
        <v>127.1</v>
      </c>
      <c r="F1357" s="37">
        <v>734976.99603228527</v>
      </c>
      <c r="G1357" s="37">
        <v>0</v>
      </c>
      <c r="H1357" s="37">
        <v>0.351096880981832</v>
      </c>
      <c r="I1357" s="37">
        <v>1166.13818359375</v>
      </c>
      <c r="J1357" s="37">
        <v>25</v>
      </c>
      <c r="K1357" s="37">
        <v>-2.6430444717407227</v>
      </c>
      <c r="L1357" s="37">
        <v>-281.476806640625</v>
      </c>
      <c r="M1357" s="37">
        <v>127.1</v>
      </c>
      <c r="N1357" s="37">
        <v>658210.68456221523</v>
      </c>
      <c r="O1357" s="37">
        <v>0</v>
      </c>
      <c r="P1357" s="37">
        <v>0.31871438247033607</v>
      </c>
      <c r="Q1357" s="37">
        <v>1117.64697265625</v>
      </c>
    </row>
    <row r="1358" spans="2:17" x14ac:dyDescent="0.2">
      <c r="B1358" s="37">
        <v>25</v>
      </c>
      <c r="C1358" s="37">
        <v>-2.6616194248199463</v>
      </c>
      <c r="D1358" s="37">
        <v>-251.27859497070312</v>
      </c>
      <c r="E1358" s="37">
        <v>127.20000000000002</v>
      </c>
      <c r="F1358" s="37">
        <v>733457.68498426175</v>
      </c>
      <c r="G1358" s="37">
        <v>0</v>
      </c>
      <c r="H1358" s="37">
        <v>0.35038038468492483</v>
      </c>
      <c r="I1358" s="37">
        <v>1163.8016357421875</v>
      </c>
      <c r="J1358" s="37">
        <v>25</v>
      </c>
      <c r="K1358" s="37">
        <v>-2.6397929191589355</v>
      </c>
      <c r="L1358" s="37">
        <v>-279.23751831054687</v>
      </c>
      <c r="M1358" s="37">
        <v>127.20000000000002</v>
      </c>
      <c r="N1358" s="37">
        <v>659610.14290239546</v>
      </c>
      <c r="O1358" s="37">
        <v>0</v>
      </c>
      <c r="P1358" s="37">
        <v>0.31949660405323543</v>
      </c>
      <c r="Q1358" s="37">
        <v>1116.6842041015625</v>
      </c>
    </row>
    <row r="1359" spans="2:17" x14ac:dyDescent="0.2">
      <c r="B1359" s="37">
        <v>25</v>
      </c>
      <c r="C1359" s="37">
        <v>-2.663874626159668</v>
      </c>
      <c r="D1359" s="37">
        <v>-249.71159362792969</v>
      </c>
      <c r="E1359" s="37">
        <v>127.30000000000001</v>
      </c>
      <c r="F1359" s="37">
        <v>731879.93839054194</v>
      </c>
      <c r="G1359" s="37">
        <v>0</v>
      </c>
      <c r="H1359" s="37">
        <v>0.34963633130708621</v>
      </c>
      <c r="I1359" s="37">
        <v>1160.9339599609375</v>
      </c>
      <c r="J1359" s="37">
        <v>25</v>
      </c>
      <c r="K1359" s="37">
        <v>-2.6366972923278809</v>
      </c>
      <c r="L1359" s="37">
        <v>-277.21502685546875</v>
      </c>
      <c r="M1359" s="37">
        <v>127.30000000000001</v>
      </c>
      <c r="N1359" s="37">
        <v>661156.05892536673</v>
      </c>
      <c r="O1359" s="37">
        <v>0</v>
      </c>
      <c r="P1359" s="37">
        <v>0.32036068807827961</v>
      </c>
      <c r="Q1359" s="37">
        <v>1115.20166015625</v>
      </c>
    </row>
    <row r="1360" spans="2:17" x14ac:dyDescent="0.2">
      <c r="B1360" s="37">
        <v>25</v>
      </c>
      <c r="C1360" s="37">
        <v>-2.6662423610687256</v>
      </c>
      <c r="D1360" s="37">
        <v>-248.59762573242187</v>
      </c>
      <c r="E1360" s="37">
        <v>127.4</v>
      </c>
      <c r="F1360" s="37">
        <v>730197.31953851401</v>
      </c>
      <c r="G1360" s="37">
        <v>0</v>
      </c>
      <c r="H1360" s="37">
        <v>0.34884282270545308</v>
      </c>
      <c r="I1360" s="37">
        <v>1157.467529296875</v>
      </c>
      <c r="J1360" s="37">
        <v>25</v>
      </c>
      <c r="K1360" s="37">
        <v>-2.6337966918945312</v>
      </c>
      <c r="L1360" s="37">
        <v>-275.46932983398437</v>
      </c>
      <c r="M1360" s="37">
        <v>127.4</v>
      </c>
      <c r="N1360" s="37">
        <v>662784.25876136986</v>
      </c>
      <c r="O1360" s="37">
        <v>0</v>
      </c>
      <c r="P1360" s="37">
        <v>0.32127076508770347</v>
      </c>
      <c r="Q1360" s="37">
        <v>1113.260986328125</v>
      </c>
    </row>
    <row r="1361" spans="2:17" x14ac:dyDescent="0.2">
      <c r="B1361" s="37">
        <v>25</v>
      </c>
      <c r="C1361" s="37">
        <v>-2.6687006950378418</v>
      </c>
      <c r="D1361" s="37">
        <v>-248.02720642089844</v>
      </c>
      <c r="E1361" s="37">
        <v>127.5</v>
      </c>
      <c r="F1361" s="37">
        <v>728329.97206255398</v>
      </c>
      <c r="G1361" s="37">
        <v>0</v>
      </c>
      <c r="H1361" s="37">
        <v>0.34796220046710091</v>
      </c>
      <c r="I1361" s="37">
        <v>1153.4486083984375</v>
      </c>
      <c r="J1361" s="37">
        <v>25</v>
      </c>
      <c r="K1361" s="37">
        <v>-2.631103515625</v>
      </c>
      <c r="L1361" s="37">
        <v>-273.99819946289062</v>
      </c>
      <c r="M1361" s="37">
        <v>127.5</v>
      </c>
      <c r="N1361" s="37">
        <v>664424.96058315085</v>
      </c>
      <c r="O1361" s="37">
        <v>0</v>
      </c>
      <c r="P1361" s="37">
        <v>0.32218783093935854</v>
      </c>
      <c r="Q1361" s="37">
        <v>1111.0394287109375</v>
      </c>
    </row>
    <row r="1362" spans="2:17" x14ac:dyDescent="0.2">
      <c r="B1362" s="37">
        <v>25</v>
      </c>
      <c r="C1362" s="37">
        <v>-2.6711938381195068</v>
      </c>
      <c r="D1362" s="37">
        <v>-247.9451904296875</v>
      </c>
      <c r="E1362" s="37">
        <v>127.6</v>
      </c>
      <c r="F1362" s="37">
        <v>726194.8371800835</v>
      </c>
      <c r="G1362" s="37">
        <v>0</v>
      </c>
      <c r="H1362" s="37">
        <v>0.34695529587113899</v>
      </c>
      <c r="I1362" s="37">
        <v>1149.034912109375</v>
      </c>
      <c r="J1362" s="37">
        <v>25</v>
      </c>
      <c r="K1362" s="37">
        <v>-2.6286153793334961</v>
      </c>
      <c r="L1362" s="37">
        <v>-272.7164306640625</v>
      </c>
      <c r="M1362" s="37">
        <v>127.6</v>
      </c>
      <c r="N1362" s="37">
        <v>666020.25403491757</v>
      </c>
      <c r="O1362" s="37">
        <v>0</v>
      </c>
      <c r="P1362" s="37">
        <v>0.32307951682207187</v>
      </c>
      <c r="Q1362" s="37">
        <v>1108.7427978515625</v>
      </c>
    </row>
    <row r="1363" spans="2:17" x14ac:dyDescent="0.2">
      <c r="B1363" s="37">
        <v>25</v>
      </c>
      <c r="C1363" s="37">
        <v>-2.673647403717041</v>
      </c>
      <c r="D1363" s="37">
        <v>-248.17446899414062</v>
      </c>
      <c r="E1363" s="37">
        <v>127.70000000000002</v>
      </c>
      <c r="F1363" s="37">
        <v>723734.44470968074</v>
      </c>
      <c r="G1363" s="37">
        <v>0</v>
      </c>
      <c r="H1363" s="37">
        <v>0.34579500723775292</v>
      </c>
      <c r="I1363" s="37">
        <v>1144.447265625</v>
      </c>
      <c r="J1363" s="37">
        <v>25</v>
      </c>
      <c r="K1363" s="37">
        <v>-2.6263327598571777</v>
      </c>
      <c r="L1363" s="37">
        <v>-271.47772216796875</v>
      </c>
      <c r="M1363" s="37">
        <v>127.70000000000002</v>
      </c>
      <c r="N1363" s="37">
        <v>667533.96421077009</v>
      </c>
      <c r="O1363" s="37">
        <v>0</v>
      </c>
      <c r="P1363" s="37">
        <v>0.32392560269210813</v>
      </c>
      <c r="Q1363" s="37">
        <v>1106.5174560546875</v>
      </c>
    </row>
    <row r="1364" spans="2:17" x14ac:dyDescent="0.2">
      <c r="B1364" s="37">
        <v>25</v>
      </c>
      <c r="C1364" s="37">
        <v>-2.6759912967681885</v>
      </c>
      <c r="D1364" s="37">
        <v>-248.47590637207031</v>
      </c>
      <c r="E1364" s="37">
        <v>127.80000000000001</v>
      </c>
      <c r="F1364" s="37">
        <v>720937.06484668923</v>
      </c>
      <c r="G1364" s="37">
        <v>0</v>
      </c>
      <c r="H1364" s="37">
        <v>0.34447580325317811</v>
      </c>
      <c r="I1364" s="37">
        <v>1139.89306640625</v>
      </c>
      <c r="J1364" s="37">
        <v>25</v>
      </c>
      <c r="K1364" s="37">
        <v>-2.6242680549621582</v>
      </c>
      <c r="L1364" s="37">
        <v>-270.14471435546875</v>
      </c>
      <c r="M1364" s="37">
        <v>127.80000000000001</v>
      </c>
      <c r="N1364" s="37">
        <v>668955.58272338274</v>
      </c>
      <c r="O1364" s="37">
        <v>0</v>
      </c>
      <c r="P1364" s="37">
        <v>0.32472021464495587</v>
      </c>
      <c r="Q1364" s="37">
        <v>1104.4205322265625</v>
      </c>
    </row>
    <row r="1365" spans="2:17" x14ac:dyDescent="0.2">
      <c r="B1365" s="37">
        <v>25</v>
      </c>
      <c r="C1365" s="37">
        <v>-2.6781759262084961</v>
      </c>
      <c r="D1365" s="37">
        <v>-248.62644958496094</v>
      </c>
      <c r="E1365" s="37">
        <v>127.9</v>
      </c>
      <c r="F1365" s="37">
        <v>717840.95334516698</v>
      </c>
      <c r="G1365" s="37">
        <v>0</v>
      </c>
      <c r="H1365" s="37">
        <v>0.34301572494567484</v>
      </c>
      <c r="I1365" s="37">
        <v>1135.4998779296875</v>
      </c>
      <c r="J1365" s="37">
        <v>25</v>
      </c>
      <c r="K1365" s="37">
        <v>-2.6224486827850342</v>
      </c>
      <c r="L1365" s="37">
        <v>-268.64279174804687</v>
      </c>
      <c r="M1365" s="37">
        <v>127.9</v>
      </c>
      <c r="N1365" s="37">
        <v>670097.01931398653</v>
      </c>
      <c r="O1365" s="37">
        <v>0</v>
      </c>
      <c r="P1365" s="37">
        <v>0.32547011700935752</v>
      </c>
      <c r="Q1365" s="37">
        <v>1102.4503173828125</v>
      </c>
    </row>
    <row r="1366" spans="2:17" x14ac:dyDescent="0.2">
      <c r="B1366" s="37">
        <v>25</v>
      </c>
      <c r="C1366" s="37">
        <v>-2.6801819801330566</v>
      </c>
      <c r="D1366" s="37">
        <v>-248.49038696289062</v>
      </c>
      <c r="E1366" s="37">
        <v>128</v>
      </c>
      <c r="F1366" s="37">
        <v>714522.44501549017</v>
      </c>
      <c r="G1366" s="37">
        <v>0</v>
      </c>
      <c r="H1366" s="37">
        <v>0.34145077078265379</v>
      </c>
      <c r="I1366" s="37">
        <v>1131.288330078125</v>
      </c>
      <c r="J1366" s="37">
        <v>25</v>
      </c>
      <c r="K1366" s="37">
        <v>-2.6209127902984619</v>
      </c>
      <c r="L1366" s="37">
        <v>-266.98788452148437</v>
      </c>
      <c r="M1366" s="37">
        <v>128</v>
      </c>
      <c r="N1366" s="37">
        <v>671178.28727452201</v>
      </c>
      <c r="O1366" s="37">
        <v>0</v>
      </c>
      <c r="P1366" s="37">
        <v>0.32618700775950354</v>
      </c>
      <c r="Q1366" s="37">
        <v>1100.5823974609375</v>
      </c>
    </row>
    <row r="1367" spans="2:17" x14ac:dyDescent="0.2">
      <c r="B1367" s="37">
        <v>25</v>
      </c>
      <c r="C1367" s="37">
        <v>-2.682018518447876</v>
      </c>
      <c r="D1367" s="37">
        <v>-248.06076049804687</v>
      </c>
      <c r="E1367" s="37">
        <v>128.1</v>
      </c>
      <c r="F1367" s="37">
        <v>711073.18780080462</v>
      </c>
      <c r="G1367" s="37">
        <v>0</v>
      </c>
      <c r="H1367" s="37">
        <v>0.33982416063302973</v>
      </c>
      <c r="I1367" s="37">
        <v>1127.1864013671875</v>
      </c>
      <c r="J1367" s="37">
        <v>25</v>
      </c>
      <c r="K1367" s="37">
        <v>-2.6197035312652588</v>
      </c>
      <c r="L1367" s="37">
        <v>-265.28424072265625</v>
      </c>
      <c r="M1367" s="37">
        <v>128.1</v>
      </c>
      <c r="N1367" s="37">
        <v>672221.30904287391</v>
      </c>
      <c r="O1367" s="37">
        <v>0</v>
      </c>
      <c r="P1367" s="37">
        <v>0.32687854091460505</v>
      </c>
      <c r="Q1367" s="37">
        <v>1098.7762451171875</v>
      </c>
    </row>
    <row r="1368" spans="2:17" x14ac:dyDescent="0.2">
      <c r="B1368" s="37">
        <v>25</v>
      </c>
      <c r="C1368" s="37">
        <v>-2.6837112903594971</v>
      </c>
      <c r="D1368" s="37">
        <v>-247.45591735839844</v>
      </c>
      <c r="E1368" s="37">
        <v>128.20000000000002</v>
      </c>
      <c r="F1368" s="37">
        <v>707573.90879277047</v>
      </c>
      <c r="G1368" s="37">
        <v>0</v>
      </c>
      <c r="H1368" s="37">
        <v>0.3381739642872939</v>
      </c>
      <c r="I1368" s="37">
        <v>1123.0703125</v>
      </c>
      <c r="J1368" s="37">
        <v>25</v>
      </c>
      <c r="K1368" s="37">
        <v>-2.6188607215881348</v>
      </c>
      <c r="L1368" s="37">
        <v>-263.67727661132812</v>
      </c>
      <c r="M1368" s="37">
        <v>128.20000000000002</v>
      </c>
      <c r="N1368" s="37">
        <v>673222.14369945519</v>
      </c>
      <c r="O1368" s="37">
        <v>0</v>
      </c>
      <c r="P1368" s="37">
        <v>0.32754210366854275</v>
      </c>
      <c r="Q1368" s="37">
        <v>1096.974609375</v>
      </c>
    </row>
    <row r="1369" spans="2:17" x14ac:dyDescent="0.2">
      <c r="B1369" s="37">
        <v>25</v>
      </c>
      <c r="C1369" s="37">
        <v>-2.6852881908416748</v>
      </c>
      <c r="D1369" s="37">
        <v>-246.86920166015625</v>
      </c>
      <c r="E1369" s="37">
        <v>128.30000000000001</v>
      </c>
      <c r="F1369" s="37">
        <v>704074.24679114274</v>
      </c>
      <c r="G1369" s="37">
        <v>0</v>
      </c>
      <c r="H1369" s="37">
        <v>0.33652359087899986</v>
      </c>
      <c r="I1369" s="37">
        <v>1118.8114013671875</v>
      </c>
      <c r="J1369" s="37">
        <v>25</v>
      </c>
      <c r="K1369" s="37">
        <v>-2.6184141635894775</v>
      </c>
      <c r="L1369" s="37">
        <v>-262.28695678710937</v>
      </c>
      <c r="M1369" s="37">
        <v>128.30000000000001</v>
      </c>
      <c r="N1369" s="37">
        <v>674160.03540426935</v>
      </c>
      <c r="O1369" s="37">
        <v>0</v>
      </c>
      <c r="P1369" s="37">
        <v>0.32816393479268502</v>
      </c>
      <c r="Q1369" s="37">
        <v>1095.12158203125</v>
      </c>
    </row>
    <row r="1370" spans="2:17" x14ac:dyDescent="0.2">
      <c r="B1370" s="37">
        <v>25</v>
      </c>
      <c r="C1370" s="37">
        <v>-2.686765193939209</v>
      </c>
      <c r="D1370" s="37">
        <v>-246.49079895019531</v>
      </c>
      <c r="E1370" s="37">
        <v>128.4</v>
      </c>
      <c r="F1370" s="37">
        <v>700584.74055813858</v>
      </c>
      <c r="G1370" s="37">
        <v>0</v>
      </c>
      <c r="H1370" s="37">
        <v>0.33487801074097046</v>
      </c>
      <c r="I1370" s="37">
        <v>1114.3165283203125</v>
      </c>
      <c r="J1370" s="37">
        <v>25</v>
      </c>
      <c r="K1370" s="37">
        <v>-2.6183760166168213</v>
      </c>
      <c r="L1370" s="37">
        <v>-261.16012573242187</v>
      </c>
      <c r="M1370" s="37">
        <v>128.4</v>
      </c>
      <c r="N1370" s="37">
        <v>675004.58087469917</v>
      </c>
      <c r="O1370" s="37">
        <v>0</v>
      </c>
      <c r="P1370" s="37">
        <v>0.32872387661918179</v>
      </c>
      <c r="Q1370" s="37">
        <v>1093.19921875</v>
      </c>
    </row>
    <row r="1371" spans="2:17" x14ac:dyDescent="0.2">
      <c r="B1371" s="37">
        <v>25</v>
      </c>
      <c r="C1371" s="37">
        <v>-2.6881377696990967</v>
      </c>
      <c r="D1371" s="37">
        <v>-246.437255859375</v>
      </c>
      <c r="E1371" s="37">
        <v>128.5</v>
      </c>
      <c r="F1371" s="37">
        <v>697083.88322330441</v>
      </c>
      <c r="G1371" s="37">
        <v>0</v>
      </c>
      <c r="H1371" s="37">
        <v>0.33322708215082431</v>
      </c>
      <c r="I1371" s="37">
        <v>1109.5584716796875</v>
      </c>
      <c r="J1371" s="37">
        <v>25</v>
      </c>
      <c r="K1371" s="37">
        <v>-2.618741512298584</v>
      </c>
      <c r="L1371" s="37">
        <v>-260.26214599609375</v>
      </c>
      <c r="M1371" s="37">
        <v>128.5</v>
      </c>
      <c r="N1371" s="37">
        <v>675726.40193924715</v>
      </c>
      <c r="O1371" s="37">
        <v>0</v>
      </c>
      <c r="P1371" s="37">
        <v>0.3292024509857906</v>
      </c>
      <c r="Q1371" s="37">
        <v>1091.249755859375</v>
      </c>
    </row>
    <row r="1372" spans="2:17" x14ac:dyDescent="0.2">
      <c r="B1372" s="37">
        <v>25</v>
      </c>
      <c r="C1372" s="37">
        <v>-2.6893796920776367</v>
      </c>
      <c r="D1372" s="37">
        <v>-246.71990966796875</v>
      </c>
      <c r="E1372" s="37">
        <v>128.6</v>
      </c>
      <c r="F1372" s="37">
        <v>693534.17837579467</v>
      </c>
      <c r="G1372" s="37">
        <v>0</v>
      </c>
      <c r="H1372" s="37">
        <v>0.33155312303093826</v>
      </c>
      <c r="I1372" s="37">
        <v>1104.5850830078125</v>
      </c>
      <c r="J1372" s="37">
        <v>25</v>
      </c>
      <c r="K1372" s="37">
        <v>-2.619492769241333</v>
      </c>
      <c r="L1372" s="37">
        <v>-259.50518798828125</v>
      </c>
      <c r="M1372" s="37">
        <v>128.6</v>
      </c>
      <c r="N1372" s="37">
        <v>676306.0745565613</v>
      </c>
      <c r="O1372" s="37">
        <v>0</v>
      </c>
      <c r="P1372" s="37">
        <v>0.32958677928327179</v>
      </c>
      <c r="Q1372" s="37">
        <v>1089.36376953125</v>
      </c>
    </row>
    <row r="1373" spans="2:17" x14ac:dyDescent="0.2">
      <c r="B1373" s="37">
        <v>25</v>
      </c>
      <c r="C1373" s="37">
        <v>-2.6904494762420654</v>
      </c>
      <c r="D1373" s="37">
        <v>-247.25654602050781</v>
      </c>
      <c r="E1373" s="37">
        <v>128.70000000000002</v>
      </c>
      <c r="F1373" s="37">
        <v>689901.10805345408</v>
      </c>
      <c r="G1373" s="37">
        <v>0</v>
      </c>
      <c r="H1373" s="37">
        <v>0.32983985582885123</v>
      </c>
      <c r="I1373" s="37">
        <v>1099.50341796875</v>
      </c>
      <c r="J1373" s="37">
        <v>25</v>
      </c>
      <c r="K1373" s="37">
        <v>-2.6206064224243164</v>
      </c>
      <c r="L1373" s="37">
        <v>-258.79071044921875</v>
      </c>
      <c r="M1373" s="37">
        <v>128.70000000000002</v>
      </c>
      <c r="N1373" s="37">
        <v>676737.6789747728</v>
      </c>
      <c r="O1373" s="37">
        <v>0</v>
      </c>
      <c r="P1373" s="37">
        <v>0.32987293634577119</v>
      </c>
      <c r="Q1373" s="37">
        <v>1087.641845703125</v>
      </c>
    </row>
    <row r="1374" spans="2:17" x14ac:dyDescent="0.2">
      <c r="B1374" s="37">
        <v>25</v>
      </c>
      <c r="C1374" s="37">
        <v>-2.6913008689880371</v>
      </c>
      <c r="D1374" s="37">
        <v>-247.90928649902344</v>
      </c>
      <c r="E1374" s="37">
        <v>128.80000000000001</v>
      </c>
      <c r="F1374" s="37">
        <v>686167.76377149578</v>
      </c>
      <c r="G1374" s="37">
        <v>0</v>
      </c>
      <c r="H1374" s="37">
        <v>0.3280793071435778</v>
      </c>
      <c r="I1374" s="37">
        <v>1094.44189453125</v>
      </c>
      <c r="J1374" s="37">
        <v>25</v>
      </c>
      <c r="K1374" s="37">
        <v>-2.6220617294311523</v>
      </c>
      <c r="L1374" s="37">
        <v>-258.03939819335938</v>
      </c>
      <c r="M1374" s="37">
        <v>128.80000000000001</v>
      </c>
      <c r="N1374" s="37">
        <v>677027.18318740698</v>
      </c>
      <c r="O1374" s="37">
        <v>0</v>
      </c>
      <c r="P1374" s="37">
        <v>0.33006487876019502</v>
      </c>
      <c r="Q1374" s="37">
        <v>1086.1591796875</v>
      </c>
    </row>
    <row r="1375" spans="2:17" x14ac:dyDescent="0.2">
      <c r="B1375" s="37">
        <v>25</v>
      </c>
      <c r="C1375" s="37">
        <v>-2.6918962001800537</v>
      </c>
      <c r="D1375" s="37">
        <v>-248.5306396484375</v>
      </c>
      <c r="E1375" s="37">
        <v>128.9</v>
      </c>
      <c r="F1375" s="37">
        <v>682342.89050807117</v>
      </c>
      <c r="G1375" s="37">
        <v>0</v>
      </c>
      <c r="H1375" s="37">
        <v>0.32627560103559627</v>
      </c>
      <c r="I1375" s="37">
        <v>1089.503662109375</v>
      </c>
      <c r="J1375" s="37">
        <v>25</v>
      </c>
      <c r="K1375" s="37">
        <v>-2.6238453388214111</v>
      </c>
      <c r="L1375" s="37">
        <v>-257.20187377929687</v>
      </c>
      <c r="M1375" s="37">
        <v>128.9</v>
      </c>
      <c r="N1375" s="37">
        <v>677188.54079953698</v>
      </c>
      <c r="O1375" s="37">
        <v>0</v>
      </c>
      <c r="P1375" s="37">
        <v>0.33017185774930885</v>
      </c>
      <c r="Q1375" s="37">
        <v>1084.9405517578125</v>
      </c>
    </row>
    <row r="1376" spans="2:17" x14ac:dyDescent="0.2">
      <c r="B1376" s="37">
        <v>25</v>
      </c>
      <c r="C1376" s="37">
        <v>-2.6922125816345215</v>
      </c>
      <c r="D1376" s="37">
        <v>-249.00941467285156</v>
      </c>
      <c r="E1376" s="37">
        <v>129</v>
      </c>
      <c r="F1376" s="37">
        <v>678460.03453208471</v>
      </c>
      <c r="G1376" s="37">
        <v>0</v>
      </c>
      <c r="H1376" s="37">
        <v>0.32444455708782138</v>
      </c>
      <c r="I1376" s="37">
        <v>1084.7310791015625</v>
      </c>
      <c r="J1376" s="37">
        <v>25</v>
      </c>
      <c r="K1376" s="37">
        <v>-2.6259517669677734</v>
      </c>
      <c r="L1376" s="37">
        <v>-256.26312255859375</v>
      </c>
      <c r="M1376" s="37">
        <v>129</v>
      </c>
      <c r="N1376" s="37">
        <v>677240.25549798645</v>
      </c>
      <c r="O1376" s="37">
        <v>0</v>
      </c>
      <c r="P1376" s="37">
        <v>0.33020614140430571</v>
      </c>
      <c r="Q1376" s="37">
        <v>1083.9525146484375</v>
      </c>
    </row>
    <row r="1377" spans="2:17" x14ac:dyDescent="0.2">
      <c r="B1377" s="37">
        <v>25</v>
      </c>
      <c r="C1377" s="37">
        <v>-2.6922457218170166</v>
      </c>
      <c r="D1377" s="37">
        <v>-249.30801391601562</v>
      </c>
      <c r="E1377" s="37">
        <v>129.1</v>
      </c>
      <c r="F1377" s="37">
        <v>674569.2947350936</v>
      </c>
      <c r="G1377" s="37">
        <v>0</v>
      </c>
      <c r="H1377" s="37">
        <v>0.32260980052425997</v>
      </c>
      <c r="I1377" s="37">
        <v>1080.0985107421875</v>
      </c>
      <c r="J1377" s="37">
        <v>25</v>
      </c>
      <c r="K1377" s="37">
        <v>-2.6283793449401855</v>
      </c>
      <c r="L1377" s="37">
        <v>-255.25343322753906</v>
      </c>
      <c r="M1377" s="37">
        <v>129.1</v>
      </c>
      <c r="N1377" s="37">
        <v>677200.81224786467</v>
      </c>
      <c r="O1377" s="37">
        <v>0</v>
      </c>
      <c r="P1377" s="37">
        <v>0.33017998551218475</v>
      </c>
      <c r="Q1377" s="37">
        <v>1083.1192626953125</v>
      </c>
    </row>
    <row r="1378" spans="2:17" x14ac:dyDescent="0.2">
      <c r="B1378" s="37">
        <v>25</v>
      </c>
      <c r="C1378" s="37">
        <v>-2.6920053958892822</v>
      </c>
      <c r="D1378" s="37">
        <v>-249.47621154785156</v>
      </c>
      <c r="E1378" s="37">
        <v>129.20000000000002</v>
      </c>
      <c r="F1378" s="37">
        <v>670721.85185588559</v>
      </c>
      <c r="G1378" s="37">
        <v>0</v>
      </c>
      <c r="H1378" s="37">
        <v>0.32079546660242692</v>
      </c>
      <c r="I1378" s="37">
        <v>1075.533203125</v>
      </c>
      <c r="J1378" s="37">
        <v>25</v>
      </c>
      <c r="K1378" s="37">
        <v>-2.6311233043670654</v>
      </c>
      <c r="L1378" s="37">
        <v>-254.25556945800781</v>
      </c>
      <c r="M1378" s="37">
        <v>129.20000000000002</v>
      </c>
      <c r="N1378" s="37">
        <v>677082.89933797857</v>
      </c>
      <c r="O1378" s="37">
        <v>0</v>
      </c>
      <c r="P1378" s="37">
        <v>0.33010180272313472</v>
      </c>
      <c r="Q1378" s="37">
        <v>1082.3521728515625</v>
      </c>
    </row>
    <row r="1379" spans="2:17" x14ac:dyDescent="0.2">
      <c r="B1379" s="37">
        <v>25</v>
      </c>
      <c r="C1379" s="37">
        <v>-2.6915061473846436</v>
      </c>
      <c r="D1379" s="37">
        <v>-249.63063049316406</v>
      </c>
      <c r="E1379" s="37">
        <v>129.30000000000001</v>
      </c>
      <c r="F1379" s="37">
        <v>666953.33436894475</v>
      </c>
      <c r="G1379" s="37">
        <v>0</v>
      </c>
      <c r="H1379" s="37">
        <v>0.31901835652768595</v>
      </c>
      <c r="I1379" s="37">
        <v>1070.950927734375</v>
      </c>
      <c r="J1379" s="37">
        <v>25</v>
      </c>
      <c r="K1379" s="37">
        <v>-2.6341660022735596</v>
      </c>
      <c r="L1379" s="37">
        <v>-253.38372802734375</v>
      </c>
      <c r="M1379" s="37">
        <v>129.30000000000001</v>
      </c>
      <c r="N1379" s="37">
        <v>676886.63135559997</v>
      </c>
      <c r="O1379" s="37">
        <v>0</v>
      </c>
      <c r="P1379" s="37">
        <v>0.32997166925975829</v>
      </c>
      <c r="Q1379" s="37">
        <v>1081.58349609375</v>
      </c>
    </row>
    <row r="1380" spans="2:17" x14ac:dyDescent="0.2">
      <c r="B1380" s="37">
        <v>25</v>
      </c>
      <c r="C1380" s="37">
        <v>-2.6907601356506348</v>
      </c>
      <c r="D1380" s="37">
        <v>-249.90681457519531</v>
      </c>
      <c r="E1380" s="37">
        <v>129.4</v>
      </c>
      <c r="F1380" s="37">
        <v>663272.17912327196</v>
      </c>
      <c r="G1380" s="37">
        <v>0</v>
      </c>
      <c r="H1380" s="37">
        <v>0.31728244878340217</v>
      </c>
      <c r="I1380" s="37">
        <v>1066.2867431640625</v>
      </c>
      <c r="J1380" s="37">
        <v>25</v>
      </c>
      <c r="K1380" s="37">
        <v>-2.6374757289886475</v>
      </c>
      <c r="L1380" s="37">
        <v>-252.73249816894531</v>
      </c>
      <c r="M1380" s="37">
        <v>129.4</v>
      </c>
      <c r="N1380" s="37">
        <v>676597.4754125335</v>
      </c>
      <c r="O1380" s="37">
        <v>0</v>
      </c>
      <c r="P1380" s="37">
        <v>0.32977994995513915</v>
      </c>
      <c r="Q1380" s="37">
        <v>1080.7882080078125</v>
      </c>
    </row>
    <row r="1381" spans="2:17" x14ac:dyDescent="0.2">
      <c r="B1381" s="37">
        <v>25</v>
      </c>
      <c r="C1381" s="37">
        <v>-2.6897695064544678</v>
      </c>
      <c r="D1381" s="37">
        <v>-250.40673828125</v>
      </c>
      <c r="E1381" s="37">
        <v>129.5</v>
      </c>
      <c r="F1381" s="37">
        <v>659658.88655331312</v>
      </c>
      <c r="G1381" s="37">
        <v>0</v>
      </c>
      <c r="H1381" s="37">
        <v>0.31557854802954577</v>
      </c>
      <c r="I1381" s="37">
        <v>1061.51318359375</v>
      </c>
      <c r="J1381" s="37">
        <v>25</v>
      </c>
      <c r="K1381" s="37">
        <v>-2.6410083770751953</v>
      </c>
      <c r="L1381" s="37">
        <v>-252.329345703125</v>
      </c>
      <c r="M1381" s="37">
        <v>129.5</v>
      </c>
      <c r="N1381" s="37">
        <v>676190.66853787412</v>
      </c>
      <c r="O1381" s="37">
        <v>0</v>
      </c>
      <c r="P1381" s="37">
        <v>0.32951022690706172</v>
      </c>
      <c r="Q1381" s="37">
        <v>1079.9779052734375</v>
      </c>
    </row>
    <row r="1382" spans="2:17" x14ac:dyDescent="0.2">
      <c r="B1382" s="37">
        <v>25</v>
      </c>
      <c r="C1382" s="37">
        <v>-2.6885249614715576</v>
      </c>
      <c r="D1382" s="37">
        <v>-251.16525268554688</v>
      </c>
      <c r="E1382" s="37">
        <v>129.6</v>
      </c>
      <c r="F1382" s="37">
        <v>656076.01778301259</v>
      </c>
      <c r="G1382" s="37">
        <v>0</v>
      </c>
      <c r="H1382" s="37">
        <v>0.31388899947420451</v>
      </c>
      <c r="I1382" s="37">
        <v>1056.64599609375</v>
      </c>
      <c r="J1382" s="37">
        <v>25</v>
      </c>
      <c r="K1382" s="37">
        <v>-2.6447086334228516</v>
      </c>
      <c r="L1382" s="37">
        <v>-252.12809753417969</v>
      </c>
      <c r="M1382" s="37">
        <v>129.6</v>
      </c>
      <c r="N1382" s="37">
        <v>675641.9532591129</v>
      </c>
      <c r="O1382" s="37">
        <v>0</v>
      </c>
      <c r="P1382" s="37">
        <v>0.32914641727005461</v>
      </c>
      <c r="Q1382" s="37">
        <v>1079.1702880859375</v>
      </c>
    </row>
    <row r="1383" spans="2:17" x14ac:dyDescent="0.2">
      <c r="B1383" s="37">
        <v>25</v>
      </c>
      <c r="C1383" s="37">
        <v>-2.6870076656341553</v>
      </c>
      <c r="D1383" s="37">
        <v>-252.14537048339844</v>
      </c>
      <c r="E1383" s="37">
        <v>129.70000000000002</v>
      </c>
      <c r="F1383" s="37">
        <v>652485.05157025123</v>
      </c>
      <c r="G1383" s="37">
        <v>0</v>
      </c>
      <c r="H1383" s="37">
        <v>0.31219563800507161</v>
      </c>
      <c r="I1383" s="37">
        <v>1051.7392578125</v>
      </c>
      <c r="J1383" s="37">
        <v>25</v>
      </c>
      <c r="K1383" s="37">
        <v>-2.6485164165496826</v>
      </c>
      <c r="L1383" s="37">
        <v>-252.04252624511719</v>
      </c>
      <c r="M1383" s="37">
        <v>129.70000000000002</v>
      </c>
      <c r="N1383" s="37">
        <v>674938.25745118165</v>
      </c>
      <c r="O1383" s="37">
        <v>0</v>
      </c>
      <c r="P1383" s="37">
        <v>0.32867985413893486</v>
      </c>
      <c r="Q1383" s="37">
        <v>1078.4072265625</v>
      </c>
    </row>
    <row r="1384" spans="2:17" x14ac:dyDescent="0.2">
      <c r="B1384" s="37">
        <v>25</v>
      </c>
      <c r="C1384" s="37">
        <v>-2.6851954460144043</v>
      </c>
      <c r="D1384" s="37">
        <v>-253.25637817382812</v>
      </c>
      <c r="E1384" s="37">
        <v>129.80000000000001</v>
      </c>
      <c r="F1384" s="37">
        <v>648862.49715612805</v>
      </c>
      <c r="G1384" s="37">
        <v>0</v>
      </c>
      <c r="H1384" s="37">
        <v>0.31048738635479994</v>
      </c>
      <c r="I1384" s="37">
        <v>1046.8712158203125</v>
      </c>
      <c r="J1384" s="37">
        <v>25</v>
      </c>
      <c r="K1384" s="37">
        <v>-2.6523637771606445</v>
      </c>
      <c r="L1384" s="37">
        <v>-251.98468017578125</v>
      </c>
      <c r="M1384" s="37">
        <v>129.80000000000001</v>
      </c>
      <c r="N1384" s="37">
        <v>674083.04582136997</v>
      </c>
      <c r="O1384" s="37">
        <v>0</v>
      </c>
      <c r="P1384" s="37">
        <v>0.32811283466441643</v>
      </c>
      <c r="Q1384" s="37">
        <v>1077.7269287109375</v>
      </c>
    </row>
    <row r="1385" spans="2:17" x14ac:dyDescent="0.2">
      <c r="B1385" s="37">
        <v>25</v>
      </c>
      <c r="C1385" s="37">
        <v>-2.6830723285675049</v>
      </c>
      <c r="D1385" s="37">
        <v>-254.38273620605469</v>
      </c>
      <c r="E1385" s="37">
        <v>129.9</v>
      </c>
      <c r="F1385" s="37">
        <v>645209.31865515502</v>
      </c>
      <c r="G1385" s="37">
        <v>0</v>
      </c>
      <c r="H1385" s="37">
        <v>0.30876469919838512</v>
      </c>
      <c r="I1385" s="37">
        <v>1042.12060546875</v>
      </c>
      <c r="J1385" s="37">
        <v>25</v>
      </c>
      <c r="K1385" s="37">
        <v>-2.6561930179595947</v>
      </c>
      <c r="L1385" s="37">
        <v>-251.8819580078125</v>
      </c>
      <c r="M1385" s="37">
        <v>129.9</v>
      </c>
      <c r="N1385" s="37">
        <v>673095.78309052053</v>
      </c>
      <c r="O1385" s="37">
        <v>0</v>
      </c>
      <c r="P1385" s="37">
        <v>0.32745826420533164</v>
      </c>
      <c r="Q1385" s="37">
        <v>1077.1556396484375</v>
      </c>
    </row>
    <row r="1386" spans="2:17" x14ac:dyDescent="0.2">
      <c r="B1386" s="37">
        <v>25</v>
      </c>
      <c r="C1386" s="37">
        <v>-2.6806337833404541</v>
      </c>
      <c r="D1386" s="37">
        <v>-255.41563415527344</v>
      </c>
      <c r="E1386" s="37">
        <v>130</v>
      </c>
      <c r="F1386" s="37">
        <v>641550.26333978167</v>
      </c>
      <c r="G1386" s="37">
        <v>0</v>
      </c>
      <c r="H1386" s="37">
        <v>0.30703924627039947</v>
      </c>
      <c r="I1386" s="37">
        <v>1037.5394287109375</v>
      </c>
      <c r="J1386" s="37">
        <v>25</v>
      </c>
      <c r="K1386" s="37">
        <v>-2.6599588394165039</v>
      </c>
      <c r="L1386" s="37">
        <v>-251.68106079101562</v>
      </c>
      <c r="M1386" s="37">
        <v>130</v>
      </c>
      <c r="N1386" s="37">
        <v>672004.51015212026</v>
      </c>
      <c r="O1386" s="37">
        <v>0</v>
      </c>
      <c r="P1386" s="37">
        <v>0.32673473419105126</v>
      </c>
      <c r="Q1386" s="37">
        <v>1076.693115234375</v>
      </c>
    </row>
    <row r="1387" spans="2:17" x14ac:dyDescent="0.2">
      <c r="B1387" s="37">
        <v>25</v>
      </c>
      <c r="C1387" s="37">
        <v>-2.677894115447998</v>
      </c>
      <c r="D1387" s="37">
        <v>-256.2850341796875</v>
      </c>
      <c r="E1387" s="37">
        <v>130.1</v>
      </c>
      <c r="F1387" s="37">
        <v>637924.93281121925</v>
      </c>
      <c r="G1387" s="37">
        <v>0</v>
      </c>
      <c r="H1387" s="37">
        <v>0.30532970185629021</v>
      </c>
      <c r="I1387" s="37">
        <v>1033.13720703125</v>
      </c>
      <c r="J1387" s="37">
        <v>25</v>
      </c>
      <c r="K1387" s="37">
        <v>-2.6636295318603516</v>
      </c>
      <c r="L1387" s="37">
        <v>-251.36479187011719</v>
      </c>
      <c r="M1387" s="37">
        <v>130.1</v>
      </c>
      <c r="N1387" s="37">
        <v>670840.46569569758</v>
      </c>
      <c r="O1387" s="37">
        <v>0</v>
      </c>
      <c r="P1387" s="37">
        <v>0.3259629563127257</v>
      </c>
      <c r="Q1387" s="37">
        <v>1076.2781982421875</v>
      </c>
    </row>
    <row r="1388" spans="2:17" x14ac:dyDescent="0.2">
      <c r="B1388" s="37">
        <v>25</v>
      </c>
      <c r="C1388" s="37">
        <v>-2.6748831272125244</v>
      </c>
      <c r="D1388" s="37">
        <v>-256.98748779296875</v>
      </c>
      <c r="E1388" s="37">
        <v>130.20000000000002</v>
      </c>
      <c r="F1388" s="37">
        <v>634373.32987065858</v>
      </c>
      <c r="G1388" s="37">
        <v>0</v>
      </c>
      <c r="H1388" s="37">
        <v>0.30365492928323229</v>
      </c>
      <c r="I1388" s="37">
        <v>1028.8836669921875</v>
      </c>
      <c r="J1388" s="37">
        <v>25</v>
      </c>
      <c r="K1388" s="37">
        <v>-2.667182445526123</v>
      </c>
      <c r="L1388" s="37">
        <v>-250.96206665039062</v>
      </c>
      <c r="M1388" s="37">
        <v>130.20000000000002</v>
      </c>
      <c r="N1388" s="37">
        <v>669631.27046830358</v>
      </c>
      <c r="O1388" s="37">
        <v>0</v>
      </c>
      <c r="P1388" s="37">
        <v>0.32516124354485104</v>
      </c>
      <c r="Q1388" s="37">
        <v>1075.8546142578125</v>
      </c>
    </row>
    <row r="1389" spans="2:17" x14ac:dyDescent="0.2">
      <c r="B1389" s="37">
        <v>25</v>
      </c>
      <c r="C1389" s="37">
        <v>-2.6716408729553223</v>
      </c>
      <c r="D1389" s="37">
        <v>-257.59457397460937</v>
      </c>
      <c r="E1389" s="37">
        <v>130.30000000000001</v>
      </c>
      <c r="F1389" s="37">
        <v>630922.68839948217</v>
      </c>
      <c r="G1389" s="37">
        <v>0</v>
      </c>
      <c r="H1389" s="37">
        <v>0.30202777054810315</v>
      </c>
      <c r="I1389" s="37">
        <v>1024.73193359375</v>
      </c>
      <c r="J1389" s="37">
        <v>25</v>
      </c>
      <c r="K1389" s="37">
        <v>-2.6705985069274902</v>
      </c>
      <c r="L1389" s="37">
        <v>-250.54345703125</v>
      </c>
      <c r="M1389" s="37">
        <v>130.30000000000001</v>
      </c>
      <c r="N1389" s="37">
        <v>668273.11752684496</v>
      </c>
      <c r="O1389" s="37">
        <v>0</v>
      </c>
      <c r="P1389" s="37">
        <v>0.32433868232544844</v>
      </c>
      <c r="Q1389" s="37">
        <v>1075.3621826171875</v>
      </c>
    </row>
    <row r="1390" spans="2:17" x14ac:dyDescent="0.2">
      <c r="B1390" s="37">
        <v>25</v>
      </c>
      <c r="C1390" s="37">
        <v>-2.6682100296020508</v>
      </c>
      <c r="D1390" s="37">
        <v>-258.22750854492188</v>
      </c>
      <c r="E1390" s="37">
        <v>130.4</v>
      </c>
      <c r="F1390" s="37">
        <v>627580.42219443852</v>
      </c>
      <c r="G1390" s="37">
        <v>0</v>
      </c>
      <c r="H1390" s="37">
        <v>0.30045172138788445</v>
      </c>
      <c r="I1390" s="37">
        <v>1020.6453247070312</v>
      </c>
      <c r="J1390" s="37">
        <v>25</v>
      </c>
      <c r="K1390" s="37">
        <v>-2.6738560199737549</v>
      </c>
      <c r="L1390" s="37">
        <v>-250.19863891601562</v>
      </c>
      <c r="M1390" s="37">
        <v>130.4</v>
      </c>
      <c r="N1390" s="37">
        <v>666764.31809548358</v>
      </c>
      <c r="O1390" s="37">
        <v>0</v>
      </c>
      <c r="P1390" s="37">
        <v>0.32349533790569984</v>
      </c>
      <c r="Q1390" s="37">
        <v>1074.7552490234375</v>
      </c>
    </row>
    <row r="1391" spans="2:17" x14ac:dyDescent="0.2">
      <c r="B1391" s="37">
        <v>25</v>
      </c>
      <c r="C1391" s="37">
        <v>-2.6646270751953125</v>
      </c>
      <c r="D1391" s="37">
        <v>-259.002197265625</v>
      </c>
      <c r="E1391" s="37">
        <v>130.5</v>
      </c>
      <c r="F1391" s="37">
        <v>624336.83583862148</v>
      </c>
      <c r="G1391" s="37">
        <v>0</v>
      </c>
      <c r="H1391" s="37">
        <v>0.29892220966830019</v>
      </c>
      <c r="I1391" s="37">
        <v>1016.6134033203125</v>
      </c>
      <c r="J1391" s="37">
        <v>25</v>
      </c>
      <c r="K1391" s="37">
        <v>-2.6769208908081055</v>
      </c>
      <c r="L1391" s="37">
        <v>-249.99163818359375</v>
      </c>
      <c r="M1391" s="37">
        <v>130.5</v>
      </c>
      <c r="N1391" s="37">
        <v>665212.75988043367</v>
      </c>
      <c r="O1391" s="37">
        <v>0</v>
      </c>
      <c r="P1391" s="37">
        <v>0.32262809498526301</v>
      </c>
      <c r="Q1391" s="37">
        <v>1074.0277099609375</v>
      </c>
    </row>
    <row r="1392" spans="2:17" x14ac:dyDescent="0.2">
      <c r="B1392" s="37">
        <v>25</v>
      </c>
      <c r="C1392" s="37">
        <v>-2.660919189453125</v>
      </c>
      <c r="D1392" s="37">
        <v>-259.9744873046875</v>
      </c>
      <c r="E1392" s="37">
        <v>130.6</v>
      </c>
      <c r="F1392" s="37">
        <v>621175.63361837296</v>
      </c>
      <c r="G1392" s="37">
        <v>0</v>
      </c>
      <c r="H1392" s="37">
        <v>0.29743155089397111</v>
      </c>
      <c r="I1392" s="37">
        <v>1012.6499633789062</v>
      </c>
      <c r="J1392" s="37">
        <v>25</v>
      </c>
      <c r="K1392" s="37">
        <v>-2.6797595024108887</v>
      </c>
      <c r="L1392" s="37">
        <v>-249.93283081054687</v>
      </c>
      <c r="M1392" s="37">
        <v>130.6</v>
      </c>
      <c r="N1392" s="37">
        <v>663617.38428708294</v>
      </c>
      <c r="O1392" s="37">
        <v>0</v>
      </c>
      <c r="P1392" s="37">
        <v>0.32173636206469153</v>
      </c>
      <c r="Q1392" s="37">
        <v>1073.196533203125</v>
      </c>
    </row>
    <row r="1393" spans="2:17" x14ac:dyDescent="0.2">
      <c r="B1393" s="37">
        <v>25</v>
      </c>
      <c r="C1393" s="37">
        <v>-2.6571033000946045</v>
      </c>
      <c r="D1393" s="37">
        <v>-261.11648559570312</v>
      </c>
      <c r="E1393" s="37">
        <v>130.70000000000002</v>
      </c>
      <c r="F1393" s="37">
        <v>618085.52613692102</v>
      </c>
      <c r="G1393" s="37">
        <v>0</v>
      </c>
      <c r="H1393" s="37">
        <v>0.29597442127276219</v>
      </c>
      <c r="I1393" s="37">
        <v>1008.7835083007812</v>
      </c>
      <c r="J1393" s="37">
        <v>25</v>
      </c>
      <c r="K1393" s="37">
        <v>-2.6823375225067139</v>
      </c>
      <c r="L1393" s="37">
        <v>-249.97747802734375</v>
      </c>
      <c r="M1393" s="37">
        <v>130.70000000000002</v>
      </c>
      <c r="N1393" s="37">
        <v>661988.02445926378</v>
      </c>
      <c r="O1393" s="37">
        <v>0</v>
      </c>
      <c r="P1393" s="37">
        <v>0.32082563535413638</v>
      </c>
      <c r="Q1393" s="37">
        <v>1072.2708740234375</v>
      </c>
    </row>
    <row r="1394" spans="2:17" x14ac:dyDescent="0.2">
      <c r="B1394" s="37">
        <v>25</v>
      </c>
      <c r="C1394" s="37">
        <v>-2.6531887054443359</v>
      </c>
      <c r="D1394" s="37">
        <v>-262.33380126953125</v>
      </c>
      <c r="E1394" s="37">
        <v>130.80000000000001</v>
      </c>
      <c r="F1394" s="37">
        <v>615066.0710445256</v>
      </c>
      <c r="G1394" s="37">
        <v>0</v>
      </c>
      <c r="H1394" s="37">
        <v>0.29455061187916776</v>
      </c>
      <c r="I1394" s="37">
        <v>1005.0515747070312</v>
      </c>
      <c r="J1394" s="37">
        <v>25</v>
      </c>
      <c r="K1394" s="37">
        <v>-2.6846208572387695</v>
      </c>
      <c r="L1394" s="37">
        <v>-250.04037475585938</v>
      </c>
      <c r="M1394" s="37">
        <v>130.80000000000001</v>
      </c>
      <c r="N1394" s="37">
        <v>660344.6823807325</v>
      </c>
      <c r="O1394" s="37">
        <v>0</v>
      </c>
      <c r="P1394" s="37">
        <v>0.31990709473740764</v>
      </c>
      <c r="Q1394" s="37">
        <v>1071.2264404296875</v>
      </c>
    </row>
    <row r="1395" spans="2:17" x14ac:dyDescent="0.2">
      <c r="B1395" s="37">
        <v>25</v>
      </c>
      <c r="C1395" s="37">
        <v>-2.6491842269897461</v>
      </c>
      <c r="D1395" s="37">
        <v>-263.508056640625</v>
      </c>
      <c r="E1395" s="37">
        <v>130.9</v>
      </c>
      <c r="F1395" s="37">
        <v>612125.39154234284</v>
      </c>
      <c r="G1395" s="37">
        <v>0</v>
      </c>
      <c r="H1395" s="37">
        <v>0.29316395281195079</v>
      </c>
      <c r="I1395" s="37">
        <v>1001.5010375976562</v>
      </c>
      <c r="J1395" s="37">
        <v>25</v>
      </c>
      <c r="K1395" s="37">
        <v>-2.686577320098877</v>
      </c>
      <c r="L1395" s="37">
        <v>-250.02743530273437</v>
      </c>
      <c r="M1395" s="37">
        <v>130.9</v>
      </c>
      <c r="N1395" s="37">
        <v>658709.41540858115</v>
      </c>
      <c r="O1395" s="37">
        <v>0</v>
      </c>
      <c r="P1395" s="37">
        <v>0.31899306884557693</v>
      </c>
      <c r="Q1395" s="37">
        <v>1070.0823974609375</v>
      </c>
    </row>
    <row r="1396" spans="2:17" x14ac:dyDescent="0.2">
      <c r="B1396" s="37">
        <v>25</v>
      </c>
      <c r="C1396" s="37">
        <v>-2.6451036930084229</v>
      </c>
      <c r="D1396" s="37">
        <v>-264.54214477539062</v>
      </c>
      <c r="E1396" s="37">
        <v>131</v>
      </c>
      <c r="F1396" s="37">
        <v>609272.51123721502</v>
      </c>
      <c r="G1396" s="37">
        <v>0</v>
      </c>
      <c r="H1396" s="37">
        <v>0.2918186987461</v>
      </c>
      <c r="I1396" s="37">
        <v>998.1845703125</v>
      </c>
      <c r="J1396" s="37">
        <v>25</v>
      </c>
      <c r="K1396" s="37">
        <v>-2.6881787776947021</v>
      </c>
      <c r="L1396" s="37">
        <v>-249.88093566894531</v>
      </c>
      <c r="M1396" s="37">
        <v>131</v>
      </c>
      <c r="N1396" s="37">
        <v>657089.22999394673</v>
      </c>
      <c r="O1396" s="37">
        <v>0</v>
      </c>
      <c r="P1396" s="37">
        <v>0.31808747373302343</v>
      </c>
      <c r="Q1396" s="37">
        <v>1068.853759765625</v>
      </c>
    </row>
    <row r="1397" spans="2:17" x14ac:dyDescent="0.2">
      <c r="B1397" s="37">
        <v>25</v>
      </c>
      <c r="C1397" s="37">
        <v>-2.6409716606140137</v>
      </c>
      <c r="D1397" s="37">
        <v>-265.39370727539062</v>
      </c>
      <c r="E1397" s="37">
        <v>131.1</v>
      </c>
      <c r="F1397" s="37">
        <v>606511.0196016751</v>
      </c>
      <c r="G1397" s="37">
        <v>0</v>
      </c>
      <c r="H1397" s="37">
        <v>0.29051654195814219</v>
      </c>
      <c r="I1397" s="37">
        <v>995.1474609375</v>
      </c>
      <c r="J1397" s="37">
        <v>25</v>
      </c>
      <c r="K1397" s="37">
        <v>-2.6894059181213379</v>
      </c>
      <c r="L1397" s="37">
        <v>-249.6160888671875</v>
      </c>
      <c r="M1397" s="37">
        <v>131.1</v>
      </c>
      <c r="N1397" s="37">
        <v>655487.38665025064</v>
      </c>
      <c r="O1397" s="37">
        <v>0</v>
      </c>
      <c r="P1397" s="37">
        <v>0.31719213188589601</v>
      </c>
      <c r="Q1397" s="37">
        <v>1067.537353515625</v>
      </c>
    </row>
    <row r="1398" spans="2:17" x14ac:dyDescent="0.2">
      <c r="B1398" s="37">
        <v>25</v>
      </c>
      <c r="C1398" s="37">
        <v>-2.6368253231048584</v>
      </c>
      <c r="D1398" s="37">
        <v>-266.08853149414062</v>
      </c>
      <c r="E1398" s="37">
        <v>131.20000000000002</v>
      </c>
      <c r="F1398" s="37">
        <v>603837.09335816768</v>
      </c>
      <c r="G1398" s="37">
        <v>0</v>
      </c>
      <c r="H1398" s="37">
        <v>0.28925567934710861</v>
      </c>
      <c r="I1398" s="37">
        <v>992.411376953125</v>
      </c>
      <c r="J1398" s="37">
        <v>25</v>
      </c>
      <c r="K1398" s="37">
        <v>-2.6902475357055664</v>
      </c>
      <c r="L1398" s="37">
        <v>-249.31048583984375</v>
      </c>
      <c r="M1398" s="37">
        <v>131.20000000000002</v>
      </c>
      <c r="N1398" s="37">
        <v>653888.69790076604</v>
      </c>
      <c r="O1398" s="37">
        <v>0</v>
      </c>
      <c r="P1398" s="37">
        <v>0.31629855453779909</v>
      </c>
      <c r="Q1398" s="37">
        <v>1066.1201171875</v>
      </c>
    </row>
    <row r="1399" spans="2:17" x14ac:dyDescent="0.2">
      <c r="B1399" s="37">
        <v>25</v>
      </c>
      <c r="C1399" s="37">
        <v>-2.6327114105224609</v>
      </c>
      <c r="D1399" s="37">
        <v>-266.7091064453125</v>
      </c>
      <c r="E1399" s="37">
        <v>131.30000000000001</v>
      </c>
      <c r="F1399" s="37">
        <v>601243.0319723885</v>
      </c>
      <c r="G1399" s="37">
        <v>0</v>
      </c>
      <c r="H1399" s="37">
        <v>0.28803247957506267</v>
      </c>
      <c r="I1399" s="37">
        <v>989.97021484375</v>
      </c>
      <c r="J1399" s="37">
        <v>25</v>
      </c>
      <c r="K1399" s="37">
        <v>-2.6907076835632324</v>
      </c>
      <c r="L1399" s="37">
        <v>-249.0863037109375</v>
      </c>
      <c r="M1399" s="37">
        <v>131.30000000000001</v>
      </c>
      <c r="N1399" s="37">
        <v>652263.86104104633</v>
      </c>
      <c r="O1399" s="37">
        <v>0</v>
      </c>
      <c r="P1399" s="37">
        <v>0.31539036361220929</v>
      </c>
      <c r="Q1399" s="37">
        <v>1064.58251953125</v>
      </c>
    </row>
    <row r="1400" spans="2:17" x14ac:dyDescent="0.2">
      <c r="B1400" s="37">
        <v>25</v>
      </c>
      <c r="C1400" s="37">
        <v>-2.6286790370941162</v>
      </c>
      <c r="D1400" s="37">
        <v>-267.36016845703125</v>
      </c>
      <c r="E1400" s="37">
        <v>131.4</v>
      </c>
      <c r="F1400" s="37">
        <v>598723.20596999687</v>
      </c>
      <c r="G1400" s="37">
        <v>0</v>
      </c>
      <c r="H1400" s="37">
        <v>0.28684428790671662</v>
      </c>
      <c r="I1400" s="37">
        <v>987.8009033203125</v>
      </c>
      <c r="J1400" s="37">
        <v>25</v>
      </c>
      <c r="K1400" s="37">
        <v>-2.690798282623291</v>
      </c>
      <c r="L1400" s="37">
        <v>-249.04869079589844</v>
      </c>
      <c r="M1400" s="37">
        <v>131.4</v>
      </c>
      <c r="N1400" s="37">
        <v>650588.35979593825</v>
      </c>
      <c r="O1400" s="37">
        <v>0</v>
      </c>
      <c r="P1400" s="37">
        <v>0.31445385636470768</v>
      </c>
      <c r="Q1400" s="37">
        <v>1062.8988037109375</v>
      </c>
    </row>
    <row r="1401" spans="2:17" x14ac:dyDescent="0.2">
      <c r="B1401" s="37">
        <v>25</v>
      </c>
      <c r="C1401" s="37">
        <v>-2.6247725486755371</v>
      </c>
      <c r="D1401" s="37">
        <v>-268.12521362304687</v>
      </c>
      <c r="E1401" s="37">
        <v>131.5</v>
      </c>
      <c r="F1401" s="37">
        <v>596280.68550201226</v>
      </c>
      <c r="G1401" s="37">
        <v>0</v>
      </c>
      <c r="H1401" s="37">
        <v>0.2856925517830522</v>
      </c>
      <c r="I1401" s="37">
        <v>985.88092041015625</v>
      </c>
      <c r="J1401" s="37">
        <v>25</v>
      </c>
      <c r="K1401" s="37">
        <v>-2.69053053855896</v>
      </c>
      <c r="L1401" s="37">
        <v>-249.23847961425781</v>
      </c>
      <c r="M1401" s="37">
        <v>131.5</v>
      </c>
      <c r="N1401" s="37">
        <v>648854.81286426552</v>
      </c>
      <c r="O1401" s="37">
        <v>0</v>
      </c>
      <c r="P1401" s="37">
        <v>0.31348490736285595</v>
      </c>
      <c r="Q1401" s="37">
        <v>1061.0430908203125</v>
      </c>
    </row>
    <row r="1402" spans="2:17" x14ac:dyDescent="0.2">
      <c r="B1402" s="37">
        <v>25</v>
      </c>
      <c r="C1402" s="37">
        <v>-2.6210253238677979</v>
      </c>
      <c r="D1402" s="37">
        <v>-269.0335693359375</v>
      </c>
      <c r="E1402" s="37">
        <v>131.6</v>
      </c>
      <c r="F1402" s="37">
        <v>593930.8383779818</v>
      </c>
      <c r="G1402" s="37">
        <v>0</v>
      </c>
      <c r="H1402" s="37">
        <v>0.28458451736392049</v>
      </c>
      <c r="I1402" s="37">
        <v>984.20037841796875</v>
      </c>
      <c r="J1402" s="37">
        <v>25</v>
      </c>
      <c r="K1402" s="37">
        <v>-2.6899092197418213</v>
      </c>
      <c r="L1402" s="37">
        <v>-249.6387939453125</v>
      </c>
      <c r="M1402" s="37">
        <v>131.6</v>
      </c>
      <c r="N1402" s="37">
        <v>647067.35803580401</v>
      </c>
      <c r="O1402" s="37">
        <v>0</v>
      </c>
      <c r="P1402" s="37">
        <v>0.31248582948309028</v>
      </c>
      <c r="Q1402" s="37">
        <v>1059.036865234375</v>
      </c>
    </row>
    <row r="1403" spans="2:17" x14ac:dyDescent="0.2">
      <c r="B1403" s="37">
        <v>25</v>
      </c>
      <c r="C1403" s="37">
        <v>-2.6174566745758057</v>
      </c>
      <c r="D1403" s="37">
        <v>-270.04940795898437</v>
      </c>
      <c r="E1403" s="37">
        <v>131.70000000000002</v>
      </c>
      <c r="F1403" s="37">
        <v>591700.79460271739</v>
      </c>
      <c r="G1403" s="37">
        <v>0</v>
      </c>
      <c r="H1403" s="37">
        <v>0.28353297698939683</v>
      </c>
      <c r="I1403" s="37">
        <v>982.7647705078125</v>
      </c>
      <c r="J1403" s="37">
        <v>25</v>
      </c>
      <c r="K1403" s="37">
        <v>-2.6889307498931885</v>
      </c>
      <c r="L1403" s="37">
        <v>-250.17343139648438</v>
      </c>
      <c r="M1403" s="37">
        <v>131.70000000000002</v>
      </c>
      <c r="N1403" s="37">
        <v>645287.72003616788</v>
      </c>
      <c r="O1403" s="37">
        <v>0</v>
      </c>
      <c r="P1403" s="37">
        <v>0.31149112279392049</v>
      </c>
      <c r="Q1403" s="37">
        <v>1056.907958984375</v>
      </c>
    </row>
    <row r="1404" spans="2:17" x14ac:dyDescent="0.2">
      <c r="B1404" s="37">
        <v>25</v>
      </c>
      <c r="C1404" s="37">
        <v>-2.6140751838684082</v>
      </c>
      <c r="D1404" s="37">
        <v>-271.080078125</v>
      </c>
      <c r="E1404" s="37">
        <v>131.80000000000001</v>
      </c>
      <c r="F1404" s="37">
        <v>589624.27847279597</v>
      </c>
      <c r="G1404" s="37">
        <v>0</v>
      </c>
      <c r="H1404" s="37">
        <v>0.28255383232092884</v>
      </c>
      <c r="I1404" s="37">
        <v>981.593994140625</v>
      </c>
      <c r="J1404" s="37">
        <v>25</v>
      </c>
      <c r="K1404" s="37">
        <v>-2.6875879764556885</v>
      </c>
      <c r="L1404" s="37">
        <v>-250.73521423339844</v>
      </c>
      <c r="M1404" s="37">
        <v>131.80000000000001</v>
      </c>
      <c r="N1404" s="37">
        <v>643563.15362520434</v>
      </c>
      <c r="O1404" s="37">
        <v>0</v>
      </c>
      <c r="P1404" s="37">
        <v>0.3105271993709714</v>
      </c>
      <c r="Q1404" s="37">
        <v>1054.6763916015625</v>
      </c>
    </row>
    <row r="1405" spans="2:17" x14ac:dyDescent="0.2">
      <c r="B1405" s="37">
        <v>25</v>
      </c>
      <c r="C1405" s="37">
        <v>-2.6108818054199219</v>
      </c>
      <c r="D1405" s="37">
        <v>-271.99746704101562</v>
      </c>
      <c r="E1405" s="37">
        <v>131.9</v>
      </c>
      <c r="F1405" s="37">
        <v>587733.14702052099</v>
      </c>
      <c r="G1405" s="37">
        <v>0</v>
      </c>
      <c r="H1405" s="37">
        <v>0.28166210445947898</v>
      </c>
      <c r="I1405" s="37">
        <v>980.72119140625</v>
      </c>
      <c r="J1405" s="37">
        <v>25</v>
      </c>
      <c r="K1405" s="37">
        <v>-2.6858773231506348</v>
      </c>
      <c r="L1405" s="37">
        <v>-251.22248840332031</v>
      </c>
      <c r="M1405" s="37">
        <v>131.9</v>
      </c>
      <c r="N1405" s="37">
        <v>641888.10269581329</v>
      </c>
      <c r="O1405" s="37">
        <v>0</v>
      </c>
      <c r="P1405" s="37">
        <v>0.30959095330755232</v>
      </c>
      <c r="Q1405" s="37">
        <v>1052.3671875</v>
      </c>
    </row>
    <row r="1406" spans="2:17" x14ac:dyDescent="0.2">
      <c r="B1406" s="37">
        <v>25</v>
      </c>
      <c r="C1406" s="37">
        <v>-2.6078784465789795</v>
      </c>
      <c r="D1406" s="37">
        <v>-272.67141723632812</v>
      </c>
      <c r="E1406" s="37">
        <v>132</v>
      </c>
      <c r="F1406" s="37">
        <v>586047.52495739085</v>
      </c>
      <c r="G1406" s="37">
        <v>0</v>
      </c>
      <c r="H1406" s="37">
        <v>0.28086728230928193</v>
      </c>
      <c r="I1406" s="37">
        <v>980.18890380859375</v>
      </c>
      <c r="J1406" s="37">
        <v>25</v>
      </c>
      <c r="K1406" s="37">
        <v>-2.683802604675293</v>
      </c>
      <c r="L1406" s="37">
        <v>-251.52217102050781</v>
      </c>
      <c r="M1406" s="37">
        <v>132</v>
      </c>
      <c r="N1406" s="37">
        <v>640283.75286749308</v>
      </c>
      <c r="O1406" s="37">
        <v>0</v>
      </c>
      <c r="P1406" s="37">
        <v>0.30869422554803527</v>
      </c>
      <c r="Q1406" s="37">
        <v>1050.0074462890625</v>
      </c>
    </row>
    <row r="1407" spans="2:17" x14ac:dyDescent="0.2">
      <c r="B1407" s="37">
        <v>25</v>
      </c>
      <c r="C1407" s="37">
        <v>-2.6050729751586914</v>
      </c>
      <c r="D1407" s="37">
        <v>-273.01373291015625</v>
      </c>
      <c r="E1407" s="37">
        <v>132.1</v>
      </c>
      <c r="F1407" s="37">
        <v>584567.82649546699</v>
      </c>
      <c r="G1407" s="37">
        <v>0</v>
      </c>
      <c r="H1407" s="37">
        <v>0.28016956068850241</v>
      </c>
      <c r="I1407" s="37">
        <v>980.03900146484375</v>
      </c>
      <c r="J1407" s="37">
        <v>25</v>
      </c>
      <c r="K1407" s="37">
        <v>-2.6813795566558838</v>
      </c>
      <c r="L1407" s="37">
        <v>-251.60301208496094</v>
      </c>
      <c r="M1407" s="37">
        <v>132.1</v>
      </c>
      <c r="N1407" s="37">
        <v>638730.85753525374</v>
      </c>
      <c r="O1407" s="37">
        <v>0</v>
      </c>
      <c r="P1407" s="37">
        <v>0.30782625850987522</v>
      </c>
      <c r="Q1407" s="37">
        <v>1047.626953125</v>
      </c>
    </row>
    <row r="1408" spans="2:17" x14ac:dyDescent="0.2">
      <c r="B1408" s="37">
        <v>25</v>
      </c>
      <c r="C1408" s="37">
        <v>-2.6024832725524902</v>
      </c>
      <c r="D1408" s="37">
        <v>-273.01922607421875</v>
      </c>
      <c r="E1408" s="37">
        <v>132.20000000000002</v>
      </c>
      <c r="F1408" s="37">
        <v>583271.26924993994</v>
      </c>
      <c r="G1408" s="37">
        <v>0</v>
      </c>
      <c r="H1408" s="37">
        <v>0.2795581965966048</v>
      </c>
      <c r="I1408" s="37">
        <v>980.29931640625</v>
      </c>
      <c r="J1408" s="37">
        <v>25</v>
      </c>
      <c r="K1408" s="37">
        <v>-2.678638219833374</v>
      </c>
      <c r="L1408" s="37">
        <v>-251.52622985839844</v>
      </c>
      <c r="M1408" s="37">
        <v>132.20000000000002</v>
      </c>
      <c r="N1408" s="37">
        <v>637138.84145733004</v>
      </c>
      <c r="O1408" s="37">
        <v>0</v>
      </c>
      <c r="P1408" s="37">
        <v>0.30696767636184824</v>
      </c>
      <c r="Q1408" s="37">
        <v>1045.255615234375</v>
      </c>
    </row>
    <row r="1409" spans="2:17" x14ac:dyDescent="0.2">
      <c r="B1409" s="37">
        <v>25</v>
      </c>
      <c r="C1409" s="37">
        <v>-2.60013747215271</v>
      </c>
      <c r="D1409" s="37">
        <v>-272.78128051757812</v>
      </c>
      <c r="E1409" s="37">
        <v>132.30000000000001</v>
      </c>
      <c r="F1409" s="37">
        <v>582116.86991109955</v>
      </c>
      <c r="G1409" s="37">
        <v>0</v>
      </c>
      <c r="H1409" s="37">
        <v>0.27901386487277091</v>
      </c>
      <c r="I1409" s="37">
        <v>980.97479248046875</v>
      </c>
      <c r="J1409" s="37">
        <v>25</v>
      </c>
      <c r="K1409" s="37">
        <v>-2.6756207942962646</v>
      </c>
      <c r="L1409" s="37">
        <v>-251.42501831054687</v>
      </c>
      <c r="M1409" s="37">
        <v>132.30000000000001</v>
      </c>
      <c r="N1409" s="37">
        <v>635425.53414717759</v>
      </c>
      <c r="O1409" s="37">
        <v>0</v>
      </c>
      <c r="P1409" s="37">
        <v>0.3060939177983153</v>
      </c>
      <c r="Q1409" s="37">
        <v>1042.9149169921875</v>
      </c>
    </row>
    <row r="1410" spans="2:17" x14ac:dyDescent="0.2">
      <c r="B1410" s="37">
        <v>25</v>
      </c>
      <c r="C1410" s="37">
        <v>-2.5980706214904785</v>
      </c>
      <c r="D1410" s="37">
        <v>-272.466796875</v>
      </c>
      <c r="E1410" s="37">
        <v>132.4</v>
      </c>
      <c r="F1410" s="37">
        <v>581060.57888495841</v>
      </c>
      <c r="G1410" s="37">
        <v>0</v>
      </c>
      <c r="H1410" s="37">
        <v>0.27851579463397752</v>
      </c>
      <c r="I1410" s="37">
        <v>982.047607421875</v>
      </c>
      <c r="J1410" s="37">
        <v>25</v>
      </c>
      <c r="K1410" s="37">
        <v>-2.6723783016204834</v>
      </c>
      <c r="L1410" s="37">
        <v>-251.45907592773437</v>
      </c>
      <c r="M1410" s="37">
        <v>132.4</v>
      </c>
      <c r="N1410" s="37">
        <v>633642.92583377799</v>
      </c>
      <c r="O1410" s="37">
        <v>0</v>
      </c>
      <c r="P1410" s="37">
        <v>0.3051848189729745</v>
      </c>
      <c r="Q1410" s="37">
        <v>1040.6129150390625</v>
      </c>
    </row>
    <row r="1411" spans="2:17" x14ac:dyDescent="0.2">
      <c r="B1411" s="37">
        <v>25</v>
      </c>
      <c r="C1411" s="37">
        <v>-2.5963170528411865</v>
      </c>
      <c r="D1411" s="37">
        <v>-272.25393676757812</v>
      </c>
      <c r="E1411" s="37">
        <v>132.5</v>
      </c>
      <c r="F1411" s="37">
        <v>580078.29452634277</v>
      </c>
      <c r="G1411" s="37">
        <v>0</v>
      </c>
      <c r="H1411" s="37">
        <v>0.27805262109923412</v>
      </c>
      <c r="I1411" s="37">
        <v>983.4835205078125</v>
      </c>
      <c r="J1411" s="37">
        <v>25</v>
      </c>
      <c r="K1411" s="37">
        <v>-2.6689653396606445</v>
      </c>
      <c r="L1411" s="37">
        <v>-251.75360107421875</v>
      </c>
      <c r="M1411" s="37">
        <v>132.5</v>
      </c>
      <c r="N1411" s="37">
        <v>631779.3747058718</v>
      </c>
      <c r="O1411" s="37">
        <v>0</v>
      </c>
      <c r="P1411" s="37">
        <v>0.30423444318403092</v>
      </c>
      <c r="Q1411" s="37">
        <v>1038.3438720703125</v>
      </c>
    </row>
    <row r="1412" spans="2:17" x14ac:dyDescent="0.2">
      <c r="B1412" s="37">
        <v>25</v>
      </c>
      <c r="C1412" s="37">
        <v>-2.5949056148529053</v>
      </c>
      <c r="D1412" s="37">
        <v>-272.25845336914062</v>
      </c>
      <c r="E1412" s="37">
        <v>132.6</v>
      </c>
      <c r="F1412" s="37">
        <v>579187.57417244534</v>
      </c>
      <c r="G1412" s="37">
        <v>0</v>
      </c>
      <c r="H1412" s="37">
        <v>0.2776326228544585</v>
      </c>
      <c r="I1412" s="37">
        <v>985.239013671875</v>
      </c>
      <c r="J1412" s="37">
        <v>25</v>
      </c>
      <c r="K1412" s="37">
        <v>-2.6654326915740967</v>
      </c>
      <c r="L1412" s="37">
        <v>-252.3519287109375</v>
      </c>
      <c r="M1412" s="37">
        <v>132.6</v>
      </c>
      <c r="N1412" s="37">
        <v>629862.10284821538</v>
      </c>
      <c r="O1412" s="37">
        <v>0</v>
      </c>
      <c r="P1412" s="37">
        <v>0.3032566733192788</v>
      </c>
      <c r="Q1412" s="37">
        <v>1036.09423828125</v>
      </c>
    </row>
    <row r="1413" spans="2:17" x14ac:dyDescent="0.2">
      <c r="B1413" s="37">
        <v>25</v>
      </c>
      <c r="C1413" s="37">
        <v>-2.5938518047332764</v>
      </c>
      <c r="D1413" s="37">
        <v>-272.4813232421875</v>
      </c>
      <c r="E1413" s="37">
        <v>132.70000000000002</v>
      </c>
      <c r="F1413" s="37">
        <v>578456.14922982792</v>
      </c>
      <c r="G1413" s="37">
        <v>0</v>
      </c>
      <c r="H1413" s="37">
        <v>0.2772877368555054</v>
      </c>
      <c r="I1413" s="37">
        <v>987.26885986328125</v>
      </c>
      <c r="J1413" s="37">
        <v>25</v>
      </c>
      <c r="K1413" s="37">
        <v>-2.6618196964263916</v>
      </c>
      <c r="L1413" s="37">
        <v>-253.197509765625</v>
      </c>
      <c r="M1413" s="37">
        <v>132.70000000000002</v>
      </c>
      <c r="N1413" s="37">
        <v>627953.90804585489</v>
      </c>
      <c r="O1413" s="37">
        <v>0</v>
      </c>
      <c r="P1413" s="37">
        <v>0.30228353478494618</v>
      </c>
      <c r="Q1413" s="37">
        <v>1033.853759765625</v>
      </c>
    </row>
    <row r="1414" spans="2:17" x14ac:dyDescent="0.2">
      <c r="B1414" s="37">
        <v>25</v>
      </c>
      <c r="C1414" s="37">
        <v>-2.5931553840637207</v>
      </c>
      <c r="D1414" s="37">
        <v>-272.79666137695312</v>
      </c>
      <c r="E1414" s="37">
        <v>132.80000000000001</v>
      </c>
      <c r="F1414" s="37">
        <v>577988.55148714408</v>
      </c>
      <c r="G1414" s="37">
        <v>0</v>
      </c>
      <c r="H1414" s="37">
        <v>0.27706725236126251</v>
      </c>
      <c r="I1414" s="37">
        <v>989.5374755859375</v>
      </c>
      <c r="J1414" s="37">
        <v>25</v>
      </c>
      <c r="K1414" s="37">
        <v>-2.6581511497497559</v>
      </c>
      <c r="L1414" s="37">
        <v>-254.14801025390625</v>
      </c>
      <c r="M1414" s="37">
        <v>132.80000000000001</v>
      </c>
      <c r="N1414" s="37">
        <v>626134.27063666494</v>
      </c>
      <c r="O1414" s="37">
        <v>0</v>
      </c>
      <c r="P1414" s="37">
        <v>0.30135556034924571</v>
      </c>
      <c r="Q1414" s="37">
        <v>1031.6312255859375</v>
      </c>
    </row>
    <row r="1415" spans="2:17" x14ac:dyDescent="0.2">
      <c r="B1415" s="37">
        <v>25</v>
      </c>
      <c r="C1415" s="37">
        <v>-2.5928001403808594</v>
      </c>
      <c r="D1415" s="37">
        <v>-272.98526000976563</v>
      </c>
      <c r="E1415" s="37">
        <v>132.9</v>
      </c>
      <c r="F1415" s="37">
        <v>577892.42428599962</v>
      </c>
      <c r="G1415" s="37">
        <v>0</v>
      </c>
      <c r="H1415" s="37">
        <v>0.27702192585291929</v>
      </c>
      <c r="I1415" s="37">
        <v>992.0333251953125</v>
      </c>
      <c r="J1415" s="37">
        <v>25</v>
      </c>
      <c r="K1415" s="37">
        <v>-2.6544437408447266</v>
      </c>
      <c r="L1415" s="37">
        <v>-255.01564025878906</v>
      </c>
      <c r="M1415" s="37">
        <v>132.9</v>
      </c>
      <c r="N1415" s="37">
        <v>624472.3879018072</v>
      </c>
      <c r="O1415" s="37">
        <v>0</v>
      </c>
      <c r="P1415" s="37">
        <v>0.30050803842780149</v>
      </c>
      <c r="Q1415" s="37">
        <v>1029.4534912109375</v>
      </c>
    </row>
    <row r="1416" spans="2:17" x14ac:dyDescent="0.2">
      <c r="B1416" s="37">
        <v>25</v>
      </c>
      <c r="C1416" s="37">
        <v>-2.5927581787109375</v>
      </c>
      <c r="D1416" s="37">
        <v>-272.80670166015625</v>
      </c>
      <c r="E1416" s="37">
        <v>133</v>
      </c>
      <c r="F1416" s="37">
        <v>578236.69490963104</v>
      </c>
      <c r="G1416" s="37">
        <v>0</v>
      </c>
      <c r="H1416" s="37">
        <v>0.27718425835632399</v>
      </c>
      <c r="I1416" s="37">
        <v>994.7783203125</v>
      </c>
      <c r="J1416" s="37">
        <v>25</v>
      </c>
      <c r="K1416" s="37">
        <v>-2.6507112979888916</v>
      </c>
      <c r="L1416" s="37">
        <v>-255.62614440917969</v>
      </c>
      <c r="M1416" s="37">
        <v>133</v>
      </c>
      <c r="N1416" s="37">
        <v>623001.9614871958</v>
      </c>
      <c r="O1416" s="37">
        <v>0</v>
      </c>
      <c r="P1416" s="37">
        <v>0.29975815545485596</v>
      </c>
      <c r="Q1416" s="37">
        <v>1027.3814697265625</v>
      </c>
    </row>
    <row r="1417" spans="2:17" x14ac:dyDescent="0.2">
      <c r="B1417" s="37">
        <v>25</v>
      </c>
      <c r="C1417" s="37">
        <v>-2.5929968357086182</v>
      </c>
      <c r="D1417" s="37">
        <v>-272.09317016601562</v>
      </c>
      <c r="E1417" s="37">
        <v>133.1</v>
      </c>
      <c r="F1417" s="37">
        <v>579019.96515867522</v>
      </c>
      <c r="G1417" s="37">
        <v>0</v>
      </c>
      <c r="H1417" s="37">
        <v>0.27755359081941872</v>
      </c>
      <c r="I1417" s="37">
        <v>997.8203125</v>
      </c>
      <c r="J1417" s="37">
        <v>25</v>
      </c>
      <c r="K1417" s="37">
        <v>-2.6469686031341553</v>
      </c>
      <c r="L1417" s="37">
        <v>-255.88064575195312</v>
      </c>
      <c r="M1417" s="37">
        <v>133.1</v>
      </c>
      <c r="N1417" s="37">
        <v>621707.64751425444</v>
      </c>
      <c r="O1417" s="37">
        <v>0</v>
      </c>
      <c r="P1417" s="37">
        <v>0.29909808598517712</v>
      </c>
      <c r="Q1417" s="37">
        <v>1025.479248046875</v>
      </c>
    </row>
    <row r="1418" spans="2:17" x14ac:dyDescent="0.2">
      <c r="B1418" s="37">
        <v>25</v>
      </c>
      <c r="C1418" s="37">
        <v>-2.5934877395629883</v>
      </c>
      <c r="D1418" s="37">
        <v>-270.826416015625</v>
      </c>
      <c r="E1418" s="37">
        <v>133.20000000000002</v>
      </c>
      <c r="F1418" s="37">
        <v>580163.48654698988</v>
      </c>
      <c r="G1418" s="37">
        <v>0</v>
      </c>
      <c r="H1418" s="37">
        <v>0.27809279163121453</v>
      </c>
      <c r="I1418" s="37">
        <v>1001.2115478515625</v>
      </c>
      <c r="J1418" s="37">
        <v>25</v>
      </c>
      <c r="K1418" s="37">
        <v>-2.6432373523712158</v>
      </c>
      <c r="L1418" s="37">
        <v>-255.79656982421875</v>
      </c>
      <c r="M1418" s="37">
        <v>133.20000000000002</v>
      </c>
      <c r="N1418" s="37">
        <v>620527.70816512371</v>
      </c>
      <c r="O1418" s="37">
        <v>0</v>
      </c>
      <c r="P1418" s="37">
        <v>0.29849634511920758</v>
      </c>
      <c r="Q1418" s="37">
        <v>1023.8206176757812</v>
      </c>
    </row>
    <row r="1419" spans="2:17" x14ac:dyDescent="0.2">
      <c r="B1419" s="37">
        <v>25</v>
      </c>
      <c r="C1419" s="37">
        <v>-2.5942151546478271</v>
      </c>
      <c r="D1419" s="37">
        <v>-269.15643310546875</v>
      </c>
      <c r="E1419" s="37">
        <v>133.30000000000001</v>
      </c>
      <c r="F1419" s="37">
        <v>581536.38146462536</v>
      </c>
      <c r="G1419" s="37">
        <v>0</v>
      </c>
      <c r="H1419" s="37">
        <v>0.27874014888119836</v>
      </c>
      <c r="I1419" s="37">
        <v>1004.983154296875</v>
      </c>
      <c r="J1419" s="37">
        <v>25</v>
      </c>
      <c r="K1419" s="37">
        <v>-2.6395485401153564</v>
      </c>
      <c r="L1419" s="37">
        <v>-255.50442504882812</v>
      </c>
      <c r="M1419" s="37">
        <v>133.30000000000001</v>
      </c>
      <c r="N1419" s="37">
        <v>619374.46140162623</v>
      </c>
      <c r="O1419" s="37">
        <v>0</v>
      </c>
      <c r="P1419" s="37">
        <v>0.29790821741473006</v>
      </c>
      <c r="Q1419" s="37">
        <v>1022.4531860351562</v>
      </c>
    </row>
    <row r="1420" spans="2:17" x14ac:dyDescent="0.2">
      <c r="B1420" s="37">
        <v>25</v>
      </c>
      <c r="C1420" s="37">
        <v>-2.5951781272888184</v>
      </c>
      <c r="D1420" s="37">
        <v>-267.34793090820312</v>
      </c>
      <c r="E1420" s="37">
        <v>133.4</v>
      </c>
      <c r="F1420" s="37">
        <v>583006.16304254124</v>
      </c>
      <c r="G1420" s="37">
        <v>0</v>
      </c>
      <c r="H1420" s="37">
        <v>0.27943319170562642</v>
      </c>
      <c r="I1420" s="37">
        <v>1009.1250610351562</v>
      </c>
      <c r="J1420" s="37">
        <v>25</v>
      </c>
      <c r="K1420" s="37">
        <v>-2.6359453201293945</v>
      </c>
      <c r="L1420" s="37">
        <v>-255.20233154296875</v>
      </c>
      <c r="M1420" s="37">
        <v>133.4</v>
      </c>
      <c r="N1420" s="37">
        <v>618164.87435319368</v>
      </c>
      <c r="O1420" s="37">
        <v>0</v>
      </c>
      <c r="P1420" s="37">
        <v>0.29729135866282419</v>
      </c>
      <c r="Q1420" s="37">
        <v>1021.37744140625</v>
      </c>
    </row>
    <row r="1421" spans="2:17" x14ac:dyDescent="0.2">
      <c r="B1421" s="37">
        <v>25</v>
      </c>
      <c r="C1421" s="37">
        <v>-2.5963900089263916</v>
      </c>
      <c r="D1421" s="37">
        <v>-265.67904663085937</v>
      </c>
      <c r="E1421" s="37">
        <v>133.5</v>
      </c>
      <c r="F1421" s="37">
        <v>584494.2294978064</v>
      </c>
      <c r="G1421" s="37">
        <v>0</v>
      </c>
      <c r="H1421" s="37">
        <v>0.28013485739719257</v>
      </c>
      <c r="I1421" s="37">
        <v>1013.5782470703125</v>
      </c>
      <c r="J1421" s="37">
        <v>25</v>
      </c>
      <c r="K1421" s="37">
        <v>-2.6324796676635742</v>
      </c>
      <c r="L1421" s="37">
        <v>-255.09178161621094</v>
      </c>
      <c r="M1421" s="37">
        <v>133.5</v>
      </c>
      <c r="N1421" s="37">
        <v>616850.41879406176</v>
      </c>
      <c r="O1421" s="37">
        <v>0</v>
      </c>
      <c r="P1421" s="37">
        <v>0.29662102121845874</v>
      </c>
      <c r="Q1421" s="37">
        <v>1020.5629272460937</v>
      </c>
    </row>
    <row r="1422" spans="2:17" x14ac:dyDescent="0.2">
      <c r="B1422" s="37">
        <v>25</v>
      </c>
      <c r="C1422" s="37">
        <v>-2.597869873046875</v>
      </c>
      <c r="D1422" s="37">
        <v>-264.33908081054687</v>
      </c>
      <c r="E1422" s="37">
        <v>133.6</v>
      </c>
      <c r="F1422" s="37">
        <v>586008.53371661576</v>
      </c>
      <c r="G1422" s="37">
        <v>0</v>
      </c>
      <c r="H1422" s="37">
        <v>0.28084889615804676</v>
      </c>
      <c r="I1422" s="37">
        <v>1018.24072265625</v>
      </c>
      <c r="J1422" s="37">
        <v>25</v>
      </c>
      <c r="K1422" s="37">
        <v>-2.6292047500610352</v>
      </c>
      <c r="L1422" s="37">
        <v>-255.31636047363281</v>
      </c>
      <c r="M1422" s="37">
        <v>133.6</v>
      </c>
      <c r="N1422" s="37">
        <v>615435.17868023028</v>
      </c>
      <c r="O1422" s="37">
        <v>0</v>
      </c>
      <c r="P1422" s="37">
        <v>0.29589928811416294</v>
      </c>
      <c r="Q1422" s="37">
        <v>1019.9595947265625</v>
      </c>
    </row>
    <row r="1423" spans="2:17" x14ac:dyDescent="0.2">
      <c r="B1423" s="37">
        <v>25</v>
      </c>
      <c r="C1423" s="37">
        <v>-2.5996322631835937</v>
      </c>
      <c r="D1423" s="37">
        <v>-263.37088012695312</v>
      </c>
      <c r="E1423" s="37">
        <v>133.70000000000002</v>
      </c>
      <c r="F1423" s="37">
        <v>587636.14501268137</v>
      </c>
      <c r="G1423" s="37">
        <v>0</v>
      </c>
      <c r="H1423" s="37">
        <v>0.28161636396967954</v>
      </c>
      <c r="I1423" s="37">
        <v>1022.99072265625</v>
      </c>
      <c r="J1423" s="37">
        <v>25</v>
      </c>
      <c r="K1423" s="37">
        <v>-2.6261632442474365</v>
      </c>
      <c r="L1423" s="37">
        <v>-255.91642761230469</v>
      </c>
      <c r="M1423" s="37">
        <v>133.70000000000002</v>
      </c>
      <c r="N1423" s="37">
        <v>613974.71277541097</v>
      </c>
      <c r="O1423" s="37">
        <v>0</v>
      </c>
      <c r="P1423" s="37">
        <v>0.29515449280178141</v>
      </c>
      <c r="Q1423" s="37">
        <v>1019.5159912109375</v>
      </c>
    </row>
    <row r="1424" spans="2:17" x14ac:dyDescent="0.2">
      <c r="B1424" s="37">
        <v>25</v>
      </c>
      <c r="C1424" s="37">
        <v>-2.6016769409179687</v>
      </c>
      <c r="D1424" s="37">
        <v>-262.6727294921875</v>
      </c>
      <c r="E1424" s="37">
        <v>133.80000000000001</v>
      </c>
      <c r="F1424" s="37">
        <v>589501.28565777326</v>
      </c>
      <c r="G1424" s="37">
        <v>0</v>
      </c>
      <c r="H1424" s="37">
        <v>0.28249583582467103</v>
      </c>
      <c r="I1424" s="37">
        <v>1027.7247314453125</v>
      </c>
      <c r="J1424" s="37">
        <v>25</v>
      </c>
      <c r="K1424" s="37">
        <v>-2.6233854293823242</v>
      </c>
      <c r="L1424" s="37">
        <v>-256.81118774414062</v>
      </c>
      <c r="M1424" s="37">
        <v>133.80000000000001</v>
      </c>
      <c r="N1424" s="37">
        <v>612557.09669217607</v>
      </c>
      <c r="O1424" s="37">
        <v>0</v>
      </c>
      <c r="P1424" s="37">
        <v>0.29443155103319285</v>
      </c>
      <c r="Q1424" s="37">
        <v>1019.2046508789062</v>
      </c>
    </row>
    <row r="1425" spans="2:17" x14ac:dyDescent="0.2">
      <c r="B1425" s="37">
        <v>25</v>
      </c>
      <c r="C1425" s="37">
        <v>-2.6039810180664062</v>
      </c>
      <c r="D1425" s="37">
        <v>-262.0460205078125</v>
      </c>
      <c r="E1425" s="37">
        <v>133.9</v>
      </c>
      <c r="F1425" s="37">
        <v>591713.30475380959</v>
      </c>
      <c r="G1425" s="37">
        <v>0</v>
      </c>
      <c r="H1425" s="37">
        <v>0.28353887400586308</v>
      </c>
      <c r="I1425" s="37">
        <v>1032.396728515625</v>
      </c>
      <c r="J1425" s="37">
        <v>25</v>
      </c>
      <c r="K1425" s="37">
        <v>-2.6208856105804443</v>
      </c>
      <c r="L1425" s="37">
        <v>-257.81771850585937</v>
      </c>
      <c r="M1425" s="37">
        <v>133.9</v>
      </c>
      <c r="N1425" s="37">
        <v>611274.49646405259</v>
      </c>
      <c r="O1425" s="37">
        <v>0</v>
      </c>
      <c r="P1425" s="37">
        <v>0.29377746425615725</v>
      </c>
      <c r="Q1425" s="37">
        <v>1019.036376953125</v>
      </c>
    </row>
    <row r="1426" spans="2:17" x14ac:dyDescent="0.2">
      <c r="B1426" s="37">
        <v>25</v>
      </c>
      <c r="C1426" s="37">
        <v>-2.6065003871917725</v>
      </c>
      <c r="D1426" s="37">
        <v>-261.26406860351562</v>
      </c>
      <c r="E1426" s="37">
        <v>134</v>
      </c>
      <c r="F1426" s="37">
        <v>594327.71078618104</v>
      </c>
      <c r="G1426" s="37">
        <v>0</v>
      </c>
      <c r="H1426" s="37">
        <v>0.28477165369862917</v>
      </c>
      <c r="I1426" s="37">
        <v>1037.037841796875</v>
      </c>
      <c r="J1426" s="37">
        <v>25</v>
      </c>
      <c r="K1426" s="37">
        <v>-2.6186625957489014</v>
      </c>
      <c r="L1426" s="37">
        <v>-258.70645141601563</v>
      </c>
      <c r="M1426" s="37">
        <v>134</v>
      </c>
      <c r="N1426" s="37">
        <v>610196.14939199795</v>
      </c>
      <c r="O1426" s="37">
        <v>0</v>
      </c>
      <c r="P1426" s="37">
        <v>0.29322754082877223</v>
      </c>
      <c r="Q1426" s="37">
        <v>1019.052734375</v>
      </c>
    </row>
    <row r="1427" spans="2:17" x14ac:dyDescent="0.2">
      <c r="B1427" s="37">
        <v>25</v>
      </c>
      <c r="C1427" s="37">
        <v>-2.6091766357421875</v>
      </c>
      <c r="D1427" s="37">
        <v>-260.13772583007812</v>
      </c>
      <c r="E1427" s="37">
        <v>134.1</v>
      </c>
      <c r="F1427" s="37">
        <v>597333.81568410341</v>
      </c>
      <c r="G1427" s="37">
        <v>0</v>
      </c>
      <c r="H1427" s="37">
        <v>0.28618913651177619</v>
      </c>
      <c r="I1427" s="37">
        <v>1041.740234375</v>
      </c>
      <c r="J1427" s="37">
        <v>25</v>
      </c>
      <c r="K1427" s="37">
        <v>-2.616703987121582</v>
      </c>
      <c r="L1427" s="37">
        <v>-259.27142333984375</v>
      </c>
      <c r="M1427" s="37">
        <v>134.1</v>
      </c>
      <c r="N1427" s="37">
        <v>609352.26256492513</v>
      </c>
      <c r="O1427" s="37">
        <v>0</v>
      </c>
      <c r="P1427" s="37">
        <v>0.29279718494734308</v>
      </c>
      <c r="Q1427" s="37">
        <v>1019.3406982421875</v>
      </c>
    </row>
    <row r="1428" spans="2:17" x14ac:dyDescent="0.2">
      <c r="B1428" s="37">
        <v>25</v>
      </c>
      <c r="C1428" s="37">
        <v>-2.6119511127471924</v>
      </c>
      <c r="D1428" s="37">
        <v>-258.55752563476562</v>
      </c>
      <c r="E1428" s="37">
        <v>134.20000000000002</v>
      </c>
      <c r="F1428" s="37">
        <v>600670.12561972497</v>
      </c>
      <c r="G1428" s="37">
        <v>0</v>
      </c>
      <c r="H1428" s="37">
        <v>0.28776232737519586</v>
      </c>
      <c r="I1428" s="37">
        <v>1046.6116943359375</v>
      </c>
      <c r="J1428" s="37">
        <v>25</v>
      </c>
      <c r="K1428" s="37">
        <v>-2.6149945259094238</v>
      </c>
      <c r="L1428" s="37">
        <v>-259.38583374023437</v>
      </c>
      <c r="M1428" s="37">
        <v>134.20000000000002</v>
      </c>
      <c r="N1428" s="37">
        <v>608733.30910803378</v>
      </c>
      <c r="O1428" s="37">
        <v>0</v>
      </c>
      <c r="P1428" s="37">
        <v>0.29248153787923964</v>
      </c>
      <c r="Q1428" s="37">
        <v>1019.9954223632812</v>
      </c>
    </row>
    <row r="1429" spans="2:17" x14ac:dyDescent="0.2">
      <c r="B1429" s="37">
        <v>25</v>
      </c>
      <c r="C1429" s="37">
        <v>-2.6147787570953369</v>
      </c>
      <c r="D1429" s="37">
        <v>-256.5042724609375</v>
      </c>
      <c r="E1429" s="37">
        <v>134.30000000000001</v>
      </c>
      <c r="F1429" s="37">
        <v>604257.84767757577</v>
      </c>
      <c r="G1429" s="37">
        <v>0</v>
      </c>
      <c r="H1429" s="37">
        <v>0.28945407379677862</v>
      </c>
      <c r="I1429" s="37">
        <v>1051.7225341796875</v>
      </c>
      <c r="J1429" s="37">
        <v>25</v>
      </c>
      <c r="K1429" s="37">
        <v>-2.6135246753692627</v>
      </c>
      <c r="L1429" s="37">
        <v>-259.02371215820313</v>
      </c>
      <c r="M1429" s="37">
        <v>134.30000000000001</v>
      </c>
      <c r="N1429" s="37">
        <v>608303.58984639088</v>
      </c>
      <c r="O1429" s="37">
        <v>0</v>
      </c>
      <c r="P1429" s="37">
        <v>0.29226239401931037</v>
      </c>
      <c r="Q1429" s="37">
        <v>1021.0761108398437</v>
      </c>
    </row>
    <row r="1430" spans="2:17" x14ac:dyDescent="0.2">
      <c r="B1430" s="37">
        <v>25</v>
      </c>
      <c r="C1430" s="37">
        <v>-2.6176357269287109</v>
      </c>
      <c r="D1430" s="37">
        <v>-254.03681945800781</v>
      </c>
      <c r="E1430" s="37">
        <v>134.4</v>
      </c>
      <c r="F1430" s="37">
        <v>608035.24605782679</v>
      </c>
      <c r="G1430" s="37">
        <v>0</v>
      </c>
      <c r="H1430" s="37">
        <v>0.29123526598635241</v>
      </c>
      <c r="I1430" s="37">
        <v>1057.0684814453125</v>
      </c>
      <c r="J1430" s="37">
        <v>25</v>
      </c>
      <c r="K1430" s="37">
        <v>-2.6122994422912598</v>
      </c>
      <c r="L1430" s="37">
        <v>-258.25326538085937</v>
      </c>
      <c r="M1430" s="37">
        <v>134.4</v>
      </c>
      <c r="N1430" s="37">
        <v>608021.95643865957</v>
      </c>
      <c r="O1430" s="37">
        <v>0</v>
      </c>
      <c r="P1430" s="37">
        <v>0.2921187690034811</v>
      </c>
      <c r="Q1430" s="37">
        <v>1022.5903930664062</v>
      </c>
    </row>
    <row r="1431" spans="2:17" x14ac:dyDescent="0.2">
      <c r="B1431" s="37">
        <v>25</v>
      </c>
      <c r="C1431" s="37">
        <v>-2.6205220222473145</v>
      </c>
      <c r="D1431" s="37">
        <v>-251.27313232421875</v>
      </c>
      <c r="E1431" s="37">
        <v>134.5</v>
      </c>
      <c r="F1431" s="37">
        <v>611976.30161734438</v>
      </c>
      <c r="G1431" s="37">
        <v>0</v>
      </c>
      <c r="H1431" s="37">
        <v>0.29309363569595909</v>
      </c>
      <c r="I1431" s="37">
        <v>1062.5665283203125</v>
      </c>
      <c r="J1431" s="37">
        <v>25</v>
      </c>
      <c r="K1431" s="37">
        <v>-2.6113369464874268</v>
      </c>
      <c r="L1431" s="37">
        <v>-257.21542358398437</v>
      </c>
      <c r="M1431" s="37">
        <v>134.5</v>
      </c>
      <c r="N1431" s="37">
        <v>607858.77602813358</v>
      </c>
      <c r="O1431" s="37">
        <v>0</v>
      </c>
      <c r="P1431" s="37">
        <v>0.29203555107761503</v>
      </c>
      <c r="Q1431" s="37">
        <v>1024.4892578125</v>
      </c>
    </row>
    <row r="1432" spans="2:17" x14ac:dyDescent="0.2">
      <c r="B1432" s="37">
        <v>25</v>
      </c>
      <c r="C1432" s="37">
        <v>-2.6234538555145264</v>
      </c>
      <c r="D1432" s="37">
        <v>-248.37100219726562</v>
      </c>
      <c r="E1432" s="37">
        <v>134.6</v>
      </c>
      <c r="F1432" s="37">
        <v>616085.72111869126</v>
      </c>
      <c r="G1432" s="37">
        <v>0</v>
      </c>
      <c r="H1432" s="37">
        <v>0.29503140313726745</v>
      </c>
      <c r="I1432" s="37">
        <v>1068.0802001953125</v>
      </c>
      <c r="J1432" s="37">
        <v>25</v>
      </c>
      <c r="K1432" s="37">
        <v>-2.6106657981872559</v>
      </c>
      <c r="L1432" s="37">
        <v>-256.09280395507812</v>
      </c>
      <c r="M1432" s="37">
        <v>134.6</v>
      </c>
      <c r="N1432" s="37">
        <v>607802.60679743206</v>
      </c>
      <c r="O1432" s="37">
        <v>0</v>
      </c>
      <c r="P1432" s="37">
        <v>0.29200690537567614</v>
      </c>
      <c r="Q1432" s="37">
        <v>1026.6807861328125</v>
      </c>
    </row>
    <row r="1433" spans="2:17" x14ac:dyDescent="0.2">
      <c r="B1433" s="37">
        <v>25</v>
      </c>
      <c r="C1433" s="37">
        <v>-2.6264512538909912</v>
      </c>
      <c r="D1433" s="37">
        <v>-245.50318908691406</v>
      </c>
      <c r="E1433" s="37">
        <v>134.70000000000002</v>
      </c>
      <c r="F1433" s="37">
        <v>620375.83784904215</v>
      </c>
      <c r="G1433" s="37">
        <v>0</v>
      </c>
      <c r="H1433" s="37">
        <v>0.29705438485153324</v>
      </c>
      <c r="I1433" s="37">
        <v>1073.4625244140625</v>
      </c>
      <c r="J1433" s="37">
        <v>25</v>
      </c>
      <c r="K1433" s="37">
        <v>-2.6103146076202393</v>
      </c>
      <c r="L1433" s="37">
        <v>-255.06758117675781</v>
      </c>
      <c r="M1433" s="37">
        <v>134.70000000000002</v>
      </c>
      <c r="N1433" s="37">
        <v>607854.47849741695</v>
      </c>
      <c r="O1433" s="37">
        <v>0</v>
      </c>
      <c r="P1433" s="37">
        <v>0.29203335714167594</v>
      </c>
      <c r="Q1433" s="37">
        <v>1029.059814453125</v>
      </c>
    </row>
    <row r="1434" spans="2:17" x14ac:dyDescent="0.2">
      <c r="B1434" s="37">
        <v>25</v>
      </c>
      <c r="C1434" s="37">
        <v>-2.6295273303985596</v>
      </c>
      <c r="D1434" s="37">
        <v>-242.82476806640625</v>
      </c>
      <c r="E1434" s="37">
        <v>134.80000000000001</v>
      </c>
      <c r="F1434" s="37">
        <v>624839.74382716953</v>
      </c>
      <c r="G1434" s="37">
        <v>0</v>
      </c>
      <c r="H1434" s="37">
        <v>0.29915932437439835</v>
      </c>
      <c r="I1434" s="37">
        <v>1078.6014404296875</v>
      </c>
      <c r="J1434" s="37">
        <v>25</v>
      </c>
      <c r="K1434" s="37">
        <v>-2.6103041172027588</v>
      </c>
      <c r="L1434" s="37">
        <v>-254.27615356445312</v>
      </c>
      <c r="M1434" s="37">
        <v>134.80000000000001</v>
      </c>
      <c r="N1434" s="37">
        <v>608017.03328689968</v>
      </c>
      <c r="O1434" s="37">
        <v>0</v>
      </c>
      <c r="P1434" s="37">
        <v>0.29211625390026263</v>
      </c>
      <c r="Q1434" s="37">
        <v>1031.5396728515625</v>
      </c>
    </row>
    <row r="1435" spans="2:17" x14ac:dyDescent="0.2">
      <c r="B1435" s="37">
        <v>25</v>
      </c>
      <c r="C1435" s="37">
        <v>-2.6326789855957031</v>
      </c>
      <c r="D1435" s="37">
        <v>-240.43841552734375</v>
      </c>
      <c r="E1435" s="37">
        <v>134.9</v>
      </c>
      <c r="F1435" s="37">
        <v>629436.04447740165</v>
      </c>
      <c r="G1435" s="37">
        <v>0</v>
      </c>
      <c r="H1435" s="37">
        <v>0.30132670313895771</v>
      </c>
      <c r="I1435" s="37">
        <v>1083.450439453125</v>
      </c>
      <c r="J1435" s="37">
        <v>25</v>
      </c>
      <c r="K1435" s="37">
        <v>-2.6106388568878174</v>
      </c>
      <c r="L1435" s="37">
        <v>-253.77603149414062</v>
      </c>
      <c r="M1435" s="37">
        <v>134.9</v>
      </c>
      <c r="N1435" s="37">
        <v>608285.92726707959</v>
      </c>
      <c r="O1435" s="37">
        <v>0</v>
      </c>
      <c r="P1435" s="37">
        <v>0.29225338050217153</v>
      </c>
      <c r="Q1435" s="37">
        <v>1034.0755615234375</v>
      </c>
    </row>
    <row r="1436" spans="2:17" x14ac:dyDescent="0.2">
      <c r="B1436" s="37">
        <v>25</v>
      </c>
      <c r="C1436" s="37">
        <v>-2.6358847618103027</v>
      </c>
      <c r="D1436" s="37">
        <v>-238.37007141113281</v>
      </c>
      <c r="E1436" s="37">
        <v>135</v>
      </c>
      <c r="F1436" s="37">
        <v>634093.96294125123</v>
      </c>
      <c r="G1436" s="37">
        <v>0</v>
      </c>
      <c r="H1436" s="37">
        <v>0.3035231470495604</v>
      </c>
      <c r="I1436" s="37">
        <v>1088.0350341796875</v>
      </c>
      <c r="J1436" s="37">
        <v>25</v>
      </c>
      <c r="K1436" s="37">
        <v>-2.6113054752349854</v>
      </c>
      <c r="L1436" s="37">
        <v>-253.53668212890625</v>
      </c>
      <c r="M1436" s="37">
        <v>135</v>
      </c>
      <c r="N1436" s="37">
        <v>608649.70751657733</v>
      </c>
      <c r="O1436" s="37">
        <v>0</v>
      </c>
      <c r="P1436" s="37">
        <v>0.29243889640021836</v>
      </c>
      <c r="Q1436" s="37">
        <v>1036.673828125</v>
      </c>
    </row>
    <row r="1437" spans="2:17" x14ac:dyDescent="0.2">
      <c r="B1437" s="37">
        <v>25</v>
      </c>
      <c r="C1437" s="37">
        <v>-2.6391093730926514</v>
      </c>
      <c r="D1437" s="37">
        <v>-236.56398010253906</v>
      </c>
      <c r="E1437" s="37">
        <v>135.1</v>
      </c>
      <c r="F1437" s="37">
        <v>638735.99506351922</v>
      </c>
      <c r="G1437" s="37">
        <v>0</v>
      </c>
      <c r="H1437" s="37">
        <v>0.30571210913491809</v>
      </c>
      <c r="I1437" s="37">
        <v>1092.4356689453125</v>
      </c>
      <c r="J1437" s="37">
        <v>25</v>
      </c>
      <c r="K1437" s="37">
        <v>-2.6122744083404541</v>
      </c>
      <c r="L1437" s="37">
        <v>-253.45356750488281</v>
      </c>
      <c r="M1437" s="37">
        <v>135.1</v>
      </c>
      <c r="N1437" s="37">
        <v>609097.475027084</v>
      </c>
      <c r="O1437" s="37">
        <v>0</v>
      </c>
      <c r="P1437" s="37">
        <v>0.29266724347172157</v>
      </c>
      <c r="Q1437" s="37">
        <v>1039.3863525390625</v>
      </c>
    </row>
    <row r="1438" spans="2:17" x14ac:dyDescent="0.2">
      <c r="B1438" s="37">
        <v>25</v>
      </c>
      <c r="C1438" s="37">
        <v>-2.64231276512146</v>
      </c>
      <c r="D1438" s="37">
        <v>-234.89985656738281</v>
      </c>
      <c r="E1438" s="37">
        <v>135.20000000000002</v>
      </c>
      <c r="F1438" s="37">
        <v>643306.71575262141</v>
      </c>
      <c r="G1438" s="37">
        <v>0</v>
      </c>
      <c r="H1438" s="37">
        <v>0.30786745317536968</v>
      </c>
      <c r="I1438" s="37">
        <v>1096.7523193359375</v>
      </c>
      <c r="J1438" s="37">
        <v>25</v>
      </c>
      <c r="K1438" s="37">
        <v>-2.6135075092315674</v>
      </c>
      <c r="L1438" s="37">
        <v>-253.3758544921875</v>
      </c>
      <c r="M1438" s="37">
        <v>135.20000000000002</v>
      </c>
      <c r="N1438" s="37">
        <v>609631.25228825549</v>
      </c>
      <c r="O1438" s="37">
        <v>0</v>
      </c>
      <c r="P1438" s="37">
        <v>0.29293945309037994</v>
      </c>
      <c r="Q1438" s="37">
        <v>1042.2913818359375</v>
      </c>
    </row>
    <row r="1439" spans="2:17" x14ac:dyDescent="0.2">
      <c r="B1439" s="37">
        <v>25</v>
      </c>
      <c r="C1439" s="37">
        <v>-2.6454601287841797</v>
      </c>
      <c r="D1439" s="37">
        <v>-233.22651672363281</v>
      </c>
      <c r="E1439" s="37">
        <v>135.30000000000001</v>
      </c>
      <c r="F1439" s="37">
        <v>647793.65339364402</v>
      </c>
      <c r="G1439" s="37">
        <v>0</v>
      </c>
      <c r="H1439" s="37">
        <v>0.30998329734463392</v>
      </c>
      <c r="I1439" s="37">
        <v>1101.065673828125</v>
      </c>
      <c r="J1439" s="37">
        <v>25</v>
      </c>
      <c r="K1439" s="37">
        <v>-2.6149671077728271</v>
      </c>
      <c r="L1439" s="37">
        <v>-253.14041137695312</v>
      </c>
      <c r="M1439" s="37">
        <v>135.30000000000001</v>
      </c>
      <c r="N1439" s="37">
        <v>610276.09876355284</v>
      </c>
      <c r="O1439" s="37">
        <v>0</v>
      </c>
      <c r="P1439" s="37">
        <v>0.29326830471648746</v>
      </c>
      <c r="Q1439" s="37">
        <v>1045.4610595703125</v>
      </c>
    </row>
    <row r="1440" spans="2:17" x14ac:dyDescent="0.2">
      <c r="B1440" s="37">
        <v>25</v>
      </c>
      <c r="C1440" s="37">
        <v>-2.6485295295715332</v>
      </c>
      <c r="D1440" s="37">
        <v>-231.40234375</v>
      </c>
      <c r="E1440" s="37">
        <v>135.4</v>
      </c>
      <c r="F1440" s="37">
        <v>652230.72562513885</v>
      </c>
      <c r="G1440" s="37">
        <v>0</v>
      </c>
      <c r="H1440" s="37">
        <v>0.3120756347808355</v>
      </c>
      <c r="I1440" s="37">
        <v>1105.40771484375</v>
      </c>
      <c r="J1440" s="37">
        <v>25</v>
      </c>
      <c r="K1440" s="37">
        <v>-2.616624116897583</v>
      </c>
      <c r="L1440" s="37">
        <v>-252.60650634765625</v>
      </c>
      <c r="M1440" s="37">
        <v>135.4</v>
      </c>
      <c r="N1440" s="37">
        <v>611083.0800514986</v>
      </c>
      <c r="O1440" s="37">
        <v>0</v>
      </c>
      <c r="P1440" s="37">
        <v>0.29367984014907944</v>
      </c>
      <c r="Q1440" s="37">
        <v>1048.928466796875</v>
      </c>
    </row>
    <row r="1441" spans="2:17" x14ac:dyDescent="0.2">
      <c r="B1441" s="37">
        <v>25</v>
      </c>
      <c r="C1441" s="37">
        <v>-2.6515145301818848</v>
      </c>
      <c r="D1441" s="37">
        <v>-229.33132934570312</v>
      </c>
      <c r="E1441" s="37">
        <v>135.5</v>
      </c>
      <c r="F1441" s="37">
        <v>656682.54174597957</v>
      </c>
      <c r="G1441" s="37">
        <v>0</v>
      </c>
      <c r="H1441" s="37">
        <v>0.31417493172655614</v>
      </c>
      <c r="I1441" s="37">
        <v>1109.7493896484375</v>
      </c>
      <c r="J1441" s="37">
        <v>25</v>
      </c>
      <c r="K1441" s="37">
        <v>-2.6184611320495605</v>
      </c>
      <c r="L1441" s="37">
        <v>-251.68450927734375</v>
      </c>
      <c r="M1441" s="37">
        <v>135.5</v>
      </c>
      <c r="N1441" s="37">
        <v>612120.66225753946</v>
      </c>
      <c r="O1441" s="37">
        <v>0</v>
      </c>
      <c r="P1441" s="37">
        <v>0.29420897501619503</v>
      </c>
      <c r="Q1441" s="37">
        <v>1052.6688232421875</v>
      </c>
    </row>
    <row r="1442" spans="2:17" x14ac:dyDescent="0.2">
      <c r="B1442" s="37">
        <v>25</v>
      </c>
      <c r="C1442" s="37">
        <v>-2.654421329498291</v>
      </c>
      <c r="D1442" s="37">
        <v>-226.98611450195312</v>
      </c>
      <c r="E1442" s="37">
        <v>135.6</v>
      </c>
      <c r="F1442" s="37">
        <v>661215.78034576832</v>
      </c>
      <c r="G1442" s="37">
        <v>0</v>
      </c>
      <c r="H1442" s="37">
        <v>0.31631263068364524</v>
      </c>
      <c r="I1442" s="37">
        <v>1114.0113525390625</v>
      </c>
      <c r="J1442" s="37">
        <v>25</v>
      </c>
      <c r="K1442" s="37">
        <v>-2.620471715927124</v>
      </c>
      <c r="L1442" s="37">
        <v>-250.35243225097656</v>
      </c>
      <c r="M1442" s="37">
        <v>135.6</v>
      </c>
      <c r="N1442" s="37">
        <v>613456.49520437326</v>
      </c>
      <c r="O1442" s="37">
        <v>0</v>
      </c>
      <c r="P1442" s="37">
        <v>0.29489020888870432</v>
      </c>
      <c r="Q1442" s="37">
        <v>1056.6060791015625</v>
      </c>
    </row>
    <row r="1443" spans="2:17" x14ac:dyDescent="0.2">
      <c r="B1443" s="37">
        <v>25</v>
      </c>
      <c r="C1443" s="37">
        <v>-2.6572620868682861</v>
      </c>
      <c r="D1443" s="37">
        <v>-224.41331481933594</v>
      </c>
      <c r="E1443" s="37">
        <v>135.70000000000002</v>
      </c>
      <c r="F1443" s="37">
        <v>665869.16086730093</v>
      </c>
      <c r="G1443" s="37">
        <v>0</v>
      </c>
      <c r="H1443" s="37">
        <v>0.31850699026238005</v>
      </c>
      <c r="I1443" s="37">
        <v>1118.0933837890625</v>
      </c>
      <c r="J1443" s="37">
        <v>25</v>
      </c>
      <c r="K1443" s="37">
        <v>-2.622654914855957</v>
      </c>
      <c r="L1443" s="37">
        <v>-248.65568542480469</v>
      </c>
      <c r="M1443" s="37">
        <v>135.70000000000002</v>
      </c>
      <c r="N1443" s="37">
        <v>615135.35076087213</v>
      </c>
      <c r="O1443" s="37">
        <v>0</v>
      </c>
      <c r="P1443" s="37">
        <v>0.29574637458268094</v>
      </c>
      <c r="Q1443" s="37">
        <v>1060.639404296875</v>
      </c>
    </row>
    <row r="1444" spans="2:17" x14ac:dyDescent="0.2">
      <c r="B1444" s="37">
        <v>25</v>
      </c>
      <c r="C1444" s="37">
        <v>-2.660045862197876</v>
      </c>
      <c r="D1444" s="37">
        <v>-221.71989440917969</v>
      </c>
      <c r="E1444" s="37">
        <v>135.80000000000001</v>
      </c>
      <c r="F1444" s="37">
        <v>670632.29048820573</v>
      </c>
      <c r="G1444" s="37">
        <v>0</v>
      </c>
      <c r="H1444" s="37">
        <v>0.32075310998443513</v>
      </c>
      <c r="I1444" s="37">
        <v>1121.9100341796875</v>
      </c>
      <c r="J1444" s="37">
        <v>25</v>
      </c>
      <c r="K1444" s="37">
        <v>-2.6250081062316895</v>
      </c>
      <c r="L1444" s="37">
        <v>-246.69239807128906</v>
      </c>
      <c r="M1444" s="37">
        <v>135.80000000000001</v>
      </c>
      <c r="N1444" s="37">
        <v>617161.24217296357</v>
      </c>
      <c r="O1444" s="37">
        <v>0</v>
      </c>
      <c r="P1444" s="37">
        <v>0.29677951953224935</v>
      </c>
      <c r="Q1444" s="37">
        <v>1064.6744384765625</v>
      </c>
    </row>
    <row r="1445" spans="2:17" x14ac:dyDescent="0.2">
      <c r="B1445" s="37">
        <v>25</v>
      </c>
      <c r="C1445" s="37">
        <v>-2.6627740859985352</v>
      </c>
      <c r="D1445" s="37">
        <v>-219.04380798339844</v>
      </c>
      <c r="E1445" s="37">
        <v>135.9</v>
      </c>
      <c r="F1445" s="37">
        <v>675440.51687088876</v>
      </c>
      <c r="G1445" s="37">
        <v>0</v>
      </c>
      <c r="H1445" s="37">
        <v>0.32302050263260645</v>
      </c>
      <c r="I1445" s="37">
        <v>1125.41796875</v>
      </c>
      <c r="J1445" s="37">
        <v>25</v>
      </c>
      <c r="K1445" s="37">
        <v>-2.6275205612182617</v>
      </c>
      <c r="L1445" s="37">
        <v>-244.59063720703125</v>
      </c>
      <c r="M1445" s="37">
        <v>135.9</v>
      </c>
      <c r="N1445" s="37">
        <v>619490.99934773915</v>
      </c>
      <c r="O1445" s="37">
        <v>0</v>
      </c>
      <c r="P1445" s="37">
        <v>0.29796762923722181</v>
      </c>
      <c r="Q1445" s="37">
        <v>1068.64794921875</v>
      </c>
    </row>
    <row r="1446" spans="2:17" x14ac:dyDescent="0.2">
      <c r="B1446" s="37">
        <v>25</v>
      </c>
      <c r="C1446" s="37">
        <v>-2.665438175201416</v>
      </c>
      <c r="D1446" s="37">
        <v>-216.51712036132812</v>
      </c>
      <c r="E1446" s="37">
        <v>136</v>
      </c>
      <c r="F1446" s="37">
        <v>680187.31201337301</v>
      </c>
      <c r="G1446" s="37">
        <v>0</v>
      </c>
      <c r="H1446" s="37">
        <v>0.32525893359129615</v>
      </c>
      <c r="I1446" s="37">
        <v>1128.6240234375</v>
      </c>
      <c r="J1446" s="37">
        <v>25</v>
      </c>
      <c r="K1446" s="37">
        <v>-2.6301717758178711</v>
      </c>
      <c r="L1446" s="37">
        <v>-242.48323059082031</v>
      </c>
      <c r="M1446" s="37">
        <v>136</v>
      </c>
      <c r="N1446" s="37">
        <v>622040.32776234241</v>
      </c>
      <c r="O1446" s="37">
        <v>0</v>
      </c>
      <c r="P1446" s="37">
        <v>0.29926771688242509</v>
      </c>
      <c r="Q1446" s="37">
        <v>1072.5379638671875</v>
      </c>
    </row>
    <row r="1447" spans="2:17" x14ac:dyDescent="0.2">
      <c r="B1447" s="37">
        <v>25</v>
      </c>
      <c r="C1447" s="37">
        <v>-2.6680216789245605</v>
      </c>
      <c r="D1447" s="37">
        <v>-214.23338317871094</v>
      </c>
      <c r="E1447" s="37">
        <v>136.1</v>
      </c>
      <c r="F1447" s="37">
        <v>684748.93445962702</v>
      </c>
      <c r="G1447" s="37">
        <v>0</v>
      </c>
      <c r="H1447" s="37">
        <v>0.32741005035906395</v>
      </c>
      <c r="I1447" s="37">
        <v>1131.5738525390625</v>
      </c>
      <c r="J1447" s="37">
        <v>25</v>
      </c>
      <c r="K1447" s="37">
        <v>-2.6329331398010254</v>
      </c>
      <c r="L1447" s="37">
        <v>-240.48123168945312</v>
      </c>
      <c r="M1447" s="37">
        <v>136.1</v>
      </c>
      <c r="N1447" s="37">
        <v>624702.36958139692</v>
      </c>
      <c r="O1447" s="37">
        <v>0</v>
      </c>
      <c r="P1447" s="37">
        <v>0.3006252887194194</v>
      </c>
      <c r="Q1447" s="37">
        <v>1076.3607177734375</v>
      </c>
    </row>
    <row r="1448" spans="2:17" x14ac:dyDescent="0.2">
      <c r="B1448" s="37">
        <v>25</v>
      </c>
      <c r="C1448" s="37">
        <v>-2.670506477355957</v>
      </c>
      <c r="D1448" s="37">
        <v>-212.23121643066406</v>
      </c>
      <c r="E1448" s="37">
        <v>136.20000000000002</v>
      </c>
      <c r="F1448" s="37">
        <v>689012.56241241284</v>
      </c>
      <c r="G1448" s="37">
        <v>0</v>
      </c>
      <c r="H1448" s="37">
        <v>0.32942064903703266</v>
      </c>
      <c r="I1448" s="37">
        <v>1134.3282470703125</v>
      </c>
      <c r="J1448" s="37">
        <v>25</v>
      </c>
      <c r="K1448" s="37">
        <v>-2.6357722282409668</v>
      </c>
      <c r="L1448" s="37">
        <v>-238.65084838867187</v>
      </c>
      <c r="M1448" s="37">
        <v>136.20000000000002</v>
      </c>
      <c r="N1448" s="37">
        <v>627373.97392939392</v>
      </c>
      <c r="O1448" s="37">
        <v>0</v>
      </c>
      <c r="P1448" s="37">
        <v>0.30198774099110409</v>
      </c>
      <c r="Q1448" s="37">
        <v>1080.15478515625</v>
      </c>
    </row>
    <row r="1449" spans="2:17" x14ac:dyDescent="0.2">
      <c r="B1449" s="37">
        <v>25</v>
      </c>
      <c r="C1449" s="37">
        <v>-2.6728782653808594</v>
      </c>
      <c r="D1449" s="37">
        <v>-210.50013732910156</v>
      </c>
      <c r="E1449" s="37">
        <v>136.30000000000001</v>
      </c>
      <c r="F1449" s="37">
        <v>692899.90479476424</v>
      </c>
      <c r="G1449" s="37">
        <v>0</v>
      </c>
      <c r="H1449" s="37">
        <v>0.33125380870489551</v>
      </c>
      <c r="I1449" s="37">
        <v>1136.938720703125</v>
      </c>
      <c r="J1449" s="37">
        <v>25</v>
      </c>
      <c r="K1449" s="37">
        <v>-2.6386594772338867</v>
      </c>
      <c r="L1449" s="37">
        <v>-237.00442504882812</v>
      </c>
      <c r="M1449" s="37">
        <v>136.30000000000001</v>
      </c>
      <c r="N1449" s="37">
        <v>629982.66578745435</v>
      </c>
      <c r="O1449" s="37">
        <v>0</v>
      </c>
      <c r="P1449" s="37">
        <v>0.30331811335453818</v>
      </c>
      <c r="Q1449" s="37">
        <v>1083.95654296875</v>
      </c>
    </row>
    <row r="1450" spans="2:17" x14ac:dyDescent="0.2">
      <c r="B1450" s="37">
        <v>25</v>
      </c>
      <c r="C1450" s="37">
        <v>-2.6751306056976318</v>
      </c>
      <c r="D1450" s="37">
        <v>-209.00405883789062</v>
      </c>
      <c r="E1450" s="37">
        <v>136.4</v>
      </c>
      <c r="F1450" s="37">
        <v>696377.83112938958</v>
      </c>
      <c r="G1450" s="37">
        <v>0</v>
      </c>
      <c r="H1450" s="37">
        <v>0.33289390446225653</v>
      </c>
      <c r="I1450" s="37">
        <v>1139.4293212890625</v>
      </c>
      <c r="J1450" s="37">
        <v>25</v>
      </c>
      <c r="K1450" s="37">
        <v>-2.6415722370147705</v>
      </c>
      <c r="L1450" s="37">
        <v>-235.50987243652344</v>
      </c>
      <c r="M1450" s="37">
        <v>136.4</v>
      </c>
      <c r="N1450" s="37">
        <v>632504.52858795959</v>
      </c>
      <c r="O1450" s="37">
        <v>0</v>
      </c>
      <c r="P1450" s="37">
        <v>0.30460420869918309</v>
      </c>
      <c r="Q1450" s="37">
        <v>1087.77783203125</v>
      </c>
    </row>
    <row r="1451" spans="2:17" x14ac:dyDescent="0.2">
      <c r="B1451" s="37">
        <v>25</v>
      </c>
      <c r="C1451" s="37">
        <v>-2.6772661209106445</v>
      </c>
      <c r="D1451" s="37">
        <v>-207.70936584472656</v>
      </c>
      <c r="E1451" s="37">
        <v>136.5</v>
      </c>
      <c r="F1451" s="37">
        <v>699456.01015208906</v>
      </c>
      <c r="G1451" s="37">
        <v>0</v>
      </c>
      <c r="H1451" s="37">
        <v>0.33434549425462351</v>
      </c>
      <c r="I1451" s="37">
        <v>1141.7913818359375</v>
      </c>
      <c r="J1451" s="37">
        <v>25</v>
      </c>
      <c r="K1451" s="37">
        <v>-2.6444962024688721</v>
      </c>
      <c r="L1451" s="37">
        <v>-234.11000061035156</v>
      </c>
      <c r="M1451" s="37">
        <v>136.5</v>
      </c>
      <c r="N1451" s="37">
        <v>634966.93663426733</v>
      </c>
      <c r="O1451" s="37">
        <v>0</v>
      </c>
      <c r="P1451" s="37">
        <v>0.3058599869163085</v>
      </c>
      <c r="Q1451" s="37">
        <v>1091.59765625</v>
      </c>
    </row>
    <row r="1452" spans="2:17" x14ac:dyDescent="0.2">
      <c r="B1452" s="37">
        <v>25</v>
      </c>
      <c r="C1452" s="37">
        <v>-2.679293155670166</v>
      </c>
      <c r="D1452" s="37">
        <v>-206.60235595703125</v>
      </c>
      <c r="E1452" s="37">
        <v>136.6</v>
      </c>
      <c r="F1452" s="37">
        <v>702173.2415466815</v>
      </c>
      <c r="G1452" s="37">
        <v>0</v>
      </c>
      <c r="H1452" s="37">
        <v>0.33562687358660731</v>
      </c>
      <c r="I1452" s="37">
        <v>1143.99072265625</v>
      </c>
      <c r="J1452" s="37">
        <v>25</v>
      </c>
      <c r="K1452" s="37">
        <v>-2.6474235057830811</v>
      </c>
      <c r="L1452" s="37">
        <v>-232.73995971679687</v>
      </c>
      <c r="M1452" s="37">
        <v>136.6</v>
      </c>
      <c r="N1452" s="37">
        <v>637434.27393025276</v>
      </c>
      <c r="O1452" s="37">
        <v>0</v>
      </c>
      <c r="P1452" s="37">
        <v>0.30711828209353348</v>
      </c>
      <c r="Q1452" s="37">
        <v>1095.3702392578125</v>
      </c>
    </row>
    <row r="1453" spans="2:17" x14ac:dyDescent="0.2">
      <c r="B1453" s="37">
        <v>25</v>
      </c>
      <c r="C1453" s="37">
        <v>-2.6812212467193604</v>
      </c>
      <c r="D1453" s="37">
        <v>-205.68739318847656</v>
      </c>
      <c r="E1453" s="37">
        <v>136.70000000000002</v>
      </c>
      <c r="F1453" s="37">
        <v>704580.04685725365</v>
      </c>
      <c r="G1453" s="37">
        <v>0</v>
      </c>
      <c r="H1453" s="37">
        <v>0.33676186601944291</v>
      </c>
      <c r="I1453" s="37">
        <v>1145.9814453125</v>
      </c>
      <c r="J1453" s="37">
        <v>25</v>
      </c>
      <c r="K1453" s="37">
        <v>-2.650348424911499</v>
      </c>
      <c r="L1453" s="37">
        <v>-231.340576171875</v>
      </c>
      <c r="M1453" s="37">
        <v>136.70000000000002</v>
      </c>
      <c r="N1453" s="37">
        <v>639789.46966156911</v>
      </c>
      <c r="O1453" s="37">
        <v>0</v>
      </c>
      <c r="P1453" s="37">
        <v>0.30841787993887221</v>
      </c>
      <c r="Q1453" s="37">
        <v>1099.0433349609375</v>
      </c>
    </row>
    <row r="1454" spans="2:17" x14ac:dyDescent="0.2">
      <c r="B1454" s="37">
        <v>25</v>
      </c>
      <c r="C1454" s="37">
        <v>-2.6830568313598633</v>
      </c>
      <c r="D1454" s="37">
        <v>-204.9697265625</v>
      </c>
      <c r="E1454" s="37">
        <v>136.80000000000001</v>
      </c>
      <c r="F1454" s="37">
        <v>706722.88666902867</v>
      </c>
      <c r="G1454" s="37">
        <v>0</v>
      </c>
      <c r="H1454" s="37">
        <v>0.33777238034687734</v>
      </c>
      <c r="I1454" s="37">
        <v>1147.72265625</v>
      </c>
      <c r="J1454" s="37">
        <v>25</v>
      </c>
      <c r="K1454" s="37">
        <v>-2.6532635688781738</v>
      </c>
      <c r="L1454" s="37">
        <v>-229.87228393554687</v>
      </c>
      <c r="M1454" s="37">
        <v>136.80000000000001</v>
      </c>
      <c r="N1454" s="37">
        <v>642241.22656094632</v>
      </c>
      <c r="O1454" s="37">
        <v>0</v>
      </c>
      <c r="P1454" s="37">
        <v>0.30978824555089496</v>
      </c>
      <c r="Q1454" s="37">
        <v>1102.57373046875</v>
      </c>
    </row>
    <row r="1455" spans="2:17" x14ac:dyDescent="0.2">
      <c r="B1455" s="37">
        <v>25</v>
      </c>
      <c r="C1455" s="37">
        <v>-2.684798002243042</v>
      </c>
      <c r="D1455" s="37">
        <v>-204.43461608886719</v>
      </c>
      <c r="E1455" s="37">
        <v>136.9</v>
      </c>
      <c r="F1455" s="37">
        <v>708634.79042088345</v>
      </c>
      <c r="G1455" s="37">
        <v>0</v>
      </c>
      <c r="H1455" s="37">
        <v>0.33867399178961038</v>
      </c>
      <c r="I1455" s="37">
        <v>1149.1923828125</v>
      </c>
      <c r="J1455" s="37">
        <v>25</v>
      </c>
      <c r="K1455" s="37">
        <v>-2.6561551094055176</v>
      </c>
      <c r="L1455" s="37">
        <v>-228.32815551757812</v>
      </c>
      <c r="M1455" s="37">
        <v>136.9</v>
      </c>
      <c r="N1455" s="37">
        <v>644833.8015082503</v>
      </c>
      <c r="O1455" s="37">
        <v>0</v>
      </c>
      <c r="P1455" s="37">
        <v>0.31123732172556962</v>
      </c>
      <c r="Q1455" s="37">
        <v>1105.936279296875</v>
      </c>
    </row>
    <row r="1456" spans="2:17" x14ac:dyDescent="0.2">
      <c r="B1456" s="37">
        <v>25</v>
      </c>
      <c r="C1456" s="37">
        <v>-2.6864347457885742</v>
      </c>
      <c r="D1456" s="37">
        <v>-204.035888671875</v>
      </c>
      <c r="E1456" s="37">
        <v>137</v>
      </c>
      <c r="F1456" s="37">
        <v>710332.50830272608</v>
      </c>
      <c r="G1456" s="37">
        <v>0</v>
      </c>
      <c r="H1456" s="37">
        <v>0.33947459871641561</v>
      </c>
      <c r="I1456" s="37">
        <v>1150.3944091796875</v>
      </c>
      <c r="J1456" s="37">
        <v>25</v>
      </c>
      <c r="K1456" s="37">
        <v>-2.6590039730072021</v>
      </c>
      <c r="L1456" s="37">
        <v>-226.69651794433594</v>
      </c>
      <c r="M1456" s="37">
        <v>137</v>
      </c>
      <c r="N1456" s="37">
        <v>647613.62456380215</v>
      </c>
      <c r="O1456" s="37">
        <v>0</v>
      </c>
      <c r="P1456" s="37">
        <v>0.31279106040363303</v>
      </c>
      <c r="Q1456" s="37">
        <v>1109.126953125</v>
      </c>
    </row>
    <row r="1457" spans="2:17" x14ac:dyDescent="0.2">
      <c r="B1457" s="37">
        <v>25</v>
      </c>
      <c r="C1457" s="37">
        <v>-2.6879496574401855</v>
      </c>
      <c r="D1457" s="37">
        <v>-203.69956970214844</v>
      </c>
      <c r="E1457" s="37">
        <v>137.1</v>
      </c>
      <c r="F1457" s="37">
        <v>711818.20640134928</v>
      </c>
      <c r="G1457" s="37">
        <v>0</v>
      </c>
      <c r="H1457" s="37">
        <v>0.34017522201100125</v>
      </c>
      <c r="I1457" s="37">
        <v>1151.3580322265625</v>
      </c>
      <c r="J1457" s="37">
        <v>25</v>
      </c>
      <c r="K1457" s="37">
        <v>-2.6617863178253174</v>
      </c>
      <c r="L1457" s="37">
        <v>-225.00102233886719</v>
      </c>
      <c r="M1457" s="37">
        <v>137.1</v>
      </c>
      <c r="N1457" s="37">
        <v>650504.8696077317</v>
      </c>
      <c r="O1457" s="37">
        <v>0</v>
      </c>
      <c r="P1457" s="37">
        <v>0.31440708060979761</v>
      </c>
      <c r="Q1457" s="37">
        <v>1112.1614990234375</v>
      </c>
    </row>
    <row r="1458" spans="2:17" x14ac:dyDescent="0.2">
      <c r="B1458" s="37">
        <v>25</v>
      </c>
      <c r="C1458" s="37">
        <v>-2.6893227100372314</v>
      </c>
      <c r="D1458" s="37">
        <v>-203.34077453613281</v>
      </c>
      <c r="E1458" s="37">
        <v>137.20000000000002</v>
      </c>
      <c r="F1458" s="37">
        <v>713083.73153671867</v>
      </c>
      <c r="G1458" s="37">
        <v>0</v>
      </c>
      <c r="H1458" s="37">
        <v>0.34077201622123765</v>
      </c>
      <c r="I1458" s="37">
        <v>1152.1278076171875</v>
      </c>
      <c r="J1458" s="37">
        <v>25</v>
      </c>
      <c r="K1458" s="37">
        <v>-2.6644785404205322</v>
      </c>
      <c r="L1458" s="37">
        <v>-223.26112365722656</v>
      </c>
      <c r="M1458" s="37">
        <v>137.20000000000002</v>
      </c>
      <c r="N1458" s="37">
        <v>653436.05862450751</v>
      </c>
      <c r="O1458" s="37">
        <v>0</v>
      </c>
      <c r="P1458" s="37">
        <v>0.31604543096004406</v>
      </c>
      <c r="Q1458" s="37">
        <v>1115.0662841796875</v>
      </c>
    </row>
    <row r="1459" spans="2:17" x14ac:dyDescent="0.2">
      <c r="B1459" s="37">
        <v>25</v>
      </c>
      <c r="C1459" s="37">
        <v>-2.6905362606048584</v>
      </c>
      <c r="D1459" s="37">
        <v>-202.88711547851562</v>
      </c>
      <c r="E1459" s="37">
        <v>137.30000000000001</v>
      </c>
      <c r="F1459" s="37">
        <v>714114.79930168716</v>
      </c>
      <c r="G1459" s="37">
        <v>0</v>
      </c>
      <c r="H1459" s="37">
        <v>0.34125824464352189</v>
      </c>
      <c r="I1459" s="37">
        <v>1152.749267578125</v>
      </c>
      <c r="J1459" s="37">
        <v>25</v>
      </c>
      <c r="K1459" s="37">
        <v>-2.6670601367950439</v>
      </c>
      <c r="L1459" s="37">
        <v>-221.45362854003906</v>
      </c>
      <c r="M1459" s="37">
        <v>137.30000000000001</v>
      </c>
      <c r="N1459" s="37">
        <v>656398.17255360482</v>
      </c>
      <c r="O1459" s="37">
        <v>0</v>
      </c>
      <c r="P1459" s="37">
        <v>0.31770107039389706</v>
      </c>
      <c r="Q1459" s="37">
        <v>1117.863525390625</v>
      </c>
    </row>
    <row r="1460" spans="2:17" x14ac:dyDescent="0.2">
      <c r="B1460" s="37">
        <v>25</v>
      </c>
      <c r="C1460" s="37">
        <v>-2.691580057144165</v>
      </c>
      <c r="D1460" s="37">
        <v>-202.30097961425781</v>
      </c>
      <c r="E1460" s="37">
        <v>137.4</v>
      </c>
      <c r="F1460" s="37">
        <v>714894.63528233452</v>
      </c>
      <c r="G1460" s="37">
        <v>0</v>
      </c>
      <c r="H1460" s="37">
        <v>0.34162599649374253</v>
      </c>
      <c r="I1460" s="37">
        <v>1153.25244140625</v>
      </c>
      <c r="J1460" s="37">
        <v>25</v>
      </c>
      <c r="K1460" s="37">
        <v>-2.669517993927002</v>
      </c>
      <c r="L1460" s="37">
        <v>-219.54435729980469</v>
      </c>
      <c r="M1460" s="37">
        <v>137.4</v>
      </c>
      <c r="N1460" s="37">
        <v>659379.32966978755</v>
      </c>
      <c r="O1460" s="37">
        <v>0</v>
      </c>
      <c r="P1460" s="37">
        <v>0.31936735758919832</v>
      </c>
      <c r="Q1460" s="37">
        <v>1120.5570068359375</v>
      </c>
    </row>
    <row r="1461" spans="2:17" x14ac:dyDescent="0.2">
      <c r="B1461" s="37">
        <v>25</v>
      </c>
      <c r="C1461" s="37">
        <v>-2.6924529075622559</v>
      </c>
      <c r="D1461" s="37">
        <v>-201.59039306640625</v>
      </c>
      <c r="E1461" s="37">
        <v>137.5</v>
      </c>
      <c r="F1461" s="37">
        <v>715406.07949519402</v>
      </c>
      <c r="G1461" s="37">
        <v>0</v>
      </c>
      <c r="H1461" s="37">
        <v>0.34186717936158378</v>
      </c>
      <c r="I1461" s="37">
        <v>1153.642822265625</v>
      </c>
      <c r="J1461" s="37">
        <v>25</v>
      </c>
      <c r="K1461" s="37">
        <v>-2.671846866607666</v>
      </c>
      <c r="L1461" s="37">
        <v>-217.50540161132812</v>
      </c>
      <c r="M1461" s="37">
        <v>137.5</v>
      </c>
      <c r="N1461" s="37">
        <v>662385.23513421777</v>
      </c>
      <c r="O1461" s="37">
        <v>0</v>
      </c>
      <c r="P1461" s="37">
        <v>0.3210474810013112</v>
      </c>
      <c r="Q1461" s="37">
        <v>1123.1297607421875</v>
      </c>
    </row>
    <row r="1462" spans="2:17" x14ac:dyDescent="0.2">
      <c r="B1462" s="37">
        <v>25</v>
      </c>
      <c r="C1462" s="37">
        <v>-2.6931629180908203</v>
      </c>
      <c r="D1462" s="37">
        <v>-200.8125</v>
      </c>
      <c r="E1462" s="37">
        <v>137.6</v>
      </c>
      <c r="F1462" s="37">
        <v>715632.91155729815</v>
      </c>
      <c r="G1462" s="37">
        <v>0</v>
      </c>
      <c r="H1462" s="37">
        <v>0.34197414417425959</v>
      </c>
      <c r="I1462" s="37">
        <v>1153.900390625</v>
      </c>
      <c r="J1462" s="37">
        <v>25</v>
      </c>
      <c r="K1462" s="37">
        <v>-2.6740467548370361</v>
      </c>
      <c r="L1462" s="37">
        <v>-215.31466674804687</v>
      </c>
      <c r="M1462" s="37">
        <v>137.6</v>
      </c>
      <c r="N1462" s="37">
        <v>665413.12939456769</v>
      </c>
      <c r="O1462" s="37">
        <v>0</v>
      </c>
      <c r="P1462" s="37">
        <v>0.32273989769910022</v>
      </c>
      <c r="Q1462" s="37">
        <v>1125.55078125</v>
      </c>
    </row>
    <row r="1463" spans="2:17" x14ac:dyDescent="0.2">
      <c r="B1463" s="37">
        <v>25</v>
      </c>
      <c r="C1463" s="37">
        <v>-2.6937236785888672</v>
      </c>
      <c r="D1463" s="37">
        <v>-200.06668090820312</v>
      </c>
      <c r="E1463" s="37">
        <v>137.70000000000002</v>
      </c>
      <c r="F1463" s="37">
        <v>715559.13663124875</v>
      </c>
      <c r="G1463" s="37">
        <v>0</v>
      </c>
      <c r="H1463" s="37">
        <v>0.34193934847270796</v>
      </c>
      <c r="I1463" s="37">
        <v>1153.9881591796875</v>
      </c>
      <c r="J1463" s="37">
        <v>25</v>
      </c>
      <c r="K1463" s="37">
        <v>-2.676121711730957</v>
      </c>
      <c r="L1463" s="37">
        <v>-213.00959777832031</v>
      </c>
      <c r="M1463" s="37">
        <v>137.70000000000002</v>
      </c>
      <c r="N1463" s="37">
        <v>668416.24065488821</v>
      </c>
      <c r="O1463" s="37">
        <v>0</v>
      </c>
      <c r="P1463" s="37">
        <v>0.32441846478842323</v>
      </c>
      <c r="Q1463" s="37">
        <v>1127.7880859375</v>
      </c>
    </row>
    <row r="1464" spans="2:17" x14ac:dyDescent="0.2">
      <c r="B1464" s="37">
        <v>25</v>
      </c>
      <c r="C1464" s="37">
        <v>-2.694150447845459</v>
      </c>
      <c r="D1464" s="37">
        <v>-199.46836853027344</v>
      </c>
      <c r="E1464" s="37">
        <v>137.80000000000001</v>
      </c>
      <c r="F1464" s="37">
        <v>715167.51524508058</v>
      </c>
      <c r="G1464" s="37">
        <v>0</v>
      </c>
      <c r="H1464" s="37">
        <v>0.34175466301264379</v>
      </c>
      <c r="I1464" s="37">
        <v>1153.867431640625</v>
      </c>
      <c r="J1464" s="37">
        <v>25</v>
      </c>
      <c r="K1464" s="37">
        <v>-2.6780753135681152</v>
      </c>
      <c r="L1464" s="37">
        <v>-210.71885681152344</v>
      </c>
      <c r="M1464" s="37">
        <v>137.80000000000001</v>
      </c>
      <c r="N1464" s="37">
        <v>670965.83423979953</v>
      </c>
      <c r="O1464" s="37">
        <v>0</v>
      </c>
      <c r="P1464" s="37">
        <v>0.32604579238919978</v>
      </c>
      <c r="Q1464" s="37">
        <v>1129.8211669921875</v>
      </c>
    </row>
    <row r="1465" spans="2:17" x14ac:dyDescent="0.2">
      <c r="B1465" s="37">
        <v>25</v>
      </c>
      <c r="C1465" s="37">
        <v>-2.6944551467895508</v>
      </c>
      <c r="D1465" s="37">
        <v>-199.11698913574219</v>
      </c>
      <c r="E1465" s="37">
        <v>137.9</v>
      </c>
      <c r="F1465" s="37">
        <v>714440.27628416242</v>
      </c>
      <c r="G1465" s="37">
        <v>0</v>
      </c>
      <c r="H1465" s="37">
        <v>0.34141170792689529</v>
      </c>
      <c r="I1465" s="37">
        <v>1153.511474609375</v>
      </c>
      <c r="J1465" s="37">
        <v>25</v>
      </c>
      <c r="K1465" s="37">
        <v>-2.6799097061157227</v>
      </c>
      <c r="L1465" s="37">
        <v>-208.62937927246094</v>
      </c>
      <c r="M1465" s="37">
        <v>137.9</v>
      </c>
      <c r="N1465" s="37">
        <v>673250.84951910737</v>
      </c>
      <c r="O1465" s="37">
        <v>0</v>
      </c>
      <c r="P1465" s="37">
        <v>0.32756076443982657</v>
      </c>
      <c r="Q1465" s="37">
        <v>1131.648193359375</v>
      </c>
    </row>
    <row r="1466" spans="2:17" x14ac:dyDescent="0.2">
      <c r="B1466" s="37">
        <v>25</v>
      </c>
      <c r="C1466" s="37">
        <v>-2.6946442127227783</v>
      </c>
      <c r="D1466" s="37">
        <v>-199.071044921875</v>
      </c>
      <c r="E1466" s="37">
        <v>138</v>
      </c>
      <c r="F1466" s="37">
        <v>713361.6490595385</v>
      </c>
      <c r="G1466" s="37">
        <v>0</v>
      </c>
      <c r="H1466" s="37">
        <v>0.34090304667865923</v>
      </c>
      <c r="I1466" s="37">
        <v>1152.9149169921875</v>
      </c>
      <c r="J1466" s="37">
        <v>25</v>
      </c>
      <c r="K1466" s="37">
        <v>-2.681624174118042</v>
      </c>
      <c r="L1466" s="37">
        <v>-206.96612548828125</v>
      </c>
      <c r="M1466" s="37">
        <v>138</v>
      </c>
      <c r="N1466" s="37">
        <v>675272.33726736379</v>
      </c>
      <c r="O1466" s="37">
        <v>0</v>
      </c>
      <c r="P1466" s="37">
        <v>0.32890102138496047</v>
      </c>
      <c r="Q1466" s="37">
        <v>1133.281982421875</v>
      </c>
    </row>
    <row r="1467" spans="2:17" x14ac:dyDescent="0.2">
      <c r="B1467" s="37">
        <v>25</v>
      </c>
      <c r="C1467" s="37">
        <v>-2.6947164535522461</v>
      </c>
      <c r="D1467" s="37">
        <v>-199.33544921875</v>
      </c>
      <c r="E1467" s="37">
        <v>138.1</v>
      </c>
      <c r="F1467" s="37">
        <v>711921.898716419</v>
      </c>
      <c r="G1467" s="37">
        <v>0</v>
      </c>
      <c r="H1467" s="37">
        <v>0.34022408901729606</v>
      </c>
      <c r="I1467" s="37">
        <v>1152.09423828125</v>
      </c>
      <c r="J1467" s="37">
        <v>25</v>
      </c>
      <c r="K1467" s="37">
        <v>-2.6832175254821777</v>
      </c>
      <c r="L1467" s="37">
        <v>-205.88623046875</v>
      </c>
      <c r="M1467" s="37">
        <v>138.1</v>
      </c>
      <c r="N1467" s="37">
        <v>677208.8571776778</v>
      </c>
      <c r="O1467" s="37">
        <v>0</v>
      </c>
      <c r="P1467" s="37">
        <v>0.33003175801493556</v>
      </c>
      <c r="Q1467" s="37">
        <v>1134.73828125</v>
      </c>
    </row>
    <row r="1468" spans="2:17" x14ac:dyDescent="0.2">
      <c r="B1468" s="37">
        <v>25</v>
      </c>
      <c r="C1468" s="37">
        <v>-2.6946663856506348</v>
      </c>
      <c r="D1468" s="37">
        <v>-199.86526489257812</v>
      </c>
      <c r="E1468" s="37">
        <v>138.20000000000002</v>
      </c>
      <c r="F1468" s="37">
        <v>710122.21601123549</v>
      </c>
      <c r="G1468" s="37">
        <v>0</v>
      </c>
      <c r="H1468" s="37">
        <v>0.3393753968530821</v>
      </c>
      <c r="I1468" s="37">
        <v>1151.082763671875</v>
      </c>
      <c r="J1468" s="37">
        <v>25</v>
      </c>
      <c r="K1468" s="37">
        <v>-2.684687614440918</v>
      </c>
      <c r="L1468" s="37">
        <v>-205.40350341796875</v>
      </c>
      <c r="M1468" s="37">
        <v>138.20000000000002</v>
      </c>
      <c r="N1468" s="37">
        <v>678884.17961705918</v>
      </c>
      <c r="O1468" s="37">
        <v>0</v>
      </c>
      <c r="P1468" s="37">
        <v>0.33095902261718813</v>
      </c>
      <c r="Q1468" s="37">
        <v>1136.022705078125</v>
      </c>
    </row>
    <row r="1469" spans="2:17" x14ac:dyDescent="0.2">
      <c r="B1469" s="37">
        <v>25</v>
      </c>
      <c r="C1469" s="37">
        <v>-2.694486141204834</v>
      </c>
      <c r="D1469" s="37">
        <v>-200.58392333984375</v>
      </c>
      <c r="E1469" s="37">
        <v>138.30000000000001</v>
      </c>
      <c r="F1469" s="37">
        <v>707979.32283202501</v>
      </c>
      <c r="G1469" s="37">
        <v>0</v>
      </c>
      <c r="H1469" s="37">
        <v>0.33836485617682455</v>
      </c>
      <c r="I1469" s="37">
        <v>1149.92236328125</v>
      </c>
      <c r="J1469" s="37">
        <v>25</v>
      </c>
      <c r="K1469" s="37">
        <v>-2.6860320568084717</v>
      </c>
      <c r="L1469" s="37">
        <v>-205.37431335449219</v>
      </c>
      <c r="M1469" s="37">
        <v>138.30000000000001</v>
      </c>
      <c r="N1469" s="37">
        <v>680262.77382261644</v>
      </c>
      <c r="O1469" s="37">
        <v>0</v>
      </c>
      <c r="P1469" s="37">
        <v>0.33172904049250335</v>
      </c>
      <c r="Q1469" s="37">
        <v>1137.1260986328125</v>
      </c>
    </row>
    <row r="1470" spans="2:17" x14ac:dyDescent="0.2">
      <c r="B1470" s="37">
        <v>25</v>
      </c>
      <c r="C1470" s="37">
        <v>-2.6941690444946289</v>
      </c>
      <c r="D1470" s="37">
        <v>-201.40724182128906</v>
      </c>
      <c r="E1470" s="37">
        <v>138.4</v>
      </c>
      <c r="F1470" s="37">
        <v>705527.6841013548</v>
      </c>
      <c r="G1470" s="37">
        <v>0</v>
      </c>
      <c r="H1470" s="37">
        <v>0.33720872012642483</v>
      </c>
      <c r="I1470" s="37">
        <v>1148.654296875</v>
      </c>
      <c r="J1470" s="37">
        <v>25</v>
      </c>
      <c r="K1470" s="37">
        <v>-2.687246561050415</v>
      </c>
      <c r="L1470" s="37">
        <v>-205.53408813476562</v>
      </c>
      <c r="M1470" s="37">
        <v>138.4</v>
      </c>
      <c r="N1470" s="37">
        <v>681474.08718204044</v>
      </c>
      <c r="O1470" s="37">
        <v>0</v>
      </c>
      <c r="P1470" s="37">
        <v>0.33240914339307193</v>
      </c>
      <c r="Q1470" s="37">
        <v>1138.0284423828125</v>
      </c>
    </row>
    <row r="1471" spans="2:17" x14ac:dyDescent="0.2">
      <c r="B1471" s="37">
        <v>25</v>
      </c>
      <c r="C1471" s="37">
        <v>-2.6937131881713867</v>
      </c>
      <c r="D1471" s="37">
        <v>-202.26344299316406</v>
      </c>
      <c r="E1471" s="37">
        <v>138.5</v>
      </c>
      <c r="F1471" s="37">
        <v>702818.81105663138</v>
      </c>
      <c r="G1471" s="37">
        <v>0</v>
      </c>
      <c r="H1471" s="37">
        <v>0.33593128048317628</v>
      </c>
      <c r="I1471" s="37">
        <v>1147.30908203125</v>
      </c>
      <c r="J1471" s="37">
        <v>25</v>
      </c>
      <c r="K1471" s="37">
        <v>-2.6883246898651123</v>
      </c>
      <c r="L1471" s="37">
        <v>-205.58689880371094</v>
      </c>
      <c r="M1471" s="37">
        <v>138.5</v>
      </c>
      <c r="N1471" s="37">
        <v>682635.78366933542</v>
      </c>
      <c r="O1471" s="37">
        <v>0</v>
      </c>
      <c r="P1471" s="37">
        <v>0.33305948195845481</v>
      </c>
      <c r="Q1471" s="37">
        <v>1138.7152099609375</v>
      </c>
    </row>
    <row r="1472" spans="2:17" x14ac:dyDescent="0.2">
      <c r="B1472" s="37">
        <v>25</v>
      </c>
      <c r="C1472" s="37">
        <v>-2.6931219100952148</v>
      </c>
      <c r="D1472" s="37">
        <v>-203.10400390625</v>
      </c>
      <c r="E1472" s="37">
        <v>138.6</v>
      </c>
      <c r="F1472" s="37">
        <v>699916.30033606687</v>
      </c>
      <c r="G1472" s="37">
        <v>0</v>
      </c>
      <c r="H1472" s="37">
        <v>0.33456252813270787</v>
      </c>
      <c r="I1472" s="37">
        <v>1145.897216796875</v>
      </c>
      <c r="J1472" s="37">
        <v>25</v>
      </c>
      <c r="K1472" s="37">
        <v>-2.6892552375793457</v>
      </c>
      <c r="L1472" s="37">
        <v>-205.314208984375</v>
      </c>
      <c r="M1472" s="37">
        <v>138.6</v>
      </c>
      <c r="N1472" s="37">
        <v>683807.93369059428</v>
      </c>
      <c r="O1472" s="37">
        <v>0</v>
      </c>
      <c r="P1472" s="37">
        <v>0.3337094843851261</v>
      </c>
      <c r="Q1472" s="37">
        <v>1139.1973876953125</v>
      </c>
    </row>
    <row r="1473" spans="2:17" x14ac:dyDescent="0.2">
      <c r="B1473" s="37">
        <v>25</v>
      </c>
      <c r="C1473" s="37">
        <v>-2.6924037933349609</v>
      </c>
      <c r="D1473" s="37">
        <v>-203.90341186523437</v>
      </c>
      <c r="E1473" s="37">
        <v>138.70000000000002</v>
      </c>
      <c r="F1473" s="37">
        <v>696889.12926500698</v>
      </c>
      <c r="G1473" s="37">
        <v>0</v>
      </c>
      <c r="H1473" s="37">
        <v>0.3331349912971906</v>
      </c>
      <c r="I1473" s="37">
        <v>1144.407958984375</v>
      </c>
      <c r="J1473" s="37">
        <v>25</v>
      </c>
      <c r="K1473" s="37">
        <v>-2.6900265216827393</v>
      </c>
      <c r="L1473" s="37">
        <v>-204.654296875</v>
      </c>
      <c r="M1473" s="37">
        <v>138.70000000000002</v>
      </c>
      <c r="N1473" s="37">
        <v>684974.84989638673</v>
      </c>
      <c r="O1473" s="37">
        <v>0</v>
      </c>
      <c r="P1473" s="37">
        <v>0.3343492108180901</v>
      </c>
      <c r="Q1473" s="37">
        <v>1139.52099609375</v>
      </c>
    </row>
    <row r="1474" spans="2:17" x14ac:dyDescent="0.2">
      <c r="B1474" s="37">
        <v>25</v>
      </c>
      <c r="C1474" s="37">
        <v>-2.6915707588195801</v>
      </c>
      <c r="D1474" s="37">
        <v>-204.6514892578125</v>
      </c>
      <c r="E1474" s="37">
        <v>138.80000000000001</v>
      </c>
      <c r="F1474" s="37">
        <v>693803.44363502308</v>
      </c>
      <c r="G1474" s="37">
        <v>0</v>
      </c>
      <c r="H1474" s="37">
        <v>0.33167986275670314</v>
      </c>
      <c r="I1474" s="37">
        <v>1142.8157958984375</v>
      </c>
      <c r="J1474" s="37">
        <v>25</v>
      </c>
      <c r="K1474" s="37">
        <v>-2.6906287670135498</v>
      </c>
      <c r="L1474" s="37">
        <v>-203.70941162109375</v>
      </c>
      <c r="M1474" s="37">
        <v>138.80000000000001</v>
      </c>
      <c r="N1474" s="37">
        <v>686061.65206110268</v>
      </c>
      <c r="O1474" s="37">
        <v>0</v>
      </c>
      <c r="P1474" s="37">
        <v>0.33493874790001527</v>
      </c>
      <c r="Q1474" s="37">
        <v>1139.75341796875</v>
      </c>
    </row>
    <row r="1475" spans="2:17" x14ac:dyDescent="0.2">
      <c r="B1475" s="37">
        <v>25</v>
      </c>
      <c r="C1475" s="37">
        <v>-2.6906337738037109</v>
      </c>
      <c r="D1475" s="37">
        <v>-205.34326171875</v>
      </c>
      <c r="E1475" s="37">
        <v>138.9</v>
      </c>
      <c r="F1475" s="37">
        <v>690715.60223301291</v>
      </c>
      <c r="G1475" s="37">
        <v>0</v>
      </c>
      <c r="H1475" s="37">
        <v>0.33022371985988519</v>
      </c>
      <c r="I1475" s="37">
        <v>1141.0953369140625</v>
      </c>
      <c r="J1475" s="37">
        <v>25</v>
      </c>
      <c r="K1475" s="37">
        <v>-2.6910610198974609</v>
      </c>
      <c r="L1475" s="37">
        <v>-202.6767578125</v>
      </c>
      <c r="M1475" s="37">
        <v>138.9</v>
      </c>
      <c r="N1475" s="37">
        <v>686975.65104412334</v>
      </c>
      <c r="O1475" s="37">
        <v>0</v>
      </c>
      <c r="P1475" s="37">
        <v>0.33543003019891676</v>
      </c>
      <c r="Q1475" s="37">
        <v>1139.952880859375</v>
      </c>
    </row>
    <row r="1476" spans="2:17" x14ac:dyDescent="0.2">
      <c r="B1476" s="37">
        <v>25</v>
      </c>
      <c r="C1476" s="37">
        <v>-2.6896007061004639</v>
      </c>
      <c r="D1476" s="37">
        <v>-205.97145080566406</v>
      </c>
      <c r="E1476" s="37">
        <v>139</v>
      </c>
      <c r="F1476" s="37">
        <v>687666.95080346847</v>
      </c>
      <c r="G1476" s="37">
        <v>0</v>
      </c>
      <c r="H1476" s="37">
        <v>0.32878606007086375</v>
      </c>
      <c r="I1476" s="37">
        <v>1139.2349853515625</v>
      </c>
      <c r="J1476" s="37">
        <v>25</v>
      </c>
      <c r="K1476" s="37">
        <v>-2.6913332939147949</v>
      </c>
      <c r="L1476" s="37">
        <v>-201.74400329589844</v>
      </c>
      <c r="M1476" s="37">
        <v>139</v>
      </c>
      <c r="N1476" s="37">
        <v>687651.42387715029</v>
      </c>
      <c r="O1476" s="37">
        <v>0</v>
      </c>
      <c r="P1476" s="37">
        <v>0.33579005152523006</v>
      </c>
      <c r="Q1476" s="37">
        <v>1140.1361083984375</v>
      </c>
    </row>
    <row r="1477" spans="2:17" x14ac:dyDescent="0.2">
      <c r="B1477" s="37">
        <v>25</v>
      </c>
      <c r="C1477" s="37">
        <v>-2.6884758472442627</v>
      </c>
      <c r="D1477" s="37">
        <v>-206.52291870117187</v>
      </c>
      <c r="E1477" s="37">
        <v>139.1</v>
      </c>
      <c r="F1477" s="37">
        <v>684681.03004657105</v>
      </c>
      <c r="G1477" s="37">
        <v>0</v>
      </c>
      <c r="H1477" s="37">
        <v>0.32737798441704868</v>
      </c>
      <c r="I1477" s="37">
        <v>1137.24365234375</v>
      </c>
      <c r="J1477" s="37">
        <v>25</v>
      </c>
      <c r="K1477" s="37">
        <v>-2.6914665699005127</v>
      </c>
      <c r="L1477" s="37">
        <v>-201.00947570800781</v>
      </c>
      <c r="M1477" s="37">
        <v>139.1</v>
      </c>
      <c r="N1477" s="37">
        <v>688076.62203636288</v>
      </c>
      <c r="O1477" s="37">
        <v>0</v>
      </c>
      <c r="P1477" s="37">
        <v>0.33601377573993468</v>
      </c>
      <c r="Q1477" s="37">
        <v>1140.264892578125</v>
      </c>
    </row>
    <row r="1478" spans="2:17" x14ac:dyDescent="0.2">
      <c r="B1478" s="37">
        <v>25</v>
      </c>
      <c r="C1478" s="37">
        <v>-2.6872596740722656</v>
      </c>
      <c r="D1478" s="37">
        <v>-206.97891235351562</v>
      </c>
      <c r="E1478" s="37">
        <v>139.20000000000002</v>
      </c>
      <c r="F1478" s="37">
        <v>681763.63398162648</v>
      </c>
      <c r="G1478" s="37">
        <v>0</v>
      </c>
      <c r="H1478" s="37">
        <v>0.3260022250749065</v>
      </c>
      <c r="I1478" s="37">
        <v>1135.14990234375</v>
      </c>
      <c r="J1478" s="37">
        <v>25</v>
      </c>
      <c r="K1478" s="37">
        <v>-2.6914868354797363</v>
      </c>
      <c r="L1478" s="37">
        <v>-200.46701049804687</v>
      </c>
      <c r="M1478" s="37">
        <v>139.20000000000002</v>
      </c>
      <c r="N1478" s="37">
        <v>688286.44538505899</v>
      </c>
      <c r="O1478" s="37">
        <v>0</v>
      </c>
      <c r="P1478" s="37">
        <v>0.33612076037562533</v>
      </c>
      <c r="Q1478" s="37">
        <v>1140.2587890625</v>
      </c>
    </row>
    <row r="1479" spans="2:17" x14ac:dyDescent="0.2">
      <c r="B1479" s="37">
        <v>25</v>
      </c>
      <c r="C1479" s="37">
        <v>-2.6859521865844727</v>
      </c>
      <c r="D1479" s="37">
        <v>-207.31935119628906</v>
      </c>
      <c r="E1479" s="37">
        <v>139.30000000000001</v>
      </c>
      <c r="F1479" s="37">
        <v>678906.19307493337</v>
      </c>
      <c r="G1479" s="37">
        <v>0</v>
      </c>
      <c r="H1479" s="37">
        <v>0.32465474086484886</v>
      </c>
      <c r="I1479" s="37">
        <v>1132.9937744140625</v>
      </c>
      <c r="J1479" s="37">
        <v>25</v>
      </c>
      <c r="K1479" s="37">
        <v>-2.691415548324585</v>
      </c>
      <c r="L1479" s="37">
        <v>-200.04888916015625</v>
      </c>
      <c r="M1479" s="37">
        <v>139.30000000000001</v>
      </c>
      <c r="N1479" s="37">
        <v>688331.83618276927</v>
      </c>
      <c r="O1479" s="37">
        <v>0</v>
      </c>
      <c r="P1479" s="37">
        <v>0.33613819388590938</v>
      </c>
      <c r="Q1479" s="37">
        <v>1140.033447265625</v>
      </c>
    </row>
    <row r="1480" spans="2:17" x14ac:dyDescent="0.2">
      <c r="B1480" s="37">
        <v>25</v>
      </c>
      <c r="C1480" s="37">
        <v>-2.6845564842224121</v>
      </c>
      <c r="D1480" s="37">
        <v>-207.5318603515625</v>
      </c>
      <c r="E1480" s="37">
        <v>139.4</v>
      </c>
      <c r="F1480" s="37">
        <v>676090.03903581982</v>
      </c>
      <c r="G1480" s="37">
        <v>0</v>
      </c>
      <c r="H1480" s="37">
        <v>0.32332672841978921</v>
      </c>
      <c r="I1480" s="37">
        <v>1130.8150634765625</v>
      </c>
      <c r="J1480" s="37">
        <v>25</v>
      </c>
      <c r="K1480" s="37">
        <v>-2.6912641525268555</v>
      </c>
      <c r="L1480" s="37">
        <v>-199.69190979003906</v>
      </c>
      <c r="M1480" s="37">
        <v>139.4</v>
      </c>
      <c r="N1480" s="37">
        <v>688239.82165839989</v>
      </c>
      <c r="O1480" s="37">
        <v>0</v>
      </c>
      <c r="P1480" s="37">
        <v>0.33607998330237454</v>
      </c>
      <c r="Q1480" s="37">
        <v>1139.546142578125</v>
      </c>
    </row>
    <row r="1481" spans="2:17" x14ac:dyDescent="0.2">
      <c r="B1481" s="37">
        <v>25</v>
      </c>
      <c r="C1481" s="37">
        <v>-2.6830794811248779</v>
      </c>
      <c r="D1481" s="37">
        <v>-207.62397766113281</v>
      </c>
      <c r="E1481" s="37">
        <v>139.5</v>
      </c>
      <c r="F1481" s="37">
        <v>673292.19695344463</v>
      </c>
      <c r="G1481" s="37">
        <v>0</v>
      </c>
      <c r="H1481" s="37">
        <v>0.32200735366658328</v>
      </c>
      <c r="I1481" s="37">
        <v>1128.64306640625</v>
      </c>
      <c r="J1481" s="37">
        <v>25</v>
      </c>
      <c r="K1481" s="37">
        <v>-2.6910302639007568</v>
      </c>
      <c r="L1481" s="37">
        <v>-199.38851928710937</v>
      </c>
      <c r="M1481" s="37">
        <v>139.5</v>
      </c>
      <c r="N1481" s="37">
        <v>687989.82490352332</v>
      </c>
      <c r="O1481" s="37">
        <v>0</v>
      </c>
      <c r="P1481" s="37">
        <v>0.33593448387018249</v>
      </c>
      <c r="Q1481" s="37">
        <v>1138.8233642578125</v>
      </c>
    </row>
    <row r="1482" spans="2:17" x14ac:dyDescent="0.2">
      <c r="B1482" s="37">
        <v>25</v>
      </c>
      <c r="C1482" s="37">
        <v>-2.6815354824066162</v>
      </c>
      <c r="D1482" s="37">
        <v>-207.63333129882812</v>
      </c>
      <c r="E1482" s="37">
        <v>139.6</v>
      </c>
      <c r="F1482" s="37">
        <v>670489.56762457942</v>
      </c>
      <c r="G1482" s="37">
        <v>0</v>
      </c>
      <c r="H1482" s="37">
        <v>0.32068572408165413</v>
      </c>
      <c r="I1482" s="37">
        <v>1126.4906005859375</v>
      </c>
      <c r="J1482" s="37">
        <v>25</v>
      </c>
      <c r="K1482" s="37">
        <v>-2.690701961517334</v>
      </c>
      <c r="L1482" s="37">
        <v>-199.19380187988281</v>
      </c>
      <c r="M1482" s="37">
        <v>139.6</v>
      </c>
      <c r="N1482" s="37">
        <v>687518.53542128683</v>
      </c>
      <c r="O1482" s="37">
        <v>0</v>
      </c>
      <c r="P1482" s="37">
        <v>0.3356673540910754</v>
      </c>
      <c r="Q1482" s="37">
        <v>1137.9503173828125</v>
      </c>
    </row>
    <row r="1483" spans="2:17" x14ac:dyDescent="0.2">
      <c r="B1483" s="37">
        <v>25</v>
      </c>
      <c r="C1483" s="37">
        <v>-2.6799426078796387</v>
      </c>
      <c r="D1483" s="37">
        <v>-207.62939453125</v>
      </c>
      <c r="E1483" s="37">
        <v>139.70000000000002</v>
      </c>
      <c r="F1483" s="37">
        <v>667661.84070963622</v>
      </c>
      <c r="G1483" s="37">
        <v>0</v>
      </c>
      <c r="H1483" s="37">
        <v>0.31935226241724207</v>
      </c>
      <c r="I1483" s="37">
        <v>1124.3544921875</v>
      </c>
      <c r="J1483" s="37">
        <v>25</v>
      </c>
      <c r="K1483" s="37">
        <v>-2.690265417098999</v>
      </c>
      <c r="L1483" s="37">
        <v>-199.18682861328125</v>
      </c>
      <c r="M1483" s="37">
        <v>139.70000000000002</v>
      </c>
      <c r="N1483" s="37">
        <v>686750.09773507644</v>
      </c>
      <c r="O1483" s="37">
        <v>0</v>
      </c>
      <c r="P1483" s="37">
        <v>0.33523769594986796</v>
      </c>
      <c r="Q1483" s="37">
        <v>1137.0296630859375</v>
      </c>
    </row>
    <row r="1484" spans="2:17" x14ac:dyDescent="0.2">
      <c r="B1484" s="37">
        <v>25</v>
      </c>
      <c r="C1484" s="37">
        <v>-2.6783225536346436</v>
      </c>
      <c r="D1484" s="37">
        <v>-207.70314025878906</v>
      </c>
      <c r="E1484" s="37">
        <v>139.80000000000001</v>
      </c>
      <c r="F1484" s="37">
        <v>664793.27361266827</v>
      </c>
      <c r="G1484" s="37">
        <v>0</v>
      </c>
      <c r="H1484" s="37">
        <v>0.31799954552986592</v>
      </c>
      <c r="I1484" s="37">
        <v>1122.2193603515625</v>
      </c>
      <c r="J1484" s="37">
        <v>25</v>
      </c>
      <c r="K1484" s="37">
        <v>-2.6897149085998535</v>
      </c>
      <c r="L1484" s="37">
        <v>-199.41583251953125</v>
      </c>
      <c r="M1484" s="37">
        <v>139.80000000000001</v>
      </c>
      <c r="N1484" s="37">
        <v>685635.22556997545</v>
      </c>
      <c r="O1484" s="37">
        <v>0</v>
      </c>
      <c r="P1484" s="37">
        <v>0.33461887706541094</v>
      </c>
      <c r="Q1484" s="37">
        <v>1136.134033203125</v>
      </c>
    </row>
    <row r="1485" spans="2:17" x14ac:dyDescent="0.2">
      <c r="B1485" s="37">
        <v>25</v>
      </c>
      <c r="C1485" s="37">
        <v>-2.6766963005065918</v>
      </c>
      <c r="D1485" s="37">
        <v>-207.94667053222656</v>
      </c>
      <c r="E1485" s="37">
        <v>139.9</v>
      </c>
      <c r="F1485" s="37">
        <v>661874.11151055153</v>
      </c>
      <c r="G1485" s="37">
        <v>0</v>
      </c>
      <c r="H1485" s="37">
        <v>0.31662297392934308</v>
      </c>
      <c r="I1485" s="37">
        <v>1120.066162109375</v>
      </c>
      <c r="J1485" s="37">
        <v>25</v>
      </c>
      <c r="K1485" s="37">
        <v>-2.6890556812286377</v>
      </c>
      <c r="L1485" s="37">
        <v>-199.86378479003906</v>
      </c>
      <c r="M1485" s="37">
        <v>139.9</v>
      </c>
      <c r="N1485" s="37">
        <v>684179.24387709307</v>
      </c>
      <c r="O1485" s="37">
        <v>0</v>
      </c>
      <c r="P1485" s="37">
        <v>0.33381355118838518</v>
      </c>
      <c r="Q1485" s="37">
        <v>1135.281005859375</v>
      </c>
    </row>
    <row r="1486" spans="2:17" x14ac:dyDescent="0.2">
      <c r="B1486" s="37">
        <v>25</v>
      </c>
      <c r="C1486" s="37">
        <v>-2.6750805377960205</v>
      </c>
      <c r="D1486" s="37">
        <v>-208.42948913574219</v>
      </c>
      <c r="E1486" s="37">
        <v>140</v>
      </c>
      <c r="F1486" s="37">
        <v>658902.04388953408</v>
      </c>
      <c r="G1486" s="37">
        <v>0</v>
      </c>
      <c r="H1486" s="37">
        <v>0.31522145850198607</v>
      </c>
      <c r="I1486" s="37">
        <v>1117.8800048828125</v>
      </c>
      <c r="J1486" s="37">
        <v>25</v>
      </c>
      <c r="K1486" s="37">
        <v>-2.6883049011230469</v>
      </c>
      <c r="L1486" s="37">
        <v>-200.45272827148437</v>
      </c>
      <c r="M1486" s="37">
        <v>140</v>
      </c>
      <c r="N1486" s="37">
        <v>682446.91418893251</v>
      </c>
      <c r="O1486" s="37">
        <v>0</v>
      </c>
      <c r="P1486" s="37">
        <v>0.33285643743021531</v>
      </c>
      <c r="Q1486" s="37">
        <v>1134.4354248046875</v>
      </c>
    </row>
    <row r="1487" spans="2:17" x14ac:dyDescent="0.2">
      <c r="B1487" s="37">
        <v>25</v>
      </c>
      <c r="C1487" s="37">
        <v>-2.6734864711761475</v>
      </c>
      <c r="D1487" s="37">
        <v>-209.17877197265625</v>
      </c>
      <c r="E1487" s="37">
        <v>140.1</v>
      </c>
      <c r="F1487" s="37">
        <v>655884.10826136335</v>
      </c>
      <c r="G1487" s="37">
        <v>0</v>
      </c>
      <c r="H1487" s="37">
        <v>0.31379831813264336</v>
      </c>
      <c r="I1487" s="37">
        <v>1115.6572265625</v>
      </c>
      <c r="J1487" s="37">
        <v>25</v>
      </c>
      <c r="K1487" s="37">
        <v>-2.6874847412109375</v>
      </c>
      <c r="L1487" s="37">
        <v>-201.0789794921875</v>
      </c>
      <c r="M1487" s="37">
        <v>140.1</v>
      </c>
      <c r="N1487" s="37">
        <v>680541.75073466974</v>
      </c>
      <c r="O1487" s="37">
        <v>0</v>
      </c>
      <c r="P1487" s="37">
        <v>0.33180342710629046</v>
      </c>
      <c r="Q1487" s="37">
        <v>1133.5323486328125</v>
      </c>
    </row>
    <row r="1488" spans="2:17" x14ac:dyDescent="0.2">
      <c r="B1488" s="37">
        <v>25</v>
      </c>
      <c r="C1488" s="37">
        <v>-2.6719186305999756</v>
      </c>
      <c r="D1488" s="37">
        <v>-210.16989135742187</v>
      </c>
      <c r="E1488" s="37">
        <v>140.20000000000002</v>
      </c>
      <c r="F1488" s="37">
        <v>652838.53837024001</v>
      </c>
      <c r="G1488" s="37">
        <v>0</v>
      </c>
      <c r="H1488" s="37">
        <v>0.31236215117730309</v>
      </c>
      <c r="I1488" s="37">
        <v>1113.4095458984375</v>
      </c>
      <c r="J1488" s="37">
        <v>25</v>
      </c>
      <c r="K1488" s="37">
        <v>-2.6866159439086914</v>
      </c>
      <c r="L1488" s="37">
        <v>-201.655517578125</v>
      </c>
      <c r="M1488" s="37">
        <v>140.20000000000002</v>
      </c>
      <c r="N1488" s="37">
        <v>678568.97035651142</v>
      </c>
      <c r="O1488" s="37">
        <v>0</v>
      </c>
      <c r="P1488" s="37">
        <v>0.33071167922804323</v>
      </c>
      <c r="Q1488" s="37">
        <v>1132.5086669921875</v>
      </c>
    </row>
    <row r="1489" spans="2:17" x14ac:dyDescent="0.2">
      <c r="B1489" s="37">
        <v>25</v>
      </c>
      <c r="C1489" s="37">
        <v>-2.6703758239746094</v>
      </c>
      <c r="D1489" s="37">
        <v>-211.32974243164062</v>
      </c>
      <c r="E1489" s="37">
        <v>140.30000000000001</v>
      </c>
      <c r="F1489" s="37">
        <v>649795.09302958567</v>
      </c>
      <c r="G1489" s="37">
        <v>0</v>
      </c>
      <c r="H1489" s="37">
        <v>0.31092699044096922</v>
      </c>
      <c r="I1489" s="37">
        <v>1111.162353515625</v>
      </c>
      <c r="J1489" s="37">
        <v>25</v>
      </c>
      <c r="K1489" s="37">
        <v>-2.6857116222381592</v>
      </c>
      <c r="L1489" s="37">
        <v>-202.13954162597656</v>
      </c>
      <c r="M1489" s="37">
        <v>140.30000000000001</v>
      </c>
      <c r="N1489" s="37">
        <v>676598.69432748144</v>
      </c>
      <c r="O1489" s="37">
        <v>0</v>
      </c>
      <c r="P1489" s="37">
        <v>0.32961957548462639</v>
      </c>
      <c r="Q1489" s="37">
        <v>1131.3321533203125</v>
      </c>
    </row>
    <row r="1490" spans="2:17" x14ac:dyDescent="0.2">
      <c r="B1490" s="37">
        <v>25</v>
      </c>
      <c r="C1490" s="37">
        <v>-2.668853759765625</v>
      </c>
      <c r="D1490" s="37">
        <v>-212.5516357421875</v>
      </c>
      <c r="E1490" s="37">
        <v>140.4</v>
      </c>
      <c r="F1490" s="37">
        <v>646793.94329787581</v>
      </c>
      <c r="G1490" s="37">
        <v>0</v>
      </c>
      <c r="H1490" s="37">
        <v>0.30951177846554673</v>
      </c>
      <c r="I1490" s="37">
        <v>1108.949951171875</v>
      </c>
      <c r="J1490" s="37">
        <v>25</v>
      </c>
      <c r="K1490" s="37">
        <v>-2.6847734451293945</v>
      </c>
      <c r="L1490" s="37">
        <v>-202.5379638671875</v>
      </c>
      <c r="M1490" s="37">
        <v>140.4</v>
      </c>
      <c r="N1490" s="37">
        <v>674720.20549630967</v>
      </c>
      <c r="O1490" s="37">
        <v>0</v>
      </c>
      <c r="P1490" s="37">
        <v>0.32853490498194138</v>
      </c>
      <c r="Q1490" s="37">
        <v>1130.0167236328125</v>
      </c>
    </row>
    <row r="1491" spans="2:17" x14ac:dyDescent="0.2">
      <c r="B1491" s="37">
        <v>25</v>
      </c>
      <c r="C1491" s="37">
        <v>-2.6673479080200195</v>
      </c>
      <c r="D1491" s="37">
        <v>-213.71778869628906</v>
      </c>
      <c r="E1491" s="37">
        <v>140.5</v>
      </c>
      <c r="F1491" s="37">
        <v>643882.09797332529</v>
      </c>
      <c r="G1491" s="37">
        <v>0</v>
      </c>
      <c r="H1491" s="37">
        <v>0.30813868192582272</v>
      </c>
      <c r="I1491" s="37">
        <v>1106.806884765625</v>
      </c>
      <c r="J1491" s="37">
        <v>25</v>
      </c>
      <c r="K1491" s="37">
        <v>-2.683795690536499</v>
      </c>
      <c r="L1491" s="37">
        <v>-202.8963623046875</v>
      </c>
      <c r="M1491" s="37">
        <v>140.5</v>
      </c>
      <c r="N1491" s="37">
        <v>673062.08133399929</v>
      </c>
      <c r="O1491" s="37">
        <v>0</v>
      </c>
      <c r="P1491" s="37">
        <v>0.32743554984218848</v>
      </c>
      <c r="Q1491" s="37">
        <v>1128.6160888671875</v>
      </c>
    </row>
    <row r="1492" spans="2:17" x14ac:dyDescent="0.2">
      <c r="B1492" s="37">
        <v>25</v>
      </c>
      <c r="C1492" s="37">
        <v>-2.6658565998077393</v>
      </c>
      <c r="D1492" s="37">
        <v>-214.72320556640625</v>
      </c>
      <c r="E1492" s="37">
        <v>140.6</v>
      </c>
      <c r="F1492" s="37">
        <v>641108.13029095205</v>
      </c>
      <c r="G1492" s="37">
        <v>0</v>
      </c>
      <c r="H1492" s="37">
        <v>0.30683060506926541</v>
      </c>
      <c r="I1492" s="37">
        <v>1104.7596435546875</v>
      </c>
      <c r="J1492" s="37">
        <v>25</v>
      </c>
      <c r="K1492" s="37">
        <v>-2.6827692985534668</v>
      </c>
      <c r="L1492" s="37">
        <v>-203.28175354003906</v>
      </c>
      <c r="M1492" s="37">
        <v>140.6</v>
      </c>
      <c r="N1492" s="37">
        <v>671321.58821504458</v>
      </c>
      <c r="O1492" s="37">
        <v>0</v>
      </c>
      <c r="P1492" s="37">
        <v>0.32628158539224317</v>
      </c>
      <c r="Q1492" s="37">
        <v>1127.2027587890625</v>
      </c>
    </row>
    <row r="1493" spans="2:17" x14ac:dyDescent="0.2">
      <c r="B1493" s="37">
        <v>25</v>
      </c>
      <c r="C1493" s="37">
        <v>-2.6643822193145752</v>
      </c>
      <c r="D1493" s="37">
        <v>-215.49586486816406</v>
      </c>
      <c r="E1493" s="37">
        <v>140.70000000000002</v>
      </c>
      <c r="F1493" s="37">
        <v>638515.83682771446</v>
      </c>
      <c r="G1493" s="37">
        <v>0</v>
      </c>
      <c r="H1493" s="37">
        <v>0.30560819961244767</v>
      </c>
      <c r="I1493" s="37">
        <v>1102.822265625</v>
      </c>
      <c r="J1493" s="37">
        <v>25</v>
      </c>
      <c r="K1493" s="37">
        <v>-2.6816887855529785</v>
      </c>
      <c r="L1493" s="37">
        <v>-203.76455688476562</v>
      </c>
      <c r="M1493" s="37">
        <v>140.70000000000002</v>
      </c>
      <c r="N1493" s="37">
        <v>669439.45005684032</v>
      </c>
      <c r="O1493" s="37">
        <v>0</v>
      </c>
      <c r="P1493" s="37">
        <v>0.32503371284115662</v>
      </c>
      <c r="Q1493" s="37">
        <v>1125.838623046875</v>
      </c>
    </row>
    <row r="1494" spans="2:17" x14ac:dyDescent="0.2">
      <c r="B1494" s="37">
        <v>25</v>
      </c>
      <c r="C1494" s="37">
        <v>-2.6629316806793213</v>
      </c>
      <c r="D1494" s="37">
        <v>-216.00837707519531</v>
      </c>
      <c r="E1494" s="37">
        <v>140.80000000000001</v>
      </c>
      <c r="F1494" s="37">
        <v>636138.03861247096</v>
      </c>
      <c r="G1494" s="37">
        <v>0</v>
      </c>
      <c r="H1494" s="37">
        <v>0.30448694171404023</v>
      </c>
      <c r="I1494" s="37">
        <v>1100.9957275390625</v>
      </c>
      <c r="J1494" s="37">
        <v>25</v>
      </c>
      <c r="K1494" s="37">
        <v>-2.6805570125579834</v>
      </c>
      <c r="L1494" s="37">
        <v>-204.40299987792969</v>
      </c>
      <c r="M1494" s="37">
        <v>140.80000000000001</v>
      </c>
      <c r="N1494" s="37">
        <v>667076.00667570718</v>
      </c>
      <c r="O1494" s="37">
        <v>0</v>
      </c>
      <c r="P1494" s="37">
        <v>0.32366927203964896</v>
      </c>
      <c r="Q1494" s="37">
        <v>1124.5550537109375</v>
      </c>
    </row>
    <row r="1495" spans="2:17" x14ac:dyDescent="0.2">
      <c r="B1495" s="37">
        <v>25</v>
      </c>
      <c r="C1495" s="37">
        <v>-2.661515474319458</v>
      </c>
      <c r="D1495" s="37">
        <v>-216.2786865234375</v>
      </c>
      <c r="E1495" s="37">
        <v>140.9</v>
      </c>
      <c r="F1495" s="37">
        <v>633992.14823005558</v>
      </c>
      <c r="G1495" s="37">
        <v>0</v>
      </c>
      <c r="H1495" s="37">
        <v>0.30347504173769874</v>
      </c>
      <c r="I1495" s="37">
        <v>1099.270751953125</v>
      </c>
      <c r="J1495" s="37">
        <v>25</v>
      </c>
      <c r="K1495" s="37">
        <v>-2.6793859004974365</v>
      </c>
      <c r="L1495" s="37">
        <v>-205.23275756835937</v>
      </c>
      <c r="M1495" s="37">
        <v>140.9</v>
      </c>
      <c r="N1495" s="37">
        <v>664432.83783550048</v>
      </c>
      <c r="O1495" s="37">
        <v>0</v>
      </c>
      <c r="P1495" s="37">
        <v>0.32219188803863669</v>
      </c>
      <c r="Q1495" s="37">
        <v>1123.3421630859375</v>
      </c>
    </row>
    <row r="1496" spans="2:17" x14ac:dyDescent="0.2">
      <c r="B1496" s="37">
        <v>25</v>
      </c>
      <c r="C1496" s="37">
        <v>-2.6601459980010986</v>
      </c>
      <c r="D1496" s="37">
        <v>-216.36004638671875</v>
      </c>
      <c r="E1496" s="37">
        <v>141</v>
      </c>
      <c r="F1496" s="37">
        <v>632077.98114595085</v>
      </c>
      <c r="G1496" s="37">
        <v>0</v>
      </c>
      <c r="H1496" s="37">
        <v>0.3025724122153427</v>
      </c>
      <c r="I1496" s="37">
        <v>1097.6328125</v>
      </c>
      <c r="J1496" s="37">
        <v>25</v>
      </c>
      <c r="K1496" s="37">
        <v>-2.6781935691833496</v>
      </c>
      <c r="L1496" s="37">
        <v>-206.25462341308594</v>
      </c>
      <c r="M1496" s="37">
        <v>141</v>
      </c>
      <c r="N1496" s="37">
        <v>661664.42218195437</v>
      </c>
      <c r="O1496" s="37">
        <v>0</v>
      </c>
      <c r="P1496" s="37">
        <v>0.32064450321034377</v>
      </c>
      <c r="Q1496" s="37">
        <v>1122.154052734375</v>
      </c>
    </row>
    <row r="1497" spans="2:17" x14ac:dyDescent="0.2">
      <c r="B1497" s="37">
        <v>25</v>
      </c>
      <c r="C1497" s="37">
        <v>-2.6588344573974609</v>
      </c>
      <c r="D1497" s="37">
        <v>-216.32318115234375</v>
      </c>
      <c r="E1497" s="37">
        <v>141.1</v>
      </c>
      <c r="F1497" s="37">
        <v>630379.43572114862</v>
      </c>
      <c r="G1497" s="37">
        <v>0</v>
      </c>
      <c r="H1497" s="37">
        <v>0.30177146012571632</v>
      </c>
      <c r="I1497" s="37">
        <v>1096.0689697265625</v>
      </c>
      <c r="J1497" s="37">
        <v>25</v>
      </c>
      <c r="K1497" s="37">
        <v>-2.6769986152648926</v>
      </c>
      <c r="L1497" s="37">
        <v>-207.41763305664062</v>
      </c>
      <c r="M1497" s="37">
        <v>141.1</v>
      </c>
      <c r="N1497" s="37">
        <v>658878.04291270836</v>
      </c>
      <c r="O1497" s="37">
        <v>0</v>
      </c>
      <c r="P1497" s="37">
        <v>0.31908708210978665</v>
      </c>
      <c r="Q1497" s="37">
        <v>1120.9271240234375</v>
      </c>
    </row>
    <row r="1498" spans="2:17" x14ac:dyDescent="0.2">
      <c r="B1498" s="37">
        <v>25</v>
      </c>
      <c r="C1498" s="37">
        <v>-2.6575901508331299</v>
      </c>
      <c r="D1498" s="37">
        <v>-216.23648071289062</v>
      </c>
      <c r="E1498" s="37">
        <v>141.20000000000002</v>
      </c>
      <c r="F1498" s="37">
        <v>628868.90672908584</v>
      </c>
      <c r="G1498" s="37">
        <v>0</v>
      </c>
      <c r="H1498" s="37">
        <v>0.30105916805813043</v>
      </c>
      <c r="I1498" s="37">
        <v>1094.571533203125</v>
      </c>
      <c r="J1498" s="37">
        <v>25</v>
      </c>
      <c r="K1498" s="37">
        <v>-2.6758136749267578</v>
      </c>
      <c r="L1498" s="37">
        <v>-208.64186096191406</v>
      </c>
      <c r="M1498" s="37">
        <v>141.20000000000002</v>
      </c>
      <c r="N1498" s="37">
        <v>656190.86000980961</v>
      </c>
      <c r="O1498" s="37">
        <v>0</v>
      </c>
      <c r="P1498" s="37">
        <v>0.31758510933630685</v>
      </c>
      <c r="Q1498" s="37">
        <v>1119.6063232421875</v>
      </c>
    </row>
    <row r="1499" spans="2:17" x14ac:dyDescent="0.2">
      <c r="B1499" s="37">
        <v>25</v>
      </c>
      <c r="C1499" s="37">
        <v>-2.6564188003540039</v>
      </c>
      <c r="D1499" s="37">
        <v>-216.14984130859375</v>
      </c>
      <c r="E1499" s="37">
        <v>141.30000000000001</v>
      </c>
      <c r="F1499" s="37">
        <v>627513.76091511222</v>
      </c>
      <c r="G1499" s="37">
        <v>0</v>
      </c>
      <c r="H1499" s="37">
        <v>0.30042014771600095</v>
      </c>
      <c r="I1499" s="37">
        <v>1093.1416015625</v>
      </c>
      <c r="J1499" s="37">
        <v>25</v>
      </c>
      <c r="K1499" s="37">
        <v>-2.6746413707733154</v>
      </c>
      <c r="L1499" s="37">
        <v>-209.80233764648437</v>
      </c>
      <c r="M1499" s="37">
        <v>141.30000000000001</v>
      </c>
      <c r="N1499" s="37">
        <v>653709.24118123483</v>
      </c>
      <c r="O1499" s="37">
        <v>0</v>
      </c>
      <c r="P1499" s="37">
        <v>0.31619803651221889</v>
      </c>
      <c r="Q1499" s="37">
        <v>1118.169921875</v>
      </c>
    </row>
    <row r="1500" spans="2:17" x14ac:dyDescent="0.2">
      <c r="B1500" s="37">
        <v>25</v>
      </c>
      <c r="C1500" s="37">
        <v>-2.6553232669830322</v>
      </c>
      <c r="D1500" s="37">
        <v>-216.08670043945312</v>
      </c>
      <c r="E1500" s="37">
        <v>141.4</v>
      </c>
      <c r="F1500" s="37">
        <v>626283.49931786535</v>
      </c>
      <c r="G1500" s="37">
        <v>0</v>
      </c>
      <c r="H1500" s="37">
        <v>0.29984001726809606</v>
      </c>
      <c r="I1500" s="37">
        <v>1091.7886962890625</v>
      </c>
      <c r="J1500" s="37">
        <v>25</v>
      </c>
      <c r="K1500" s="37">
        <v>-2.673473596572876</v>
      </c>
      <c r="L1500" s="37">
        <v>-210.73814392089844</v>
      </c>
      <c r="M1500" s="37">
        <v>141.4</v>
      </c>
      <c r="N1500" s="37">
        <v>651503.67063764227</v>
      </c>
      <c r="O1500" s="37">
        <v>0</v>
      </c>
      <c r="P1500" s="37">
        <v>0.31496525838775419</v>
      </c>
      <c r="Q1500" s="37">
        <v>1116.640869140625</v>
      </c>
    </row>
    <row r="1501" spans="2:17" x14ac:dyDescent="0.2">
      <c r="B1501" s="37">
        <v>25</v>
      </c>
      <c r="C1501" s="37">
        <v>-2.6543035507202148</v>
      </c>
      <c r="D1501" s="37">
        <v>-216.04463195800781</v>
      </c>
      <c r="E1501" s="37">
        <v>141.5</v>
      </c>
      <c r="F1501" s="37">
        <v>625155.0532546452</v>
      </c>
      <c r="G1501" s="37">
        <v>0</v>
      </c>
      <c r="H1501" s="37">
        <v>0.29930789860207158</v>
      </c>
      <c r="I1501" s="37">
        <v>1090.5283203125</v>
      </c>
      <c r="J1501" s="37">
        <v>25</v>
      </c>
      <c r="K1501" s="37">
        <v>-2.6722948551177979</v>
      </c>
      <c r="L1501" s="37">
        <v>-211.29269409179687</v>
      </c>
      <c r="M1501" s="37">
        <v>141.5</v>
      </c>
      <c r="N1501" s="37">
        <v>649590.38800291403</v>
      </c>
      <c r="O1501" s="37">
        <v>0</v>
      </c>
      <c r="P1501" s="37">
        <v>0.31389585053566182</v>
      </c>
      <c r="Q1501" s="37">
        <v>1115.08154296875</v>
      </c>
    </row>
    <row r="1502" spans="2:17" x14ac:dyDescent="0.2">
      <c r="B1502" s="37">
        <v>25</v>
      </c>
      <c r="C1502" s="37">
        <v>-2.6533586978912354</v>
      </c>
      <c r="D1502" s="37">
        <v>-216.00294494628906</v>
      </c>
      <c r="E1502" s="37">
        <v>141.6</v>
      </c>
      <c r="F1502" s="37">
        <v>624115.50113590772</v>
      </c>
      <c r="G1502" s="37">
        <v>0</v>
      </c>
      <c r="H1502" s="37">
        <v>0.29881769839993561</v>
      </c>
      <c r="I1502" s="37">
        <v>1089.3773193359375</v>
      </c>
      <c r="J1502" s="37">
        <v>25</v>
      </c>
      <c r="K1502" s="37">
        <v>-2.671090841293335</v>
      </c>
      <c r="L1502" s="37">
        <v>-211.33847045898437</v>
      </c>
      <c r="M1502" s="37">
        <v>141.6</v>
      </c>
      <c r="N1502" s="37">
        <v>647955.14569700591</v>
      </c>
      <c r="O1502" s="37">
        <v>0</v>
      </c>
      <c r="P1502" s="37">
        <v>0.31298184837640697</v>
      </c>
      <c r="Q1502" s="37">
        <v>1113.5733642578125</v>
      </c>
    </row>
    <row r="1503" spans="2:17" x14ac:dyDescent="0.2">
      <c r="B1503" s="37">
        <v>25</v>
      </c>
      <c r="C1503" s="37">
        <v>-2.6524882316589355</v>
      </c>
      <c r="D1503" s="37">
        <v>-215.93368530273437</v>
      </c>
      <c r="E1503" s="37">
        <v>141.70000000000002</v>
      </c>
      <c r="F1503" s="37">
        <v>623161.40073731204</v>
      </c>
      <c r="G1503" s="37">
        <v>0</v>
      </c>
      <c r="H1503" s="37">
        <v>0.29836779327506185</v>
      </c>
      <c r="I1503" s="37">
        <v>1088.349853515625</v>
      </c>
      <c r="J1503" s="37">
        <v>25</v>
      </c>
      <c r="K1503" s="37">
        <v>-2.6698534488677979</v>
      </c>
      <c r="L1503" s="37">
        <v>-210.82334899902344</v>
      </c>
      <c r="M1503" s="37">
        <v>141.70000000000002</v>
      </c>
      <c r="N1503" s="37">
        <v>646542.03699139261</v>
      </c>
      <c r="O1503" s="37">
        <v>0</v>
      </c>
      <c r="P1503" s="37">
        <v>0.31219200317445006</v>
      </c>
      <c r="Q1503" s="37">
        <v>1112.1915283203125</v>
      </c>
    </row>
    <row r="1504" spans="2:17" x14ac:dyDescent="0.2">
      <c r="B1504" s="37">
        <v>25</v>
      </c>
      <c r="C1504" s="37">
        <v>-2.6516933441162109</v>
      </c>
      <c r="D1504" s="37">
        <v>-215.812744140625</v>
      </c>
      <c r="E1504" s="37">
        <v>141.80000000000001</v>
      </c>
      <c r="F1504" s="37">
        <v>622295.6650422893</v>
      </c>
      <c r="G1504" s="37">
        <v>0</v>
      </c>
      <c r="H1504" s="37">
        <v>0.29795955661594475</v>
      </c>
      <c r="I1504" s="37">
        <v>1087.4534912109375</v>
      </c>
      <c r="J1504" s="37">
        <v>25</v>
      </c>
      <c r="K1504" s="37">
        <v>-2.668588399887085</v>
      </c>
      <c r="L1504" s="37">
        <v>-209.82066345214844</v>
      </c>
      <c r="M1504" s="37">
        <v>141.80000000000001</v>
      </c>
      <c r="N1504" s="37">
        <v>645261.31087628868</v>
      </c>
      <c r="O1504" s="37">
        <v>0</v>
      </c>
      <c r="P1504" s="37">
        <v>0.31147615027220271</v>
      </c>
      <c r="Q1504" s="37">
        <v>1110.9830322265625</v>
      </c>
    </row>
    <row r="1505" spans="2:17" x14ac:dyDescent="0.2">
      <c r="B1505" s="37">
        <v>25</v>
      </c>
      <c r="C1505" s="37">
        <v>-2.6509759426116943</v>
      </c>
      <c r="D1505" s="37">
        <v>-215.62850952148437</v>
      </c>
      <c r="E1505" s="37">
        <v>141.9</v>
      </c>
      <c r="F1505" s="37">
        <v>621522.61026213143</v>
      </c>
      <c r="G1505" s="37">
        <v>0</v>
      </c>
      <c r="H1505" s="37">
        <v>0.29759502353165707</v>
      </c>
      <c r="I1505" s="37">
        <v>1086.6878662109375</v>
      </c>
      <c r="J1505" s="37">
        <v>25</v>
      </c>
      <c r="K1505" s="37">
        <v>-2.6673166751861572</v>
      </c>
      <c r="L1505" s="37">
        <v>-208.522705078125</v>
      </c>
      <c r="M1505" s="37">
        <v>141.9</v>
      </c>
      <c r="N1505" s="37">
        <v>644039.99948786909</v>
      </c>
      <c r="O1505" s="37">
        <v>0</v>
      </c>
      <c r="P1505" s="37">
        <v>0.31079350646138137</v>
      </c>
      <c r="Q1505" s="37">
        <v>1109.955322265625</v>
      </c>
    </row>
    <row r="1506" spans="2:17" x14ac:dyDescent="0.2">
      <c r="B1506" s="37">
        <v>25</v>
      </c>
      <c r="C1506" s="37">
        <v>-2.6503403186798096</v>
      </c>
      <c r="D1506" s="37">
        <v>-215.38629150390625</v>
      </c>
      <c r="E1506" s="37">
        <v>142</v>
      </c>
      <c r="F1506" s="37">
        <v>620843.02325023327</v>
      </c>
      <c r="G1506" s="37">
        <v>0</v>
      </c>
      <c r="H1506" s="37">
        <v>0.29727456492716697</v>
      </c>
      <c r="I1506" s="37">
        <v>1086.0462646484375</v>
      </c>
      <c r="J1506" s="37">
        <v>25</v>
      </c>
      <c r="K1506" s="37">
        <v>-2.6660706996917725</v>
      </c>
      <c r="L1506" s="37">
        <v>-207.20919799804687</v>
      </c>
      <c r="M1506" s="37">
        <v>142</v>
      </c>
      <c r="N1506" s="37">
        <v>642758.33374861965</v>
      </c>
      <c r="O1506" s="37">
        <v>0</v>
      </c>
      <c r="P1506" s="37">
        <v>0.31007713009553289</v>
      </c>
      <c r="Q1506" s="37">
        <v>1109.0748291015625</v>
      </c>
    </row>
    <row r="1507" spans="2:17" x14ac:dyDescent="0.2">
      <c r="B1507" s="37">
        <v>25</v>
      </c>
      <c r="C1507" s="37">
        <v>-2.6497900485992432</v>
      </c>
      <c r="D1507" s="37">
        <v>-215.10804748535156</v>
      </c>
      <c r="E1507" s="37">
        <v>142.1</v>
      </c>
      <c r="F1507" s="37">
        <v>620251.38267040637</v>
      </c>
      <c r="G1507" s="37">
        <v>0</v>
      </c>
      <c r="H1507" s="37">
        <v>0.29699557721304182</v>
      </c>
      <c r="I1507" s="37">
        <v>1085.518798828125</v>
      </c>
      <c r="J1507" s="37">
        <v>25</v>
      </c>
      <c r="K1507" s="37">
        <v>-2.664888858795166</v>
      </c>
      <c r="L1507" s="37">
        <v>-206.19656372070312</v>
      </c>
      <c r="M1507" s="37">
        <v>142.1</v>
      </c>
      <c r="N1507" s="37">
        <v>641338.03376542137</v>
      </c>
      <c r="O1507" s="37">
        <v>0</v>
      </c>
      <c r="P1507" s="37">
        <v>0.30928326978108139</v>
      </c>
      <c r="Q1507" s="37">
        <v>1108.2757568359375</v>
      </c>
    </row>
    <row r="1508" spans="2:17" x14ac:dyDescent="0.2">
      <c r="B1508" s="37">
        <v>25</v>
      </c>
      <c r="C1508" s="37">
        <v>-2.6493279933929443</v>
      </c>
      <c r="D1508" s="37">
        <v>-214.82763671875</v>
      </c>
      <c r="E1508" s="37">
        <v>142.20000000000002</v>
      </c>
      <c r="F1508" s="37">
        <v>619734.66535107919</v>
      </c>
      <c r="G1508" s="37">
        <v>0</v>
      </c>
      <c r="H1508" s="37">
        <v>0.2967519194185459</v>
      </c>
      <c r="I1508" s="37">
        <v>1085.096435546875</v>
      </c>
      <c r="J1508" s="37">
        <v>25</v>
      </c>
      <c r="K1508" s="37">
        <v>-2.6638069152832031</v>
      </c>
      <c r="L1508" s="37">
        <v>-205.76670837402344</v>
      </c>
      <c r="M1508" s="37">
        <v>142.20000000000002</v>
      </c>
      <c r="N1508" s="37">
        <v>639726.92223006091</v>
      </c>
      <c r="O1508" s="37">
        <v>0</v>
      </c>
      <c r="P1508" s="37">
        <v>0.30838276366920242</v>
      </c>
      <c r="Q1508" s="37">
        <v>1107.4764404296875</v>
      </c>
    </row>
    <row r="1509" spans="2:17" x14ac:dyDescent="0.2">
      <c r="B1509" s="37">
        <v>25</v>
      </c>
      <c r="C1509" s="37">
        <v>-2.6489555835723877</v>
      </c>
      <c r="D1509" s="37">
        <v>-214.58316040039062</v>
      </c>
      <c r="E1509" s="37">
        <v>142.30000000000001</v>
      </c>
      <c r="F1509" s="37">
        <v>619274.702348336</v>
      </c>
      <c r="G1509" s="37">
        <v>0</v>
      </c>
      <c r="H1509" s="37">
        <v>0.29653502419185324</v>
      </c>
      <c r="I1509" s="37">
        <v>1084.77294921875</v>
      </c>
      <c r="J1509" s="37">
        <v>25</v>
      </c>
      <c r="K1509" s="37">
        <v>-2.6628482341766357</v>
      </c>
      <c r="L1509" s="37">
        <v>-206.10983276367188</v>
      </c>
      <c r="M1509" s="37">
        <v>142.30000000000001</v>
      </c>
      <c r="N1509" s="37">
        <v>637897.33915424882</v>
      </c>
      <c r="O1509" s="37">
        <v>0</v>
      </c>
      <c r="P1509" s="37">
        <v>0.30736015314813037</v>
      </c>
      <c r="Q1509" s="37">
        <v>1106.6048583984375</v>
      </c>
    </row>
    <row r="1510" spans="2:17" x14ac:dyDescent="0.2">
      <c r="B1510" s="37">
        <v>25</v>
      </c>
      <c r="C1510" s="37">
        <v>-2.6486713886260986</v>
      </c>
      <c r="D1510" s="37">
        <v>-214.408447265625</v>
      </c>
      <c r="E1510" s="37">
        <v>142.4</v>
      </c>
      <c r="F1510" s="37">
        <v>618852.03567326535</v>
      </c>
      <c r="G1510" s="37">
        <v>0</v>
      </c>
      <c r="H1510" s="37">
        <v>0.29633571634970429</v>
      </c>
      <c r="I1510" s="37">
        <v>1084.547119140625</v>
      </c>
      <c r="J1510" s="37">
        <v>25</v>
      </c>
      <c r="K1510" s="37">
        <v>-2.6620182991027832</v>
      </c>
      <c r="L1510" s="37">
        <v>-207.24530029296875</v>
      </c>
      <c r="M1510" s="37">
        <v>142.4</v>
      </c>
      <c r="N1510" s="37">
        <v>635701.2359450385</v>
      </c>
      <c r="O1510" s="37">
        <v>0</v>
      </c>
      <c r="P1510" s="37">
        <v>0.30623432710107923</v>
      </c>
      <c r="Q1510" s="37">
        <v>1105.623046875</v>
      </c>
    </row>
    <row r="1511" spans="2:17" x14ac:dyDescent="0.2">
      <c r="B1511" s="37">
        <v>25</v>
      </c>
      <c r="C1511" s="37">
        <v>-2.6484720706939697</v>
      </c>
      <c r="D1511" s="37">
        <v>-214.32606506347656</v>
      </c>
      <c r="E1511" s="37">
        <v>142.5</v>
      </c>
      <c r="F1511" s="37">
        <v>618451.1127872112</v>
      </c>
      <c r="G1511" s="37">
        <v>0</v>
      </c>
      <c r="H1511" s="37">
        <v>0.29614666228982733</v>
      </c>
      <c r="I1511" s="37">
        <v>1084.4205322265625</v>
      </c>
      <c r="J1511" s="37">
        <v>25</v>
      </c>
      <c r="K1511" s="37">
        <v>-2.6613032817840576</v>
      </c>
      <c r="L1511" s="37">
        <v>-209.05520629882813</v>
      </c>
      <c r="M1511" s="37">
        <v>142.5</v>
      </c>
      <c r="N1511" s="37">
        <v>633348.74006001768</v>
      </c>
      <c r="O1511" s="37">
        <v>0</v>
      </c>
      <c r="P1511" s="37">
        <v>0.30503460823291717</v>
      </c>
      <c r="Q1511" s="37">
        <v>1104.5416259765625</v>
      </c>
    </row>
    <row r="1512" spans="2:17" x14ac:dyDescent="0.2">
      <c r="B1512" s="37">
        <v>25</v>
      </c>
      <c r="C1512" s="37">
        <v>-2.6483523845672607</v>
      </c>
      <c r="D1512" s="37">
        <v>-214.34329223632812</v>
      </c>
      <c r="E1512" s="37">
        <v>142.6</v>
      </c>
      <c r="F1512" s="37">
        <v>618064.91343163094</v>
      </c>
      <c r="G1512" s="37">
        <v>0</v>
      </c>
      <c r="H1512" s="37">
        <v>0.29596455171393687</v>
      </c>
      <c r="I1512" s="37">
        <v>1084.396484375</v>
      </c>
      <c r="J1512" s="37">
        <v>25</v>
      </c>
      <c r="K1512" s="37">
        <v>-2.6606738567352295</v>
      </c>
      <c r="L1512" s="37">
        <v>-211.28675842285156</v>
      </c>
      <c r="M1512" s="37">
        <v>142.6</v>
      </c>
      <c r="N1512" s="37">
        <v>630948.54863485089</v>
      </c>
      <c r="O1512" s="37">
        <v>0</v>
      </c>
      <c r="P1512" s="37">
        <v>0.30381056995995154</v>
      </c>
      <c r="Q1512" s="37">
        <v>1103.41650390625</v>
      </c>
    </row>
    <row r="1513" spans="2:17" x14ac:dyDescent="0.2">
      <c r="B1513" s="37">
        <v>25</v>
      </c>
      <c r="C1513" s="37">
        <v>-2.6483068466186523</v>
      </c>
      <c r="D1513" s="37">
        <v>-214.45191955566406</v>
      </c>
      <c r="E1513" s="37">
        <v>142.70000000000002</v>
      </c>
      <c r="F1513" s="37">
        <v>617697.66636420204</v>
      </c>
      <c r="G1513" s="37">
        <v>0</v>
      </c>
      <c r="H1513" s="37">
        <v>0.29579137862989147</v>
      </c>
      <c r="I1513" s="37">
        <v>1084.4764404296875</v>
      </c>
      <c r="J1513" s="37">
        <v>25</v>
      </c>
      <c r="K1513" s="37">
        <v>-2.660092830657959</v>
      </c>
      <c r="L1513" s="37">
        <v>-213.59825134277344</v>
      </c>
      <c r="M1513" s="37">
        <v>142.70000000000002</v>
      </c>
      <c r="N1513" s="37">
        <v>628618.70247752091</v>
      </c>
      <c r="O1513" s="37">
        <v>0</v>
      </c>
      <c r="P1513" s="37">
        <v>0.30262240904030102</v>
      </c>
      <c r="Q1513" s="37">
        <v>1102.3292236328125</v>
      </c>
    </row>
    <row r="1514" spans="2:17" x14ac:dyDescent="0.2">
      <c r="B1514" s="37">
        <v>25</v>
      </c>
      <c r="C1514" s="37">
        <v>-2.6483283042907715</v>
      </c>
      <c r="D1514" s="37">
        <v>-214.63078308105469</v>
      </c>
      <c r="E1514" s="37">
        <v>142.80000000000001</v>
      </c>
      <c r="F1514" s="37">
        <v>617365.84160919243</v>
      </c>
      <c r="G1514" s="37">
        <v>0</v>
      </c>
      <c r="H1514" s="37">
        <v>0.29563490927103553</v>
      </c>
      <c r="I1514" s="37">
        <v>1084.6591796875</v>
      </c>
      <c r="J1514" s="37">
        <v>25</v>
      </c>
      <c r="K1514" s="37">
        <v>-2.6595251560211182</v>
      </c>
      <c r="L1514" s="37">
        <v>-215.63009643554687</v>
      </c>
      <c r="M1514" s="37">
        <v>142.80000000000001</v>
      </c>
      <c r="N1514" s="37">
        <v>626483.7746161581</v>
      </c>
      <c r="O1514" s="37">
        <v>0</v>
      </c>
      <c r="P1514" s="37">
        <v>0.30153365302917939</v>
      </c>
      <c r="Q1514" s="37">
        <v>1101.3594970703125</v>
      </c>
    </row>
    <row r="1515" spans="2:17" x14ac:dyDescent="0.2">
      <c r="B1515" s="37">
        <v>25</v>
      </c>
      <c r="C1515" s="37">
        <v>-2.6484110355377197</v>
      </c>
      <c r="D1515" s="37">
        <v>-214.84938049316406</v>
      </c>
      <c r="E1515" s="37">
        <v>142.9</v>
      </c>
      <c r="F1515" s="37">
        <v>617096.54939780093</v>
      </c>
      <c r="G1515" s="37">
        <v>0</v>
      </c>
      <c r="H1515" s="37">
        <v>0.29550792712009277</v>
      </c>
      <c r="I1515" s="37">
        <v>1084.939453125</v>
      </c>
      <c r="J1515" s="37">
        <v>25</v>
      </c>
      <c r="K1515" s="37">
        <v>-2.6589457988739014</v>
      </c>
      <c r="L1515" s="37">
        <v>-217.072265625</v>
      </c>
      <c r="M1515" s="37">
        <v>142.9</v>
      </c>
      <c r="N1515" s="37">
        <v>624659.24631550652</v>
      </c>
      <c r="O1515" s="37">
        <v>0</v>
      </c>
      <c r="P1515" s="37">
        <v>0.30060319283213793</v>
      </c>
      <c r="Q1515" s="37">
        <v>1100.563232421875</v>
      </c>
    </row>
    <row r="1516" spans="2:17" x14ac:dyDescent="0.2">
      <c r="B1516" s="37">
        <v>25</v>
      </c>
      <c r="C1516" s="37">
        <v>-2.6485476493835449</v>
      </c>
      <c r="D1516" s="37">
        <v>-215.0706787109375</v>
      </c>
      <c r="E1516" s="37">
        <v>143</v>
      </c>
      <c r="F1516" s="37">
        <v>616924.45837873302</v>
      </c>
      <c r="G1516" s="37">
        <v>0</v>
      </c>
      <c r="H1516" s="37">
        <v>0.29542677972710313</v>
      </c>
      <c r="I1516" s="37">
        <v>1085.3094482421875</v>
      </c>
      <c r="J1516" s="37">
        <v>25</v>
      </c>
      <c r="K1516" s="37">
        <v>-2.6583445072174072</v>
      </c>
      <c r="L1516" s="37">
        <v>-217.72331237792969</v>
      </c>
      <c r="M1516" s="37">
        <v>143</v>
      </c>
      <c r="N1516" s="37">
        <v>623236.30894345301</v>
      </c>
      <c r="O1516" s="37">
        <v>0</v>
      </c>
      <c r="P1516" s="37">
        <v>0.29987753224173075</v>
      </c>
      <c r="Q1516" s="37">
        <v>1099.960693359375</v>
      </c>
    </row>
    <row r="1517" spans="2:17" x14ac:dyDescent="0.2">
      <c r="B1517" s="37">
        <v>25</v>
      </c>
      <c r="C1517" s="37">
        <v>-2.6487314701080322</v>
      </c>
      <c r="D1517" s="37">
        <v>-215.25184631347656</v>
      </c>
      <c r="E1517" s="37">
        <v>143.1</v>
      </c>
      <c r="F1517" s="37">
        <v>616888.3573556327</v>
      </c>
      <c r="G1517" s="37">
        <v>0</v>
      </c>
      <c r="H1517" s="37">
        <v>0.29540975746172615</v>
      </c>
      <c r="I1517" s="37">
        <v>1085.759765625</v>
      </c>
      <c r="J1517" s="37">
        <v>25</v>
      </c>
      <c r="K1517" s="37">
        <v>-2.6577272415161133</v>
      </c>
      <c r="L1517" s="37">
        <v>-217.52748107910156</v>
      </c>
      <c r="M1517" s="37">
        <v>143.1</v>
      </c>
      <c r="N1517" s="37">
        <v>622269.4002664627</v>
      </c>
      <c r="O1517" s="37">
        <v>0</v>
      </c>
      <c r="P1517" s="37">
        <v>0.29938443204665588</v>
      </c>
      <c r="Q1517" s="37">
        <v>1099.53466796875</v>
      </c>
    </row>
    <row r="1518" spans="2:17" x14ac:dyDescent="0.2">
      <c r="B1518" s="37">
        <v>25</v>
      </c>
      <c r="C1518" s="37">
        <v>-2.6489553451538086</v>
      </c>
      <c r="D1518" s="37">
        <v>-215.34400939941406</v>
      </c>
      <c r="E1518" s="37">
        <v>143.20000000000002</v>
      </c>
      <c r="F1518" s="37">
        <v>617027.12268830708</v>
      </c>
      <c r="G1518" s="37">
        <v>0</v>
      </c>
      <c r="H1518" s="37">
        <v>0.29547519197112698</v>
      </c>
      <c r="I1518" s="37">
        <v>1086.2823486328125</v>
      </c>
      <c r="J1518" s="37">
        <v>25</v>
      </c>
      <c r="K1518" s="37">
        <v>-2.6571121215820313</v>
      </c>
      <c r="L1518" s="37">
        <v>-216.57786560058594</v>
      </c>
      <c r="M1518" s="37">
        <v>143.20000000000002</v>
      </c>
      <c r="N1518" s="37">
        <v>621767.6547657256</v>
      </c>
      <c r="O1518" s="37">
        <v>0</v>
      </c>
      <c r="P1518" s="37">
        <v>0.29912855010661682</v>
      </c>
      <c r="Q1518" s="37">
        <v>1099.2401123046875</v>
      </c>
    </row>
    <row r="1519" spans="2:17" x14ac:dyDescent="0.2">
      <c r="B1519" s="37">
        <v>25</v>
      </c>
      <c r="C1519" s="37">
        <v>-2.6492111682891846</v>
      </c>
      <c r="D1519" s="37">
        <v>-215.29350280761719</v>
      </c>
      <c r="E1519" s="37">
        <v>143.30000000000001</v>
      </c>
      <c r="F1519" s="37">
        <v>617376.49982945551</v>
      </c>
      <c r="G1519" s="37">
        <v>0</v>
      </c>
      <c r="H1519" s="37">
        <v>0.29563993860590038</v>
      </c>
      <c r="I1519" s="37">
        <v>1086.871826171875</v>
      </c>
      <c r="J1519" s="37">
        <v>25</v>
      </c>
      <c r="K1519" s="37">
        <v>-2.6565234661102295</v>
      </c>
      <c r="L1519" s="37">
        <v>-215.08369445800781</v>
      </c>
      <c r="M1519" s="37">
        <v>143.30000000000001</v>
      </c>
      <c r="N1519" s="37">
        <v>621692.7945655114</v>
      </c>
      <c r="O1519" s="37">
        <v>0</v>
      </c>
      <c r="P1519" s="37">
        <v>0.2990903658778411</v>
      </c>
      <c r="Q1519" s="37">
        <v>1099.0218505859375</v>
      </c>
    </row>
    <row r="1520" spans="2:17" x14ac:dyDescent="0.2">
      <c r="B1520" s="37">
        <v>25</v>
      </c>
      <c r="C1520" s="37">
        <v>-2.6494910717010498</v>
      </c>
      <c r="D1520" s="37">
        <v>-215.04498291015625</v>
      </c>
      <c r="E1520" s="37">
        <v>143.4</v>
      </c>
      <c r="F1520" s="37">
        <v>617965.34820076672</v>
      </c>
      <c r="G1520" s="37">
        <v>0</v>
      </c>
      <c r="H1520" s="37">
        <v>0.29591760570972903</v>
      </c>
      <c r="I1520" s="37">
        <v>1087.52685546875</v>
      </c>
      <c r="J1520" s="37">
        <v>25</v>
      </c>
      <c r="K1520" s="37">
        <v>-2.6559860706329346</v>
      </c>
      <c r="L1520" s="37">
        <v>-213.31109619140625</v>
      </c>
      <c r="M1520" s="37">
        <v>143.4</v>
      </c>
      <c r="N1520" s="37">
        <v>621965.23068675073</v>
      </c>
      <c r="O1520" s="37">
        <v>0</v>
      </c>
      <c r="P1520" s="37">
        <v>0.29922929182480079</v>
      </c>
      <c r="Q1520" s="37">
        <v>1098.83154296875</v>
      </c>
    </row>
    <row r="1521" spans="2:17" x14ac:dyDescent="0.2">
      <c r="B1521" s="37">
        <v>25</v>
      </c>
      <c r="C1521" s="37">
        <v>-2.6497879028320313</v>
      </c>
      <c r="D1521" s="37">
        <v>-214.54707336425781</v>
      </c>
      <c r="E1521" s="37">
        <v>143.5</v>
      </c>
      <c r="F1521" s="37">
        <v>618813.19102995656</v>
      </c>
      <c r="G1521" s="37">
        <v>0</v>
      </c>
      <c r="H1521" s="37">
        <v>0.29631739933965362</v>
      </c>
      <c r="I1521" s="37">
        <v>1088.2498779296875</v>
      </c>
      <c r="J1521" s="37">
        <v>25</v>
      </c>
      <c r="K1521" s="37">
        <v>-2.6555192470550537</v>
      </c>
      <c r="L1521" s="37">
        <v>-211.51908874511719</v>
      </c>
      <c r="M1521" s="37">
        <v>143.5</v>
      </c>
      <c r="N1521" s="37">
        <v>622476.46070898126</v>
      </c>
      <c r="O1521" s="37">
        <v>0</v>
      </c>
      <c r="P1521" s="37">
        <v>0.29948999567247592</v>
      </c>
      <c r="Q1521" s="37">
        <v>1098.63916015625</v>
      </c>
    </row>
    <row r="1522" spans="2:17" x14ac:dyDescent="0.2">
      <c r="B1522" s="37">
        <v>25</v>
      </c>
      <c r="C1522" s="37">
        <v>-2.6500959396362305</v>
      </c>
      <c r="D1522" s="37">
        <v>-213.76039123535156</v>
      </c>
      <c r="E1522" s="37">
        <v>143.6</v>
      </c>
      <c r="F1522" s="37">
        <v>619927.39637478907</v>
      </c>
      <c r="G1522" s="37">
        <v>0</v>
      </c>
      <c r="H1522" s="37">
        <v>0.29684279396474222</v>
      </c>
      <c r="I1522" s="37">
        <v>1089.046630859375</v>
      </c>
      <c r="J1522" s="37">
        <v>25</v>
      </c>
      <c r="K1522" s="37">
        <v>-2.6551337242126465</v>
      </c>
      <c r="L1522" s="37">
        <v>-209.90974426269531</v>
      </c>
      <c r="M1522" s="37">
        <v>143.6</v>
      </c>
      <c r="N1522" s="37">
        <v>623107.43800515658</v>
      </c>
      <c r="O1522" s="37">
        <v>0</v>
      </c>
      <c r="P1522" s="37">
        <v>0.29981176793614911</v>
      </c>
      <c r="Q1522" s="37">
        <v>1098.4365234375</v>
      </c>
    </row>
    <row r="1523" spans="2:17" x14ac:dyDescent="0.2">
      <c r="B1523" s="37">
        <v>25</v>
      </c>
      <c r="C1523" s="37">
        <v>-2.6504116058349609</v>
      </c>
      <c r="D1523" s="37">
        <v>-212.66621398925781</v>
      </c>
      <c r="E1523" s="37">
        <v>143.70000000000002</v>
      </c>
      <c r="F1523" s="37">
        <v>621301.72941450612</v>
      </c>
      <c r="G1523" s="37">
        <v>0</v>
      </c>
      <c r="H1523" s="37">
        <v>0.29749084987019758</v>
      </c>
      <c r="I1523" s="37">
        <v>1089.923583984375</v>
      </c>
      <c r="J1523" s="37">
        <v>25</v>
      </c>
      <c r="K1523" s="37">
        <v>-2.6548323631286621</v>
      </c>
      <c r="L1523" s="37">
        <v>-208.60127258300781</v>
      </c>
      <c r="M1523" s="37">
        <v>143.70000000000002</v>
      </c>
      <c r="N1523" s="37">
        <v>623748.04742508358</v>
      </c>
      <c r="O1523" s="37">
        <v>0</v>
      </c>
      <c r="P1523" s="37">
        <v>0.30013845368921743</v>
      </c>
      <c r="Q1523" s="37">
        <v>1098.2388916015625</v>
      </c>
    </row>
    <row r="1524" spans="2:17" x14ac:dyDescent="0.2">
      <c r="B1524" s="37">
        <v>25</v>
      </c>
      <c r="C1524" s="37">
        <v>-2.6507344245910645</v>
      </c>
      <c r="D1524" s="37">
        <v>-211.27423095703125</v>
      </c>
      <c r="E1524" s="37">
        <v>143.80000000000001</v>
      </c>
      <c r="F1524" s="37">
        <v>622915.20129180199</v>
      </c>
      <c r="G1524" s="37">
        <v>0</v>
      </c>
      <c r="H1524" s="37">
        <v>0.2982516702772639</v>
      </c>
      <c r="I1524" s="37">
        <v>1090.885986328125</v>
      </c>
      <c r="J1524" s="37">
        <v>25</v>
      </c>
      <c r="K1524" s="37">
        <v>-2.6546106338500977</v>
      </c>
      <c r="L1524" s="37">
        <v>-207.62646484375</v>
      </c>
      <c r="M1524" s="37">
        <v>143.80000000000001</v>
      </c>
      <c r="N1524" s="37">
        <v>624313.86104997562</v>
      </c>
      <c r="O1524" s="37">
        <v>0</v>
      </c>
      <c r="P1524" s="37">
        <v>0.30042699742544188</v>
      </c>
      <c r="Q1524" s="37">
        <v>1098.0791015625</v>
      </c>
    </row>
    <row r="1525" spans="2:17" x14ac:dyDescent="0.2">
      <c r="B1525" s="37">
        <v>25</v>
      </c>
      <c r="C1525" s="37">
        <v>-2.6510677337646484</v>
      </c>
      <c r="D1525" s="37">
        <v>-209.62667846679687</v>
      </c>
      <c r="E1525" s="37">
        <v>143.9</v>
      </c>
      <c r="F1525" s="37">
        <v>624732.10000786453</v>
      </c>
      <c r="G1525" s="37">
        <v>0</v>
      </c>
      <c r="H1525" s="37">
        <v>0.29910841587927467</v>
      </c>
      <c r="I1525" s="37">
        <v>1091.935302734375</v>
      </c>
      <c r="J1525" s="37">
        <v>25</v>
      </c>
      <c r="K1525" s="37">
        <v>-2.6544613838195801</v>
      </c>
      <c r="L1525" s="37">
        <v>-206.95191955566406</v>
      </c>
      <c r="M1525" s="37">
        <v>143.9</v>
      </c>
      <c r="N1525" s="37">
        <v>624756.26878953516</v>
      </c>
      <c r="O1525" s="37">
        <v>0</v>
      </c>
      <c r="P1525" s="37">
        <v>0.30065260935260857</v>
      </c>
      <c r="Q1525" s="37">
        <v>1097.995361328125</v>
      </c>
    </row>
    <row r="1526" spans="2:17" x14ac:dyDescent="0.2">
      <c r="B1526" s="37">
        <v>25</v>
      </c>
      <c r="C1526" s="37">
        <v>-2.6514172554016113</v>
      </c>
      <c r="D1526" s="37">
        <v>-207.79573059082031</v>
      </c>
      <c r="E1526" s="37">
        <v>144</v>
      </c>
      <c r="F1526" s="37">
        <v>626703.34919153957</v>
      </c>
      <c r="G1526" s="37">
        <v>0</v>
      </c>
      <c r="H1526" s="37">
        <v>0.30003794551383867</v>
      </c>
      <c r="I1526" s="37">
        <v>1093.068359375</v>
      </c>
      <c r="J1526" s="37">
        <v>25</v>
      </c>
      <c r="K1526" s="37">
        <v>-2.6543774604797363</v>
      </c>
      <c r="L1526" s="37">
        <v>-206.507080078125</v>
      </c>
      <c r="M1526" s="37">
        <v>144</v>
      </c>
      <c r="N1526" s="37">
        <v>625064.85910868668</v>
      </c>
      <c r="O1526" s="37">
        <v>0</v>
      </c>
      <c r="P1526" s="37">
        <v>0.30080997962381534</v>
      </c>
      <c r="Q1526" s="37">
        <v>1098.0174560546875</v>
      </c>
    </row>
    <row r="1527" spans="2:17" x14ac:dyDescent="0.2">
      <c r="B1527" s="37">
        <v>25</v>
      </c>
      <c r="C1527" s="37">
        <v>-2.6517918109893799</v>
      </c>
      <c r="D1527" s="37">
        <v>-205.8751220703125</v>
      </c>
      <c r="E1527" s="37">
        <v>144.1</v>
      </c>
      <c r="F1527" s="37">
        <v>628769.26840137911</v>
      </c>
      <c r="G1527" s="37">
        <v>0</v>
      </c>
      <c r="H1527" s="37">
        <v>0.30101211768643565</v>
      </c>
      <c r="I1527" s="37">
        <v>1094.277587890625</v>
      </c>
      <c r="J1527" s="37">
        <v>25</v>
      </c>
      <c r="K1527" s="37">
        <v>-2.6543548107147217</v>
      </c>
      <c r="L1527" s="37">
        <v>-206.21315002441406</v>
      </c>
      <c r="M1527" s="37">
        <v>144.1</v>
      </c>
      <c r="N1527" s="37">
        <v>625262.05751376564</v>
      </c>
      <c r="O1527" s="37">
        <v>0</v>
      </c>
      <c r="P1527" s="37">
        <v>0.30091054422901542</v>
      </c>
      <c r="Q1527" s="37">
        <v>1098.15771484375</v>
      </c>
    </row>
    <row r="1528" spans="2:17" x14ac:dyDescent="0.2">
      <c r="B1528" s="37">
        <v>25</v>
      </c>
      <c r="C1528" s="37">
        <v>-2.65220046043396</v>
      </c>
      <c r="D1528" s="37">
        <v>-203.969970703125</v>
      </c>
      <c r="E1528" s="37">
        <v>144.20000000000002</v>
      </c>
      <c r="F1528" s="37">
        <v>630863.70945412607</v>
      </c>
      <c r="G1528" s="37">
        <v>0</v>
      </c>
      <c r="H1528" s="37">
        <v>0.30199974095050741</v>
      </c>
      <c r="I1528" s="37">
        <v>1095.55224609375</v>
      </c>
      <c r="J1528" s="37">
        <v>25</v>
      </c>
      <c r="K1528" s="37">
        <v>-2.6543934345245361</v>
      </c>
      <c r="L1528" s="37">
        <v>-206.00349426269531</v>
      </c>
      <c r="M1528" s="37">
        <v>144.20000000000002</v>
      </c>
      <c r="N1528" s="37">
        <v>625392.71960622363</v>
      </c>
      <c r="O1528" s="37">
        <v>0</v>
      </c>
      <c r="P1528" s="37">
        <v>0.3009771778880273</v>
      </c>
      <c r="Q1528" s="37">
        <v>1098.4093017578125</v>
      </c>
    </row>
    <row r="1529" spans="2:17" x14ac:dyDescent="0.2">
      <c r="B1529" s="37">
        <v>25</v>
      </c>
      <c r="C1529" s="37">
        <v>-2.6526522636413574</v>
      </c>
      <c r="D1529" s="37">
        <v>-202.18470764160156</v>
      </c>
      <c r="E1529" s="37">
        <v>144.30000000000001</v>
      </c>
      <c r="F1529" s="37">
        <v>632919.30538427341</v>
      </c>
      <c r="G1529" s="37">
        <v>0</v>
      </c>
      <c r="H1529" s="37">
        <v>0.30296904900083022</v>
      </c>
      <c r="I1529" s="37">
        <v>1096.880615234375</v>
      </c>
      <c r="J1529" s="37">
        <v>25</v>
      </c>
      <c r="K1529" s="37">
        <v>-2.6544947624206543</v>
      </c>
      <c r="L1529" s="37">
        <v>-205.83244323730469</v>
      </c>
      <c r="M1529" s="37">
        <v>144.30000000000001</v>
      </c>
      <c r="N1529" s="37">
        <v>625510.60638015077</v>
      </c>
      <c r="O1529" s="37">
        <v>0</v>
      </c>
      <c r="P1529" s="37">
        <v>0.30103729689497694</v>
      </c>
      <c r="Q1529" s="37">
        <v>1098.75048828125</v>
      </c>
    </row>
    <row r="1530" spans="2:17" x14ac:dyDescent="0.2">
      <c r="B1530" s="37">
        <v>25</v>
      </c>
      <c r="C1530" s="37">
        <v>-2.6531538963317871</v>
      </c>
      <c r="D1530" s="37">
        <v>-200.61116027832031</v>
      </c>
      <c r="E1530" s="37">
        <v>144.4</v>
      </c>
      <c r="F1530" s="37">
        <v>634872.77561668935</v>
      </c>
      <c r="G1530" s="37">
        <v>0</v>
      </c>
      <c r="H1530" s="37">
        <v>0.30389020224046726</v>
      </c>
      <c r="I1530" s="37">
        <v>1098.251953125</v>
      </c>
      <c r="J1530" s="37">
        <v>25</v>
      </c>
      <c r="K1530" s="37">
        <v>-2.6546616554260254</v>
      </c>
      <c r="L1530" s="37">
        <v>-205.67422485351562</v>
      </c>
      <c r="M1530" s="37">
        <v>144.4</v>
      </c>
      <c r="N1530" s="37">
        <v>625666.36715018447</v>
      </c>
      <c r="O1530" s="37">
        <v>0</v>
      </c>
      <c r="P1530" s="37">
        <v>0.30111673078413154</v>
      </c>
      <c r="Q1530" s="37">
        <v>1099.1539306640625</v>
      </c>
    </row>
    <row r="1531" spans="2:17" x14ac:dyDescent="0.2">
      <c r="B1531" s="37">
        <v>25</v>
      </c>
      <c r="C1531" s="37">
        <v>-2.6537091732025146</v>
      </c>
      <c r="D1531" s="37">
        <v>-199.31851196289062</v>
      </c>
      <c r="E1531" s="37">
        <v>144.5</v>
      </c>
      <c r="F1531" s="37">
        <v>636670.74010102672</v>
      </c>
      <c r="G1531" s="37">
        <v>0</v>
      </c>
      <c r="H1531" s="37">
        <v>0.30473802943288208</v>
      </c>
      <c r="I1531" s="37">
        <v>1099.6590576171875</v>
      </c>
      <c r="J1531" s="37">
        <v>25</v>
      </c>
      <c r="K1531" s="37">
        <v>-2.6548936367034912</v>
      </c>
      <c r="L1531" s="37">
        <v>-205.51559448242187</v>
      </c>
      <c r="M1531" s="37">
        <v>144.5</v>
      </c>
      <c r="N1531" s="37">
        <v>625898.259928377</v>
      </c>
      <c r="O1531" s="37">
        <v>0</v>
      </c>
      <c r="P1531" s="37">
        <v>0.30123498997327403</v>
      </c>
      <c r="Q1531" s="37">
        <v>1099.596435546875</v>
      </c>
    </row>
    <row r="1532" spans="2:17" x14ac:dyDescent="0.2">
      <c r="B1532" s="37">
        <v>25</v>
      </c>
      <c r="C1532" s="37">
        <v>-2.6543183326721191</v>
      </c>
      <c r="D1532" s="37">
        <v>-198.34684753417969</v>
      </c>
      <c r="E1532" s="37">
        <v>144.6</v>
      </c>
      <c r="F1532" s="37">
        <v>638275.18644963379</v>
      </c>
      <c r="G1532" s="37">
        <v>0</v>
      </c>
      <c r="H1532" s="37">
        <v>0.30549460575814241</v>
      </c>
      <c r="I1532" s="37">
        <v>1101.0989990234375</v>
      </c>
      <c r="J1532" s="37">
        <v>25</v>
      </c>
      <c r="K1532" s="37">
        <v>-2.6551868915557861</v>
      </c>
      <c r="L1532" s="37">
        <v>-205.345947265625</v>
      </c>
      <c r="M1532" s="37">
        <v>144.6</v>
      </c>
      <c r="N1532" s="37">
        <v>626228.00031774072</v>
      </c>
      <c r="O1532" s="37">
        <v>0</v>
      </c>
      <c r="P1532" s="37">
        <v>0.30140314878998764</v>
      </c>
      <c r="Q1532" s="37">
        <v>1100.0655517578125</v>
      </c>
    </row>
    <row r="1533" spans="2:17" x14ac:dyDescent="0.2">
      <c r="B1533" s="37">
        <v>25</v>
      </c>
      <c r="C1533" s="37">
        <v>-2.6549787521362305</v>
      </c>
      <c r="D1533" s="37">
        <v>-197.70454406738281</v>
      </c>
      <c r="E1533" s="37">
        <v>144.70000000000002</v>
      </c>
      <c r="F1533" s="37">
        <v>639667.13359568012</v>
      </c>
      <c r="G1533" s="37">
        <v>0</v>
      </c>
      <c r="H1533" s="37">
        <v>0.30615098040873251</v>
      </c>
      <c r="I1533" s="37">
        <v>1102.5723876953125</v>
      </c>
      <c r="J1533" s="37">
        <v>25</v>
      </c>
      <c r="K1533" s="37">
        <v>-2.6555335521697998</v>
      </c>
      <c r="L1533" s="37">
        <v>-205.14898681640625</v>
      </c>
      <c r="M1533" s="37">
        <v>144.70000000000002</v>
      </c>
      <c r="N1533" s="37">
        <v>626661.62104781333</v>
      </c>
      <c r="O1533" s="37">
        <v>0</v>
      </c>
      <c r="P1533" s="37">
        <v>0.30162428381636569</v>
      </c>
      <c r="Q1533" s="37">
        <v>1100.5634765625</v>
      </c>
    </row>
    <row r="1534" spans="2:17" x14ac:dyDescent="0.2">
      <c r="B1534" s="37">
        <v>25</v>
      </c>
      <c r="C1534" s="37">
        <v>-2.6556839942932129</v>
      </c>
      <c r="D1534" s="37">
        <v>-197.36981201171875</v>
      </c>
      <c r="E1534" s="37">
        <v>144.80000000000001</v>
      </c>
      <c r="F1534" s="37">
        <v>640849.17360350932</v>
      </c>
      <c r="G1534" s="37">
        <v>0</v>
      </c>
      <c r="H1534" s="37">
        <v>0.30670837528400435</v>
      </c>
      <c r="I1534" s="37">
        <v>1104.0809326171875</v>
      </c>
      <c r="J1534" s="37">
        <v>25</v>
      </c>
      <c r="K1534" s="37">
        <v>-2.6559219360351562</v>
      </c>
      <c r="L1534" s="37">
        <v>-204.90042114257812</v>
      </c>
      <c r="M1534" s="37">
        <v>144.80000000000001</v>
      </c>
      <c r="N1534" s="37">
        <v>627193.59030181472</v>
      </c>
      <c r="O1534" s="37">
        <v>0</v>
      </c>
      <c r="P1534" s="37">
        <v>0.30189557401201927</v>
      </c>
      <c r="Q1534" s="37">
        <v>1101.10400390625</v>
      </c>
    </row>
    <row r="1535" spans="2:17" x14ac:dyDescent="0.2">
      <c r="B1535" s="37">
        <v>25</v>
      </c>
      <c r="C1535" s="37">
        <v>-2.6564269065856934</v>
      </c>
      <c r="D1535" s="37">
        <v>-197.295654296875</v>
      </c>
      <c r="E1535" s="37">
        <v>144.9</v>
      </c>
      <c r="F1535" s="37">
        <v>641844.94480098982</v>
      </c>
      <c r="G1535" s="37">
        <v>0</v>
      </c>
      <c r="H1535" s="37">
        <v>0.30717793657808623</v>
      </c>
      <c r="I1535" s="37">
        <v>1105.6251220703125</v>
      </c>
      <c r="J1535" s="37">
        <v>25</v>
      </c>
      <c r="K1535" s="37">
        <v>-2.6563401222229004</v>
      </c>
      <c r="L1535" s="37">
        <v>-204.57292175292969</v>
      </c>
      <c r="M1535" s="37">
        <v>144.9</v>
      </c>
      <c r="N1535" s="37">
        <v>627813.33684463811</v>
      </c>
      <c r="O1535" s="37">
        <v>0</v>
      </c>
      <c r="P1535" s="37">
        <v>0.30221162838988552</v>
      </c>
      <c r="Q1535" s="37">
        <v>1101.707763671875</v>
      </c>
    </row>
    <row r="1536" spans="2:17" x14ac:dyDescent="0.2">
      <c r="B1536" s="37">
        <v>25</v>
      </c>
      <c r="C1536" s="37">
        <v>-2.6571981906890869</v>
      </c>
      <c r="D1536" s="37">
        <v>-197.41688537597656</v>
      </c>
      <c r="E1536" s="37">
        <v>145</v>
      </c>
      <c r="F1536" s="37">
        <v>642695.92521669355</v>
      </c>
      <c r="G1536" s="37">
        <v>0</v>
      </c>
      <c r="H1536" s="37">
        <v>0.30757922281133865</v>
      </c>
      <c r="I1536" s="37">
        <v>1107.203369140625</v>
      </c>
      <c r="J1536" s="37">
        <v>25</v>
      </c>
      <c r="K1536" s="37">
        <v>-2.6567778587341309</v>
      </c>
      <c r="L1536" s="37">
        <v>-204.14527893066406</v>
      </c>
      <c r="M1536" s="37">
        <v>145</v>
      </c>
      <c r="N1536" s="37">
        <v>628510.83898536547</v>
      </c>
      <c r="O1536" s="37">
        <v>0</v>
      </c>
      <c r="P1536" s="37">
        <v>0.30256733620987208</v>
      </c>
      <c r="Q1536" s="37">
        <v>1102.3927001953125</v>
      </c>
    </row>
    <row r="1537" spans="2:17" x14ac:dyDescent="0.2">
      <c r="B1537" s="37">
        <v>25</v>
      </c>
      <c r="C1537" s="37">
        <v>-2.6579878330230713</v>
      </c>
      <c r="D1537" s="37">
        <v>-197.65786743164062</v>
      </c>
      <c r="E1537" s="37">
        <v>145.1</v>
      </c>
      <c r="F1537" s="37">
        <v>643456.40960055345</v>
      </c>
      <c r="G1537" s="37">
        <v>0</v>
      </c>
      <c r="H1537" s="37">
        <v>0.30793783627588778</v>
      </c>
      <c r="I1537" s="37">
        <v>1108.8115234375</v>
      </c>
      <c r="J1537" s="37">
        <v>25</v>
      </c>
      <c r="K1537" s="37">
        <v>-2.6572294235229492</v>
      </c>
      <c r="L1537" s="37">
        <v>-203.61080932617187</v>
      </c>
      <c r="M1537" s="37">
        <v>145.1</v>
      </c>
      <c r="N1537" s="37">
        <v>629280.11934007192</v>
      </c>
      <c r="O1537" s="37">
        <v>0</v>
      </c>
      <c r="P1537" s="37">
        <v>0.302959649217307</v>
      </c>
      <c r="Q1537" s="37">
        <v>1103.165283203125</v>
      </c>
    </row>
    <row r="1538" spans="2:17" x14ac:dyDescent="0.2">
      <c r="B1538" s="37">
        <v>25</v>
      </c>
      <c r="C1538" s="37">
        <v>-2.6587867736816406</v>
      </c>
      <c r="D1538" s="37">
        <v>-197.93963623046875</v>
      </c>
      <c r="E1538" s="37">
        <v>145.20000000000002</v>
      </c>
      <c r="F1538" s="37">
        <v>644186.85167351156</v>
      </c>
      <c r="G1538" s="37">
        <v>0</v>
      </c>
      <c r="H1538" s="37">
        <v>0.30828228361533982</v>
      </c>
      <c r="I1538" s="37">
        <v>1110.4432373046875</v>
      </c>
      <c r="J1538" s="37">
        <v>25</v>
      </c>
      <c r="K1538" s="37">
        <v>-2.6576931476593018</v>
      </c>
      <c r="L1538" s="37">
        <v>-202.98097229003906</v>
      </c>
      <c r="M1538" s="37">
        <v>145.20000000000002</v>
      </c>
      <c r="N1538" s="37">
        <v>630120.23116983753</v>
      </c>
      <c r="O1538" s="37">
        <v>0</v>
      </c>
      <c r="P1538" s="37">
        <v>0.30338808469575862</v>
      </c>
      <c r="Q1538" s="37">
        <v>1104.0211181640625</v>
      </c>
    </row>
    <row r="1539" spans="2:17" x14ac:dyDescent="0.2">
      <c r="B1539" s="37">
        <v>25</v>
      </c>
      <c r="C1539" s="37">
        <v>-2.6595845222473145</v>
      </c>
      <c r="D1539" s="37">
        <v>-198.18544006347656</v>
      </c>
      <c r="E1539" s="37">
        <v>145.30000000000001</v>
      </c>
      <c r="F1539" s="37">
        <v>644947.1750407021</v>
      </c>
      <c r="G1539" s="37">
        <v>0</v>
      </c>
      <c r="H1539" s="37">
        <v>0.3086408215865421</v>
      </c>
      <c r="I1539" s="37">
        <v>1112.090576171875</v>
      </c>
      <c r="J1539" s="37">
        <v>25</v>
      </c>
      <c r="K1539" s="37">
        <v>-2.6581707000732422</v>
      </c>
      <c r="L1539" s="37">
        <v>-202.28280639648437</v>
      </c>
      <c r="M1539" s="37">
        <v>145.30000000000001</v>
      </c>
      <c r="N1539" s="37">
        <v>631033.56629562995</v>
      </c>
      <c r="O1539" s="37">
        <v>0</v>
      </c>
      <c r="P1539" s="37">
        <v>0.30385386252693108</v>
      </c>
      <c r="Q1539" s="37">
        <v>1104.9432373046875</v>
      </c>
    </row>
    <row r="1540" spans="2:17" x14ac:dyDescent="0.2">
      <c r="B1540" s="37">
        <v>25</v>
      </c>
      <c r="C1540" s="37">
        <v>-2.6603720188140869</v>
      </c>
      <c r="D1540" s="37">
        <v>-198.32440185546875</v>
      </c>
      <c r="E1540" s="37">
        <v>145.4</v>
      </c>
      <c r="F1540" s="37">
        <v>645790.83011570608</v>
      </c>
      <c r="G1540" s="37">
        <v>0</v>
      </c>
      <c r="H1540" s="37">
        <v>0.30903865462508295</v>
      </c>
      <c r="I1540" s="37">
        <v>1113.7459716796875</v>
      </c>
      <c r="J1540" s="37">
        <v>25</v>
      </c>
      <c r="K1540" s="37">
        <v>-2.6586654186248779</v>
      </c>
      <c r="L1540" s="37">
        <v>-201.55226135253906</v>
      </c>
      <c r="M1540" s="37">
        <v>145.4</v>
      </c>
      <c r="N1540" s="37">
        <v>632023.79514448578</v>
      </c>
      <c r="O1540" s="37">
        <v>0</v>
      </c>
      <c r="P1540" s="37">
        <v>0.30435885471061214</v>
      </c>
      <c r="Q1540" s="37">
        <v>1105.9056396484375</v>
      </c>
    </row>
    <row r="1541" spans="2:17" x14ac:dyDescent="0.2">
      <c r="B1541" s="37">
        <v>25</v>
      </c>
      <c r="C1541" s="37">
        <v>-2.6611406803131104</v>
      </c>
      <c r="D1541" s="37">
        <v>-198.2943115234375</v>
      </c>
      <c r="E1541" s="37">
        <v>145.5</v>
      </c>
      <c r="F1541" s="37">
        <v>646760.45624901121</v>
      </c>
      <c r="G1541" s="37">
        <v>0</v>
      </c>
      <c r="H1541" s="37">
        <v>0.30949588928917854</v>
      </c>
      <c r="I1541" s="37">
        <v>1115.403564453125</v>
      </c>
      <c r="J1541" s="37">
        <v>25</v>
      </c>
      <c r="K1541" s="37">
        <v>-2.6591801643371582</v>
      </c>
      <c r="L1541" s="37">
        <v>-200.82284545898437</v>
      </c>
      <c r="M1541" s="37">
        <v>145.5</v>
      </c>
      <c r="N1541" s="37">
        <v>633092.99512204994</v>
      </c>
      <c r="O1541" s="37">
        <v>0</v>
      </c>
      <c r="P1541" s="37">
        <v>0.30490412083641377</v>
      </c>
      <c r="Q1541" s="37">
        <v>1106.8831787109375</v>
      </c>
    </row>
    <row r="1542" spans="2:17" x14ac:dyDescent="0.2">
      <c r="B1542" s="37">
        <v>25</v>
      </c>
      <c r="C1542" s="37">
        <v>-2.6618824005126953</v>
      </c>
      <c r="D1542" s="37">
        <v>-198.04405212402344</v>
      </c>
      <c r="E1542" s="37">
        <v>145.60000000000002</v>
      </c>
      <c r="F1542" s="37">
        <v>647885.41928650194</v>
      </c>
      <c r="G1542" s="37">
        <v>0</v>
      </c>
      <c r="H1542" s="37">
        <v>0.31002637310511671</v>
      </c>
      <c r="I1542" s="37">
        <v>1117.0599365234375</v>
      </c>
      <c r="J1542" s="37">
        <v>25</v>
      </c>
      <c r="K1542" s="37">
        <v>-2.659714937210083</v>
      </c>
      <c r="L1542" s="37">
        <v>-200.11550903320312</v>
      </c>
      <c r="M1542" s="37">
        <v>145.60000000000002</v>
      </c>
      <c r="N1542" s="37">
        <v>634239.96145535354</v>
      </c>
      <c r="O1542" s="37">
        <v>0</v>
      </c>
      <c r="P1542" s="37">
        <v>0.30548904666846477</v>
      </c>
      <c r="Q1542" s="37">
        <v>1107.8585205078125</v>
      </c>
    </row>
    <row r="1543" spans="2:17" x14ac:dyDescent="0.2">
      <c r="B1543" s="37">
        <v>25</v>
      </c>
      <c r="C1543" s="37">
        <v>-2.6625909805297852</v>
      </c>
      <c r="D1543" s="37">
        <v>-197.53640747070312</v>
      </c>
      <c r="E1543" s="37">
        <v>145.70000000000002</v>
      </c>
      <c r="F1543" s="37">
        <v>649181.18813328503</v>
      </c>
      <c r="G1543" s="37">
        <v>0</v>
      </c>
      <c r="H1543" s="37">
        <v>0.31063740055052746</v>
      </c>
      <c r="I1543" s="37">
        <v>1118.714111328125</v>
      </c>
      <c r="J1543" s="37">
        <v>25</v>
      </c>
      <c r="K1543" s="37">
        <v>-2.6602656841278076</v>
      </c>
      <c r="L1543" s="37">
        <v>-199.43096923828125</v>
      </c>
      <c r="M1543" s="37">
        <v>145.70000000000002</v>
      </c>
      <c r="N1543" s="37">
        <v>635460.25797753897</v>
      </c>
      <c r="O1543" s="37">
        <v>0</v>
      </c>
      <c r="P1543" s="37">
        <v>0.30611136996789307</v>
      </c>
      <c r="Q1543" s="37">
        <v>1108.827392578125</v>
      </c>
    </row>
    <row r="1544" spans="2:17" x14ac:dyDescent="0.2">
      <c r="B1544" s="37">
        <v>25</v>
      </c>
      <c r="C1544" s="37">
        <v>-2.6632626056671143</v>
      </c>
      <c r="D1544" s="37">
        <v>-196.7506103515625</v>
      </c>
      <c r="E1544" s="37">
        <v>145.80000000000001</v>
      </c>
      <c r="F1544" s="37">
        <v>650650.11815720471</v>
      </c>
      <c r="G1544" s="37">
        <v>0</v>
      </c>
      <c r="H1544" s="37">
        <v>0.31133008245911914</v>
      </c>
      <c r="I1544" s="37">
        <v>1120.367431640625</v>
      </c>
      <c r="J1544" s="37">
        <v>25</v>
      </c>
      <c r="K1544" s="37">
        <v>-2.6608257293701172</v>
      </c>
      <c r="L1544" s="37">
        <v>-198.74655151367187</v>
      </c>
      <c r="M1544" s="37">
        <v>145.80000000000001</v>
      </c>
      <c r="N1544" s="37">
        <v>636747.9474182718</v>
      </c>
      <c r="O1544" s="37">
        <v>0</v>
      </c>
      <c r="P1544" s="37">
        <v>0.30676806291918379</v>
      </c>
      <c r="Q1544" s="37">
        <v>1109.7987060546875</v>
      </c>
    </row>
    <row r="1545" spans="2:17" x14ac:dyDescent="0.2">
      <c r="B1545" s="37">
        <v>25</v>
      </c>
      <c r="C1545" s="37">
        <v>-2.6638951301574707</v>
      </c>
      <c r="D1545" s="37">
        <v>-195.684326171875</v>
      </c>
      <c r="E1545" s="37">
        <v>145.9</v>
      </c>
      <c r="F1545" s="37">
        <v>652282.27632323571</v>
      </c>
      <c r="G1545" s="37">
        <v>0</v>
      </c>
      <c r="H1545" s="37">
        <v>0.31209973506900851</v>
      </c>
      <c r="I1545" s="37">
        <v>1122.0213623046875</v>
      </c>
      <c r="J1545" s="37">
        <v>25</v>
      </c>
      <c r="K1545" s="37">
        <v>-2.6613860130310059</v>
      </c>
      <c r="L1545" s="37">
        <v>-198.02053833007813</v>
      </c>
      <c r="M1545" s="37">
        <v>145.9</v>
      </c>
      <c r="N1545" s="37">
        <v>638069.46648967511</v>
      </c>
      <c r="O1545" s="37">
        <v>0</v>
      </c>
      <c r="P1545" s="37">
        <v>0.30745628655597035</v>
      </c>
      <c r="Q1545" s="37">
        <v>1110.7900390625</v>
      </c>
    </row>
    <row r="1546" spans="2:17" x14ac:dyDescent="0.2">
      <c r="B1546" s="37">
        <v>25</v>
      </c>
      <c r="C1546" s="37">
        <v>-2.6644904613494873</v>
      </c>
      <c r="D1546" s="37">
        <v>-194.35467529296875</v>
      </c>
      <c r="E1546" s="37">
        <v>146</v>
      </c>
      <c r="F1546" s="37">
        <v>654056.97825858148</v>
      </c>
      <c r="G1546" s="37">
        <v>0</v>
      </c>
      <c r="H1546" s="37">
        <v>0.31293660481946778</v>
      </c>
      <c r="I1546" s="37">
        <v>1123.677001953125</v>
      </c>
      <c r="J1546" s="37">
        <v>25</v>
      </c>
      <c r="K1546" s="37">
        <v>-2.6619389057159424</v>
      </c>
      <c r="L1546" s="37">
        <v>-197.20552062988281</v>
      </c>
      <c r="M1546" s="37">
        <v>146</v>
      </c>
      <c r="N1546" s="37">
        <v>639351.65539807396</v>
      </c>
      <c r="O1546" s="37">
        <v>0</v>
      </c>
      <c r="P1546" s="37">
        <v>0.30817293635555842</v>
      </c>
      <c r="Q1546" s="37">
        <v>1111.8204345703125</v>
      </c>
    </row>
    <row r="1547" spans="2:17" x14ac:dyDescent="0.2">
      <c r="B1547" s="37">
        <v>25</v>
      </c>
      <c r="C1547" s="37">
        <v>-2.6650524139404297</v>
      </c>
      <c r="D1547" s="37">
        <v>-192.7982177734375</v>
      </c>
      <c r="E1547" s="37">
        <v>146.10000000000002</v>
      </c>
      <c r="F1547" s="37">
        <v>655943.62516404141</v>
      </c>
      <c r="G1547" s="37">
        <v>0</v>
      </c>
      <c r="H1547" s="37">
        <v>0.31382626295654381</v>
      </c>
      <c r="I1547" s="37">
        <v>1125.3331298828125</v>
      </c>
      <c r="J1547" s="37">
        <v>25</v>
      </c>
      <c r="K1547" s="37">
        <v>-2.6624789237976074</v>
      </c>
      <c r="L1547" s="37">
        <v>-196.25865173339844</v>
      </c>
      <c r="M1547" s="37">
        <v>146.10000000000002</v>
      </c>
      <c r="N1547" s="37">
        <v>640681.6057953866</v>
      </c>
      <c r="O1547" s="37">
        <v>0</v>
      </c>
      <c r="P1547" s="37">
        <v>0.30891628169433732</v>
      </c>
      <c r="Q1547" s="37">
        <v>1112.9041748046875</v>
      </c>
    </row>
    <row r="1548" spans="2:17" x14ac:dyDescent="0.2">
      <c r="B1548" s="37">
        <v>25</v>
      </c>
      <c r="C1548" s="37">
        <v>-2.6655876636505127</v>
      </c>
      <c r="D1548" s="37">
        <v>-191.06936645507812</v>
      </c>
      <c r="E1548" s="37">
        <v>146.20000000000002</v>
      </c>
      <c r="F1548" s="37">
        <v>657903.18825648224</v>
      </c>
      <c r="G1548" s="37">
        <v>0</v>
      </c>
      <c r="H1548" s="37">
        <v>0.31475030551726096</v>
      </c>
      <c r="I1548" s="37">
        <v>1126.9866943359375</v>
      </c>
      <c r="J1548" s="37">
        <v>25</v>
      </c>
      <c r="K1548" s="37">
        <v>-2.6630048751831055</v>
      </c>
      <c r="L1548" s="37">
        <v>-195.14616394042969</v>
      </c>
      <c r="M1548" s="37">
        <v>146.20000000000002</v>
      </c>
      <c r="N1548" s="37">
        <v>642064.08815261931</v>
      </c>
      <c r="O1548" s="37">
        <v>0</v>
      </c>
      <c r="P1548" s="37">
        <v>0.30968898871772105</v>
      </c>
      <c r="Q1548" s="37">
        <v>1114.046875</v>
      </c>
    </row>
    <row r="1549" spans="2:17" x14ac:dyDescent="0.2">
      <c r="B1549" s="37">
        <v>25</v>
      </c>
      <c r="C1549" s="37">
        <v>-2.6661045551300049</v>
      </c>
      <c r="D1549" s="37">
        <v>-189.23684692382812</v>
      </c>
      <c r="E1549" s="37">
        <v>146.30000000000001</v>
      </c>
      <c r="F1549" s="37">
        <v>659889.28825694101</v>
      </c>
      <c r="G1549" s="37">
        <v>0</v>
      </c>
      <c r="H1549" s="37">
        <v>0.31568686231229459</v>
      </c>
      <c r="I1549" s="37">
        <v>1128.6326904296875</v>
      </c>
      <c r="J1549" s="37">
        <v>25</v>
      </c>
      <c r="K1549" s="37">
        <v>-2.6635198593139648</v>
      </c>
      <c r="L1549" s="37">
        <v>-193.87158203125</v>
      </c>
      <c r="M1549" s="37">
        <v>146.30000000000001</v>
      </c>
      <c r="N1549" s="37">
        <v>643492.09894252988</v>
      </c>
      <c r="O1549" s="37">
        <v>0</v>
      </c>
      <c r="P1549" s="37">
        <v>0.31048714306591313</v>
      </c>
      <c r="Q1549" s="37">
        <v>1115.24365234375</v>
      </c>
    </row>
    <row r="1550" spans="2:17" x14ac:dyDescent="0.2">
      <c r="B1550" s="37">
        <v>25</v>
      </c>
      <c r="C1550" s="37">
        <v>-2.6666126251220703</v>
      </c>
      <c r="D1550" s="37">
        <v>-187.37821960449219</v>
      </c>
      <c r="E1550" s="37">
        <v>146.4</v>
      </c>
      <c r="F1550" s="37">
        <v>661850.1250357189</v>
      </c>
      <c r="G1550" s="37">
        <v>0</v>
      </c>
      <c r="H1550" s="37">
        <v>0.31661150684867617</v>
      </c>
      <c r="I1550" s="37">
        <v>1130.2655029296875</v>
      </c>
      <c r="J1550" s="37">
        <v>25</v>
      </c>
      <c r="K1550" s="37">
        <v>-2.6640305519104004</v>
      </c>
      <c r="L1550" s="37">
        <v>-192.46699523925781</v>
      </c>
      <c r="M1550" s="37">
        <v>146.4</v>
      </c>
      <c r="N1550" s="37">
        <v>644955.14254897309</v>
      </c>
      <c r="O1550" s="37">
        <v>0</v>
      </c>
      <c r="P1550" s="37">
        <v>0.31130487843922611</v>
      </c>
      <c r="Q1550" s="37">
        <v>1116.4818115234375</v>
      </c>
    </row>
    <row r="1551" spans="2:17" x14ac:dyDescent="0.2">
      <c r="B1551" s="37">
        <v>25</v>
      </c>
      <c r="C1551" s="37">
        <v>-2.6671209335327148</v>
      </c>
      <c r="D1551" s="37">
        <v>-185.57319641113281</v>
      </c>
      <c r="E1551" s="37">
        <v>146.5</v>
      </c>
      <c r="F1551" s="37">
        <v>663730.95852025924</v>
      </c>
      <c r="G1551" s="37">
        <v>0</v>
      </c>
      <c r="H1551" s="37">
        <v>0.31749842619770685</v>
      </c>
      <c r="I1551" s="37">
        <v>1131.880126953125</v>
      </c>
      <c r="J1551" s="37">
        <v>25</v>
      </c>
      <c r="K1551" s="37">
        <v>-2.6645443439483643</v>
      </c>
      <c r="L1551" s="37">
        <v>-190.98846435546875</v>
      </c>
      <c r="M1551" s="37">
        <v>146.5</v>
      </c>
      <c r="N1551" s="37">
        <v>646465.93990549771</v>
      </c>
      <c r="O1551" s="37">
        <v>0</v>
      </c>
      <c r="P1551" s="37">
        <v>0.31214930554323994</v>
      </c>
      <c r="Q1551" s="37">
        <v>1117.745361328125</v>
      </c>
    </row>
    <row r="1552" spans="2:17" x14ac:dyDescent="0.2">
      <c r="B1552" s="37">
        <v>25</v>
      </c>
      <c r="C1552" s="37">
        <v>-2.6676373481750488</v>
      </c>
      <c r="D1552" s="37">
        <v>-183.89677429199219</v>
      </c>
      <c r="E1552" s="37">
        <v>146.60000000000002</v>
      </c>
      <c r="F1552" s="37">
        <v>665477.42285399791</v>
      </c>
      <c r="G1552" s="37">
        <v>0</v>
      </c>
      <c r="H1552" s="37">
        <v>0.31832198379477689</v>
      </c>
      <c r="I1552" s="37">
        <v>1133.4727783203125</v>
      </c>
      <c r="J1552" s="37">
        <v>25</v>
      </c>
      <c r="K1552" s="37">
        <v>-2.6650691032409668</v>
      </c>
      <c r="L1552" s="37">
        <v>-189.50820922851562</v>
      </c>
      <c r="M1552" s="37">
        <v>146.60000000000002</v>
      </c>
      <c r="N1552" s="37">
        <v>647962.88020622078</v>
      </c>
      <c r="O1552" s="37">
        <v>0</v>
      </c>
      <c r="P1552" s="37">
        <v>0.31298598823339602</v>
      </c>
      <c r="Q1552" s="37">
        <v>1119.0205078125</v>
      </c>
    </row>
    <row r="1553" spans="2:17" x14ac:dyDescent="0.2">
      <c r="B1553" s="37">
        <v>25</v>
      </c>
      <c r="C1553" s="37">
        <v>-2.6681692600250244</v>
      </c>
      <c r="D1553" s="37">
        <v>-182.41294860839844</v>
      </c>
      <c r="E1553" s="37">
        <v>146.70000000000002</v>
      </c>
      <c r="F1553" s="37">
        <v>667039.22004227911</v>
      </c>
      <c r="G1553" s="37">
        <v>0</v>
      </c>
      <c r="H1553" s="37">
        <v>0.31905846117001491</v>
      </c>
      <c r="I1553" s="37">
        <v>1135.0411376953125</v>
      </c>
      <c r="J1553" s="37">
        <v>25</v>
      </c>
      <c r="K1553" s="37">
        <v>-2.6656100749969482</v>
      </c>
      <c r="L1553" s="37">
        <v>-188.10090637207031</v>
      </c>
      <c r="M1553" s="37">
        <v>146.70000000000002</v>
      </c>
      <c r="N1553" s="37">
        <v>649408.43636845064</v>
      </c>
      <c r="O1553" s="37">
        <v>0</v>
      </c>
      <c r="P1553" s="37">
        <v>0.3137939517672701</v>
      </c>
      <c r="Q1553" s="37">
        <v>1120.299072265625</v>
      </c>
    </row>
    <row r="1554" spans="2:17" x14ac:dyDescent="0.2">
      <c r="B1554" s="37">
        <v>25</v>
      </c>
      <c r="C1554" s="37">
        <v>-2.6687209606170654</v>
      </c>
      <c r="D1554" s="37">
        <v>-181.16972351074219</v>
      </c>
      <c r="E1554" s="37">
        <v>146.80000000000001</v>
      </c>
      <c r="F1554" s="37">
        <v>668374.51788083732</v>
      </c>
      <c r="G1554" s="37">
        <v>0</v>
      </c>
      <c r="H1554" s="37">
        <v>0.31968813189164474</v>
      </c>
      <c r="I1554" s="37">
        <v>1136.5841064453125</v>
      </c>
      <c r="J1554" s="37">
        <v>25</v>
      </c>
      <c r="K1554" s="37">
        <v>-2.6661703586578369</v>
      </c>
      <c r="L1554" s="37">
        <v>-186.83139038085937</v>
      </c>
      <c r="M1554" s="37">
        <v>146.80000000000001</v>
      </c>
      <c r="N1554" s="37">
        <v>650761.62156795838</v>
      </c>
      <c r="O1554" s="37">
        <v>0</v>
      </c>
      <c r="P1554" s="37">
        <v>0.31455028757057962</v>
      </c>
      <c r="Q1554" s="37">
        <v>1121.5797119140625</v>
      </c>
    </row>
    <row r="1555" spans="2:17" x14ac:dyDescent="0.2">
      <c r="B1555" s="37">
        <v>25</v>
      </c>
      <c r="C1555" s="37">
        <v>-2.6692953109741211</v>
      </c>
      <c r="D1555" s="37">
        <v>-180.19618225097656</v>
      </c>
      <c r="E1555" s="37">
        <v>146.9</v>
      </c>
      <c r="F1555" s="37">
        <v>669453.24083454942</v>
      </c>
      <c r="G1555" s="37">
        <v>0</v>
      </c>
      <c r="H1555" s="37">
        <v>0.32019681339596306</v>
      </c>
      <c r="I1555" s="37">
        <v>1138.101318359375</v>
      </c>
      <c r="J1555" s="37">
        <v>25</v>
      </c>
      <c r="K1555" s="37">
        <v>-2.6667499542236328</v>
      </c>
      <c r="L1555" s="37">
        <v>-185.74662780761719</v>
      </c>
      <c r="M1555" s="37">
        <v>146.9</v>
      </c>
      <c r="N1555" s="37">
        <v>651983.72073406901</v>
      </c>
      <c r="O1555" s="37">
        <v>0</v>
      </c>
      <c r="P1555" s="37">
        <v>0.31523335664313562</v>
      </c>
      <c r="Q1555" s="37">
        <v>1122.865478515625</v>
      </c>
    </row>
    <row r="1556" spans="2:17" x14ac:dyDescent="0.2">
      <c r="B1556" s="37">
        <v>25</v>
      </c>
      <c r="C1556" s="37">
        <v>-2.6698930263519287</v>
      </c>
      <c r="D1556" s="37">
        <v>-179.501953125</v>
      </c>
      <c r="E1556" s="37">
        <v>147</v>
      </c>
      <c r="F1556" s="37">
        <v>670259.57042586978</v>
      </c>
      <c r="G1556" s="37">
        <v>0</v>
      </c>
      <c r="H1556" s="37">
        <v>0.32057704611445781</v>
      </c>
      <c r="I1556" s="37">
        <v>1139.592529296875</v>
      </c>
      <c r="J1556" s="37">
        <v>25</v>
      </c>
      <c r="K1556" s="37">
        <v>-2.667346715927124</v>
      </c>
      <c r="L1556" s="37">
        <v>-184.87588500976562</v>
      </c>
      <c r="M1556" s="37">
        <v>147</v>
      </c>
      <c r="N1556" s="37">
        <v>653038.44268123282</v>
      </c>
      <c r="O1556" s="37">
        <v>0</v>
      </c>
      <c r="P1556" s="37">
        <v>0.31582287467917658</v>
      </c>
      <c r="Q1556" s="37">
        <v>1124.1617431640625</v>
      </c>
    </row>
    <row r="1557" spans="2:17" x14ac:dyDescent="0.2">
      <c r="B1557" s="37">
        <v>25</v>
      </c>
      <c r="C1557" s="37">
        <v>-2.6705126762390137</v>
      </c>
      <c r="D1557" s="37">
        <v>-179.07870483398437</v>
      </c>
      <c r="E1557" s="37">
        <v>147.10000000000002</v>
      </c>
      <c r="F1557" s="37">
        <v>670792.55200618028</v>
      </c>
      <c r="G1557" s="37">
        <v>0</v>
      </c>
      <c r="H1557" s="37">
        <v>0.32082837961680816</v>
      </c>
      <c r="I1557" s="37">
        <v>1141.056640625</v>
      </c>
      <c r="J1557" s="37">
        <v>25</v>
      </c>
      <c r="K1557" s="37">
        <v>-2.6679573059082031</v>
      </c>
      <c r="L1557" s="37">
        <v>-184.22048950195312</v>
      </c>
      <c r="M1557" s="37">
        <v>147.10000000000002</v>
      </c>
      <c r="N1557" s="37">
        <v>653915.05635813356</v>
      </c>
      <c r="O1557" s="37">
        <v>0</v>
      </c>
      <c r="P1557" s="37">
        <v>0.31631284349443267</v>
      </c>
      <c r="Q1557" s="37">
        <v>1125.4742431640625</v>
      </c>
    </row>
    <row r="1558" spans="2:17" x14ac:dyDescent="0.2">
      <c r="B1558" s="37">
        <v>25</v>
      </c>
      <c r="C1558" s="37">
        <v>-2.6711513996124268</v>
      </c>
      <c r="D1558" s="37">
        <v>-178.90283203125</v>
      </c>
      <c r="E1558" s="37">
        <v>147.20000000000002</v>
      </c>
      <c r="F1558" s="37">
        <v>671065.52049706178</v>
      </c>
      <c r="G1558" s="37">
        <v>0</v>
      </c>
      <c r="H1558" s="37">
        <v>0.32095710188494447</v>
      </c>
      <c r="I1558" s="37">
        <v>1142.491455078125</v>
      </c>
      <c r="J1558" s="37">
        <v>25</v>
      </c>
      <c r="K1558" s="37">
        <v>-2.6685783863067627</v>
      </c>
      <c r="L1558" s="37">
        <v>-183.76397705078125</v>
      </c>
      <c r="M1558" s="37">
        <v>147.20000000000002</v>
      </c>
      <c r="N1558" s="37">
        <v>654609.88516255608</v>
      </c>
      <c r="O1558" s="37">
        <v>0</v>
      </c>
      <c r="P1558" s="37">
        <v>0.31670120784077266</v>
      </c>
      <c r="Q1558" s="37">
        <v>1126.8057861328125</v>
      </c>
    </row>
    <row r="1559" spans="2:17" x14ac:dyDescent="0.2">
      <c r="B1559" s="37">
        <v>25</v>
      </c>
      <c r="C1559" s="37">
        <v>-2.6718037128448486</v>
      </c>
      <c r="D1559" s="37">
        <v>-178.93893432617187</v>
      </c>
      <c r="E1559" s="37">
        <v>147.30000000000001</v>
      </c>
      <c r="F1559" s="37">
        <v>671103.7120986447</v>
      </c>
      <c r="G1559" s="37">
        <v>0</v>
      </c>
      <c r="H1559" s="37">
        <v>0.32097511307487586</v>
      </c>
      <c r="I1559" s="37">
        <v>1143.893310546875</v>
      </c>
      <c r="J1559" s="37">
        <v>25</v>
      </c>
      <c r="K1559" s="37">
        <v>-2.6692066192626953</v>
      </c>
      <c r="L1559" s="37">
        <v>-183.48722839355469</v>
      </c>
      <c r="M1559" s="37">
        <v>147.30000000000001</v>
      </c>
      <c r="N1559" s="37">
        <v>655130.98910745292</v>
      </c>
      <c r="O1559" s="37">
        <v>0</v>
      </c>
      <c r="P1559" s="37">
        <v>0.31699247246924367</v>
      </c>
      <c r="Q1559" s="37">
        <v>1128.1513671875</v>
      </c>
    </row>
    <row r="1560" spans="2:17" x14ac:dyDescent="0.2">
      <c r="B1560" s="37">
        <v>25</v>
      </c>
      <c r="C1560" s="37">
        <v>-2.6724638938903809</v>
      </c>
      <c r="D1560" s="37">
        <v>-179.14338684082031</v>
      </c>
      <c r="E1560" s="37">
        <v>147.4</v>
      </c>
      <c r="F1560" s="37">
        <v>670941.51049225533</v>
      </c>
      <c r="G1560" s="37">
        <v>0</v>
      </c>
      <c r="H1560" s="37">
        <v>0.32089862697012178</v>
      </c>
      <c r="I1560" s="37">
        <v>1145.257568359375</v>
      </c>
      <c r="J1560" s="37">
        <v>25</v>
      </c>
      <c r="K1560" s="37">
        <v>-2.6698393821716309</v>
      </c>
      <c r="L1560" s="37">
        <v>-183.36483764648437</v>
      </c>
      <c r="M1560" s="37">
        <v>147.4</v>
      </c>
      <c r="N1560" s="37">
        <v>655497.44526792062</v>
      </c>
      <c r="O1560" s="37">
        <v>0</v>
      </c>
      <c r="P1560" s="37">
        <v>0.31719729983853373</v>
      </c>
      <c r="Q1560" s="37">
        <v>1129.501708984375</v>
      </c>
    </row>
    <row r="1561" spans="2:17" x14ac:dyDescent="0.2">
      <c r="B1561" s="37">
        <v>25</v>
      </c>
      <c r="C1561" s="37">
        <v>-2.6731240749359131</v>
      </c>
      <c r="D1561" s="37">
        <v>-179.46755981445312</v>
      </c>
      <c r="E1561" s="37">
        <v>147.5</v>
      </c>
      <c r="F1561" s="37">
        <v>670618.84966143302</v>
      </c>
      <c r="G1561" s="37">
        <v>0</v>
      </c>
      <c r="H1561" s="37">
        <v>0.32074647466475908</v>
      </c>
      <c r="I1561" s="37">
        <v>1146.5794677734375</v>
      </c>
      <c r="J1561" s="37">
        <v>25</v>
      </c>
      <c r="K1561" s="37">
        <v>-2.6704728603363037</v>
      </c>
      <c r="L1561" s="37">
        <v>-183.36936950683594</v>
      </c>
      <c r="M1561" s="37">
        <v>147.5</v>
      </c>
      <c r="N1561" s="37">
        <v>655734.03512251063</v>
      </c>
      <c r="O1561" s="37">
        <v>0</v>
      </c>
      <c r="P1561" s="37">
        <v>0.31732954089141657</v>
      </c>
      <c r="Q1561" s="37">
        <v>1130.8465576171875</v>
      </c>
    </row>
    <row r="1562" spans="2:17" x14ac:dyDescent="0.2">
      <c r="B1562" s="37">
        <v>25</v>
      </c>
      <c r="C1562" s="37">
        <v>-2.6737756729125977</v>
      </c>
      <c r="D1562" s="37">
        <v>-179.86079406738281</v>
      </c>
      <c r="E1562" s="37">
        <v>147.60000000000002</v>
      </c>
      <c r="F1562" s="37">
        <v>670178.39539372607</v>
      </c>
      <c r="G1562" s="37">
        <v>0</v>
      </c>
      <c r="H1562" s="37">
        <v>0.32053877550150595</v>
      </c>
      <c r="I1562" s="37">
        <v>1147.8541259765625</v>
      </c>
      <c r="J1562" s="37">
        <v>25</v>
      </c>
      <c r="K1562" s="37">
        <v>-2.6711022853851318</v>
      </c>
      <c r="L1562" s="37">
        <v>-183.47357177734375</v>
      </c>
      <c r="M1562" s="37">
        <v>147.60000000000002</v>
      </c>
      <c r="N1562" s="37">
        <v>655867.83866223227</v>
      </c>
      <c r="O1562" s="37">
        <v>0</v>
      </c>
      <c r="P1562" s="37">
        <v>0.31740433133347007</v>
      </c>
      <c r="Q1562" s="37">
        <v>1132.1763916015625</v>
      </c>
    </row>
    <row r="1563" spans="2:17" x14ac:dyDescent="0.2">
      <c r="B1563" s="37">
        <v>25</v>
      </c>
      <c r="C1563" s="37">
        <v>-2.6744105815887451</v>
      </c>
      <c r="D1563" s="37">
        <v>-180.2730712890625</v>
      </c>
      <c r="E1563" s="37">
        <v>147.70000000000002</v>
      </c>
      <c r="F1563" s="37">
        <v>669662.5649252967</v>
      </c>
      <c r="G1563" s="37">
        <v>0</v>
      </c>
      <c r="H1563" s="37">
        <v>0.32029553162471608</v>
      </c>
      <c r="I1563" s="37">
        <v>1149.07763671875</v>
      </c>
      <c r="J1563" s="37">
        <v>25</v>
      </c>
      <c r="K1563" s="37">
        <v>-2.6717214584350586</v>
      </c>
      <c r="L1563" s="37">
        <v>-183.64820861816406</v>
      </c>
      <c r="M1563" s="37">
        <v>147.70000000000002</v>
      </c>
      <c r="N1563" s="37">
        <v>655925.54919489671</v>
      </c>
      <c r="O1563" s="37">
        <v>0</v>
      </c>
      <c r="P1563" s="37">
        <v>0.3174365907862931</v>
      </c>
      <c r="Q1563" s="37">
        <v>1133.4842529296875</v>
      </c>
    </row>
    <row r="1564" spans="2:17" x14ac:dyDescent="0.2">
      <c r="B1564" s="37">
        <v>25</v>
      </c>
      <c r="C1564" s="37">
        <v>-2.6750195026397705</v>
      </c>
      <c r="D1564" s="37">
        <v>-180.65678405761719</v>
      </c>
      <c r="E1564" s="37">
        <v>147.80000000000001</v>
      </c>
      <c r="F1564" s="37">
        <v>669111.31287026498</v>
      </c>
      <c r="G1564" s="37">
        <v>0</v>
      </c>
      <c r="H1564" s="37">
        <v>0.32003558390102699</v>
      </c>
      <c r="I1564" s="37">
        <v>1150.246337890625</v>
      </c>
      <c r="J1564" s="37">
        <v>25</v>
      </c>
      <c r="K1564" s="37">
        <v>-2.6723232269287109</v>
      </c>
      <c r="L1564" s="37">
        <v>-183.85984802246094</v>
      </c>
      <c r="M1564" s="37">
        <v>147.80000000000001</v>
      </c>
      <c r="N1564" s="37">
        <v>655932.4644784542</v>
      </c>
      <c r="O1564" s="37">
        <v>0</v>
      </c>
      <c r="P1564" s="37">
        <v>0.31744045888192296</v>
      </c>
      <c r="Q1564" s="37">
        <v>1134.765869140625</v>
      </c>
    </row>
    <row r="1565" spans="2:17" x14ac:dyDescent="0.2">
      <c r="B1565" s="37">
        <v>25</v>
      </c>
      <c r="C1565" s="37">
        <v>-2.6755952835083008</v>
      </c>
      <c r="D1565" s="37">
        <v>-180.96853637695312</v>
      </c>
      <c r="E1565" s="37">
        <v>147.9</v>
      </c>
      <c r="F1565" s="37">
        <v>668560.85857044859</v>
      </c>
      <c r="G1565" s="37">
        <v>0</v>
      </c>
      <c r="H1565" s="37">
        <v>0.31977601180701837</v>
      </c>
      <c r="I1565" s="37">
        <v>1151.357666015625</v>
      </c>
      <c r="J1565" s="37">
        <v>25</v>
      </c>
      <c r="K1565" s="37">
        <v>-2.6728992462158203</v>
      </c>
      <c r="L1565" s="37">
        <v>-184.06950378417969</v>
      </c>
      <c r="M1565" s="37">
        <v>147.9</v>
      </c>
      <c r="N1565" s="37">
        <v>655912.28699748334</v>
      </c>
      <c r="O1565" s="37">
        <v>0</v>
      </c>
      <c r="P1565" s="37">
        <v>0.31742918355453092</v>
      </c>
      <c r="Q1565" s="37">
        <v>1136.0186767578125</v>
      </c>
    </row>
    <row r="1566" spans="2:17" x14ac:dyDescent="0.2">
      <c r="B1566" s="37">
        <v>25</v>
      </c>
      <c r="C1566" s="37">
        <v>-2.6761302947998047</v>
      </c>
      <c r="D1566" s="37">
        <v>-181.17118835449219</v>
      </c>
      <c r="E1566" s="37">
        <v>148</v>
      </c>
      <c r="F1566" s="37">
        <v>668042.15881944739</v>
      </c>
      <c r="G1566" s="37">
        <v>0</v>
      </c>
      <c r="H1566" s="37">
        <v>0.31953141322158884</v>
      </c>
      <c r="I1566" s="37">
        <v>1152.4090576171875</v>
      </c>
      <c r="J1566" s="37">
        <v>25</v>
      </c>
      <c r="K1566" s="37">
        <v>-2.6734411716461182</v>
      </c>
      <c r="L1566" s="37">
        <v>-184.2333984375</v>
      </c>
      <c r="M1566" s="37">
        <v>148</v>
      </c>
      <c r="N1566" s="37">
        <v>655887.48976646969</v>
      </c>
      <c r="O1566" s="37">
        <v>0</v>
      </c>
      <c r="P1566" s="37">
        <v>0.31741532556662794</v>
      </c>
      <c r="Q1566" s="37">
        <v>1137.2431640625</v>
      </c>
    </row>
    <row r="1567" spans="2:17" x14ac:dyDescent="0.2">
      <c r="B1567" s="37">
        <v>25</v>
      </c>
      <c r="C1567" s="37">
        <v>-2.6766190528869629</v>
      </c>
      <c r="D1567" s="37">
        <v>-181.23548889160156</v>
      </c>
      <c r="E1567" s="37">
        <v>148.10000000000002</v>
      </c>
      <c r="F1567" s="37">
        <v>667580.0511483904</v>
      </c>
      <c r="G1567" s="37">
        <v>0</v>
      </c>
      <c r="H1567" s="37">
        <v>0.31931350041270423</v>
      </c>
      <c r="I1567" s="37">
        <v>1153.3980712890625</v>
      </c>
      <c r="J1567" s="37">
        <v>25</v>
      </c>
      <c r="K1567" s="37">
        <v>-2.6739418506622314</v>
      </c>
      <c r="L1567" s="37">
        <v>-184.30691528320312</v>
      </c>
      <c r="M1567" s="37">
        <v>148.10000000000002</v>
      </c>
      <c r="N1567" s="37">
        <v>655878.81016256392</v>
      </c>
      <c r="O1567" s="37">
        <v>0</v>
      </c>
      <c r="P1567" s="37">
        <v>0.31741047553760665</v>
      </c>
      <c r="Q1567" s="37">
        <v>1138.4415283203125</v>
      </c>
    </row>
    <row r="1568" spans="2:17" x14ac:dyDescent="0.2">
      <c r="B1568" s="37">
        <v>25</v>
      </c>
      <c r="C1568" s="37">
        <v>-2.6770572662353516</v>
      </c>
      <c r="D1568" s="37">
        <v>-181.1416015625</v>
      </c>
      <c r="E1568" s="37">
        <v>148.20000000000002</v>
      </c>
      <c r="F1568" s="37">
        <v>667192.7606817676</v>
      </c>
      <c r="G1568" s="37">
        <v>0</v>
      </c>
      <c r="H1568" s="37">
        <v>0.31913086755492637</v>
      </c>
      <c r="I1568" s="37">
        <v>1154.3223876953125</v>
      </c>
      <c r="J1568" s="37">
        <v>25</v>
      </c>
      <c r="K1568" s="37">
        <v>-2.6743950843811035</v>
      </c>
      <c r="L1568" s="37">
        <v>-184.25209045410156</v>
      </c>
      <c r="M1568" s="37">
        <v>148.20000000000002</v>
      </c>
      <c r="N1568" s="37">
        <v>655904.31768851879</v>
      </c>
      <c r="O1568" s="37">
        <v>0</v>
      </c>
      <c r="P1568" s="37">
        <v>0.31742473296773588</v>
      </c>
      <c r="Q1568" s="37">
        <v>1139.6156005859375</v>
      </c>
    </row>
    <row r="1569" spans="2:17" x14ac:dyDescent="0.2">
      <c r="B1569" s="37">
        <v>25</v>
      </c>
      <c r="C1569" s="37">
        <v>-2.6774423122406006</v>
      </c>
      <c r="D1569" s="37">
        <v>-180.88027954101562</v>
      </c>
      <c r="E1569" s="37">
        <v>148.30000000000001</v>
      </c>
      <c r="F1569" s="37">
        <v>666890.82662209705</v>
      </c>
      <c r="G1569" s="37">
        <v>0</v>
      </c>
      <c r="H1569" s="37">
        <v>0.3189884844521696</v>
      </c>
      <c r="I1569" s="37">
        <v>1155.1795654296875</v>
      </c>
      <c r="J1569" s="37">
        <v>25</v>
      </c>
      <c r="K1569" s="37">
        <v>-2.674797534942627</v>
      </c>
      <c r="L1569" s="37">
        <v>-184.04435729980469</v>
      </c>
      <c r="M1569" s="37">
        <v>148.30000000000001</v>
      </c>
      <c r="N1569" s="37">
        <v>655977.45470685849</v>
      </c>
      <c r="O1569" s="37">
        <v>0</v>
      </c>
      <c r="P1569" s="37">
        <v>0.31746561110690158</v>
      </c>
      <c r="Q1569" s="37">
        <v>1140.763916015625</v>
      </c>
    </row>
    <row r="1570" spans="2:17" x14ac:dyDescent="0.2">
      <c r="B1570" s="37">
        <v>25</v>
      </c>
      <c r="C1570" s="37">
        <v>-2.6777727603912354</v>
      </c>
      <c r="D1570" s="37">
        <v>-180.45346069335938</v>
      </c>
      <c r="E1570" s="37">
        <v>148.4</v>
      </c>
      <c r="F1570" s="37">
        <v>666677.27002297144</v>
      </c>
      <c r="G1570" s="37">
        <v>0</v>
      </c>
      <c r="H1570" s="37">
        <v>0.31888777571939775</v>
      </c>
      <c r="I1570" s="37">
        <v>1155.968017578125</v>
      </c>
      <c r="J1570" s="37">
        <v>25</v>
      </c>
      <c r="K1570" s="37">
        <v>-2.675147533416748</v>
      </c>
      <c r="L1570" s="37">
        <v>-183.67579650878906</v>
      </c>
      <c r="M1570" s="37">
        <v>148.4</v>
      </c>
      <c r="N1570" s="37">
        <v>656105.63449915289</v>
      </c>
      <c r="O1570" s="37">
        <v>0</v>
      </c>
      <c r="P1570" s="37">
        <v>0.31753725347069639</v>
      </c>
      <c r="Q1570" s="37">
        <v>1141.8826904296875</v>
      </c>
    </row>
    <row r="1571" spans="2:17" x14ac:dyDescent="0.2">
      <c r="B1571" s="37">
        <v>25</v>
      </c>
      <c r="C1571" s="37">
        <v>-2.6780493259429932</v>
      </c>
      <c r="D1571" s="37">
        <v>-179.87367248535156</v>
      </c>
      <c r="E1571" s="37">
        <v>148.5</v>
      </c>
      <c r="F1571" s="37">
        <v>666547.94870493677</v>
      </c>
      <c r="G1571" s="37">
        <v>0</v>
      </c>
      <c r="H1571" s="37">
        <v>0.31882678812411464</v>
      </c>
      <c r="I1571" s="37">
        <v>1156.68603515625</v>
      </c>
      <c r="J1571" s="37">
        <v>25</v>
      </c>
      <c r="K1571" s="37">
        <v>-2.6754465103149414</v>
      </c>
      <c r="L1571" s="37">
        <v>-183.1549072265625</v>
      </c>
      <c r="M1571" s="37">
        <v>148.5</v>
      </c>
      <c r="N1571" s="37">
        <v>656289.3109379072</v>
      </c>
      <c r="O1571" s="37">
        <v>0</v>
      </c>
      <c r="P1571" s="37">
        <v>0.31763991380147283</v>
      </c>
      <c r="Q1571" s="37">
        <v>1142.9666748046875</v>
      </c>
    </row>
    <row r="1572" spans="2:17" x14ac:dyDescent="0.2">
      <c r="B1572" s="37">
        <v>25</v>
      </c>
      <c r="C1572" s="37">
        <v>-2.6782734394073486</v>
      </c>
      <c r="D1572" s="37">
        <v>-179.16218566894531</v>
      </c>
      <c r="E1572" s="37">
        <v>148.60000000000002</v>
      </c>
      <c r="F1572" s="37">
        <v>666492.67088645324</v>
      </c>
      <c r="G1572" s="37">
        <v>0</v>
      </c>
      <c r="H1572" s="37">
        <v>0.31880071571744945</v>
      </c>
      <c r="I1572" s="37">
        <v>1157.3330078125</v>
      </c>
      <c r="J1572" s="37">
        <v>25</v>
      </c>
      <c r="K1572" s="37">
        <v>-2.6756970882415771</v>
      </c>
      <c r="L1572" s="37">
        <v>-182.50454711914062</v>
      </c>
      <c r="M1572" s="37">
        <v>148.60000000000002</v>
      </c>
      <c r="N1572" s="37">
        <v>656522.56107265071</v>
      </c>
      <c r="O1572" s="37">
        <v>0</v>
      </c>
      <c r="P1572" s="37">
        <v>0.3177702816850273</v>
      </c>
      <c r="Q1572" s="37">
        <v>1144.0111083984375</v>
      </c>
    </row>
    <row r="1573" spans="2:17" x14ac:dyDescent="0.2">
      <c r="B1573" s="37">
        <v>25</v>
      </c>
      <c r="C1573" s="37">
        <v>-2.6784486770629883</v>
      </c>
      <c r="D1573" s="37">
        <v>-178.346435546875</v>
      </c>
      <c r="E1573" s="37">
        <v>148.70000000000002</v>
      </c>
      <c r="F1573" s="37">
        <v>666496.45119580429</v>
      </c>
      <c r="G1573" s="37">
        <v>0</v>
      </c>
      <c r="H1573" s="37">
        <v>0.31880249211615586</v>
      </c>
      <c r="I1573" s="37">
        <v>1157.9091796875</v>
      </c>
      <c r="J1573" s="37">
        <v>25</v>
      </c>
      <c r="K1573" s="37">
        <v>-2.6759028434753418</v>
      </c>
      <c r="L1573" s="37">
        <v>-181.75759887695312</v>
      </c>
      <c r="M1573" s="37">
        <v>148.70000000000002</v>
      </c>
      <c r="N1573" s="37">
        <v>656794.42402243824</v>
      </c>
      <c r="O1573" s="37">
        <v>0</v>
      </c>
      <c r="P1573" s="37">
        <v>0.31792223090215505</v>
      </c>
      <c r="Q1573" s="37">
        <v>1145.011474609375</v>
      </c>
    </row>
    <row r="1574" spans="2:17" x14ac:dyDescent="0.2">
      <c r="B1574" s="37">
        <v>25</v>
      </c>
      <c r="C1574" s="37">
        <v>-2.6785790920257568</v>
      </c>
      <c r="D1574" s="37">
        <v>-177.45736694335937</v>
      </c>
      <c r="E1574" s="37">
        <v>148.80000000000001</v>
      </c>
      <c r="F1574" s="37">
        <v>666541.13124070759</v>
      </c>
      <c r="G1574" s="37">
        <v>0</v>
      </c>
      <c r="H1574" s="37">
        <v>0.31882355469704654</v>
      </c>
      <c r="I1574" s="37">
        <v>1158.415283203125</v>
      </c>
      <c r="J1574" s="37">
        <v>25</v>
      </c>
      <c r="K1574" s="37">
        <v>-2.6760680675506592</v>
      </c>
      <c r="L1574" s="37">
        <v>-180.9503173828125</v>
      </c>
      <c r="M1574" s="37">
        <v>148.80000000000001</v>
      </c>
      <c r="N1574" s="37">
        <v>657090.81810534536</v>
      </c>
      <c r="O1574" s="37">
        <v>0</v>
      </c>
      <c r="P1574" s="37">
        <v>0.31808789089781825</v>
      </c>
      <c r="Q1574" s="37">
        <v>1145.96435546875</v>
      </c>
    </row>
    <row r="1575" spans="2:17" x14ac:dyDescent="0.2">
      <c r="B1575" s="37">
        <v>25</v>
      </c>
      <c r="C1575" s="37">
        <v>-2.6786701679229736</v>
      </c>
      <c r="D1575" s="37">
        <v>-176.52706909179687</v>
      </c>
      <c r="E1575" s="37">
        <v>148.9</v>
      </c>
      <c r="F1575" s="37">
        <v>666606.69213747093</v>
      </c>
      <c r="G1575" s="37">
        <v>0</v>
      </c>
      <c r="H1575" s="37">
        <v>0.31885446350655455</v>
      </c>
      <c r="I1575" s="37">
        <v>1158.852783203125</v>
      </c>
      <c r="J1575" s="37">
        <v>25</v>
      </c>
      <c r="K1575" s="37">
        <v>-2.6761975288391113</v>
      </c>
      <c r="L1575" s="37">
        <v>-180.11529541015625</v>
      </c>
      <c r="M1575" s="37">
        <v>148.9</v>
      </c>
      <c r="N1575" s="37">
        <v>657396.62772621878</v>
      </c>
      <c r="O1575" s="37">
        <v>0</v>
      </c>
      <c r="P1575" s="37">
        <v>0.31825881325163791</v>
      </c>
      <c r="Q1575" s="37">
        <v>1146.8681640625</v>
      </c>
    </row>
    <row r="1576" spans="2:17" x14ac:dyDescent="0.2">
      <c r="B1576" s="37">
        <v>25</v>
      </c>
      <c r="C1576" s="37">
        <v>-2.6787276268005371</v>
      </c>
      <c r="D1576" s="37">
        <v>-175.58659362792969</v>
      </c>
      <c r="E1576" s="37">
        <v>149</v>
      </c>
      <c r="F1576" s="37">
        <v>666672.93707912602</v>
      </c>
      <c r="G1576" s="37">
        <v>0</v>
      </c>
      <c r="H1576" s="37">
        <v>0.3188856946899194</v>
      </c>
      <c r="I1576" s="37">
        <v>1159.2237548828125</v>
      </c>
      <c r="J1576" s="37">
        <v>25</v>
      </c>
      <c r="K1576" s="37">
        <v>-2.6762955188751221</v>
      </c>
      <c r="L1576" s="37">
        <v>-179.27651977539062</v>
      </c>
      <c r="M1576" s="37">
        <v>149</v>
      </c>
      <c r="N1576" s="37">
        <v>657696.90028505831</v>
      </c>
      <c r="O1576" s="37">
        <v>0</v>
      </c>
      <c r="P1576" s="37">
        <v>0.31842664053685166</v>
      </c>
      <c r="Q1576" s="37">
        <v>1147.723388671875</v>
      </c>
    </row>
    <row r="1577" spans="2:17" x14ac:dyDescent="0.2">
      <c r="B1577" s="37">
        <v>25</v>
      </c>
      <c r="C1577" s="37">
        <v>-2.6787574291229248</v>
      </c>
      <c r="D1577" s="37">
        <v>-174.66404724121094</v>
      </c>
      <c r="E1577" s="37">
        <v>149.10000000000002</v>
      </c>
      <c r="F1577" s="37">
        <v>666720.4470005678</v>
      </c>
      <c r="G1577" s="37">
        <v>0</v>
      </c>
      <c r="H1577" s="37">
        <v>0.3189080911247113</v>
      </c>
      <c r="I1577" s="37">
        <v>1159.531005859375</v>
      </c>
      <c r="J1577" s="37">
        <v>25</v>
      </c>
      <c r="K1577" s="37">
        <v>-2.6763668060302734</v>
      </c>
      <c r="L1577" s="37">
        <v>-178.44869995117187</v>
      </c>
      <c r="M1577" s="37">
        <v>149.10000000000002</v>
      </c>
      <c r="N1577" s="37">
        <v>657978.2461136278</v>
      </c>
      <c r="O1577" s="37">
        <v>0</v>
      </c>
      <c r="P1577" s="37">
        <v>0.3185838888894178</v>
      </c>
      <c r="Q1577" s="37">
        <v>1148.5322265625</v>
      </c>
    </row>
    <row r="1578" spans="2:17" x14ac:dyDescent="0.2">
      <c r="B1578" s="37">
        <v>25</v>
      </c>
      <c r="C1578" s="37">
        <v>-2.6787655353546143</v>
      </c>
      <c r="D1578" s="37">
        <v>-173.783203125</v>
      </c>
      <c r="E1578" s="37">
        <v>149.20000000000002</v>
      </c>
      <c r="F1578" s="37">
        <v>666731.54660663696</v>
      </c>
      <c r="G1578" s="37">
        <v>0</v>
      </c>
      <c r="H1578" s="37">
        <v>0.31891331796323708</v>
      </c>
      <c r="I1578" s="37">
        <v>1159.77783203125</v>
      </c>
      <c r="J1578" s="37">
        <v>25</v>
      </c>
      <c r="K1578" s="37">
        <v>-2.6764152050018311</v>
      </c>
      <c r="L1578" s="37">
        <v>-177.64007568359375</v>
      </c>
      <c r="M1578" s="37">
        <v>149.20000000000002</v>
      </c>
      <c r="N1578" s="37">
        <v>658228.93123278907</v>
      </c>
      <c r="O1578" s="37">
        <v>0</v>
      </c>
      <c r="P1578" s="37">
        <v>0.31872399981748983</v>
      </c>
      <c r="Q1578" s="37">
        <v>1149.2979736328125</v>
      </c>
    </row>
    <row r="1579" spans="2:17" x14ac:dyDescent="0.2">
      <c r="B1579" s="37">
        <v>25</v>
      </c>
      <c r="C1579" s="37">
        <v>-2.678757905960083</v>
      </c>
      <c r="D1579" s="37">
        <v>-172.96282958984375</v>
      </c>
      <c r="E1579" s="37">
        <v>149.30000000000001</v>
      </c>
      <c r="F1579" s="37">
        <v>666691.12753732153</v>
      </c>
      <c r="G1579" s="37">
        <v>0</v>
      </c>
      <c r="H1579" s="37">
        <v>0.31889425082834943</v>
      </c>
      <c r="I1579" s="37">
        <v>1159.9678955078125</v>
      </c>
      <c r="J1579" s="37">
        <v>25</v>
      </c>
      <c r="K1579" s="37">
        <v>-2.6764457225799561</v>
      </c>
      <c r="L1579" s="37">
        <v>-176.85624694824219</v>
      </c>
      <c r="M1579" s="37">
        <v>149.30000000000001</v>
      </c>
      <c r="N1579" s="37">
        <v>658438.85432965157</v>
      </c>
      <c r="O1579" s="37">
        <v>0</v>
      </c>
      <c r="P1579" s="37">
        <v>0.31884132734578541</v>
      </c>
      <c r="Q1579" s="37">
        <v>1150.0245361328125</v>
      </c>
    </row>
    <row r="1580" spans="2:17" x14ac:dyDescent="0.2">
      <c r="B1580" s="37">
        <v>25</v>
      </c>
      <c r="C1580" s="37">
        <v>-2.6787388324737549</v>
      </c>
      <c r="D1580" s="37">
        <v>-172.21652221679687</v>
      </c>
      <c r="E1580" s="37">
        <v>149.4</v>
      </c>
      <c r="F1580" s="37">
        <v>666586.38445932418</v>
      </c>
      <c r="G1580" s="37">
        <v>0</v>
      </c>
      <c r="H1580" s="37">
        <v>0.31884485128968243</v>
      </c>
      <c r="I1580" s="37">
        <v>1160.105224609375</v>
      </c>
      <c r="J1580" s="37">
        <v>25</v>
      </c>
      <c r="K1580" s="37">
        <v>-2.6764621734619141</v>
      </c>
      <c r="L1580" s="37">
        <v>-176.10307312011719</v>
      </c>
      <c r="M1580" s="37">
        <v>149.4</v>
      </c>
      <c r="N1580" s="37">
        <v>658599.86019901081</v>
      </c>
      <c r="O1580" s="37">
        <v>0</v>
      </c>
      <c r="P1580" s="37">
        <v>0.3189313132780669</v>
      </c>
      <c r="Q1580" s="37">
        <v>1150.7166748046875</v>
      </c>
    </row>
    <row r="1581" spans="2:17" x14ac:dyDescent="0.2">
      <c r="B1581" s="37">
        <v>25</v>
      </c>
      <c r="C1581" s="37">
        <v>-2.678713321685791</v>
      </c>
      <c r="D1581" s="37">
        <v>-171.55319213867187</v>
      </c>
      <c r="E1581" s="37">
        <v>149.5</v>
      </c>
      <c r="F1581" s="37">
        <v>666407.66063851269</v>
      </c>
      <c r="G1581" s="37">
        <v>0</v>
      </c>
      <c r="H1581" s="37">
        <v>0.31876056570479133</v>
      </c>
      <c r="I1581" s="37">
        <v>1160.194091796875</v>
      </c>
      <c r="J1581" s="37">
        <v>25</v>
      </c>
      <c r="K1581" s="37">
        <v>-2.6764693260192871</v>
      </c>
      <c r="L1581" s="37">
        <v>-175.38771057128906</v>
      </c>
      <c r="M1581" s="37">
        <v>149.5</v>
      </c>
      <c r="N1581" s="37">
        <v>658705.5376711305</v>
      </c>
      <c r="O1581" s="37">
        <v>0</v>
      </c>
      <c r="P1581" s="37">
        <v>0.31899037421995952</v>
      </c>
      <c r="Q1581" s="37">
        <v>1151.3785400390625</v>
      </c>
    </row>
    <row r="1582" spans="2:17" x14ac:dyDescent="0.2">
      <c r="B1582" s="37">
        <v>25</v>
      </c>
      <c r="C1582" s="37">
        <v>-2.6786844730377197</v>
      </c>
      <c r="D1582" s="37">
        <v>-170.97784423828125</v>
      </c>
      <c r="E1582" s="37">
        <v>149.60000000000002</v>
      </c>
      <c r="F1582" s="37">
        <v>666147.94189090014</v>
      </c>
      <c r="G1582" s="37">
        <v>0</v>
      </c>
      <c r="H1582" s="37">
        <v>0.31863808650912534</v>
      </c>
      <c r="I1582" s="37">
        <v>1160.2381591796875</v>
      </c>
      <c r="J1582" s="37">
        <v>25</v>
      </c>
      <c r="K1582" s="37">
        <v>-2.6764719486236572</v>
      </c>
      <c r="L1582" s="37">
        <v>-174.71826171875</v>
      </c>
      <c r="M1582" s="37">
        <v>149.60000000000002</v>
      </c>
      <c r="N1582" s="37">
        <v>658751.56630302675</v>
      </c>
      <c r="O1582" s="37">
        <v>0</v>
      </c>
      <c r="P1582" s="37">
        <v>0.31901609534947473</v>
      </c>
      <c r="Q1582" s="37">
        <v>1152.0128173828125</v>
      </c>
    </row>
    <row r="1583" spans="2:17" x14ac:dyDescent="0.2">
      <c r="B1583" s="37">
        <v>25</v>
      </c>
      <c r="C1583" s="37">
        <v>-2.6786558628082275</v>
      </c>
      <c r="D1583" s="37">
        <v>-170.49240112304688</v>
      </c>
      <c r="E1583" s="37">
        <v>149.70000000000002</v>
      </c>
      <c r="F1583" s="37">
        <v>665803.23837305931</v>
      </c>
      <c r="G1583" s="37">
        <v>0</v>
      </c>
      <c r="H1583" s="37">
        <v>0.31847553230112491</v>
      </c>
      <c r="I1583" s="37">
        <v>1160.24169921875</v>
      </c>
      <c r="J1583" s="37">
        <v>25</v>
      </c>
      <c r="K1583" s="37">
        <v>-2.6764745712280273</v>
      </c>
      <c r="L1583" s="37">
        <v>-174.10263061523437</v>
      </c>
      <c r="M1583" s="37">
        <v>149.70000000000002</v>
      </c>
      <c r="N1583" s="37">
        <v>658735.52038939961</v>
      </c>
      <c r="O1583" s="37">
        <v>0</v>
      </c>
      <c r="P1583" s="37">
        <v>0.31900712088957539</v>
      </c>
      <c r="Q1583" s="37">
        <v>1152.6197509765625</v>
      </c>
    </row>
    <row r="1584" spans="2:17" x14ac:dyDescent="0.2">
      <c r="B1584" s="37">
        <v>25</v>
      </c>
      <c r="C1584" s="37">
        <v>-2.6786293983459473</v>
      </c>
      <c r="D1584" s="37">
        <v>-170.09651184082031</v>
      </c>
      <c r="E1584" s="37">
        <v>149.80000000000001</v>
      </c>
      <c r="F1584" s="37">
        <v>665372.44458663696</v>
      </c>
      <c r="G1584" s="37">
        <v>0</v>
      </c>
      <c r="H1584" s="37">
        <v>0.31827238181808937</v>
      </c>
      <c r="I1584" s="37">
        <v>1160.208251953125</v>
      </c>
      <c r="J1584" s="37">
        <v>25</v>
      </c>
      <c r="K1584" s="37">
        <v>-2.6764812469482422</v>
      </c>
      <c r="L1584" s="37">
        <v>-173.54716491699219</v>
      </c>
      <c r="M1584" s="37">
        <v>149.80000000000001</v>
      </c>
      <c r="N1584" s="37">
        <v>658656.58102605212</v>
      </c>
      <c r="O1584" s="37">
        <v>0</v>
      </c>
      <c r="P1584" s="37">
        <v>0.31896299316702675</v>
      </c>
      <c r="Q1584" s="37">
        <v>1153.1976318359375</v>
      </c>
    </row>
    <row r="1585" spans="2:17" x14ac:dyDescent="0.2">
      <c r="B1585" s="37">
        <v>25</v>
      </c>
      <c r="C1585" s="37">
        <v>-2.6786074638366699</v>
      </c>
      <c r="D1585" s="37">
        <v>-169.78802490234375</v>
      </c>
      <c r="E1585" s="37">
        <v>149.9</v>
      </c>
      <c r="F1585" s="37">
        <v>664857.34856747498</v>
      </c>
      <c r="G1585" s="37">
        <v>0</v>
      </c>
      <c r="H1585" s="37">
        <v>0.31802947826160699</v>
      </c>
      <c r="I1585" s="37">
        <v>1160.1412353515625</v>
      </c>
      <c r="J1585" s="37">
        <v>25</v>
      </c>
      <c r="K1585" s="37">
        <v>-2.6764960289001465</v>
      </c>
      <c r="L1585" s="37">
        <v>-173.0560302734375</v>
      </c>
      <c r="M1585" s="37">
        <v>149.9</v>
      </c>
      <c r="N1585" s="37">
        <v>658514.73095832788</v>
      </c>
      <c r="O1585" s="37">
        <v>0</v>
      </c>
      <c r="P1585" s="37">
        <v>0.31888370256792636</v>
      </c>
      <c r="Q1585" s="37">
        <v>1153.744384765625</v>
      </c>
    </row>
    <row r="1586" spans="2:17" x14ac:dyDescent="0.2">
      <c r="B1586" s="37">
        <v>25</v>
      </c>
      <c r="C1586" s="37">
        <v>-2.6785907745361328</v>
      </c>
      <c r="D1586" s="37">
        <v>-169.56309509277344</v>
      </c>
      <c r="E1586" s="37">
        <v>150</v>
      </c>
      <c r="F1586" s="37">
        <v>664262.37261061394</v>
      </c>
      <c r="G1586" s="37">
        <v>0</v>
      </c>
      <c r="H1586" s="37">
        <v>0.31774890705185022</v>
      </c>
      <c r="I1586" s="37">
        <v>1160.043212890625</v>
      </c>
      <c r="J1586" s="37">
        <v>25</v>
      </c>
      <c r="K1586" s="37">
        <v>-2.6765215396881104</v>
      </c>
      <c r="L1586" s="37">
        <v>-172.63136291503906</v>
      </c>
      <c r="M1586" s="37">
        <v>150</v>
      </c>
      <c r="N1586" s="37">
        <v>658310.35964215826</v>
      </c>
      <c r="O1586" s="37">
        <v>0</v>
      </c>
      <c r="P1586" s="37">
        <v>0.31876946680669077</v>
      </c>
      <c r="Q1586" s="37">
        <v>1154.25927734375</v>
      </c>
    </row>
    <row r="1587" spans="2:17" x14ac:dyDescent="0.2">
      <c r="B1587" s="37">
        <v>25</v>
      </c>
      <c r="C1587" s="37">
        <v>-2.6785802841186523</v>
      </c>
      <c r="D1587" s="37">
        <v>-169.41600036621094</v>
      </c>
      <c r="E1587" s="37">
        <v>150.10000000000002</v>
      </c>
      <c r="F1587" s="37">
        <v>663594.46480948071</v>
      </c>
      <c r="G1587" s="37">
        <v>0</v>
      </c>
      <c r="H1587" s="37">
        <v>0.31743394464836922</v>
      </c>
      <c r="I1587" s="37">
        <v>1159.9161376953125</v>
      </c>
      <c r="J1587" s="37">
        <v>25</v>
      </c>
      <c r="K1587" s="37">
        <v>-2.6765596866607666</v>
      </c>
      <c r="L1587" s="37">
        <v>-172.27388000488281</v>
      </c>
      <c r="M1587" s="37">
        <v>150.10000000000002</v>
      </c>
      <c r="N1587" s="37">
        <v>658043.65614622284</v>
      </c>
      <c r="O1587" s="37">
        <v>0</v>
      </c>
      <c r="P1587" s="37">
        <v>0.31862039160992583</v>
      </c>
      <c r="Q1587" s="37">
        <v>1154.7431640625</v>
      </c>
    </row>
    <row r="1588" spans="2:17" x14ac:dyDescent="0.2">
      <c r="B1588" s="37">
        <v>25</v>
      </c>
      <c r="C1588" s="37">
        <v>-2.6785762310028076</v>
      </c>
      <c r="D1588" s="37">
        <v>-169.339111328125</v>
      </c>
      <c r="E1588" s="37">
        <v>150.20000000000002</v>
      </c>
      <c r="F1588" s="37">
        <v>662862.52307746839</v>
      </c>
      <c r="G1588" s="37">
        <v>0</v>
      </c>
      <c r="H1588" s="37">
        <v>0.31708878696206094</v>
      </c>
      <c r="I1588" s="37">
        <v>1159.7618408203125</v>
      </c>
      <c r="J1588" s="37">
        <v>25</v>
      </c>
      <c r="K1588" s="37">
        <v>-2.6766109466552734</v>
      </c>
      <c r="L1588" s="37">
        <v>-171.98295593261719</v>
      </c>
      <c r="M1588" s="37">
        <v>150.20000000000002</v>
      </c>
      <c r="N1588" s="37">
        <v>657715.13963783963</v>
      </c>
      <c r="O1588" s="37">
        <v>0</v>
      </c>
      <c r="P1588" s="37">
        <v>0.31843676721011133</v>
      </c>
      <c r="Q1588" s="37">
        <v>1155.1986083984375</v>
      </c>
    </row>
    <row r="1589" spans="2:17" x14ac:dyDescent="0.2">
      <c r="B1589" s="37">
        <v>25</v>
      </c>
      <c r="C1589" s="37">
        <v>-2.6785778999328613</v>
      </c>
      <c r="D1589" s="37">
        <v>-169.32296752929687</v>
      </c>
      <c r="E1589" s="37">
        <v>150.30000000000001</v>
      </c>
      <c r="F1589" s="37">
        <v>662077.13452320499</v>
      </c>
      <c r="G1589" s="37">
        <v>0</v>
      </c>
      <c r="H1589" s="37">
        <v>0.31671842644892445</v>
      </c>
      <c r="I1589" s="37">
        <v>1159.58154296875</v>
      </c>
      <c r="J1589" s="37">
        <v>25</v>
      </c>
      <c r="K1589" s="37">
        <v>-2.67667555809021</v>
      </c>
      <c r="L1589" s="37">
        <v>-171.75599670410156</v>
      </c>
      <c r="M1589" s="37">
        <v>150.30000000000001</v>
      </c>
      <c r="N1589" s="37">
        <v>657326.22280677874</v>
      </c>
      <c r="O1589" s="37">
        <v>0</v>
      </c>
      <c r="P1589" s="37">
        <v>0.31821938326246435</v>
      </c>
      <c r="Q1589" s="37">
        <v>1155.62890625</v>
      </c>
    </row>
    <row r="1590" spans="2:17" x14ac:dyDescent="0.2">
      <c r="B1590" s="37">
        <v>25</v>
      </c>
      <c r="C1590" s="37">
        <v>-2.6785838603973389</v>
      </c>
      <c r="D1590" s="37">
        <v>-169.35667419433594</v>
      </c>
      <c r="E1590" s="37">
        <v>150.4</v>
      </c>
      <c r="F1590" s="37">
        <v>661249.85175443278</v>
      </c>
      <c r="G1590" s="37">
        <v>0</v>
      </c>
      <c r="H1590" s="37">
        <v>0.31632831082368879</v>
      </c>
      <c r="I1590" s="37">
        <v>1159.376708984375</v>
      </c>
      <c r="J1590" s="37">
        <v>25</v>
      </c>
      <c r="K1590" s="37">
        <v>-2.6767525672912598</v>
      </c>
      <c r="L1590" s="37">
        <v>-171.58784484863281</v>
      </c>
      <c r="M1590" s="37">
        <v>150.4</v>
      </c>
      <c r="N1590" s="37">
        <v>656880.39359881368</v>
      </c>
      <c r="O1590" s="37">
        <v>0</v>
      </c>
      <c r="P1590" s="37">
        <v>0.31797018935638094</v>
      </c>
      <c r="Q1590" s="37">
        <v>1156.0369873046875</v>
      </c>
    </row>
    <row r="1591" spans="2:17" x14ac:dyDescent="0.2">
      <c r="B1591" s="37">
        <v>25</v>
      </c>
      <c r="C1591" s="37">
        <v>-2.6785929203033447</v>
      </c>
      <c r="D1591" s="37">
        <v>-169.42828369140625</v>
      </c>
      <c r="E1591" s="37">
        <v>150.5</v>
      </c>
      <c r="F1591" s="37">
        <v>660392.78133623127</v>
      </c>
      <c r="G1591" s="37">
        <v>0</v>
      </c>
      <c r="H1591" s="37">
        <v>0.31592414902219068</v>
      </c>
      <c r="I1591" s="37">
        <v>1159.14892578125</v>
      </c>
      <c r="J1591" s="37">
        <v>25</v>
      </c>
      <c r="K1591" s="37">
        <v>-2.6768414974212646</v>
      </c>
      <c r="L1591" s="37">
        <v>-171.470703125</v>
      </c>
      <c r="M1591" s="37">
        <v>150.5</v>
      </c>
      <c r="N1591" s="37">
        <v>656383.83186796657</v>
      </c>
      <c r="O1591" s="37">
        <v>0</v>
      </c>
      <c r="P1591" s="37">
        <v>0.31769263962799332</v>
      </c>
      <c r="Q1591" s="37">
        <v>1156.4244384765625</v>
      </c>
    </row>
    <row r="1592" spans="2:17" x14ac:dyDescent="0.2">
      <c r="B1592" s="37">
        <v>25</v>
      </c>
      <c r="C1592" s="37">
        <v>-2.6786022186279297</v>
      </c>
      <c r="D1592" s="37">
        <v>-169.52536010742187</v>
      </c>
      <c r="E1592" s="37">
        <v>150.60000000000002</v>
      </c>
      <c r="F1592" s="37">
        <v>659518.12432141474</v>
      </c>
      <c r="G1592" s="37">
        <v>0</v>
      </c>
      <c r="H1592" s="37">
        <v>0.31551169452897554</v>
      </c>
      <c r="I1592" s="37">
        <v>1158.899658203125</v>
      </c>
      <c r="J1592" s="37">
        <v>25</v>
      </c>
      <c r="K1592" s="37">
        <v>-2.6769411563873291</v>
      </c>
      <c r="L1592" s="37">
        <v>-171.39486694335938</v>
      </c>
      <c r="M1592" s="37">
        <v>150.60000000000002</v>
      </c>
      <c r="N1592" s="37">
        <v>655845.95118261827</v>
      </c>
      <c r="O1592" s="37">
        <v>0</v>
      </c>
      <c r="P1592" s="37">
        <v>0.31739199565577791</v>
      </c>
      <c r="Q1592" s="37">
        <v>1156.790771484375</v>
      </c>
    </row>
    <row r="1593" spans="2:17" x14ac:dyDescent="0.2">
      <c r="B1593" s="37">
        <v>25</v>
      </c>
      <c r="C1593" s="37">
        <v>-2.6786096096038818</v>
      </c>
      <c r="D1593" s="37">
        <v>-169.63546752929687</v>
      </c>
      <c r="E1593" s="37">
        <v>150.70000000000002</v>
      </c>
      <c r="F1593" s="37">
        <v>658637.82053366199</v>
      </c>
      <c r="G1593" s="37">
        <v>0</v>
      </c>
      <c r="H1593" s="37">
        <v>0.31509657761528326</v>
      </c>
      <c r="I1593" s="37">
        <v>1158.6304931640625</v>
      </c>
      <c r="J1593" s="37">
        <v>25</v>
      </c>
      <c r="K1593" s="37">
        <v>-2.6770503520965576</v>
      </c>
      <c r="L1593" s="37">
        <v>-171.3494873046875</v>
      </c>
      <c r="M1593" s="37">
        <v>150.70000000000002</v>
      </c>
      <c r="N1593" s="37">
        <v>655278.48543689121</v>
      </c>
      <c r="O1593" s="37">
        <v>0</v>
      </c>
      <c r="P1593" s="37">
        <v>0.3170748158735382</v>
      </c>
      <c r="Q1593" s="37">
        <v>1157.1337890625</v>
      </c>
    </row>
    <row r="1594" spans="2:17" x14ac:dyDescent="0.2">
      <c r="B1594" s="37">
        <v>25</v>
      </c>
      <c r="C1594" s="37">
        <v>-2.678612232208252</v>
      </c>
      <c r="D1594" s="37">
        <v>-169.74678039550781</v>
      </c>
      <c r="E1594" s="37">
        <v>150.80000000000001</v>
      </c>
      <c r="F1594" s="37">
        <v>657763.55994023255</v>
      </c>
      <c r="G1594" s="37">
        <v>0</v>
      </c>
      <c r="H1594" s="37">
        <v>0.31468431073623182</v>
      </c>
      <c r="I1594" s="37">
        <v>1158.3428955078125</v>
      </c>
      <c r="J1594" s="37">
        <v>25</v>
      </c>
      <c r="K1594" s="37">
        <v>-2.6771678924560547</v>
      </c>
      <c r="L1594" s="37">
        <v>-171.32334899902344</v>
      </c>
      <c r="M1594" s="37">
        <v>150.80000000000001</v>
      </c>
      <c r="N1594" s="37">
        <v>654694.35394151241</v>
      </c>
      <c r="O1594" s="37">
        <v>0</v>
      </c>
      <c r="P1594" s="37">
        <v>0.31674832126629399</v>
      </c>
      <c r="Q1594" s="37">
        <v>1157.4505615234375</v>
      </c>
    </row>
    <row r="1595" spans="2:17" x14ac:dyDescent="0.2">
      <c r="B1595" s="37">
        <v>25</v>
      </c>
      <c r="C1595" s="37">
        <v>-2.6786074638366699</v>
      </c>
      <c r="D1595" s="37">
        <v>-169.84860229492188</v>
      </c>
      <c r="E1595" s="37">
        <v>150.9</v>
      </c>
      <c r="F1595" s="37">
        <v>656906.53219441965</v>
      </c>
      <c r="G1595" s="37">
        <v>0</v>
      </c>
      <c r="H1595" s="37">
        <v>0.31428017039556644</v>
      </c>
      <c r="I1595" s="37">
        <v>1158.0377197265625</v>
      </c>
      <c r="J1595" s="37">
        <v>25</v>
      </c>
      <c r="K1595" s="37">
        <v>-2.6772916316986084</v>
      </c>
      <c r="L1595" s="37">
        <v>-171.30531311035156</v>
      </c>
      <c r="M1595" s="37">
        <v>150.9</v>
      </c>
      <c r="N1595" s="37">
        <v>654106.4770656185</v>
      </c>
      <c r="O1595" s="37">
        <v>0</v>
      </c>
      <c r="P1595" s="37">
        <v>0.31641973342895452</v>
      </c>
      <c r="Q1595" s="37">
        <v>1157.738037109375</v>
      </c>
    </row>
    <row r="1596" spans="2:17" x14ac:dyDescent="0.2">
      <c r="B1596" s="37">
        <v>25</v>
      </c>
      <c r="C1596" s="37">
        <v>-2.6785929203033447</v>
      </c>
      <c r="D1596" s="37">
        <v>-169.93159484863281</v>
      </c>
      <c r="E1596" s="37">
        <v>151</v>
      </c>
      <c r="F1596" s="37">
        <v>656077.48335625324</v>
      </c>
      <c r="G1596" s="37">
        <v>0</v>
      </c>
      <c r="H1596" s="37">
        <v>0.31388922391705576</v>
      </c>
      <c r="I1596" s="37">
        <v>1157.7156982421875</v>
      </c>
      <c r="J1596" s="37">
        <v>25</v>
      </c>
      <c r="K1596" s="37">
        <v>-2.6774196624755859</v>
      </c>
      <c r="L1596" s="37">
        <v>-171.28485107421875</v>
      </c>
      <c r="M1596" s="37">
        <v>151</v>
      </c>
      <c r="N1596" s="37">
        <v>653526.28480023786</v>
      </c>
      <c r="O1596" s="37">
        <v>0</v>
      </c>
      <c r="P1596" s="37">
        <v>0.31609544089518776</v>
      </c>
      <c r="Q1596" s="37">
        <v>1157.994384765625</v>
      </c>
    </row>
    <row r="1597" spans="2:17" x14ac:dyDescent="0.2">
      <c r="B1597" s="37">
        <v>25</v>
      </c>
      <c r="C1597" s="37">
        <v>-2.6785664558410645</v>
      </c>
      <c r="D1597" s="37">
        <v>-169.98782348632812</v>
      </c>
      <c r="E1597" s="37">
        <v>151.10000000000002</v>
      </c>
      <c r="F1597" s="37">
        <v>655286.24617425399</v>
      </c>
      <c r="G1597" s="37">
        <v>0</v>
      </c>
      <c r="H1597" s="37">
        <v>0.31351610792651308</v>
      </c>
      <c r="I1597" s="37">
        <v>1157.3773193359375</v>
      </c>
      <c r="J1597" s="37">
        <v>25</v>
      </c>
      <c r="K1597" s="37">
        <v>-2.677548885345459</v>
      </c>
      <c r="L1597" s="37">
        <v>-171.25228881835937</v>
      </c>
      <c r="M1597" s="37">
        <v>151.10000000000002</v>
      </c>
      <c r="N1597" s="37">
        <v>652963.23521976429</v>
      </c>
      <c r="O1597" s="37">
        <v>0</v>
      </c>
      <c r="P1597" s="37">
        <v>0.31578073005893359</v>
      </c>
      <c r="Q1597" s="37">
        <v>1158.21923828125</v>
      </c>
    </row>
    <row r="1598" spans="2:17" x14ac:dyDescent="0.2">
      <c r="B1598" s="37">
        <v>25</v>
      </c>
      <c r="C1598" s="37">
        <v>-2.6785264015197754</v>
      </c>
      <c r="D1598" s="37">
        <v>-170.01048278808594</v>
      </c>
      <c r="E1598" s="37">
        <v>151.20000000000002</v>
      </c>
      <c r="F1598" s="37">
        <v>654541.78637353552</v>
      </c>
      <c r="G1598" s="37">
        <v>0</v>
      </c>
      <c r="H1598" s="37">
        <v>0.31316505020465601</v>
      </c>
      <c r="I1598" s="37">
        <v>1157.023193359375</v>
      </c>
      <c r="J1598" s="37">
        <v>25</v>
      </c>
      <c r="K1598" s="37">
        <v>-2.6776766777038574</v>
      </c>
      <c r="L1598" s="37">
        <v>-171.20098876953125</v>
      </c>
      <c r="M1598" s="37">
        <v>151.20000000000002</v>
      </c>
      <c r="N1598" s="37">
        <v>652421.91548150114</v>
      </c>
      <c r="O1598" s="37">
        <v>0</v>
      </c>
      <c r="P1598" s="37">
        <v>0.31547816481439062</v>
      </c>
      <c r="Q1598" s="37">
        <v>1158.4136962890625</v>
      </c>
    </row>
    <row r="1599" spans="2:17" x14ac:dyDescent="0.2">
      <c r="B1599" s="37">
        <v>25</v>
      </c>
      <c r="C1599" s="37">
        <v>-2.6784713268280029</v>
      </c>
      <c r="D1599" s="37">
        <v>-169.99369812011719</v>
      </c>
      <c r="E1599" s="37">
        <v>151.30000000000001</v>
      </c>
      <c r="F1599" s="37">
        <v>653851.57129198976</v>
      </c>
      <c r="G1599" s="37">
        <v>0</v>
      </c>
      <c r="H1599" s="37">
        <v>0.31283957195575257</v>
      </c>
      <c r="I1599" s="37">
        <v>1156.65380859375</v>
      </c>
      <c r="J1599" s="37">
        <v>25</v>
      </c>
      <c r="K1599" s="37">
        <v>-2.6778004169464111</v>
      </c>
      <c r="L1599" s="37">
        <v>-171.12265014648437</v>
      </c>
      <c r="M1599" s="37">
        <v>151.30000000000001</v>
      </c>
      <c r="N1599" s="37">
        <v>651910.99102570862</v>
      </c>
      <c r="O1599" s="37">
        <v>0</v>
      </c>
      <c r="P1599" s="37">
        <v>0.31519258849685478</v>
      </c>
      <c r="Q1599" s="37">
        <v>1158.57958984375</v>
      </c>
    </row>
    <row r="1600" spans="2:17" x14ac:dyDescent="0.2">
      <c r="B1600" s="37">
        <v>25</v>
      </c>
      <c r="C1600" s="37">
        <v>-2.6784005165100098</v>
      </c>
      <c r="D1600" s="37">
        <v>-169.93251037597656</v>
      </c>
      <c r="E1600" s="37">
        <v>151.4</v>
      </c>
      <c r="F1600" s="37">
        <v>653221.20331048884</v>
      </c>
      <c r="G1600" s="37">
        <v>0</v>
      </c>
      <c r="H1600" s="37">
        <v>0.31254231493886936</v>
      </c>
      <c r="I1600" s="37">
        <v>1156.270263671875</v>
      </c>
      <c r="J1600" s="37">
        <v>25</v>
      </c>
      <c r="K1600" s="37">
        <v>-2.67791748046875</v>
      </c>
      <c r="L1600" s="37">
        <v>-171.00883483886719</v>
      </c>
      <c r="M1600" s="37">
        <v>151.4</v>
      </c>
      <c r="N1600" s="37">
        <v>651436.13751679275</v>
      </c>
      <c r="O1600" s="37">
        <v>0</v>
      </c>
      <c r="P1600" s="37">
        <v>0.31492717338451692</v>
      </c>
      <c r="Q1600" s="37">
        <v>1158.718994140625</v>
      </c>
    </row>
    <row r="1601" spans="2:17" x14ac:dyDescent="0.2">
      <c r="B1601" s="37">
        <v>25</v>
      </c>
      <c r="C1601" s="37">
        <v>-2.6783127784729004</v>
      </c>
      <c r="D1601" s="37">
        <v>-169.82302856445312</v>
      </c>
      <c r="E1601" s="37">
        <v>151.5</v>
      </c>
      <c r="F1601" s="37">
        <v>652654.16113402892</v>
      </c>
      <c r="G1601" s="37">
        <v>0</v>
      </c>
      <c r="H1601" s="37">
        <v>0.31227491950313124</v>
      </c>
      <c r="I1601" s="37">
        <v>1155.8741455078125</v>
      </c>
      <c r="J1601" s="37">
        <v>25</v>
      </c>
      <c r="K1601" s="37">
        <v>-2.6780261993408203</v>
      </c>
      <c r="L1601" s="37">
        <v>-170.85592651367187</v>
      </c>
      <c r="M1601" s="37">
        <v>151.5</v>
      </c>
      <c r="N1601" s="37">
        <v>651001.26208533114</v>
      </c>
      <c r="O1601" s="37">
        <v>0</v>
      </c>
      <c r="P1601" s="37">
        <v>0.31468410329366636</v>
      </c>
      <c r="Q1601" s="37">
        <v>1158.8328857421875</v>
      </c>
    </row>
    <row r="1602" spans="2:17" x14ac:dyDescent="0.2">
      <c r="B1602" s="37">
        <v>25</v>
      </c>
      <c r="C1602" s="37">
        <v>-2.6782078742980957</v>
      </c>
      <c r="D1602" s="37">
        <v>-169.66281127929687</v>
      </c>
      <c r="E1602" s="37">
        <v>151.60000000000002</v>
      </c>
      <c r="F1602" s="37">
        <v>652151.49398644827</v>
      </c>
      <c r="G1602" s="37">
        <v>0</v>
      </c>
      <c r="H1602" s="37">
        <v>0.31203788036216157</v>
      </c>
      <c r="I1602" s="37">
        <v>1155.468017578125</v>
      </c>
      <c r="J1602" s="37">
        <v>25</v>
      </c>
      <c r="K1602" s="37">
        <v>-2.6781253814697266</v>
      </c>
      <c r="L1602" s="37">
        <v>-170.66148376464844</v>
      </c>
      <c r="M1602" s="37">
        <v>151.60000000000002</v>
      </c>
      <c r="N1602" s="37">
        <v>650610.77968412894</v>
      </c>
      <c r="O1602" s="37">
        <v>0</v>
      </c>
      <c r="P1602" s="37">
        <v>0.31446584584315657</v>
      </c>
      <c r="Q1602" s="37">
        <v>1158.9210205078125</v>
      </c>
    </row>
    <row r="1603" spans="2:17" x14ac:dyDescent="0.2">
      <c r="B1603" s="37">
        <v>25</v>
      </c>
      <c r="C1603" s="37">
        <v>-2.6780858039855957</v>
      </c>
      <c r="D1603" s="37">
        <v>-169.45135498046875</v>
      </c>
      <c r="E1603" s="37">
        <v>151.70000000000002</v>
      </c>
      <c r="F1603" s="37">
        <v>651711.98824374203</v>
      </c>
      <c r="G1603" s="37">
        <v>0</v>
      </c>
      <c r="H1603" s="37">
        <v>0.31183062518652283</v>
      </c>
      <c r="I1603" s="37">
        <v>1155.0545654296875</v>
      </c>
      <c r="J1603" s="37">
        <v>25</v>
      </c>
      <c r="K1603" s="37">
        <v>-2.6782143115997314</v>
      </c>
      <c r="L1603" s="37">
        <v>-170.42387390136719</v>
      </c>
      <c r="M1603" s="37">
        <v>151.70000000000002</v>
      </c>
      <c r="N1603" s="37">
        <v>650268.80710683262</v>
      </c>
      <c r="O1603" s="37">
        <v>0</v>
      </c>
      <c r="P1603" s="37">
        <v>0.31427470199570229</v>
      </c>
      <c r="Q1603" s="37">
        <v>1158.982421875</v>
      </c>
    </row>
    <row r="1604" spans="2:17" x14ac:dyDescent="0.2">
      <c r="B1604" s="37">
        <v>25</v>
      </c>
      <c r="C1604" s="37">
        <v>-2.6779470443725586</v>
      </c>
      <c r="D1604" s="37">
        <v>-169.1905517578125</v>
      </c>
      <c r="E1604" s="37">
        <v>151.80000000000001</v>
      </c>
      <c r="F1604" s="37">
        <v>651332.54238750867</v>
      </c>
      <c r="G1604" s="37">
        <v>0</v>
      </c>
      <c r="H1604" s="37">
        <v>0.31165169144823357</v>
      </c>
      <c r="I1604" s="37">
        <v>1154.6370849609375</v>
      </c>
      <c r="J1604" s="37">
        <v>25</v>
      </c>
      <c r="K1604" s="37">
        <v>-2.678292989730835</v>
      </c>
      <c r="L1604" s="37">
        <v>-170.1427001953125</v>
      </c>
      <c r="M1604" s="37">
        <v>151.80000000000001</v>
      </c>
      <c r="N1604" s="37">
        <v>649979.17037506471</v>
      </c>
      <c r="O1604" s="37">
        <v>0</v>
      </c>
      <c r="P1604" s="37">
        <v>0.31411281020125031</v>
      </c>
      <c r="Q1604" s="37">
        <v>1159.0159912109375</v>
      </c>
    </row>
    <row r="1605" spans="2:17" x14ac:dyDescent="0.2">
      <c r="B1605" s="37">
        <v>25</v>
      </c>
      <c r="C1605" s="37">
        <v>-2.6777920722961426</v>
      </c>
      <c r="D1605" s="37">
        <v>-168.88482666015625</v>
      </c>
      <c r="E1605" s="37">
        <v>151.9</v>
      </c>
      <c r="F1605" s="37">
        <v>651008.2756522682</v>
      </c>
      <c r="G1605" s="37">
        <v>0</v>
      </c>
      <c r="H1605" s="37">
        <v>0.31149877758255118</v>
      </c>
      <c r="I1605" s="37">
        <v>1154.21875</v>
      </c>
      <c r="J1605" s="37">
        <v>25</v>
      </c>
      <c r="K1605" s="37">
        <v>-2.6783609390258789</v>
      </c>
      <c r="L1605" s="37">
        <v>-169.81781005859375</v>
      </c>
      <c r="M1605" s="37">
        <v>151.9</v>
      </c>
      <c r="N1605" s="37">
        <v>649744.8089626024</v>
      </c>
      <c r="O1605" s="37">
        <v>0</v>
      </c>
      <c r="P1605" s="37">
        <v>0.31398181339954329</v>
      </c>
      <c r="Q1605" s="37">
        <v>1159.021240234375</v>
      </c>
    </row>
    <row r="1606" spans="2:17" x14ac:dyDescent="0.2">
      <c r="B1606" s="37">
        <v>25</v>
      </c>
      <c r="C1606" s="37">
        <v>-2.6776225566864014</v>
      </c>
      <c r="D1606" s="37">
        <v>-168.54100036621094</v>
      </c>
      <c r="E1606" s="37">
        <v>152</v>
      </c>
      <c r="F1606" s="37">
        <v>650733.57046254282</v>
      </c>
      <c r="G1606" s="37">
        <v>0</v>
      </c>
      <c r="H1606" s="37">
        <v>0.31136923461916349</v>
      </c>
      <c r="I1606" s="37">
        <v>1153.80224609375</v>
      </c>
      <c r="J1606" s="37">
        <v>25</v>
      </c>
      <c r="K1606" s="37">
        <v>-2.6784183979034424</v>
      </c>
      <c r="L1606" s="37">
        <v>-169.44833374023437</v>
      </c>
      <c r="M1606" s="37">
        <v>152</v>
      </c>
      <c r="N1606" s="37">
        <v>649567.355165974</v>
      </c>
      <c r="O1606" s="37">
        <v>0</v>
      </c>
      <c r="P1606" s="37">
        <v>0.31388262387331212</v>
      </c>
      <c r="Q1606" s="37">
        <v>1158.9986572265625</v>
      </c>
    </row>
    <row r="1607" spans="2:17" x14ac:dyDescent="0.2">
      <c r="B1607" s="37">
        <v>25</v>
      </c>
      <c r="C1607" s="37">
        <v>-2.6774401664733887</v>
      </c>
      <c r="D1607" s="37">
        <v>-168.16761779785156</v>
      </c>
      <c r="E1607" s="37">
        <v>152.10000000000002</v>
      </c>
      <c r="F1607" s="37">
        <v>650502.32095732715</v>
      </c>
      <c r="G1607" s="37">
        <v>0</v>
      </c>
      <c r="H1607" s="37">
        <v>0.31126018334270056</v>
      </c>
      <c r="I1607" s="37">
        <v>1153.3900146484375</v>
      </c>
      <c r="J1607" s="37">
        <v>25</v>
      </c>
      <c r="K1607" s="37">
        <v>-2.6784656047821045</v>
      </c>
      <c r="L1607" s="37">
        <v>-169.0323486328125</v>
      </c>
      <c r="M1607" s="37">
        <v>152.10000000000002</v>
      </c>
      <c r="N1607" s="37">
        <v>649447.31168413523</v>
      </c>
      <c r="O1607" s="37">
        <v>0</v>
      </c>
      <c r="P1607" s="37">
        <v>0.31381552258676548</v>
      </c>
      <c r="Q1607" s="37">
        <v>1158.9495849609375</v>
      </c>
    </row>
    <row r="1608" spans="2:17" x14ac:dyDescent="0.2">
      <c r="B1608" s="37">
        <v>25</v>
      </c>
      <c r="C1608" s="37">
        <v>-2.6772477626800537</v>
      </c>
      <c r="D1608" s="37">
        <v>-167.774169921875</v>
      </c>
      <c r="E1608" s="37">
        <v>152.20000000000002</v>
      </c>
      <c r="F1608" s="37">
        <v>650308.54507009685</v>
      </c>
      <c r="G1608" s="37">
        <v>0</v>
      </c>
      <c r="H1608" s="37">
        <v>0.31116880292017313</v>
      </c>
      <c r="I1608" s="37">
        <v>1152.9840087890625</v>
      </c>
      <c r="J1608" s="37">
        <v>25</v>
      </c>
      <c r="K1608" s="37">
        <v>-2.6785025596618652</v>
      </c>
      <c r="L1608" s="37">
        <v>-168.56684875488281</v>
      </c>
      <c r="M1608" s="37">
        <v>152.20000000000002</v>
      </c>
      <c r="N1608" s="37">
        <v>649383.55532133556</v>
      </c>
      <c r="O1608" s="37">
        <v>0</v>
      </c>
      <c r="P1608" s="37">
        <v>0.31377988169730142</v>
      </c>
      <c r="Q1608" s="37">
        <v>1158.8770751953125</v>
      </c>
    </row>
    <row r="1609" spans="2:17" x14ac:dyDescent="0.2">
      <c r="B1609" s="37">
        <v>25</v>
      </c>
      <c r="C1609" s="37">
        <v>-2.6770474910736084</v>
      </c>
      <c r="D1609" s="37">
        <v>-167.36993408203125</v>
      </c>
      <c r="E1609" s="37">
        <v>152.30000000000001</v>
      </c>
      <c r="F1609" s="37">
        <v>650146.57031430339</v>
      </c>
      <c r="G1609" s="37">
        <v>0</v>
      </c>
      <c r="H1609" s="37">
        <v>0.31109241849797897</v>
      </c>
      <c r="I1609" s="37">
        <v>1152.586181640625</v>
      </c>
      <c r="J1609" s="37">
        <v>25</v>
      </c>
      <c r="K1609" s="37">
        <v>-2.6785299777984619</v>
      </c>
      <c r="L1609" s="37">
        <v>-168.04852294921875</v>
      </c>
      <c r="M1609" s="37">
        <v>152.30000000000001</v>
      </c>
      <c r="N1609" s="37">
        <v>649373.79972446617</v>
      </c>
      <c r="O1609" s="37">
        <v>0</v>
      </c>
      <c r="P1609" s="37">
        <v>0.31377442326018756</v>
      </c>
      <c r="Q1609" s="37">
        <v>1158.78564453125</v>
      </c>
    </row>
    <row r="1610" spans="2:17" x14ac:dyDescent="0.2">
      <c r="B1610" s="37">
        <v>25</v>
      </c>
      <c r="C1610" s="37">
        <v>-2.6768424510955811</v>
      </c>
      <c r="D1610" s="37">
        <v>-166.96292114257812</v>
      </c>
      <c r="E1610" s="37">
        <v>152.4</v>
      </c>
      <c r="F1610" s="37">
        <v>650011.16951882374</v>
      </c>
      <c r="G1610" s="37">
        <v>0</v>
      </c>
      <c r="H1610" s="37">
        <v>0.31102856520861283</v>
      </c>
      <c r="I1610" s="37">
        <v>1152.198486328125</v>
      </c>
      <c r="J1610" s="37">
        <v>25</v>
      </c>
      <c r="K1610" s="37">
        <v>-2.6785488128662109</v>
      </c>
      <c r="L1610" s="37">
        <v>-167.47508239746094</v>
      </c>
      <c r="M1610" s="37">
        <v>152.4</v>
      </c>
      <c r="N1610" s="37">
        <v>649414.30519971147</v>
      </c>
      <c r="O1610" s="37">
        <v>0</v>
      </c>
      <c r="P1610" s="37">
        <v>0.31379705701878757</v>
      </c>
      <c r="Q1610" s="37">
        <v>1158.6806640625</v>
      </c>
    </row>
    <row r="1611" spans="2:17" x14ac:dyDescent="0.2">
      <c r="B1611" s="37">
        <v>25</v>
      </c>
      <c r="C1611" s="37">
        <v>-2.6766350269317627</v>
      </c>
      <c r="D1611" s="37">
        <v>-166.55897521972656</v>
      </c>
      <c r="E1611" s="37">
        <v>152.5</v>
      </c>
      <c r="F1611" s="37">
        <v>649897.43820340082</v>
      </c>
      <c r="G1611" s="37">
        <v>0</v>
      </c>
      <c r="H1611" s="37">
        <v>0.31097493033892903</v>
      </c>
      <c r="I1611" s="37">
        <v>1151.8232421875</v>
      </c>
      <c r="J1611" s="37">
        <v>25</v>
      </c>
      <c r="K1611" s="37">
        <v>-2.678560733795166</v>
      </c>
      <c r="L1611" s="37">
        <v>-166.8470458984375</v>
      </c>
      <c r="M1611" s="37">
        <v>152.5</v>
      </c>
      <c r="N1611" s="37">
        <v>649499.8199788793</v>
      </c>
      <c r="O1611" s="37">
        <v>0</v>
      </c>
      <c r="P1611" s="37">
        <v>0.31384484757509645</v>
      </c>
      <c r="Q1611" s="37">
        <v>1158.5670166015625</v>
      </c>
    </row>
    <row r="1612" spans="2:17" x14ac:dyDescent="0.2">
      <c r="B1612" s="37">
        <v>25</v>
      </c>
      <c r="C1612" s="37">
        <v>-2.6764280796051025</v>
      </c>
      <c r="D1612" s="37">
        <v>-166.16151428222656</v>
      </c>
      <c r="E1612" s="37">
        <v>152.60000000000002</v>
      </c>
      <c r="F1612" s="37">
        <v>649800.78894083691</v>
      </c>
      <c r="G1612" s="37">
        <v>0</v>
      </c>
      <c r="H1612" s="37">
        <v>0.31092935067652128</v>
      </c>
      <c r="I1612" s="37">
        <v>1151.46337890625</v>
      </c>
      <c r="J1612" s="37">
        <v>25</v>
      </c>
      <c r="K1612" s="37">
        <v>-2.6785681247711182</v>
      </c>
      <c r="L1612" s="37">
        <v>-166.169189453125</v>
      </c>
      <c r="M1612" s="37">
        <v>152.60000000000002</v>
      </c>
      <c r="N1612" s="37">
        <v>649623.60752837767</v>
      </c>
      <c r="O1612" s="37">
        <v>0</v>
      </c>
      <c r="P1612" s="37">
        <v>0.31391402970097676</v>
      </c>
      <c r="Q1612" s="37">
        <v>1158.4483642578125</v>
      </c>
    </row>
    <row r="1613" spans="2:17" x14ac:dyDescent="0.2">
      <c r="B1613" s="37">
        <v>25</v>
      </c>
      <c r="C1613" s="37">
        <v>-2.6762232780456543</v>
      </c>
      <c r="D1613" s="37">
        <v>-165.77153015136719</v>
      </c>
      <c r="E1613" s="37">
        <v>152.70000000000002</v>
      </c>
      <c r="F1613" s="37">
        <v>649716.84692512639</v>
      </c>
      <c r="G1613" s="37">
        <v>0</v>
      </c>
      <c r="H1613" s="37">
        <v>0.31088976326887457</v>
      </c>
      <c r="I1613" s="37">
        <v>1151.1224365234375</v>
      </c>
      <c r="J1613" s="37">
        <v>25</v>
      </c>
      <c r="K1613" s="37">
        <v>-2.6785736083984375</v>
      </c>
      <c r="L1613" s="37">
        <v>-165.45126342773437</v>
      </c>
      <c r="M1613" s="37">
        <v>152.70000000000002</v>
      </c>
      <c r="N1613" s="37">
        <v>649776.9661051468</v>
      </c>
      <c r="O1613" s="37">
        <v>0</v>
      </c>
      <c r="P1613" s="37">
        <v>0.31399973975542661</v>
      </c>
      <c r="Q1613" s="37">
        <v>1158.327392578125</v>
      </c>
    </row>
    <row r="1614" spans="2:17" x14ac:dyDescent="0.2">
      <c r="B1614" s="37">
        <v>25</v>
      </c>
      <c r="C1614" s="37">
        <v>-2.6760225296020508</v>
      </c>
      <c r="D1614" s="37">
        <v>-165.38844299316406</v>
      </c>
      <c r="E1614" s="37">
        <v>152.80000000000001</v>
      </c>
      <c r="F1614" s="37">
        <v>649641.25815035275</v>
      </c>
      <c r="G1614" s="37">
        <v>0</v>
      </c>
      <c r="H1614" s="37">
        <v>0.3108541149557465</v>
      </c>
      <c r="I1614" s="37">
        <v>1150.8043212890625</v>
      </c>
      <c r="J1614" s="37">
        <v>25</v>
      </c>
      <c r="K1614" s="37">
        <v>-2.6785805225372314</v>
      </c>
      <c r="L1614" s="37">
        <v>-164.70819091796875</v>
      </c>
      <c r="M1614" s="37">
        <v>152.80000000000001</v>
      </c>
      <c r="N1614" s="37">
        <v>649949.68116373965</v>
      </c>
      <c r="O1614" s="37">
        <v>0</v>
      </c>
      <c r="P1614" s="37">
        <v>0.31409626860944256</v>
      </c>
      <c r="Q1614" s="37">
        <v>1158.2064208984375</v>
      </c>
    </row>
    <row r="1615" spans="2:17" x14ac:dyDescent="0.2">
      <c r="B1615" s="37">
        <v>25</v>
      </c>
      <c r="C1615" s="37">
        <v>-2.6758277416229248</v>
      </c>
      <c r="D1615" s="37">
        <v>-165.01104736328125</v>
      </c>
      <c r="E1615" s="37">
        <v>152.9</v>
      </c>
      <c r="F1615" s="37">
        <v>649569.91753576044</v>
      </c>
      <c r="G1615" s="37">
        <v>0</v>
      </c>
      <c r="H1615" s="37">
        <v>0.31082046996135859</v>
      </c>
      <c r="I1615" s="37">
        <v>1150.512939453125</v>
      </c>
      <c r="J1615" s="37">
        <v>25</v>
      </c>
      <c r="K1615" s="37">
        <v>-2.6785922050476074</v>
      </c>
      <c r="L1615" s="37">
        <v>-163.95936584472656</v>
      </c>
      <c r="M1615" s="37">
        <v>152.9</v>
      </c>
      <c r="N1615" s="37">
        <v>650129.92067692208</v>
      </c>
      <c r="O1615" s="37">
        <v>0</v>
      </c>
      <c r="P1615" s="37">
        <v>0.31419700307385157</v>
      </c>
      <c r="Q1615" s="37">
        <v>1158.087158203125</v>
      </c>
    </row>
    <row r="1616" spans="2:17" x14ac:dyDescent="0.2">
      <c r="B1616" s="37">
        <v>25</v>
      </c>
      <c r="C1616" s="37">
        <v>-2.6756401062011719</v>
      </c>
      <c r="D1616" s="37">
        <v>-164.63853454589844</v>
      </c>
      <c r="E1616" s="37">
        <v>153</v>
      </c>
      <c r="F1616" s="37">
        <v>649498.93697842362</v>
      </c>
      <c r="G1616" s="37">
        <v>0</v>
      </c>
      <c r="H1616" s="37">
        <v>0.31078699484086908</v>
      </c>
      <c r="I1616" s="37">
        <v>1150.2518310546875</v>
      </c>
      <c r="J1616" s="37">
        <v>25</v>
      </c>
      <c r="K1616" s="37">
        <v>-2.6786115169525146</v>
      </c>
      <c r="L1616" s="37">
        <v>-163.22688293457031</v>
      </c>
      <c r="M1616" s="37">
        <v>153</v>
      </c>
      <c r="N1616" s="37">
        <v>650305.2328464177</v>
      </c>
      <c r="O1616" s="37">
        <v>0</v>
      </c>
      <c r="P1616" s="37">
        <v>0.31429498359890806</v>
      </c>
      <c r="Q1616" s="37">
        <v>1157.9708251953125</v>
      </c>
    </row>
    <row r="1617" spans="2:17" x14ac:dyDescent="0.2">
      <c r="B1617" s="37">
        <v>25</v>
      </c>
      <c r="C1617" s="37">
        <v>-2.675462007522583</v>
      </c>
      <c r="D1617" s="37">
        <v>-164.27145385742187</v>
      </c>
      <c r="E1617" s="37">
        <v>153.10000000000002</v>
      </c>
      <c r="F1617" s="37">
        <v>649424.61318226263</v>
      </c>
      <c r="G1617" s="37">
        <v>0</v>
      </c>
      <c r="H1617" s="37">
        <v>0.31075194328036659</v>
      </c>
      <c r="I1617" s="37">
        <v>1150.0238037109375</v>
      </c>
      <c r="J1617" s="37">
        <v>25</v>
      </c>
      <c r="K1617" s="37">
        <v>-2.6786417961120605</v>
      </c>
      <c r="L1617" s="37">
        <v>-162.53265380859375</v>
      </c>
      <c r="M1617" s="37">
        <v>153.10000000000002</v>
      </c>
      <c r="N1617" s="37">
        <v>650463.34034966747</v>
      </c>
      <c r="O1617" s="37">
        <v>0</v>
      </c>
      <c r="P1617" s="37">
        <v>0.31438334814471752</v>
      </c>
      <c r="Q1617" s="37">
        <v>1157.85888671875</v>
      </c>
    </row>
    <row r="1618" spans="2:17" x14ac:dyDescent="0.2">
      <c r="B1618" s="37">
        <v>25</v>
      </c>
      <c r="C1618" s="37">
        <v>-2.6752943992614746</v>
      </c>
      <c r="D1618" s="37">
        <v>-163.91197204589844</v>
      </c>
      <c r="E1618" s="37">
        <v>153.20000000000002</v>
      </c>
      <c r="F1618" s="37">
        <v>649343.69368497911</v>
      </c>
      <c r="G1618" s="37">
        <v>0</v>
      </c>
      <c r="H1618" s="37">
        <v>0.31071378159209417</v>
      </c>
      <c r="I1618" s="37">
        <v>1149.8311767578125</v>
      </c>
      <c r="J1618" s="37">
        <v>25</v>
      </c>
      <c r="K1618" s="37">
        <v>-2.6786854267120361</v>
      </c>
      <c r="L1618" s="37">
        <v>-161.89509582519531</v>
      </c>
      <c r="M1618" s="37">
        <v>153.20000000000002</v>
      </c>
      <c r="N1618" s="37">
        <v>650593.28737078898</v>
      </c>
      <c r="O1618" s="37">
        <v>0</v>
      </c>
      <c r="P1618" s="37">
        <v>0.31445597329407871</v>
      </c>
      <c r="Q1618" s="37">
        <v>1157.7530517578125</v>
      </c>
    </row>
    <row r="1619" spans="2:17" x14ac:dyDescent="0.2">
      <c r="B1619" s="37">
        <v>25</v>
      </c>
      <c r="C1619" s="37">
        <v>-2.6751396656036377</v>
      </c>
      <c r="D1619" s="37">
        <v>-163.56394958496094</v>
      </c>
      <c r="E1619" s="37">
        <v>153.30000000000001</v>
      </c>
      <c r="F1619" s="37">
        <v>649253.11762869195</v>
      </c>
      <c r="G1619" s="37">
        <v>0</v>
      </c>
      <c r="H1619" s="37">
        <v>0.31067106641277903</v>
      </c>
      <c r="I1619" s="37">
        <v>1149.675048828125</v>
      </c>
      <c r="J1619" s="37">
        <v>25</v>
      </c>
      <c r="K1619" s="37">
        <v>-2.6787436008453369</v>
      </c>
      <c r="L1619" s="37">
        <v>-161.32652282714844</v>
      </c>
      <c r="M1619" s="37">
        <v>153.30000000000001</v>
      </c>
      <c r="N1619" s="37">
        <v>650686.50710411882</v>
      </c>
      <c r="O1619" s="37">
        <v>0</v>
      </c>
      <c r="P1619" s="37">
        <v>0.31450807087138927</v>
      </c>
      <c r="Q1619" s="37">
        <v>1157.6553955078125</v>
      </c>
    </row>
    <row r="1620" spans="2:17" x14ac:dyDescent="0.2">
      <c r="B1620" s="37">
        <v>25</v>
      </c>
      <c r="C1620" s="37">
        <v>-2.674999475479126</v>
      </c>
      <c r="D1620" s="37">
        <v>-163.23231506347656</v>
      </c>
      <c r="E1620" s="37">
        <v>153.4</v>
      </c>
      <c r="F1620" s="37">
        <v>649150.31588915735</v>
      </c>
      <c r="G1620" s="37">
        <v>0</v>
      </c>
      <c r="H1620" s="37">
        <v>0.31062258629822426</v>
      </c>
      <c r="I1620" s="37">
        <v>1149.5562744140625</v>
      </c>
      <c r="J1620" s="37">
        <v>25</v>
      </c>
      <c r="K1620" s="37">
        <v>-2.6788167953491211</v>
      </c>
      <c r="L1620" s="37">
        <v>-160.83193969726562</v>
      </c>
      <c r="M1620" s="37">
        <v>153.4</v>
      </c>
      <c r="N1620" s="37">
        <v>650737.42441400071</v>
      </c>
      <c r="O1620" s="37">
        <v>0</v>
      </c>
      <c r="P1620" s="37">
        <v>0.314536524774362</v>
      </c>
      <c r="Q1620" s="37">
        <v>1157.5682373046875</v>
      </c>
    </row>
    <row r="1621" spans="2:17" x14ac:dyDescent="0.2">
      <c r="B1621" s="37">
        <v>25</v>
      </c>
      <c r="C1621" s="37">
        <v>-2.6748752593994141</v>
      </c>
      <c r="D1621" s="37">
        <v>-162.9222412109375</v>
      </c>
      <c r="E1621" s="37">
        <v>153.5</v>
      </c>
      <c r="F1621" s="37">
        <v>649032.93408408074</v>
      </c>
      <c r="G1621" s="37">
        <v>0</v>
      </c>
      <c r="H1621" s="37">
        <v>0.31056723106337114</v>
      </c>
      <c r="I1621" s="37">
        <v>1149.47509765625</v>
      </c>
      <c r="J1621" s="37">
        <v>25</v>
      </c>
      <c r="K1621" s="37">
        <v>-2.6789054870605469</v>
      </c>
      <c r="L1621" s="37">
        <v>-160.40924072265625</v>
      </c>
      <c r="M1621" s="37">
        <v>153.5</v>
      </c>
      <c r="N1621" s="37">
        <v>650743.72888929734</v>
      </c>
      <c r="O1621" s="37">
        <v>0</v>
      </c>
      <c r="P1621" s="37">
        <v>0.31454004363195626</v>
      </c>
      <c r="Q1621" s="37">
        <v>1157.4942626953125</v>
      </c>
    </row>
    <row r="1622" spans="2:17" x14ac:dyDescent="0.2">
      <c r="B1622" s="37">
        <v>25</v>
      </c>
      <c r="C1622" s="37">
        <v>-2.6747684478759766</v>
      </c>
      <c r="D1622" s="37">
        <v>-162.63822937011719</v>
      </c>
      <c r="E1622" s="37">
        <v>153.60000000000002</v>
      </c>
      <c r="F1622" s="37">
        <v>648898.91803190508</v>
      </c>
      <c r="G1622" s="37">
        <v>0</v>
      </c>
      <c r="H1622" s="37">
        <v>0.31050403206322297</v>
      </c>
      <c r="I1622" s="37">
        <v>1149.4317626953125</v>
      </c>
      <c r="J1622" s="37">
        <v>25</v>
      </c>
      <c r="K1622" s="37">
        <v>-2.6790096759796143</v>
      </c>
      <c r="L1622" s="37">
        <v>-160.05035400390625</v>
      </c>
      <c r="M1622" s="37">
        <v>153.60000000000002</v>
      </c>
      <c r="N1622" s="37">
        <v>650705.85725555127</v>
      </c>
      <c r="O1622" s="37">
        <v>0</v>
      </c>
      <c r="P1622" s="37">
        <v>0.31451887147198415</v>
      </c>
      <c r="Q1622" s="37">
        <v>1157.4344482421875</v>
      </c>
    </row>
    <row r="1623" spans="2:17" x14ac:dyDescent="0.2">
      <c r="B1623" s="37">
        <v>25</v>
      </c>
      <c r="C1623" s="37">
        <v>-2.6746792793273926</v>
      </c>
      <c r="D1623" s="37">
        <v>-162.38325500488281</v>
      </c>
      <c r="E1623" s="37">
        <v>153.70000000000002</v>
      </c>
      <c r="F1623" s="37">
        <v>648746.65371056565</v>
      </c>
      <c r="G1623" s="37">
        <v>0</v>
      </c>
      <c r="H1623" s="37">
        <v>0.31043222822181438</v>
      </c>
      <c r="I1623" s="37">
        <v>1149.426513671875</v>
      </c>
      <c r="J1623" s="37">
        <v>25</v>
      </c>
      <c r="K1623" s="37">
        <v>-2.6791286468505859</v>
      </c>
      <c r="L1623" s="37">
        <v>-159.74339294433594</v>
      </c>
      <c r="M1623" s="37">
        <v>153.70000000000002</v>
      </c>
      <c r="N1623" s="37">
        <v>650625.87460735452</v>
      </c>
      <c r="O1623" s="37">
        <v>0</v>
      </c>
      <c r="P1623" s="37">
        <v>0.31447416245571613</v>
      </c>
      <c r="Q1623" s="37">
        <v>1157.3900146484375</v>
      </c>
    </row>
    <row r="1624" spans="2:17" x14ac:dyDescent="0.2">
      <c r="B1624" s="37">
        <v>25</v>
      </c>
      <c r="C1624" s="37">
        <v>-2.6746077537536621</v>
      </c>
      <c r="D1624" s="37">
        <v>-162.15827941894531</v>
      </c>
      <c r="E1624" s="37">
        <v>153.80000000000001</v>
      </c>
      <c r="F1624" s="37">
        <v>648575.27102454053</v>
      </c>
      <c r="G1624" s="37">
        <v>0</v>
      </c>
      <c r="H1624" s="37">
        <v>0.31035140926495208</v>
      </c>
      <c r="I1624" s="37">
        <v>1149.4598388671875</v>
      </c>
      <c r="J1624" s="37">
        <v>25</v>
      </c>
      <c r="K1624" s="37">
        <v>-2.6792607307434082</v>
      </c>
      <c r="L1624" s="37">
        <v>-159.4755859375</v>
      </c>
      <c r="M1624" s="37">
        <v>153.80000000000001</v>
      </c>
      <c r="N1624" s="37">
        <v>650506.6324242946</v>
      </c>
      <c r="O1624" s="37">
        <v>0</v>
      </c>
      <c r="P1624" s="37">
        <v>0.31440751026902086</v>
      </c>
      <c r="Q1624" s="37">
        <v>1157.3648681640625</v>
      </c>
    </row>
    <row r="1625" spans="2:17" x14ac:dyDescent="0.2">
      <c r="B1625" s="37">
        <v>25</v>
      </c>
      <c r="C1625" s="37">
        <v>-2.6745538711547852</v>
      </c>
      <c r="D1625" s="37">
        <v>-161.962158203125</v>
      </c>
      <c r="E1625" s="37">
        <v>153.9</v>
      </c>
      <c r="F1625" s="37">
        <v>648384.64220173669</v>
      </c>
      <c r="G1625" s="37">
        <v>0</v>
      </c>
      <c r="H1625" s="37">
        <v>0.31026151494591575</v>
      </c>
      <c r="I1625" s="37">
        <v>1149.5323486328125</v>
      </c>
      <c r="J1625" s="37">
        <v>25</v>
      </c>
      <c r="K1625" s="37">
        <v>-2.6794040203094482</v>
      </c>
      <c r="L1625" s="37">
        <v>-159.23646545410156</v>
      </c>
      <c r="M1625" s="37">
        <v>153.9</v>
      </c>
      <c r="N1625" s="37">
        <v>650350.71244351217</v>
      </c>
      <c r="O1625" s="37">
        <v>0</v>
      </c>
      <c r="P1625" s="37">
        <v>0.31432035787770229</v>
      </c>
      <c r="Q1625" s="37">
        <v>1157.3612060546875</v>
      </c>
    </row>
    <row r="1626" spans="2:17" x14ac:dyDescent="0.2">
      <c r="B1626" s="37">
        <v>25</v>
      </c>
      <c r="C1626" s="37">
        <v>-2.6745166778564453</v>
      </c>
      <c r="D1626" s="37">
        <v>-161.79191589355469</v>
      </c>
      <c r="E1626" s="37">
        <v>154</v>
      </c>
      <c r="F1626" s="37">
        <v>648175.64914946561</v>
      </c>
      <c r="G1626" s="37">
        <v>0</v>
      </c>
      <c r="H1626" s="37">
        <v>0.31016296111976499</v>
      </c>
      <c r="I1626" s="37">
        <v>1149.6444091796875</v>
      </c>
      <c r="J1626" s="37">
        <v>25</v>
      </c>
      <c r="K1626" s="37">
        <v>-2.6795558929443359</v>
      </c>
      <c r="L1626" s="37">
        <v>-159.02040100097656</v>
      </c>
      <c r="M1626" s="37">
        <v>154</v>
      </c>
      <c r="N1626" s="37">
        <v>650159.61950253905</v>
      </c>
      <c r="O1626" s="37">
        <v>0</v>
      </c>
      <c r="P1626" s="37">
        <v>0.31421354632764692</v>
      </c>
      <c r="Q1626" s="37">
        <v>1157.37939453125</v>
      </c>
    </row>
    <row r="1627" spans="2:17" x14ac:dyDescent="0.2">
      <c r="B1627" s="37">
        <v>25</v>
      </c>
      <c r="C1627" s="37">
        <v>-2.674494743347168</v>
      </c>
      <c r="D1627" s="37">
        <v>-161.64338684082031</v>
      </c>
      <c r="E1627" s="37">
        <v>154.10000000000002</v>
      </c>
      <c r="F1627" s="37">
        <v>647950.40496298589</v>
      </c>
      <c r="G1627" s="37">
        <v>0</v>
      </c>
      <c r="H1627" s="37">
        <v>0.31005674421562956</v>
      </c>
      <c r="I1627" s="37">
        <v>1149.7958984375</v>
      </c>
      <c r="J1627" s="37">
        <v>25</v>
      </c>
      <c r="K1627" s="37">
        <v>-2.6797142028808594</v>
      </c>
      <c r="L1627" s="37">
        <v>-158.82759094238281</v>
      </c>
      <c r="M1627" s="37">
        <v>154.10000000000002</v>
      </c>
      <c r="N1627" s="37">
        <v>649933.84956454963</v>
      </c>
      <c r="O1627" s="37">
        <v>0</v>
      </c>
      <c r="P1627" s="37">
        <v>0.31408735287719725</v>
      </c>
      <c r="Q1627" s="37">
        <v>1157.4195556640625</v>
      </c>
    </row>
    <row r="1628" spans="2:17" x14ac:dyDescent="0.2">
      <c r="B1628" s="37">
        <v>25</v>
      </c>
      <c r="C1628" s="37">
        <v>-2.6744868755340576</v>
      </c>
      <c r="D1628" s="37">
        <v>-161.51187133789063</v>
      </c>
      <c r="E1628" s="37">
        <v>154.20000000000002</v>
      </c>
      <c r="F1628" s="37">
        <v>647711.95406868239</v>
      </c>
      <c r="G1628" s="37">
        <v>0</v>
      </c>
      <c r="H1628" s="37">
        <v>0.30994429981724492</v>
      </c>
      <c r="I1628" s="37">
        <v>1149.986572265625</v>
      </c>
      <c r="J1628" s="37">
        <v>25</v>
      </c>
      <c r="K1628" s="37">
        <v>-2.6798768043518066</v>
      </c>
      <c r="L1628" s="37">
        <v>-158.66380310058594</v>
      </c>
      <c r="M1628" s="37">
        <v>154.20000000000002</v>
      </c>
      <c r="N1628" s="37">
        <v>649673.14737367455</v>
      </c>
      <c r="O1628" s="37">
        <v>0</v>
      </c>
      <c r="P1628" s="37">
        <v>0.31394163491825089</v>
      </c>
      <c r="Q1628" s="37">
        <v>1157.4810791015625</v>
      </c>
    </row>
    <row r="1629" spans="2:17" x14ac:dyDescent="0.2">
      <c r="B1629" s="37">
        <v>25</v>
      </c>
      <c r="C1629" s="37">
        <v>-2.6744918823242187</v>
      </c>
      <c r="D1629" s="37">
        <v>-161.39277648925781</v>
      </c>
      <c r="E1629" s="37">
        <v>154.30000000000001</v>
      </c>
      <c r="F1629" s="37">
        <v>647464.54603973264</v>
      </c>
      <c r="G1629" s="37">
        <v>0</v>
      </c>
      <c r="H1629" s="37">
        <v>0.30982763180720946</v>
      </c>
      <c r="I1629" s="37">
        <v>1150.21533203125</v>
      </c>
      <c r="J1629" s="37">
        <v>25</v>
      </c>
      <c r="K1629" s="37">
        <v>-2.6800415515899658</v>
      </c>
      <c r="L1629" s="37">
        <v>-158.53791809082031</v>
      </c>
      <c r="M1629" s="37">
        <v>154.30000000000001</v>
      </c>
      <c r="N1629" s="37">
        <v>649377.5351484135</v>
      </c>
      <c r="O1629" s="37">
        <v>0</v>
      </c>
      <c r="P1629" s="37">
        <v>0.31377640495919756</v>
      </c>
      <c r="Q1629" s="37">
        <v>1157.56201171875</v>
      </c>
    </row>
    <row r="1630" spans="2:17" x14ac:dyDescent="0.2">
      <c r="B1630" s="37">
        <v>25</v>
      </c>
      <c r="C1630" s="37">
        <v>-2.6745083332061768</v>
      </c>
      <c r="D1630" s="37">
        <v>-161.28193664550781</v>
      </c>
      <c r="E1630" s="37">
        <v>154.4</v>
      </c>
      <c r="F1630" s="37">
        <v>647212.85781192535</v>
      </c>
      <c r="G1630" s="37">
        <v>0</v>
      </c>
      <c r="H1630" s="37">
        <v>0.30970894558774481</v>
      </c>
      <c r="I1630" s="37">
        <v>1150.480712890625</v>
      </c>
      <c r="J1630" s="37">
        <v>25</v>
      </c>
      <c r="K1630" s="37">
        <v>-2.6802067756652832</v>
      </c>
      <c r="L1630" s="37">
        <v>-158.45921325683594</v>
      </c>
      <c r="M1630" s="37">
        <v>154.4</v>
      </c>
      <c r="N1630" s="37">
        <v>649048.06836491718</v>
      </c>
      <c r="O1630" s="37">
        <v>0</v>
      </c>
      <c r="P1630" s="37">
        <v>0.31359225305064431</v>
      </c>
      <c r="Q1630" s="37">
        <v>1157.6597900390625</v>
      </c>
    </row>
    <row r="1631" spans="2:17" x14ac:dyDescent="0.2">
      <c r="B1631" s="37">
        <v>25</v>
      </c>
      <c r="C1631" s="37">
        <v>-2.6745352745056152</v>
      </c>
      <c r="D1631" s="37">
        <v>-161.17572021484375</v>
      </c>
      <c r="E1631" s="37">
        <v>154.5</v>
      </c>
      <c r="F1631" s="37">
        <v>646962.1001370697</v>
      </c>
      <c r="G1631" s="37">
        <v>0</v>
      </c>
      <c r="H1631" s="37">
        <v>0.30959069827961444</v>
      </c>
      <c r="I1631" s="37">
        <v>1150.781005859375</v>
      </c>
      <c r="J1631" s="37">
        <v>25</v>
      </c>
      <c r="K1631" s="37">
        <v>-2.6803703308105469</v>
      </c>
      <c r="L1631" s="37">
        <v>-158.43502807617187</v>
      </c>
      <c r="M1631" s="37">
        <v>154.5</v>
      </c>
      <c r="N1631" s="37">
        <v>648687.68352995301</v>
      </c>
      <c r="O1631" s="37">
        <v>0</v>
      </c>
      <c r="P1631" s="37">
        <v>0.31339082056136347</v>
      </c>
      <c r="Q1631" s="37">
        <v>1157.7711181640625</v>
      </c>
    </row>
    <row r="1632" spans="2:17" x14ac:dyDescent="0.2">
      <c r="B1632" s="37">
        <v>25</v>
      </c>
      <c r="C1632" s="37">
        <v>-2.6745710372924805</v>
      </c>
      <c r="D1632" s="37">
        <v>-161.07084655761719</v>
      </c>
      <c r="E1632" s="37">
        <v>154.60000000000002</v>
      </c>
      <c r="F1632" s="37">
        <v>646717.43862627074</v>
      </c>
      <c r="G1632" s="37">
        <v>0</v>
      </c>
      <c r="H1632" s="37">
        <v>0.30947532572078368</v>
      </c>
      <c r="I1632" s="37">
        <v>1151.1141357421875</v>
      </c>
      <c r="J1632" s="37">
        <v>25</v>
      </c>
      <c r="K1632" s="37">
        <v>-2.6805293560028076</v>
      </c>
      <c r="L1632" s="37">
        <v>-158.46772766113281</v>
      </c>
      <c r="M1632" s="37">
        <v>154.60000000000002</v>
      </c>
      <c r="N1632" s="37">
        <v>648301.99435862468</v>
      </c>
      <c r="O1632" s="37">
        <v>0</v>
      </c>
      <c r="P1632" s="37">
        <v>0.31317524520914236</v>
      </c>
      <c r="Q1632" s="37">
        <v>1157.8922119140625</v>
      </c>
    </row>
    <row r="1633" spans="2:17" x14ac:dyDescent="0.2">
      <c r="B1633" s="37">
        <v>25</v>
      </c>
      <c r="C1633" s="37">
        <v>-2.6746146678924561</v>
      </c>
      <c r="D1633" s="37">
        <v>-160.96417236328125</v>
      </c>
      <c r="E1633" s="37">
        <v>154.70000000000002</v>
      </c>
      <c r="F1633" s="37">
        <v>646483.88470537972</v>
      </c>
      <c r="G1633" s="37">
        <v>0</v>
      </c>
      <c r="H1633" s="37">
        <v>0.30936519103333715</v>
      </c>
      <c r="I1633" s="37">
        <v>1151.478271484375</v>
      </c>
      <c r="J1633" s="37">
        <v>25</v>
      </c>
      <c r="K1633" s="37">
        <v>-2.6806809902191162</v>
      </c>
      <c r="L1633" s="37">
        <v>-158.55206298828125</v>
      </c>
      <c r="M1633" s="37">
        <v>154.70000000000002</v>
      </c>
      <c r="N1633" s="37">
        <v>647898.97755742935</v>
      </c>
      <c r="O1633" s="37">
        <v>0</v>
      </c>
      <c r="P1633" s="37">
        <v>0.31294998539164559</v>
      </c>
      <c r="Q1633" s="37">
        <v>1158.0198974609375</v>
      </c>
    </row>
    <row r="1634" spans="2:17" x14ac:dyDescent="0.2">
      <c r="B1634" s="37">
        <v>25</v>
      </c>
      <c r="C1634" s="37">
        <v>-2.6746642589569092</v>
      </c>
      <c r="D1634" s="37">
        <v>-160.85243225097656</v>
      </c>
      <c r="E1634" s="37">
        <v>154.80000000000001</v>
      </c>
      <c r="F1634" s="37">
        <v>646266.29003629438</v>
      </c>
      <c r="G1634" s="37">
        <v>0</v>
      </c>
      <c r="H1634" s="37">
        <v>0.30926258204139612</v>
      </c>
      <c r="I1634" s="37">
        <v>1151.8717041015625</v>
      </c>
      <c r="J1634" s="37">
        <v>25</v>
      </c>
      <c r="K1634" s="37">
        <v>-2.680821418762207</v>
      </c>
      <c r="L1634" s="37">
        <v>-158.67410278320312</v>
      </c>
      <c r="M1634" s="37">
        <v>154.80000000000001</v>
      </c>
      <c r="N1634" s="37">
        <v>647488.95423949114</v>
      </c>
      <c r="O1634" s="37">
        <v>0</v>
      </c>
      <c r="P1634" s="37">
        <v>0.31272080979592232</v>
      </c>
      <c r="Q1634" s="37">
        <v>1158.15185546875</v>
      </c>
    </row>
    <row r="1635" spans="2:17" x14ac:dyDescent="0.2">
      <c r="B1635" s="37">
        <v>25</v>
      </c>
      <c r="C1635" s="37">
        <v>-2.6747183799743652</v>
      </c>
      <c r="D1635" s="37">
        <v>-160.73210144042969</v>
      </c>
      <c r="E1635" s="37">
        <v>154.9</v>
      </c>
      <c r="F1635" s="37">
        <v>646068.978489</v>
      </c>
      <c r="G1635" s="37">
        <v>0</v>
      </c>
      <c r="H1635" s="37">
        <v>0.30916953763345184</v>
      </c>
      <c r="I1635" s="37">
        <v>1152.29296875</v>
      </c>
      <c r="J1635" s="37">
        <v>25</v>
      </c>
      <c r="K1635" s="37">
        <v>-2.6809463500976562</v>
      </c>
      <c r="L1635" s="37">
        <v>-158.81257629394531</v>
      </c>
      <c r="M1635" s="37">
        <v>154.9</v>
      </c>
      <c r="N1635" s="37">
        <v>647083.85635326151</v>
      </c>
      <c r="O1635" s="37">
        <v>0</v>
      </c>
      <c r="P1635" s="37">
        <v>0.31249438740782343</v>
      </c>
      <c r="Q1635" s="37">
        <v>1158.287109375</v>
      </c>
    </row>
    <row r="1636" spans="2:17" x14ac:dyDescent="0.2">
      <c r="B1636" s="37">
        <v>25</v>
      </c>
      <c r="C1636" s="37">
        <v>-2.6747756004333496</v>
      </c>
      <c r="D1636" s="37">
        <v>-160.59933471679687</v>
      </c>
      <c r="E1636" s="37">
        <v>155</v>
      </c>
      <c r="F1636" s="37">
        <v>645896.31906738598</v>
      </c>
      <c r="G1636" s="37">
        <v>0</v>
      </c>
      <c r="H1636" s="37">
        <v>0.30908811801648184</v>
      </c>
      <c r="I1636" s="37">
        <v>1152.740478515625</v>
      </c>
      <c r="J1636" s="37">
        <v>25</v>
      </c>
      <c r="K1636" s="37">
        <v>-2.6810510158538818</v>
      </c>
      <c r="L1636" s="37">
        <v>-158.94183349609375</v>
      </c>
      <c r="M1636" s="37">
        <v>155</v>
      </c>
      <c r="N1636" s="37">
        <v>646696.11787665531</v>
      </c>
      <c r="O1636" s="37">
        <v>0</v>
      </c>
      <c r="P1636" s="37">
        <v>0.31227766775174903</v>
      </c>
      <c r="Q1636" s="37">
        <v>1158.4261474609375</v>
      </c>
    </row>
    <row r="1637" spans="2:17" x14ac:dyDescent="0.2">
      <c r="B1637" s="37">
        <v>25</v>
      </c>
      <c r="C1637" s="37">
        <v>-2.6748344898223877</v>
      </c>
      <c r="D1637" s="37">
        <v>-160.4500732421875</v>
      </c>
      <c r="E1637" s="37">
        <v>155.10000000000002</v>
      </c>
      <c r="F1637" s="37">
        <v>645752.46784404479</v>
      </c>
      <c r="G1637" s="37">
        <v>0</v>
      </c>
      <c r="H1637" s="37">
        <v>0.30902028297479295</v>
      </c>
      <c r="I1637" s="37">
        <v>1153.2132568359375</v>
      </c>
      <c r="J1637" s="37">
        <v>25</v>
      </c>
      <c r="K1637" s="37">
        <v>-2.6811318397521973</v>
      </c>
      <c r="L1637" s="37">
        <v>-159.03530883789062</v>
      </c>
      <c r="M1637" s="37">
        <v>155.10000000000002</v>
      </c>
      <c r="N1637" s="37">
        <v>646337.75707444944</v>
      </c>
      <c r="O1637" s="37">
        <v>0</v>
      </c>
      <c r="P1637" s="37">
        <v>0.31207736801242419</v>
      </c>
      <c r="Q1637" s="37">
        <v>1158.5703125</v>
      </c>
    </row>
    <row r="1638" spans="2:17" x14ac:dyDescent="0.2">
      <c r="B1638" s="37">
        <v>25</v>
      </c>
      <c r="C1638" s="37">
        <v>-2.6748933792114258</v>
      </c>
      <c r="D1638" s="37">
        <v>-160.2801513671875</v>
      </c>
      <c r="E1638" s="37">
        <v>155.20000000000002</v>
      </c>
      <c r="F1638" s="37">
        <v>645641.78753731598</v>
      </c>
      <c r="G1638" s="37">
        <v>0</v>
      </c>
      <c r="H1638" s="37">
        <v>0.30896808972615675</v>
      </c>
      <c r="I1638" s="37">
        <v>1153.7095947265625</v>
      </c>
      <c r="J1638" s="37">
        <v>25</v>
      </c>
      <c r="K1638" s="37">
        <v>-2.6811847686767578</v>
      </c>
      <c r="L1638" s="37">
        <v>-159.06889343261719</v>
      </c>
      <c r="M1638" s="37">
        <v>155.20000000000002</v>
      </c>
      <c r="N1638" s="37">
        <v>646019.27469273994</v>
      </c>
      <c r="O1638" s="37">
        <v>0</v>
      </c>
      <c r="P1638" s="37">
        <v>0.31189935719020401</v>
      </c>
      <c r="Q1638" s="37">
        <v>1158.721435546875</v>
      </c>
    </row>
    <row r="1639" spans="2:17" x14ac:dyDescent="0.2">
      <c r="B1639" s="37">
        <v>25</v>
      </c>
      <c r="C1639" s="37">
        <v>-2.6749515533447266</v>
      </c>
      <c r="D1639" s="37">
        <v>-160.08531188964844</v>
      </c>
      <c r="E1639" s="37">
        <v>155.30000000000001</v>
      </c>
      <c r="F1639" s="37">
        <v>645568.74381753185</v>
      </c>
      <c r="G1639" s="37">
        <v>0</v>
      </c>
      <c r="H1639" s="37">
        <v>0.30893364405478468</v>
      </c>
      <c r="I1639" s="37">
        <v>1154.22802734375</v>
      </c>
      <c r="J1639" s="37">
        <v>25</v>
      </c>
      <c r="K1639" s="37">
        <v>-2.6812074184417725</v>
      </c>
      <c r="L1639" s="37">
        <v>-159.02413940429688</v>
      </c>
      <c r="M1639" s="37">
        <v>155.30000000000001</v>
      </c>
      <c r="N1639" s="37">
        <v>645749.04070562904</v>
      </c>
      <c r="O1639" s="37">
        <v>0</v>
      </c>
      <c r="P1639" s="37">
        <v>0.31174831335907216</v>
      </c>
      <c r="Q1639" s="37">
        <v>1158.8814697265625</v>
      </c>
    </row>
    <row r="1640" spans="2:17" x14ac:dyDescent="0.2">
      <c r="B1640" s="37">
        <v>25</v>
      </c>
      <c r="C1640" s="37">
        <v>-2.6750082969665527</v>
      </c>
      <c r="D1640" s="37">
        <v>-159.86131286621094</v>
      </c>
      <c r="E1640" s="37">
        <v>155.4</v>
      </c>
      <c r="F1640" s="37">
        <v>645537.855045793</v>
      </c>
      <c r="G1640" s="37">
        <v>0</v>
      </c>
      <c r="H1640" s="37">
        <v>0.30891907656822842</v>
      </c>
      <c r="I1640" s="37">
        <v>1154.7669677734375</v>
      </c>
      <c r="J1640" s="37">
        <v>25</v>
      </c>
      <c r="K1640" s="37">
        <v>-2.6811988353729248</v>
      </c>
      <c r="L1640" s="37">
        <v>-158.89071655273438</v>
      </c>
      <c r="M1640" s="37">
        <v>155.4</v>
      </c>
      <c r="N1640" s="37">
        <v>645532.76012955792</v>
      </c>
      <c r="O1640" s="37">
        <v>0</v>
      </c>
      <c r="P1640" s="37">
        <v>0.31162742514832864</v>
      </c>
      <c r="Q1640" s="37">
        <v>1159.05126953125</v>
      </c>
    </row>
    <row r="1641" spans="2:17" x14ac:dyDescent="0.2">
      <c r="B1641" s="37">
        <v>25</v>
      </c>
      <c r="C1641" s="37">
        <v>-2.6750631332397461</v>
      </c>
      <c r="D1641" s="37">
        <v>-159.60383605957031</v>
      </c>
      <c r="E1641" s="37">
        <v>155.5</v>
      </c>
      <c r="F1641" s="37">
        <v>645553.48118396022</v>
      </c>
      <c r="G1641" s="37">
        <v>0</v>
      </c>
      <c r="H1641" s="37">
        <v>0.30892644317449208</v>
      </c>
      <c r="I1641" s="37">
        <v>1155.32470703125</v>
      </c>
      <c r="J1641" s="37">
        <v>25</v>
      </c>
      <c r="K1641" s="37">
        <v>-2.6811590194702148</v>
      </c>
      <c r="L1641" s="37">
        <v>-158.66700744628906</v>
      </c>
      <c r="M1641" s="37">
        <v>155.5</v>
      </c>
      <c r="N1641" s="37">
        <v>645373.25648884056</v>
      </c>
      <c r="O1641" s="37">
        <v>0</v>
      </c>
      <c r="P1641" s="37">
        <v>0.31153827065737777</v>
      </c>
      <c r="Q1641" s="37">
        <v>1159.2308349609375</v>
      </c>
    </row>
    <row r="1642" spans="2:17" x14ac:dyDescent="0.2">
      <c r="B1642" s="37">
        <v>25</v>
      </c>
      <c r="C1642" s="37">
        <v>-2.6751160621643066</v>
      </c>
      <c r="D1642" s="37">
        <v>-159.30856323242187</v>
      </c>
      <c r="E1642" s="37">
        <v>155.60000000000002</v>
      </c>
      <c r="F1642" s="37">
        <v>645619.72016824409</v>
      </c>
      <c r="G1642" s="37">
        <v>0</v>
      </c>
      <c r="H1642" s="37">
        <v>0.30895767625310822</v>
      </c>
      <c r="I1642" s="37">
        <v>1155.89990234375</v>
      </c>
      <c r="J1642" s="37">
        <v>25</v>
      </c>
      <c r="K1642" s="37">
        <v>-2.6810891628265381</v>
      </c>
      <c r="L1642" s="37">
        <v>-158.35940551757812</v>
      </c>
      <c r="M1642" s="37">
        <v>155.60000000000002</v>
      </c>
      <c r="N1642" s="37">
        <v>645270.50804572145</v>
      </c>
      <c r="O1642" s="37">
        <v>0</v>
      </c>
      <c r="P1642" s="37">
        <v>0.31148083776678659</v>
      </c>
      <c r="Q1642" s="37">
        <v>1159.4188232421875</v>
      </c>
    </row>
    <row r="1643" spans="2:17" x14ac:dyDescent="0.2">
      <c r="B1643" s="37">
        <v>25</v>
      </c>
      <c r="C1643" s="37">
        <v>-2.6751673221588135</v>
      </c>
      <c r="D1643" s="37">
        <v>-158.97135925292969</v>
      </c>
      <c r="E1643" s="37">
        <v>155.70000000000002</v>
      </c>
      <c r="F1643" s="37">
        <v>645739.68022098951</v>
      </c>
      <c r="G1643" s="37">
        <v>0</v>
      </c>
      <c r="H1643" s="37">
        <v>0.30901424145235401</v>
      </c>
      <c r="I1643" s="37">
        <v>1156.4913330078125</v>
      </c>
      <c r="J1643" s="37">
        <v>25</v>
      </c>
      <c r="K1643" s="37">
        <v>-2.6809916496276855</v>
      </c>
      <c r="L1643" s="37">
        <v>-157.98023986816406</v>
      </c>
      <c r="M1643" s="37">
        <v>155.70000000000002</v>
      </c>
      <c r="N1643" s="37">
        <v>645221.92195254285</v>
      </c>
      <c r="O1643" s="37">
        <v>0</v>
      </c>
      <c r="P1643" s="37">
        <v>0.31145367733216456</v>
      </c>
      <c r="Q1643" s="37">
        <v>1159.613525390625</v>
      </c>
    </row>
    <row r="1644" spans="2:17" x14ac:dyDescent="0.2">
      <c r="B1644" s="37">
        <v>25</v>
      </c>
      <c r="C1644" s="37">
        <v>-2.6752171516418457</v>
      </c>
      <c r="D1644" s="37">
        <v>-158.58848571777344</v>
      </c>
      <c r="E1644" s="37">
        <v>155.80000000000001</v>
      </c>
      <c r="F1644" s="37">
        <v>645915.37853697781</v>
      </c>
      <c r="G1644" s="37">
        <v>0</v>
      </c>
      <c r="H1644" s="37">
        <v>0.3090970899688798</v>
      </c>
      <c r="I1644" s="37">
        <v>1157.098388671875</v>
      </c>
      <c r="J1644" s="37">
        <v>25</v>
      </c>
      <c r="K1644" s="37">
        <v>-2.6808695793151855</v>
      </c>
      <c r="L1644" s="37">
        <v>-157.54524230957031</v>
      </c>
      <c r="M1644" s="37">
        <v>155.80000000000001</v>
      </c>
      <c r="N1644" s="37">
        <v>645222.69084637123</v>
      </c>
      <c r="O1644" s="37">
        <v>0</v>
      </c>
      <c r="P1644" s="37">
        <v>0.31145410247206295</v>
      </c>
      <c r="Q1644" s="37">
        <v>1159.8135986328125</v>
      </c>
    </row>
    <row r="1645" spans="2:17" x14ac:dyDescent="0.2">
      <c r="B1645" s="37">
        <v>25</v>
      </c>
      <c r="C1645" s="37">
        <v>-2.6752660274505615</v>
      </c>
      <c r="D1645" s="37">
        <v>-158.15721130371094</v>
      </c>
      <c r="E1645" s="37">
        <v>155.9</v>
      </c>
      <c r="F1645" s="37">
        <v>646147.44012176059</v>
      </c>
      <c r="G1645" s="37">
        <v>0</v>
      </c>
      <c r="H1645" s="37">
        <v>0.30920651651993758</v>
      </c>
      <c r="I1645" s="37">
        <v>1157.7208251953125</v>
      </c>
      <c r="J1645" s="37">
        <v>25</v>
      </c>
      <c r="K1645" s="37">
        <v>-2.6807265281677246</v>
      </c>
      <c r="L1645" s="37">
        <v>-157.07093811035156</v>
      </c>
      <c r="M1645" s="37">
        <v>155.9</v>
      </c>
      <c r="N1645" s="37">
        <v>645266.23874682304</v>
      </c>
      <c r="O1645" s="37">
        <v>0</v>
      </c>
      <c r="P1645" s="37">
        <v>0.31147843779197304</v>
      </c>
      <c r="Q1645" s="37">
        <v>1160.0179443359375</v>
      </c>
    </row>
    <row r="1646" spans="2:17" x14ac:dyDescent="0.2">
      <c r="B1646" s="37">
        <v>25</v>
      </c>
      <c r="C1646" s="37">
        <v>-2.6753153800964355</v>
      </c>
      <c r="D1646" s="37">
        <v>-157.67636108398438</v>
      </c>
      <c r="E1646" s="37">
        <v>156</v>
      </c>
      <c r="F1646" s="37">
        <v>646434.84754445602</v>
      </c>
      <c r="G1646" s="37">
        <v>0</v>
      </c>
      <c r="H1646" s="37">
        <v>0.30934204133028298</v>
      </c>
      <c r="I1646" s="37">
        <v>1158.3587646484375</v>
      </c>
      <c r="J1646" s="37">
        <v>25</v>
      </c>
      <c r="K1646" s="37">
        <v>-2.6805655956268311</v>
      </c>
      <c r="L1646" s="37">
        <v>-156.57237243652344</v>
      </c>
      <c r="M1646" s="37">
        <v>156</v>
      </c>
      <c r="N1646" s="37">
        <v>645344.89511950454</v>
      </c>
      <c r="O1646" s="37">
        <v>0</v>
      </c>
      <c r="P1646" s="37">
        <v>0.31152239613166333</v>
      </c>
      <c r="Q1646" s="37">
        <v>1160.227294921875</v>
      </c>
    </row>
    <row r="1647" spans="2:17" x14ac:dyDescent="0.2">
      <c r="B1647" s="37">
        <v>25</v>
      </c>
      <c r="C1647" s="37">
        <v>-2.6753661632537842</v>
      </c>
      <c r="D1647" s="37">
        <v>-157.1468505859375</v>
      </c>
      <c r="E1647" s="37">
        <v>156.10000000000002</v>
      </c>
      <c r="F1647" s="37">
        <v>646775.10800450342</v>
      </c>
      <c r="G1647" s="37">
        <v>0</v>
      </c>
      <c r="H1647" s="37">
        <v>0.30950248895052929</v>
      </c>
      <c r="I1647" s="37">
        <v>1159.0128173828125</v>
      </c>
      <c r="J1647" s="37">
        <v>25</v>
      </c>
      <c r="K1647" s="37">
        <v>-2.6803903579711914</v>
      </c>
      <c r="L1647" s="37">
        <v>-156.0616455078125</v>
      </c>
      <c r="M1647" s="37">
        <v>156.10000000000002</v>
      </c>
      <c r="N1647" s="37">
        <v>645450.5799374067</v>
      </c>
      <c r="O1647" s="37">
        <v>0</v>
      </c>
      <c r="P1647" s="37">
        <v>0.31158146141492848</v>
      </c>
      <c r="Q1647" s="37">
        <v>1160.4432373046875</v>
      </c>
    </row>
    <row r="1648" spans="2:17" x14ac:dyDescent="0.2">
      <c r="B1648" s="37">
        <v>25</v>
      </c>
      <c r="C1648" s="37">
        <v>-2.6754202842712402</v>
      </c>
      <c r="D1648" s="37">
        <v>-156.57203674316406</v>
      </c>
      <c r="E1648" s="37">
        <v>156.20000000000002</v>
      </c>
      <c r="F1648" s="37">
        <v>647164.26109641988</v>
      </c>
      <c r="G1648" s="37">
        <v>0</v>
      </c>
      <c r="H1648" s="37">
        <v>0.3096859918559815</v>
      </c>
      <c r="I1648" s="37">
        <v>1159.6834716796875</v>
      </c>
      <c r="J1648" s="37">
        <v>25</v>
      </c>
      <c r="K1648" s="37">
        <v>-2.6802048683166504</v>
      </c>
      <c r="L1648" s="37">
        <v>-155.54737854003906</v>
      </c>
      <c r="M1648" s="37">
        <v>156.20000000000002</v>
      </c>
      <c r="N1648" s="37">
        <v>645575.51095940208</v>
      </c>
      <c r="O1648" s="37">
        <v>0</v>
      </c>
      <c r="P1648" s="37">
        <v>0.31165128401268338</v>
      </c>
      <c r="Q1648" s="37">
        <v>1160.668701171875</v>
      </c>
    </row>
    <row r="1649" spans="2:17" x14ac:dyDescent="0.2">
      <c r="B1649" s="37">
        <v>25</v>
      </c>
      <c r="C1649" s="37">
        <v>-2.6754803657531738</v>
      </c>
      <c r="D1649" s="37">
        <v>-155.95774841308594</v>
      </c>
      <c r="E1649" s="37">
        <v>156.30000000000001</v>
      </c>
      <c r="F1649" s="37">
        <v>647597.45422190451</v>
      </c>
      <c r="G1649" s="37">
        <v>0</v>
      </c>
      <c r="H1649" s="37">
        <v>0.30989026186783175</v>
      </c>
      <c r="I1649" s="37">
        <v>1160.3707275390625</v>
      </c>
      <c r="J1649" s="37">
        <v>25</v>
      </c>
      <c r="K1649" s="37">
        <v>-2.6800124645233154</v>
      </c>
      <c r="L1649" s="37">
        <v>-155.03509521484375</v>
      </c>
      <c r="M1649" s="37">
        <v>156.30000000000001</v>
      </c>
      <c r="N1649" s="37">
        <v>645712.87580073182</v>
      </c>
      <c r="O1649" s="37">
        <v>0</v>
      </c>
      <c r="P1649" s="37">
        <v>0.3117280563386951</v>
      </c>
      <c r="Q1649" s="37">
        <v>1160.9073486328125</v>
      </c>
    </row>
    <row r="1650" spans="2:17" x14ac:dyDescent="0.2">
      <c r="B1650" s="37">
        <v>25</v>
      </c>
      <c r="C1650" s="37">
        <v>-2.6755483150482178</v>
      </c>
      <c r="D1650" s="37">
        <v>-155.31179809570312</v>
      </c>
      <c r="E1650" s="37">
        <v>156.4</v>
      </c>
      <c r="F1650" s="37">
        <v>648068.93334346474</v>
      </c>
      <c r="G1650" s="37">
        <v>0</v>
      </c>
      <c r="H1650" s="37">
        <v>0.31011258569865641</v>
      </c>
      <c r="I1650" s="37">
        <v>1161.0748291015625</v>
      </c>
      <c r="J1650" s="37">
        <v>25</v>
      </c>
      <c r="K1650" s="37">
        <v>-2.6798174381256104</v>
      </c>
      <c r="L1650" s="37">
        <v>-154.52801513671875</v>
      </c>
      <c r="M1650" s="37">
        <v>156.4</v>
      </c>
      <c r="N1650" s="37">
        <v>645857.20379649079</v>
      </c>
      <c r="O1650" s="37">
        <v>0</v>
      </c>
      <c r="P1650" s="37">
        <v>0.31180872071366111</v>
      </c>
      <c r="Q1650" s="37">
        <v>1161.162841796875</v>
      </c>
    </row>
    <row r="1651" spans="2:17" x14ac:dyDescent="0.2">
      <c r="B1651" s="37">
        <v>25</v>
      </c>
      <c r="C1651" s="37">
        <v>-2.6756272315979004</v>
      </c>
      <c r="D1651" s="37">
        <v>-154.64328002929687</v>
      </c>
      <c r="E1651" s="37">
        <v>156.5</v>
      </c>
      <c r="F1651" s="37">
        <v>648572.60424088256</v>
      </c>
      <c r="G1651" s="37">
        <v>0</v>
      </c>
      <c r="H1651" s="37">
        <v>0.31035008966772915</v>
      </c>
      <c r="I1651" s="37">
        <v>1161.7952880859375</v>
      </c>
      <c r="J1651" s="37">
        <v>25</v>
      </c>
      <c r="K1651" s="37">
        <v>-2.6796231269836426</v>
      </c>
      <c r="L1651" s="37">
        <v>-154.02790832519531</v>
      </c>
      <c r="M1651" s="37">
        <v>156.5</v>
      </c>
      <c r="N1651" s="37">
        <v>646004.73575955979</v>
      </c>
      <c r="O1651" s="37">
        <v>0</v>
      </c>
      <c r="P1651" s="37">
        <v>0.31189117601564864</v>
      </c>
      <c r="Q1651" s="37">
        <v>1161.4383544921875</v>
      </c>
    </row>
    <row r="1652" spans="2:17" x14ac:dyDescent="0.2">
      <c r="B1652" s="37">
        <v>25</v>
      </c>
      <c r="C1652" s="37">
        <v>-2.6757199764251709</v>
      </c>
      <c r="D1652" s="37">
        <v>-153.96157836914062</v>
      </c>
      <c r="E1652" s="37">
        <v>156.60000000000002</v>
      </c>
      <c r="F1652" s="37">
        <v>649102.48255206109</v>
      </c>
      <c r="G1652" s="37">
        <v>0</v>
      </c>
      <c r="H1652" s="37">
        <v>0.31059995190345013</v>
      </c>
      <c r="I1652" s="37">
        <v>1162.531494140625</v>
      </c>
      <c r="J1652" s="37">
        <v>25</v>
      </c>
      <c r="K1652" s="37">
        <v>-2.679434061050415</v>
      </c>
      <c r="L1652" s="37">
        <v>-153.53562927246094</v>
      </c>
      <c r="M1652" s="37">
        <v>156.60000000000002</v>
      </c>
      <c r="N1652" s="37">
        <v>646153.34699046274</v>
      </c>
      <c r="O1652" s="37">
        <v>0</v>
      </c>
      <c r="P1652" s="37">
        <v>0.31197423469925534</v>
      </c>
      <c r="Q1652" s="37">
        <v>1161.73583984375</v>
      </c>
    </row>
    <row r="1653" spans="2:17" x14ac:dyDescent="0.2">
      <c r="B1653" s="37">
        <v>25</v>
      </c>
      <c r="C1653" s="37">
        <v>-2.6758291721343994</v>
      </c>
      <c r="D1653" s="37">
        <v>-153.27523803710937</v>
      </c>
      <c r="E1653" s="37">
        <v>156.70000000000002</v>
      </c>
      <c r="F1653" s="37">
        <v>649652.67214262113</v>
      </c>
      <c r="G1653" s="37">
        <v>0</v>
      </c>
      <c r="H1653" s="37">
        <v>0.31085939211751157</v>
      </c>
      <c r="I1653" s="37">
        <v>1163.2825927734375</v>
      </c>
      <c r="J1653" s="37">
        <v>25</v>
      </c>
      <c r="K1653" s="37">
        <v>-2.6792540550231934</v>
      </c>
      <c r="L1653" s="37">
        <v>-153.0513916015625</v>
      </c>
      <c r="M1653" s="37">
        <v>156.70000000000002</v>
      </c>
      <c r="N1653" s="37">
        <v>646302.23805070994</v>
      </c>
      <c r="O1653" s="37">
        <v>0</v>
      </c>
      <c r="P1653" s="37">
        <v>0.31205744992602624</v>
      </c>
      <c r="Q1653" s="37">
        <v>1162.0565185546875</v>
      </c>
    </row>
    <row r="1654" spans="2:17" x14ac:dyDescent="0.2">
      <c r="B1654" s="37">
        <v>25</v>
      </c>
      <c r="C1654" s="37">
        <v>-2.6759574413299561</v>
      </c>
      <c r="D1654" s="37">
        <v>-152.59107971191406</v>
      </c>
      <c r="E1654" s="37">
        <v>156.80000000000001</v>
      </c>
      <c r="F1654" s="37">
        <v>650217.86956905271</v>
      </c>
      <c r="G1654" s="37">
        <v>0</v>
      </c>
      <c r="H1654" s="37">
        <v>0.31112590949610208</v>
      </c>
      <c r="I1654" s="37">
        <v>1164.04833984375</v>
      </c>
      <c r="J1654" s="37">
        <v>25</v>
      </c>
      <c r="K1654" s="37">
        <v>-2.6790869235992432</v>
      </c>
      <c r="L1654" s="37">
        <v>-152.57490539550781</v>
      </c>
      <c r="M1654" s="37">
        <v>156.80000000000001</v>
      </c>
      <c r="N1654" s="37">
        <v>646451.40116859227</v>
      </c>
      <c r="O1654" s="37">
        <v>0</v>
      </c>
      <c r="P1654" s="37">
        <v>0.31214081730813042</v>
      </c>
      <c r="Q1654" s="37">
        <v>1162.4010009765625</v>
      </c>
    </row>
    <row r="1655" spans="2:17" x14ac:dyDescent="0.2">
      <c r="B1655" s="37">
        <v>25</v>
      </c>
      <c r="C1655" s="37">
        <v>-2.6761069297790527</v>
      </c>
      <c r="D1655" s="37">
        <v>-151.91365051269531</v>
      </c>
      <c r="E1655" s="37">
        <v>156.9</v>
      </c>
      <c r="F1655" s="37">
        <v>650793.30125364906</v>
      </c>
      <c r="G1655" s="37">
        <v>0</v>
      </c>
      <c r="H1655" s="37">
        <v>0.31139725307403382</v>
      </c>
      <c r="I1655" s="37">
        <v>1164.8284912109375</v>
      </c>
      <c r="J1655" s="37">
        <v>25</v>
      </c>
      <c r="K1655" s="37">
        <v>-2.6789364814758301</v>
      </c>
      <c r="L1655" s="37">
        <v>-152.10531616210937</v>
      </c>
      <c r="M1655" s="37">
        <v>156.9</v>
      </c>
      <c r="N1655" s="37">
        <v>646601.08810790337</v>
      </c>
      <c r="O1655" s="37">
        <v>0</v>
      </c>
      <c r="P1655" s="37">
        <v>0.31222447754547961</v>
      </c>
      <c r="Q1655" s="37">
        <v>1162.7696533203125</v>
      </c>
    </row>
    <row r="1656" spans="2:17" x14ac:dyDescent="0.2">
      <c r="B1656" s="37">
        <v>25</v>
      </c>
      <c r="C1656" s="37">
        <v>-2.6762793064117432</v>
      </c>
      <c r="D1656" s="37">
        <v>-151.24494934082031</v>
      </c>
      <c r="E1656" s="37">
        <v>157</v>
      </c>
      <c r="F1656" s="37">
        <v>651375.13579646498</v>
      </c>
      <c r="G1656" s="37">
        <v>0</v>
      </c>
      <c r="H1656" s="37">
        <v>0.31167161614617511</v>
      </c>
      <c r="I1656" s="37">
        <v>1165.623046875</v>
      </c>
      <c r="J1656" s="37">
        <v>25</v>
      </c>
      <c r="K1656" s="37">
        <v>-2.6788055896759033</v>
      </c>
      <c r="L1656" s="37">
        <v>-151.64131164550781</v>
      </c>
      <c r="M1656" s="37">
        <v>157</v>
      </c>
      <c r="N1656" s="37">
        <v>646751.32020204037</v>
      </c>
      <c r="O1656" s="37">
        <v>0</v>
      </c>
      <c r="P1656" s="37">
        <v>0.31230844254794216</v>
      </c>
      <c r="Q1656" s="37">
        <v>1163.1629638671875</v>
      </c>
    </row>
    <row r="1657" spans="2:17" x14ac:dyDescent="0.2">
      <c r="B1657" s="37">
        <v>25</v>
      </c>
      <c r="C1657" s="37">
        <v>-2.6764757633209229</v>
      </c>
      <c r="D1657" s="37">
        <v>-150.58464050292969</v>
      </c>
      <c r="E1657" s="37">
        <v>157.10000000000002</v>
      </c>
      <c r="F1657" s="37">
        <v>651960.22754236974</v>
      </c>
      <c r="G1657" s="37">
        <v>0</v>
      </c>
      <c r="H1657" s="37">
        <v>0.31194751536959342</v>
      </c>
      <c r="I1657" s="37">
        <v>1166.432861328125</v>
      </c>
      <c r="J1657" s="37">
        <v>25</v>
      </c>
      <c r="K1657" s="37">
        <v>-2.678696870803833</v>
      </c>
      <c r="L1657" s="37">
        <v>-151.18116760253906</v>
      </c>
      <c r="M1657" s="37">
        <v>157.10000000000002</v>
      </c>
      <c r="N1657" s="37">
        <v>646901.62039690034</v>
      </c>
      <c r="O1657" s="37">
        <v>0</v>
      </c>
      <c r="P1657" s="37">
        <v>0.31239244564719248</v>
      </c>
      <c r="Q1657" s="37">
        <v>1163.5821533203125</v>
      </c>
    </row>
    <row r="1658" spans="2:17" x14ac:dyDescent="0.2">
      <c r="B1658" s="37">
        <v>25</v>
      </c>
      <c r="C1658" s="37">
        <v>-2.6766977310180664</v>
      </c>
      <c r="D1658" s="37">
        <v>-149.93064880371094</v>
      </c>
      <c r="E1658" s="37">
        <v>157.20000000000002</v>
      </c>
      <c r="F1658" s="37">
        <v>652546.54630742036</v>
      </c>
      <c r="G1658" s="37">
        <v>0</v>
      </c>
      <c r="H1658" s="37">
        <v>0.31222399339411544</v>
      </c>
      <c r="I1658" s="37">
        <v>1167.25830078125</v>
      </c>
      <c r="J1658" s="37">
        <v>25</v>
      </c>
      <c r="K1658" s="37">
        <v>-2.6786129474639893</v>
      </c>
      <c r="L1658" s="37">
        <v>-150.72303771972656</v>
      </c>
      <c r="M1658" s="37">
        <v>157.20000000000002</v>
      </c>
      <c r="N1658" s="37">
        <v>647050.75335041492</v>
      </c>
      <c r="O1658" s="37">
        <v>0</v>
      </c>
      <c r="P1658" s="37">
        <v>0.31247579636527167</v>
      </c>
      <c r="Q1658" s="37">
        <v>1164.029052734375</v>
      </c>
    </row>
    <row r="1659" spans="2:17" x14ac:dyDescent="0.2">
      <c r="B1659" s="37">
        <v>25</v>
      </c>
      <c r="C1659" s="37">
        <v>-2.676945686340332</v>
      </c>
      <c r="D1659" s="37">
        <v>-149.27973937988281</v>
      </c>
      <c r="E1659" s="37">
        <v>157.30000000000001</v>
      </c>
      <c r="F1659" s="37">
        <v>653132.71904012002</v>
      </c>
      <c r="G1659" s="37">
        <v>0</v>
      </c>
      <c r="H1659" s="37">
        <v>0.31250040270769397</v>
      </c>
      <c r="I1659" s="37">
        <v>1168.0999755859375</v>
      </c>
      <c r="J1659" s="37">
        <v>25</v>
      </c>
      <c r="K1659" s="37">
        <v>-2.6785554885864258</v>
      </c>
      <c r="L1659" s="37">
        <v>-150.26548767089844</v>
      </c>
      <c r="M1659" s="37">
        <v>157.30000000000001</v>
      </c>
      <c r="N1659" s="37">
        <v>647197.22442232096</v>
      </c>
      <c r="O1659" s="37">
        <v>0</v>
      </c>
      <c r="P1659" s="37">
        <v>0.31255765932158747</v>
      </c>
      <c r="Q1659" s="37">
        <v>1164.505859375</v>
      </c>
    </row>
    <row r="1660" spans="2:17" x14ac:dyDescent="0.2">
      <c r="B1660" s="37">
        <v>25</v>
      </c>
      <c r="C1660" s="37">
        <v>-2.677220344543457</v>
      </c>
      <c r="D1660" s="37">
        <v>-148.6282958984375</v>
      </c>
      <c r="E1660" s="37">
        <v>157.4</v>
      </c>
      <c r="F1660" s="37">
        <v>653718.14960724011</v>
      </c>
      <c r="G1660" s="37">
        <v>0</v>
      </c>
      <c r="H1660" s="37">
        <v>0.31277646216929617</v>
      </c>
      <c r="I1660" s="37">
        <v>1168.9578857421875</v>
      </c>
      <c r="J1660" s="37">
        <v>25</v>
      </c>
      <c r="K1660" s="37">
        <v>-2.6785264015197754</v>
      </c>
      <c r="L1660" s="37">
        <v>-149.80789184570312</v>
      </c>
      <c r="M1660" s="37">
        <v>157.4</v>
      </c>
      <c r="N1660" s="37">
        <v>647339.19395415997</v>
      </c>
      <c r="O1660" s="37">
        <v>0</v>
      </c>
      <c r="P1660" s="37">
        <v>0.31263700625112673</v>
      </c>
      <c r="Q1660" s="37">
        <v>1165.0142822265625</v>
      </c>
    </row>
    <row r="1661" spans="2:17" x14ac:dyDescent="0.2">
      <c r="B1661" s="37">
        <v>25</v>
      </c>
      <c r="C1661" s="37">
        <v>-2.6775224208831787</v>
      </c>
      <c r="D1661" s="37">
        <v>-147.97283935546875</v>
      </c>
      <c r="E1661" s="37">
        <v>157.5</v>
      </c>
      <c r="F1661" s="37">
        <v>654302.87212404318</v>
      </c>
      <c r="G1661" s="37">
        <v>0</v>
      </c>
      <c r="H1661" s="37">
        <v>0.31305218785253197</v>
      </c>
      <c r="I1661" s="37">
        <v>1169.8319091796875</v>
      </c>
      <c r="J1661" s="37">
        <v>25</v>
      </c>
      <c r="K1661" s="37">
        <v>-2.6785275936126709</v>
      </c>
      <c r="L1661" s="37">
        <v>-149.35089111328125</v>
      </c>
      <c r="M1661" s="37">
        <v>157.5</v>
      </c>
      <c r="N1661" s="37">
        <v>647475.20337597444</v>
      </c>
      <c r="O1661" s="37">
        <v>0</v>
      </c>
      <c r="P1661" s="37">
        <v>0.3127130219416952</v>
      </c>
      <c r="Q1661" s="37">
        <v>1165.5555419921875</v>
      </c>
    </row>
    <row r="1662" spans="2:17" x14ac:dyDescent="0.2">
      <c r="B1662" s="37">
        <v>25</v>
      </c>
      <c r="C1662" s="37">
        <v>-2.677851676940918</v>
      </c>
      <c r="D1662" s="37">
        <v>-147.310546875</v>
      </c>
      <c r="E1662" s="37">
        <v>157.60000000000002</v>
      </c>
      <c r="F1662" s="37">
        <v>654886.82999904186</v>
      </c>
      <c r="G1662" s="37">
        <v>0</v>
      </c>
      <c r="H1662" s="37">
        <v>0.31332755300320181</v>
      </c>
      <c r="I1662" s="37">
        <v>1170.7208251953125</v>
      </c>
      <c r="J1662" s="37">
        <v>25</v>
      </c>
      <c r="K1662" s="37">
        <v>-2.6785602569580078</v>
      </c>
      <c r="L1662" s="37">
        <v>-148.89633178710937</v>
      </c>
      <c r="M1662" s="37">
        <v>157.60000000000002</v>
      </c>
      <c r="N1662" s="37">
        <v>647604.26022030471</v>
      </c>
      <c r="O1662" s="37">
        <v>0</v>
      </c>
      <c r="P1662" s="37">
        <v>0.31278515169837529</v>
      </c>
      <c r="Q1662" s="37">
        <v>1166.129638671875</v>
      </c>
    </row>
    <row r="1663" spans="2:17" x14ac:dyDescent="0.2">
      <c r="B1663" s="37">
        <v>25</v>
      </c>
      <c r="C1663" s="37">
        <v>-2.678208589553833</v>
      </c>
      <c r="D1663" s="37">
        <v>-146.639404296875</v>
      </c>
      <c r="E1663" s="37">
        <v>157.70000000000002</v>
      </c>
      <c r="F1663" s="37">
        <v>655470.08687810309</v>
      </c>
      <c r="G1663" s="37">
        <v>0</v>
      </c>
      <c r="H1663" s="37">
        <v>0.31360258763939636</v>
      </c>
      <c r="I1663" s="37">
        <v>1171.623779296875</v>
      </c>
      <c r="J1663" s="37">
        <v>25</v>
      </c>
      <c r="K1663" s="37">
        <v>-2.6786260604858398</v>
      </c>
      <c r="L1663" s="37">
        <v>-148.44703674316406</v>
      </c>
      <c r="M1663" s="37">
        <v>157.70000000000002</v>
      </c>
      <c r="N1663" s="37">
        <v>647726.05575547379</v>
      </c>
      <c r="O1663" s="37">
        <v>0</v>
      </c>
      <c r="P1663" s="37">
        <v>0.3128532229571952</v>
      </c>
      <c r="Q1663" s="37">
        <v>1166.73583984375</v>
      </c>
    </row>
    <row r="1664" spans="2:17" x14ac:dyDescent="0.2">
      <c r="B1664" s="37">
        <v>25</v>
      </c>
      <c r="C1664" s="37">
        <v>-2.6785931587219238</v>
      </c>
      <c r="D1664" s="37">
        <v>-145.95832824707031</v>
      </c>
      <c r="E1664" s="37">
        <v>157.80000000000001</v>
      </c>
      <c r="F1664" s="37">
        <v>656051.99332965945</v>
      </c>
      <c r="G1664" s="37">
        <v>0</v>
      </c>
      <c r="H1664" s="37">
        <v>0.3138769854699559</v>
      </c>
      <c r="I1664" s="37">
        <v>1172.5391845703125</v>
      </c>
      <c r="J1664" s="37">
        <v>25</v>
      </c>
      <c r="K1664" s="37">
        <v>-2.6787259578704834</v>
      </c>
      <c r="L1664" s="37">
        <v>-148.00617980957031</v>
      </c>
      <c r="M1664" s="37">
        <v>157.80000000000001</v>
      </c>
      <c r="N1664" s="37">
        <v>647840.9135082257</v>
      </c>
      <c r="O1664" s="37">
        <v>0</v>
      </c>
      <c r="P1664" s="37">
        <v>0.31291741658238781</v>
      </c>
      <c r="Q1664" s="37">
        <v>1167.3719482421875</v>
      </c>
    </row>
    <row r="1665" spans="2:17" x14ac:dyDescent="0.2">
      <c r="B1665" s="37">
        <v>25</v>
      </c>
      <c r="C1665" s="37">
        <v>-2.6790046691894531</v>
      </c>
      <c r="D1665" s="37">
        <v>-145.26716613769531</v>
      </c>
      <c r="E1665" s="37">
        <v>157.9</v>
      </c>
      <c r="F1665" s="37">
        <v>656631.23821134691</v>
      </c>
      <c r="G1665" s="37">
        <v>0</v>
      </c>
      <c r="H1665" s="37">
        <v>0.31415012821702981</v>
      </c>
      <c r="I1665" s="37">
        <v>1173.4656982421875</v>
      </c>
      <c r="J1665" s="37">
        <v>25</v>
      </c>
      <c r="K1665" s="37">
        <v>-2.6788609027862549</v>
      </c>
      <c r="L1665" s="37">
        <v>-147.57644653320312</v>
      </c>
      <c r="M1665" s="37">
        <v>157.9</v>
      </c>
      <c r="N1665" s="37">
        <v>647949.68124262884</v>
      </c>
      <c r="O1665" s="37">
        <v>0</v>
      </c>
      <c r="P1665" s="37">
        <v>0.31297820641079366</v>
      </c>
      <c r="Q1665" s="37">
        <v>1168.035888671875</v>
      </c>
    </row>
    <row r="1666" spans="2:17" x14ac:dyDescent="0.2">
      <c r="B1666" s="37">
        <v>25</v>
      </c>
      <c r="C1666" s="37">
        <v>-2.6794428825378418</v>
      </c>
      <c r="D1666" s="37">
        <v>-144.56657409667969</v>
      </c>
      <c r="E1666" s="37">
        <v>158</v>
      </c>
      <c r="F1666" s="37">
        <v>657205.74189132603</v>
      </c>
      <c r="G1666" s="37">
        <v>0</v>
      </c>
      <c r="H1666" s="37">
        <v>0.3144210352088796</v>
      </c>
      <c r="I1666" s="37">
        <v>1174.4024658203125</v>
      </c>
      <c r="J1666" s="37">
        <v>25</v>
      </c>
      <c r="K1666" s="37">
        <v>-2.6790304183959961</v>
      </c>
      <c r="L1666" s="37">
        <v>-147.1593017578125</v>
      </c>
      <c r="M1666" s="37">
        <v>158</v>
      </c>
      <c r="N1666" s="37">
        <v>648053.45480805787</v>
      </c>
      <c r="O1666" s="37">
        <v>0</v>
      </c>
      <c r="P1666" s="37">
        <v>0.3130362049609906</v>
      </c>
      <c r="Q1666" s="37">
        <v>1168.7252197265625</v>
      </c>
    </row>
    <row r="1667" spans="2:17" x14ac:dyDescent="0.2">
      <c r="B1667" s="37">
        <v>25</v>
      </c>
      <c r="C1667" s="37">
        <v>-2.6799070835113525</v>
      </c>
      <c r="D1667" s="37">
        <v>-143.85820007324219</v>
      </c>
      <c r="E1667" s="37">
        <v>158.10000000000002</v>
      </c>
      <c r="F1667" s="37">
        <v>657772.39860263141</v>
      </c>
      <c r="G1667" s="37">
        <v>0</v>
      </c>
      <c r="H1667" s="37">
        <v>0.31468824189595435</v>
      </c>
      <c r="I1667" s="37">
        <v>1175.3482666015625</v>
      </c>
      <c r="J1667" s="37">
        <v>25</v>
      </c>
      <c r="K1667" s="37">
        <v>-2.679234504699707</v>
      </c>
      <c r="L1667" s="37">
        <v>-146.75442504882813</v>
      </c>
      <c r="M1667" s="37">
        <v>158.10000000000002</v>
      </c>
      <c r="N1667" s="37">
        <v>648153.52026893233</v>
      </c>
      <c r="O1667" s="37">
        <v>0</v>
      </c>
      <c r="P1667" s="37">
        <v>0.31309213103197353</v>
      </c>
      <c r="Q1667" s="37">
        <v>1169.4381103515625</v>
      </c>
    </row>
    <row r="1668" spans="2:17" x14ac:dyDescent="0.2">
      <c r="B1668" s="37">
        <v>25</v>
      </c>
      <c r="C1668" s="37">
        <v>-2.6803963184356689</v>
      </c>
      <c r="D1668" s="37">
        <v>-143.14459228515625</v>
      </c>
      <c r="E1668" s="37">
        <v>158.20000000000002</v>
      </c>
      <c r="F1668" s="37">
        <v>658327.59719577851</v>
      </c>
      <c r="G1668" s="37">
        <v>0</v>
      </c>
      <c r="H1668" s="37">
        <v>0.3149500454397946</v>
      </c>
      <c r="I1668" s="37">
        <v>1176.3023681640625</v>
      </c>
      <c r="J1668" s="37">
        <v>25</v>
      </c>
      <c r="K1668" s="37">
        <v>-2.6794717311859131</v>
      </c>
      <c r="L1668" s="37">
        <v>-146.35948181152344</v>
      </c>
      <c r="M1668" s="37">
        <v>158.20000000000002</v>
      </c>
      <c r="N1668" s="37">
        <v>648251.3085466685</v>
      </c>
      <c r="O1668" s="37">
        <v>0</v>
      </c>
      <c r="P1668" s="37">
        <v>0.31314678440551497</v>
      </c>
      <c r="Q1668" s="37">
        <v>1170.1729736328125</v>
      </c>
    </row>
    <row r="1669" spans="2:17" x14ac:dyDescent="0.2">
      <c r="B1669" s="37">
        <v>25</v>
      </c>
      <c r="C1669" s="37">
        <v>-2.6809096336364746</v>
      </c>
      <c r="D1669" s="37">
        <v>-142.42941284179687</v>
      </c>
      <c r="E1669" s="37">
        <v>158.30000000000001</v>
      </c>
      <c r="F1669" s="37">
        <v>658866.96458074055</v>
      </c>
      <c r="G1669" s="37">
        <v>0</v>
      </c>
      <c r="H1669" s="37">
        <v>0.31520438368093506</v>
      </c>
      <c r="I1669" s="37">
        <v>1177.2637939453125</v>
      </c>
      <c r="J1669" s="37">
        <v>25</v>
      </c>
      <c r="K1669" s="37">
        <v>-2.6797406673431396</v>
      </c>
      <c r="L1669" s="37">
        <v>-145.97056579589844</v>
      </c>
      <c r="M1669" s="37">
        <v>158.30000000000001</v>
      </c>
      <c r="N1669" s="37">
        <v>648348.35748421261</v>
      </c>
      <c r="O1669" s="37">
        <v>0</v>
      </c>
      <c r="P1669" s="37">
        <v>0.31320102461885885</v>
      </c>
      <c r="Q1669" s="37">
        <v>1170.92919921875</v>
      </c>
    </row>
    <row r="1670" spans="2:17" x14ac:dyDescent="0.2">
      <c r="B1670" s="37">
        <v>25</v>
      </c>
      <c r="C1670" s="37">
        <v>-2.6814455986022949</v>
      </c>
      <c r="D1670" s="37">
        <v>-141.71736145019531</v>
      </c>
      <c r="E1670" s="37">
        <v>158.4</v>
      </c>
      <c r="F1670" s="37">
        <v>659386.09593309613</v>
      </c>
      <c r="G1670" s="37">
        <v>0</v>
      </c>
      <c r="H1670" s="37">
        <v>0.31544917952713369</v>
      </c>
      <c r="I1670" s="37">
        <v>1178.23095703125</v>
      </c>
      <c r="J1670" s="37">
        <v>25</v>
      </c>
      <c r="K1670" s="37">
        <v>-2.6800389289855957</v>
      </c>
      <c r="L1670" s="37">
        <v>-145.58274841308594</v>
      </c>
      <c r="M1670" s="37">
        <v>158.4</v>
      </c>
      <c r="N1670" s="37">
        <v>648446.40815529285</v>
      </c>
      <c r="O1670" s="37">
        <v>0</v>
      </c>
      <c r="P1670" s="37">
        <v>0.31325582476422881</v>
      </c>
      <c r="Q1670" s="37">
        <v>1171.70556640625</v>
      </c>
    </row>
    <row r="1671" spans="2:17" x14ac:dyDescent="0.2">
      <c r="B1671" s="37">
        <v>25</v>
      </c>
      <c r="C1671" s="37">
        <v>-2.6820027828216553</v>
      </c>
      <c r="D1671" s="37">
        <v>-141.01405334472656</v>
      </c>
      <c r="E1671" s="37">
        <v>158.5</v>
      </c>
      <c r="F1671" s="37">
        <v>659880.65732524882</v>
      </c>
      <c r="G1671" s="37">
        <v>0</v>
      </c>
      <c r="H1671" s="37">
        <v>0.31568238930991194</v>
      </c>
      <c r="I1671" s="37">
        <v>1179.2022705078125</v>
      </c>
      <c r="J1671" s="37">
        <v>25</v>
      </c>
      <c r="K1671" s="37">
        <v>-2.6803648471832275</v>
      </c>
      <c r="L1671" s="37">
        <v>-145.19091796875</v>
      </c>
      <c r="M1671" s="37">
        <v>158.5</v>
      </c>
      <c r="N1671" s="37">
        <v>648547.55680950172</v>
      </c>
      <c r="O1671" s="37">
        <v>0</v>
      </c>
      <c r="P1671" s="37">
        <v>0.31331235648109645</v>
      </c>
      <c r="Q1671" s="37">
        <v>1172.50146484375</v>
      </c>
    </row>
    <row r="1672" spans="2:17" x14ac:dyDescent="0.2">
      <c r="B1672" s="37">
        <v>25</v>
      </c>
      <c r="C1672" s="37">
        <v>-2.6825799942016602</v>
      </c>
      <c r="D1672" s="37">
        <v>-140.32568359375</v>
      </c>
      <c r="E1672" s="37">
        <v>158.60000000000002</v>
      </c>
      <c r="F1672" s="37">
        <v>660346.58814887283</v>
      </c>
      <c r="G1672" s="37">
        <v>0</v>
      </c>
      <c r="H1672" s="37">
        <v>0.31590209824044768</v>
      </c>
      <c r="I1672" s="37">
        <v>1180.17529296875</v>
      </c>
      <c r="J1672" s="37">
        <v>25</v>
      </c>
      <c r="K1672" s="37">
        <v>-2.680715799331665</v>
      </c>
      <c r="L1672" s="37">
        <v>-144.79069519042969</v>
      </c>
      <c r="M1672" s="37">
        <v>158.60000000000002</v>
      </c>
      <c r="N1672" s="37">
        <v>648654.22386880126</v>
      </c>
      <c r="O1672" s="37">
        <v>0</v>
      </c>
      <c r="P1672" s="37">
        <v>0.31337197259534444</v>
      </c>
      <c r="Q1672" s="37">
        <v>1173.3148193359375</v>
      </c>
    </row>
    <row r="1673" spans="2:17" x14ac:dyDescent="0.2">
      <c r="B1673" s="37">
        <v>25</v>
      </c>
      <c r="C1673" s="37">
        <v>-2.6831748485565186</v>
      </c>
      <c r="D1673" s="37">
        <v>-139.65852355957031</v>
      </c>
      <c r="E1673" s="37">
        <v>158.70000000000002</v>
      </c>
      <c r="F1673" s="37">
        <v>660780.45708657091</v>
      </c>
      <c r="G1673" s="37">
        <v>0</v>
      </c>
      <c r="H1673" s="37">
        <v>0.31610668828148542</v>
      </c>
      <c r="I1673" s="37">
        <v>1181.147216796875</v>
      </c>
      <c r="J1673" s="37">
        <v>25</v>
      </c>
      <c r="K1673" s="37">
        <v>-2.6810896396636963</v>
      </c>
      <c r="L1673" s="37">
        <v>-144.37898254394531</v>
      </c>
      <c r="M1673" s="37">
        <v>158.70000000000002</v>
      </c>
      <c r="N1673" s="37">
        <v>648768.93932535185</v>
      </c>
      <c r="O1673" s="37">
        <v>0</v>
      </c>
      <c r="P1673" s="37">
        <v>0.31343608714465732</v>
      </c>
      <c r="Q1673" s="37">
        <v>1174.1435546875</v>
      </c>
    </row>
    <row r="1674" spans="2:17" x14ac:dyDescent="0.2">
      <c r="B1674" s="37">
        <v>25</v>
      </c>
      <c r="C1674" s="37">
        <v>-2.6837859153747559</v>
      </c>
      <c r="D1674" s="37">
        <v>-139.01821899414062</v>
      </c>
      <c r="E1674" s="37">
        <v>158.80000000000001</v>
      </c>
      <c r="F1674" s="37">
        <v>661179.50037115603</v>
      </c>
      <c r="G1674" s="37">
        <v>0</v>
      </c>
      <c r="H1674" s="37">
        <v>0.31629485619008074</v>
      </c>
      <c r="I1674" s="37">
        <v>1182.1151123046875</v>
      </c>
      <c r="J1674" s="37">
        <v>25</v>
      </c>
      <c r="K1674" s="37">
        <v>-2.6814842224121094</v>
      </c>
      <c r="L1674" s="37">
        <v>-143.95428466796875</v>
      </c>
      <c r="M1674" s="37">
        <v>158.80000000000001</v>
      </c>
      <c r="N1674" s="37">
        <v>648894.30807651894</v>
      </c>
      <c r="O1674" s="37">
        <v>0</v>
      </c>
      <c r="P1674" s="37">
        <v>0.31350615609071991</v>
      </c>
      <c r="Q1674" s="37">
        <v>1174.984619140625</v>
      </c>
    </row>
    <row r="1675" spans="2:17" x14ac:dyDescent="0.2">
      <c r="B1675" s="37">
        <v>25</v>
      </c>
      <c r="C1675" s="37">
        <v>-2.6844100952148437</v>
      </c>
      <c r="D1675" s="37">
        <v>-138.40927124023437</v>
      </c>
      <c r="E1675" s="37">
        <v>158.9</v>
      </c>
      <c r="F1675" s="37">
        <v>661541.82064989349</v>
      </c>
      <c r="G1675" s="37">
        <v>0</v>
      </c>
      <c r="H1675" s="37">
        <v>0.31646570726065554</v>
      </c>
      <c r="I1675" s="37">
        <v>1183.0760498046875</v>
      </c>
      <c r="J1675" s="37">
        <v>25</v>
      </c>
      <c r="K1675" s="37">
        <v>-2.6818976402282715</v>
      </c>
      <c r="L1675" s="37">
        <v>-143.51661682128906</v>
      </c>
      <c r="M1675" s="37">
        <v>158.9</v>
      </c>
      <c r="N1675" s="37">
        <v>649032.69210806151</v>
      </c>
      <c r="O1675" s="37">
        <v>0</v>
      </c>
      <c r="P1675" s="37">
        <v>0.31358349960557863</v>
      </c>
      <c r="Q1675" s="37">
        <v>1175.83447265625</v>
      </c>
    </row>
    <row r="1676" spans="2:17" x14ac:dyDescent="0.2">
      <c r="B1676" s="37">
        <v>25</v>
      </c>
      <c r="C1676" s="37">
        <v>-2.6850452423095703</v>
      </c>
      <c r="D1676" s="37">
        <v>-137.83430480957031</v>
      </c>
      <c r="E1676" s="37">
        <v>159</v>
      </c>
      <c r="F1676" s="37">
        <v>661866.52893588354</v>
      </c>
      <c r="G1676" s="37">
        <v>0</v>
      </c>
      <c r="H1676" s="37">
        <v>0.3166188222862244</v>
      </c>
      <c r="I1676" s="37">
        <v>1184.027099609375</v>
      </c>
      <c r="J1676" s="37">
        <v>25</v>
      </c>
      <c r="K1676" s="37">
        <v>-2.6823275089263916</v>
      </c>
      <c r="L1676" s="37">
        <v>-143.06698608398437</v>
      </c>
      <c r="M1676" s="37">
        <v>159</v>
      </c>
      <c r="N1676" s="37">
        <v>649186.07026266074</v>
      </c>
      <c r="O1676" s="37">
        <v>0</v>
      </c>
      <c r="P1676" s="37">
        <v>0.31366922373026107</v>
      </c>
      <c r="Q1676" s="37">
        <v>1176.68994140625</v>
      </c>
    </row>
    <row r="1677" spans="2:17" x14ac:dyDescent="0.2">
      <c r="B1677" s="37">
        <v>25</v>
      </c>
      <c r="C1677" s="37">
        <v>-2.6856882572174072</v>
      </c>
      <c r="D1677" s="37">
        <v>-137.29383850097656</v>
      </c>
      <c r="E1677" s="37">
        <v>159.10000000000002</v>
      </c>
      <c r="F1677" s="37">
        <v>662153.79250666499</v>
      </c>
      <c r="G1677" s="37">
        <v>0</v>
      </c>
      <c r="H1677" s="37">
        <v>0.31675428016075269</v>
      </c>
      <c r="I1677" s="37">
        <v>1184.965576171875</v>
      </c>
      <c r="J1677" s="37">
        <v>25</v>
      </c>
      <c r="K1677" s="37">
        <v>-2.6827719211578369</v>
      </c>
      <c r="L1677" s="37">
        <v>-142.60662841796875</v>
      </c>
      <c r="M1677" s="37">
        <v>159.10000000000002</v>
      </c>
      <c r="N1677" s="37">
        <v>649355.89080962783</v>
      </c>
      <c r="O1677" s="37">
        <v>0</v>
      </c>
      <c r="P1677" s="37">
        <v>0.31376413796155844</v>
      </c>
      <c r="Q1677" s="37">
        <v>1177.547607421875</v>
      </c>
    </row>
    <row r="1678" spans="2:17" x14ac:dyDescent="0.2">
      <c r="B1678" s="37">
        <v>25</v>
      </c>
      <c r="C1678" s="37">
        <v>-2.6863353252410889</v>
      </c>
      <c r="D1678" s="37">
        <v>-136.78608703613281</v>
      </c>
      <c r="E1678" s="37">
        <v>159.20000000000002</v>
      </c>
      <c r="F1678" s="37">
        <v>662404.83105363441</v>
      </c>
      <c r="G1678" s="37">
        <v>0</v>
      </c>
      <c r="H1678" s="37">
        <v>0.31687265599926795</v>
      </c>
      <c r="I1678" s="37">
        <v>1185.8895263671875</v>
      </c>
      <c r="J1678" s="37">
        <v>25</v>
      </c>
      <c r="K1678" s="37">
        <v>-2.6832282543182373</v>
      </c>
      <c r="L1678" s="37">
        <v>-142.13629150390625</v>
      </c>
      <c r="M1678" s="37">
        <v>159.20000000000002</v>
      </c>
      <c r="N1678" s="37">
        <v>649543.10296278214</v>
      </c>
      <c r="O1678" s="37">
        <v>0</v>
      </c>
      <c r="P1678" s="37">
        <v>0.31386877285262066</v>
      </c>
      <c r="Q1678" s="37">
        <v>1178.4049072265625</v>
      </c>
    </row>
    <row r="1679" spans="2:17" x14ac:dyDescent="0.2">
      <c r="B1679" s="37">
        <v>25</v>
      </c>
      <c r="C1679" s="37">
        <v>-2.6869833469390869</v>
      </c>
      <c r="D1679" s="37">
        <v>-136.30712890625</v>
      </c>
      <c r="E1679" s="37">
        <v>159.30000000000001</v>
      </c>
      <c r="F1679" s="37">
        <v>662622.02432166005</v>
      </c>
      <c r="G1679" s="37">
        <v>0</v>
      </c>
      <c r="H1679" s="37">
        <v>0.31697507196155922</v>
      </c>
      <c r="I1679" s="37">
        <v>1186.796630859375</v>
      </c>
      <c r="J1679" s="37">
        <v>25</v>
      </c>
      <c r="K1679" s="37">
        <v>-2.6836941242218018</v>
      </c>
      <c r="L1679" s="37">
        <v>-141.65571594238281</v>
      </c>
      <c r="M1679" s="37">
        <v>159.30000000000001</v>
      </c>
      <c r="N1679" s="37">
        <v>649748.41564240609</v>
      </c>
      <c r="O1679" s="37">
        <v>0</v>
      </c>
      <c r="P1679" s="37">
        <v>0.31398352464651846</v>
      </c>
      <c r="Q1679" s="37">
        <v>1179.2598876953125</v>
      </c>
    </row>
    <row r="1680" spans="2:17" x14ac:dyDescent="0.2">
      <c r="B1680" s="37">
        <v>25</v>
      </c>
      <c r="C1680" s="37">
        <v>-2.6876282691955566</v>
      </c>
      <c r="D1680" s="37">
        <v>-135.851318359375</v>
      </c>
      <c r="E1680" s="37">
        <v>159.4</v>
      </c>
      <c r="F1680" s="37">
        <v>662808.86841792555</v>
      </c>
      <c r="G1680" s="37">
        <v>0</v>
      </c>
      <c r="H1680" s="37">
        <v>0.31706317662757544</v>
      </c>
      <c r="I1680" s="37">
        <v>1187.68505859375</v>
      </c>
      <c r="J1680" s="37">
        <v>25</v>
      </c>
      <c r="K1680" s="37">
        <v>-2.6841669082641602</v>
      </c>
      <c r="L1680" s="37">
        <v>-141.16343688964844</v>
      </c>
      <c r="M1680" s="37">
        <v>159.4</v>
      </c>
      <c r="N1680" s="37">
        <v>649972.33898026333</v>
      </c>
      <c r="O1680" s="37">
        <v>0</v>
      </c>
      <c r="P1680" s="37">
        <v>0.31410867847523366</v>
      </c>
      <c r="Q1680" s="37">
        <v>1180.1107177734375</v>
      </c>
    </row>
    <row r="1681" spans="2:17" x14ac:dyDescent="0.2">
      <c r="B1681" s="37">
        <v>25</v>
      </c>
      <c r="C1681" s="37">
        <v>-2.6882662773132324</v>
      </c>
      <c r="D1681" s="37">
        <v>-135.41189575195312</v>
      </c>
      <c r="E1681" s="37">
        <v>159.5</v>
      </c>
      <c r="F1681" s="37">
        <v>662969.62172452372</v>
      </c>
      <c r="G1681" s="37">
        <v>0</v>
      </c>
      <c r="H1681" s="37">
        <v>0.31713897801386814</v>
      </c>
      <c r="I1681" s="37">
        <v>1188.5528564453125</v>
      </c>
      <c r="J1681" s="37">
        <v>25</v>
      </c>
      <c r="K1681" s="37">
        <v>-2.6846439838409424</v>
      </c>
      <c r="L1681" s="37">
        <v>-140.65702819824219</v>
      </c>
      <c r="M1681" s="37">
        <v>159.5</v>
      </c>
      <c r="N1681" s="37">
        <v>650215.54361117294</v>
      </c>
      <c r="O1681" s="37">
        <v>0</v>
      </c>
      <c r="P1681" s="37">
        <v>0.31424460915924435</v>
      </c>
      <c r="Q1681" s="37">
        <v>1180.9559326171875</v>
      </c>
    </row>
    <row r="1682" spans="2:17" x14ac:dyDescent="0.2">
      <c r="B1682" s="37">
        <v>25</v>
      </c>
      <c r="C1682" s="37">
        <v>-2.6888940334320068</v>
      </c>
      <c r="D1682" s="37">
        <v>-134.98165893554687</v>
      </c>
      <c r="E1682" s="37">
        <v>159.60000000000002</v>
      </c>
      <c r="F1682" s="37">
        <v>663109.16165870277</v>
      </c>
      <c r="G1682" s="37">
        <v>0</v>
      </c>
      <c r="H1682" s="37">
        <v>0.31720477604775271</v>
      </c>
      <c r="I1682" s="37">
        <v>1189.398193359375</v>
      </c>
      <c r="J1682" s="37">
        <v>25</v>
      </c>
      <c r="K1682" s="37">
        <v>-2.6851229667663574</v>
      </c>
      <c r="L1682" s="37">
        <v>-140.13351440429687</v>
      </c>
      <c r="M1682" s="37">
        <v>159.60000000000002</v>
      </c>
      <c r="N1682" s="37">
        <v>650478.73641870043</v>
      </c>
      <c r="O1682" s="37">
        <v>0</v>
      </c>
      <c r="P1682" s="37">
        <v>0.31439171179710207</v>
      </c>
      <c r="Q1682" s="37">
        <v>1181.7943115234375</v>
      </c>
    </row>
    <row r="1683" spans="2:17" x14ac:dyDescent="0.2">
      <c r="B1683" s="37">
        <v>25</v>
      </c>
      <c r="C1683" s="37">
        <v>-2.6895074844360352</v>
      </c>
      <c r="D1683" s="37">
        <v>-134.55360412597656</v>
      </c>
      <c r="E1683" s="37">
        <v>159.70000000000002</v>
      </c>
      <c r="F1683" s="37">
        <v>663232.68333749147</v>
      </c>
      <c r="G1683" s="37">
        <v>0</v>
      </c>
      <c r="H1683" s="37">
        <v>0.31726302048885746</v>
      </c>
      <c r="I1683" s="37">
        <v>1190.2188720703125</v>
      </c>
      <c r="J1683" s="37">
        <v>25</v>
      </c>
      <c r="K1683" s="37">
        <v>-2.6856017112731934</v>
      </c>
      <c r="L1683" s="37">
        <v>-139.58999633789063</v>
      </c>
      <c r="M1683" s="37">
        <v>159.70000000000002</v>
      </c>
      <c r="N1683" s="37">
        <v>650762.80173475819</v>
      </c>
      <c r="O1683" s="37">
        <v>0</v>
      </c>
      <c r="P1683" s="37">
        <v>0.3145504806308097</v>
      </c>
      <c r="Q1683" s="37">
        <v>1182.624267578125</v>
      </c>
    </row>
    <row r="1684" spans="2:17" x14ac:dyDescent="0.2">
      <c r="B1684" s="37">
        <v>25</v>
      </c>
      <c r="C1684" s="37">
        <v>-2.6901040077209473</v>
      </c>
      <c r="D1684" s="37">
        <v>-134.1214599609375</v>
      </c>
      <c r="E1684" s="37">
        <v>159.80000000000001</v>
      </c>
      <c r="F1684" s="37">
        <v>663345.08302207466</v>
      </c>
      <c r="G1684" s="37">
        <v>0</v>
      </c>
      <c r="H1684" s="37">
        <v>0.31731602014482263</v>
      </c>
      <c r="I1684" s="37">
        <v>1191.0130615234375</v>
      </c>
      <c r="J1684" s="37">
        <v>25</v>
      </c>
      <c r="K1684" s="37">
        <v>-2.6860783100128174</v>
      </c>
      <c r="L1684" s="37">
        <v>-139.024169921875</v>
      </c>
      <c r="M1684" s="37">
        <v>159.80000000000001</v>
      </c>
      <c r="N1684" s="37">
        <v>651068.50163001241</v>
      </c>
      <c r="O1684" s="37">
        <v>0</v>
      </c>
      <c r="P1684" s="37">
        <v>0.31472134159018117</v>
      </c>
      <c r="Q1684" s="37">
        <v>1183.4442138671875</v>
      </c>
    </row>
    <row r="1685" spans="2:17" x14ac:dyDescent="0.2">
      <c r="B1685" s="37">
        <v>25</v>
      </c>
      <c r="C1685" s="37">
        <v>-2.6906802654266357</v>
      </c>
      <c r="D1685" s="37">
        <v>-133.68006896972656</v>
      </c>
      <c r="E1685" s="37">
        <v>159.9</v>
      </c>
      <c r="F1685" s="37">
        <v>663450.70389386686</v>
      </c>
      <c r="G1685" s="37">
        <v>0</v>
      </c>
      <c r="H1685" s="37">
        <v>0.31736582303808086</v>
      </c>
      <c r="I1685" s="37">
        <v>1191.7786865234375</v>
      </c>
      <c r="J1685" s="37">
        <v>25</v>
      </c>
      <c r="K1685" s="37">
        <v>-2.6865513324737549</v>
      </c>
      <c r="L1685" s="37">
        <v>-138.43467712402344</v>
      </c>
      <c r="M1685" s="37">
        <v>159.9</v>
      </c>
      <c r="N1685" s="37">
        <v>651396.48077190947</v>
      </c>
      <c r="O1685" s="37">
        <v>0</v>
      </c>
      <c r="P1685" s="37">
        <v>0.31490465499189768</v>
      </c>
      <c r="Q1685" s="37">
        <v>1184.2523193359375</v>
      </c>
    </row>
    <row r="1686" spans="2:17" x14ac:dyDescent="0.2">
      <c r="B1686" s="37">
        <v>25</v>
      </c>
      <c r="C1686" s="37">
        <v>-2.6912333965301514</v>
      </c>
      <c r="D1686" s="37">
        <v>-133.22552490234375</v>
      </c>
      <c r="E1686" s="37">
        <v>160</v>
      </c>
      <c r="F1686" s="37">
        <v>663553.12932682922</v>
      </c>
      <c r="G1686" s="37">
        <v>0</v>
      </c>
      <c r="H1686" s="37">
        <v>0.31741411891971327</v>
      </c>
      <c r="I1686" s="37">
        <v>1192.514404296875</v>
      </c>
      <c r="J1686" s="37">
        <v>25</v>
      </c>
      <c r="K1686" s="37">
        <v>-2.6870191097259521</v>
      </c>
      <c r="L1686" s="37">
        <v>-137.82109069824219</v>
      </c>
      <c r="M1686" s="37">
        <v>160</v>
      </c>
      <c r="N1686" s="37">
        <v>651746.68642714433</v>
      </c>
      <c r="O1686" s="37">
        <v>0</v>
      </c>
      <c r="P1686" s="37">
        <v>0.31510039135210244</v>
      </c>
      <c r="Q1686" s="37">
        <v>1185.0469970703125</v>
      </c>
    </row>
    <row r="1687" spans="2:17" x14ac:dyDescent="0.2">
      <c r="B1687" s="37">
        <v>25</v>
      </c>
      <c r="C1687" s="37">
        <v>-2.6917614936828613</v>
      </c>
      <c r="D1687" s="37">
        <v>-132.75534057617187</v>
      </c>
      <c r="E1687" s="37">
        <v>160.10000000000002</v>
      </c>
      <c r="F1687" s="37">
        <v>663654.76840628032</v>
      </c>
      <c r="G1687" s="37">
        <v>0</v>
      </c>
      <c r="H1687" s="37">
        <v>0.31746204377678755</v>
      </c>
      <c r="I1687" s="37">
        <v>1193.21875</v>
      </c>
      <c r="J1687" s="37">
        <v>25</v>
      </c>
      <c r="K1687" s="37">
        <v>-2.6874809265136719</v>
      </c>
      <c r="L1687" s="37">
        <v>-137.18391418457031</v>
      </c>
      <c r="M1687" s="37">
        <v>160.10000000000002</v>
      </c>
      <c r="N1687" s="37">
        <v>652118.54764254217</v>
      </c>
      <c r="O1687" s="37">
        <v>0</v>
      </c>
      <c r="P1687" s="37">
        <v>0.31530823155513055</v>
      </c>
      <c r="Q1687" s="37">
        <v>1185.826904296875</v>
      </c>
    </row>
    <row r="1688" spans="2:17" x14ac:dyDescent="0.2">
      <c r="B1688" s="37">
        <v>25</v>
      </c>
      <c r="C1688" s="37">
        <v>-2.6922621726989746</v>
      </c>
      <c r="D1688" s="37">
        <v>-132.26834106445312</v>
      </c>
      <c r="E1688" s="37">
        <v>160.20000000000002</v>
      </c>
      <c r="F1688" s="37">
        <v>663757.00993356097</v>
      </c>
      <c r="G1688" s="37">
        <v>0</v>
      </c>
      <c r="H1688" s="37">
        <v>0.31751025251449966</v>
      </c>
      <c r="I1688" s="37">
        <v>1193.8907470703125</v>
      </c>
      <c r="J1688" s="37">
        <v>25</v>
      </c>
      <c r="K1688" s="37">
        <v>-2.6879358291625977</v>
      </c>
      <c r="L1688" s="37">
        <v>-136.52427673339844</v>
      </c>
      <c r="M1688" s="37">
        <v>160.20000000000002</v>
      </c>
      <c r="N1688" s="37">
        <v>652510.47782706644</v>
      </c>
      <c r="O1688" s="37">
        <v>0</v>
      </c>
      <c r="P1688" s="37">
        <v>0.31552728878948832</v>
      </c>
      <c r="Q1688" s="37">
        <v>1186.5911865234375</v>
      </c>
    </row>
    <row r="1689" spans="2:17" x14ac:dyDescent="0.2">
      <c r="B1689" s="37">
        <v>25</v>
      </c>
      <c r="C1689" s="37">
        <v>-2.6927340030670166</v>
      </c>
      <c r="D1689" s="37">
        <v>-131.76472473144531</v>
      </c>
      <c r="E1689" s="37">
        <v>160.30000000000001</v>
      </c>
      <c r="F1689" s="37">
        <v>663860.06714228634</v>
      </c>
      <c r="G1689" s="37">
        <v>0</v>
      </c>
      <c r="H1689" s="37">
        <v>0.31755884570020199</v>
      </c>
      <c r="I1689" s="37">
        <v>1194.52978515625</v>
      </c>
      <c r="J1689" s="37">
        <v>25</v>
      </c>
      <c r="K1689" s="37">
        <v>-2.6883833408355713</v>
      </c>
      <c r="L1689" s="37">
        <v>-135.84382629394531</v>
      </c>
      <c r="M1689" s="37">
        <v>160.30000000000001</v>
      </c>
      <c r="N1689" s="37">
        <v>652920.27731656155</v>
      </c>
      <c r="O1689" s="37">
        <v>0</v>
      </c>
      <c r="P1689" s="37">
        <v>0.31575633362639877</v>
      </c>
      <c r="Q1689" s="37">
        <v>1187.339111328125</v>
      </c>
    </row>
    <row r="1690" spans="2:17" x14ac:dyDescent="0.2">
      <c r="B1690" s="37">
        <v>25</v>
      </c>
      <c r="C1690" s="37">
        <v>-2.6931757926940918</v>
      </c>
      <c r="D1690" s="37">
        <v>-131.24600219726562</v>
      </c>
      <c r="E1690" s="37">
        <v>160.4</v>
      </c>
      <c r="F1690" s="37">
        <v>663963.13358608971</v>
      </c>
      <c r="G1690" s="37">
        <v>0</v>
      </c>
      <c r="H1690" s="37">
        <v>0.31760744303063709</v>
      </c>
      <c r="I1690" s="37">
        <v>1195.1353759765625</v>
      </c>
      <c r="J1690" s="37">
        <v>25</v>
      </c>
      <c r="K1690" s="37">
        <v>-2.6888227462768555</v>
      </c>
      <c r="L1690" s="37">
        <v>-135.1446533203125</v>
      </c>
      <c r="M1690" s="37">
        <v>160.4</v>
      </c>
      <c r="N1690" s="37">
        <v>653344.77293165121</v>
      </c>
      <c r="O1690" s="37">
        <v>0</v>
      </c>
      <c r="P1690" s="37">
        <v>0.31599359249260522</v>
      </c>
      <c r="Q1690" s="37">
        <v>1188.07080078125</v>
      </c>
    </row>
    <row r="1691" spans="2:17" x14ac:dyDescent="0.2">
      <c r="B1691" s="37">
        <v>25</v>
      </c>
      <c r="C1691" s="37">
        <v>-2.6935868263244629</v>
      </c>
      <c r="D1691" s="37">
        <v>-130.71492004394531</v>
      </c>
      <c r="E1691" s="37">
        <v>160.5</v>
      </c>
      <c r="F1691" s="37">
        <v>664064.74721097364</v>
      </c>
      <c r="G1691" s="37">
        <v>0</v>
      </c>
      <c r="H1691" s="37">
        <v>0.3176553551129519</v>
      </c>
      <c r="I1691" s="37">
        <v>1195.7073974609375</v>
      </c>
      <c r="J1691" s="37">
        <v>25</v>
      </c>
      <c r="K1691" s="37">
        <v>-2.6892540454864502</v>
      </c>
      <c r="L1691" s="37">
        <v>-134.42941284179687</v>
      </c>
      <c r="M1691" s="37">
        <v>160.5</v>
      </c>
      <c r="N1691" s="37">
        <v>653780.17716337356</v>
      </c>
      <c r="O1691" s="37">
        <v>0</v>
      </c>
      <c r="P1691" s="37">
        <v>0.31623694845188288</v>
      </c>
      <c r="Q1691" s="37">
        <v>1188.78662109375</v>
      </c>
    </row>
    <row r="1692" spans="2:17" x14ac:dyDescent="0.2">
      <c r="B1692" s="37">
        <v>25</v>
      </c>
      <c r="C1692" s="37">
        <v>-2.6939668655395508</v>
      </c>
      <c r="D1692" s="37">
        <v>-130.17532348632812</v>
      </c>
      <c r="E1692" s="37">
        <v>160.60000000000002</v>
      </c>
      <c r="F1692" s="37">
        <v>664162.57898824196</v>
      </c>
      <c r="G1692" s="37">
        <v>0</v>
      </c>
      <c r="H1692" s="37">
        <v>0.31770148369473017</v>
      </c>
      <c r="I1692" s="37">
        <v>1196.2459716796875</v>
      </c>
      <c r="J1692" s="37">
        <v>25</v>
      </c>
      <c r="K1692" s="37">
        <v>-2.6896774768829346</v>
      </c>
      <c r="L1692" s="37">
        <v>-133.70143127441406</v>
      </c>
      <c r="M1692" s="37">
        <v>160.60000000000002</v>
      </c>
      <c r="N1692" s="37">
        <v>654222.22329656489</v>
      </c>
      <c r="O1692" s="37">
        <v>0</v>
      </c>
      <c r="P1692" s="37">
        <v>0.31648401671425669</v>
      </c>
      <c r="Q1692" s="37">
        <v>1189.4871826171875</v>
      </c>
    </row>
    <row r="1693" spans="2:17" x14ac:dyDescent="0.2">
      <c r="B1693" s="37">
        <v>25</v>
      </c>
      <c r="C1693" s="37">
        <v>-2.6943159103393555</v>
      </c>
      <c r="D1693" s="37">
        <v>-129.63203430175781</v>
      </c>
      <c r="E1693" s="37">
        <v>160.70000000000002</v>
      </c>
      <c r="F1693" s="37">
        <v>664253.95329685824</v>
      </c>
      <c r="G1693" s="37">
        <v>0</v>
      </c>
      <c r="H1693" s="37">
        <v>0.3177445671041853</v>
      </c>
      <c r="I1693" s="37">
        <v>1196.7513427734375</v>
      </c>
      <c r="J1693" s="37">
        <v>25</v>
      </c>
      <c r="K1693" s="37">
        <v>-2.6900935173034668</v>
      </c>
      <c r="L1693" s="37">
        <v>-132.96519470214844</v>
      </c>
      <c r="M1693" s="37">
        <v>160.70000000000002</v>
      </c>
      <c r="N1693" s="37">
        <v>654665.95320175448</v>
      </c>
      <c r="O1693" s="37">
        <v>0</v>
      </c>
      <c r="P1693" s="37">
        <v>0.31673202606514539</v>
      </c>
      <c r="Q1693" s="37">
        <v>1190.1729736328125</v>
      </c>
    </row>
    <row r="1694" spans="2:17" x14ac:dyDescent="0.2">
      <c r="B1694" s="37">
        <v>25</v>
      </c>
      <c r="C1694" s="37">
        <v>-2.6946349143981934</v>
      </c>
      <c r="D1694" s="37">
        <v>-129.09051513671875</v>
      </c>
      <c r="E1694" s="37">
        <v>160.80000000000001</v>
      </c>
      <c r="F1694" s="37">
        <v>664335.89333666675</v>
      </c>
      <c r="G1694" s="37">
        <v>0</v>
      </c>
      <c r="H1694" s="37">
        <v>0.31778320164335311</v>
      </c>
      <c r="I1694" s="37">
        <v>1197.223876953125</v>
      </c>
      <c r="J1694" s="37">
        <v>25</v>
      </c>
      <c r="K1694" s="37">
        <v>-2.6905021667480469</v>
      </c>
      <c r="L1694" s="37">
        <v>-132.22746276855469</v>
      </c>
      <c r="M1694" s="37">
        <v>160.80000000000001</v>
      </c>
      <c r="N1694" s="37">
        <v>655104.42723573302</v>
      </c>
      <c r="O1694" s="37">
        <v>0</v>
      </c>
      <c r="P1694" s="37">
        <v>0.31697709776341476</v>
      </c>
      <c r="Q1694" s="37">
        <v>1190.8446044921875</v>
      </c>
    </row>
    <row r="1695" spans="2:17" x14ac:dyDescent="0.2">
      <c r="B1695" s="37">
        <v>25</v>
      </c>
      <c r="C1695" s="37">
        <v>-2.6949245929718018</v>
      </c>
      <c r="D1695" s="37">
        <v>-128.5565185546875</v>
      </c>
      <c r="E1695" s="37">
        <v>160.9</v>
      </c>
      <c r="F1695" s="37">
        <v>664405.21908552735</v>
      </c>
      <c r="G1695" s="37">
        <v>0</v>
      </c>
      <c r="H1695" s="37">
        <v>0.3178158877967423</v>
      </c>
      <c r="I1695" s="37">
        <v>1197.6639404296875</v>
      </c>
      <c r="J1695" s="37">
        <v>25</v>
      </c>
      <c r="K1695" s="37">
        <v>-2.6909048557281494</v>
      </c>
      <c r="L1695" s="37">
        <v>-131.49288940429687</v>
      </c>
      <c r="M1695" s="37">
        <v>160.9</v>
      </c>
      <c r="N1695" s="37">
        <v>655535.89909183432</v>
      </c>
      <c r="O1695" s="37">
        <v>0</v>
      </c>
      <c r="P1695" s="37">
        <v>0.31721825574464574</v>
      </c>
      <c r="Q1695" s="37">
        <v>1191.5023193359375</v>
      </c>
    </row>
    <row r="1696" spans="2:17" x14ac:dyDescent="0.2">
      <c r="B1696" s="37">
        <v>25</v>
      </c>
      <c r="C1696" s="37">
        <v>-2.6951858997344971</v>
      </c>
      <c r="D1696" s="37">
        <v>-128.03562927246094</v>
      </c>
      <c r="E1696" s="37">
        <v>161</v>
      </c>
      <c r="F1696" s="37">
        <v>664458.85180758487</v>
      </c>
      <c r="G1696" s="37">
        <v>0</v>
      </c>
      <c r="H1696" s="37">
        <v>0.31784117379027849</v>
      </c>
      <c r="I1696" s="37">
        <v>1198.0726318359375</v>
      </c>
      <c r="J1696" s="37">
        <v>25</v>
      </c>
      <c r="K1696" s="37">
        <v>-2.6913018226623535</v>
      </c>
      <c r="L1696" s="37">
        <v>-130.76643371582031</v>
      </c>
      <c r="M1696" s="37">
        <v>161</v>
      </c>
      <c r="N1696" s="37">
        <v>655955.2384156395</v>
      </c>
      <c r="O1696" s="37">
        <v>0</v>
      </c>
      <c r="P1696" s="37">
        <v>0.31745263252045652</v>
      </c>
      <c r="Q1696" s="37">
        <v>1192.1461181640625</v>
      </c>
    </row>
    <row r="1697" spans="2:17" x14ac:dyDescent="0.2">
      <c r="B1697" s="37">
        <v>25</v>
      </c>
      <c r="C1697" s="37">
        <v>-2.6954202651977539</v>
      </c>
      <c r="D1697" s="37">
        <v>-127.53285980224609</v>
      </c>
      <c r="E1697" s="37">
        <v>161.10000000000002</v>
      </c>
      <c r="F1697" s="37">
        <v>664494.01489334845</v>
      </c>
      <c r="G1697" s="37">
        <v>0</v>
      </c>
      <c r="H1697" s="37">
        <v>0.31785775033879221</v>
      </c>
      <c r="I1697" s="37">
        <v>1198.450439453125</v>
      </c>
      <c r="J1697" s="37">
        <v>25</v>
      </c>
      <c r="K1697" s="37">
        <v>-2.6916942596435547</v>
      </c>
      <c r="L1697" s="37">
        <v>-130.05563354492187</v>
      </c>
      <c r="M1697" s="37">
        <v>161.10000000000002</v>
      </c>
      <c r="N1697" s="37">
        <v>656357.67377653415</v>
      </c>
      <c r="O1697" s="37">
        <v>0</v>
      </c>
      <c r="P1697" s="37">
        <v>0.31767756124645563</v>
      </c>
      <c r="Q1697" s="37">
        <v>1192.7760009765625</v>
      </c>
    </row>
    <row r="1698" spans="2:17" x14ac:dyDescent="0.2">
      <c r="B1698" s="37">
        <v>25</v>
      </c>
      <c r="C1698" s="37">
        <v>-2.6956288814544678</v>
      </c>
      <c r="D1698" s="37">
        <v>-127.05217742919922</v>
      </c>
      <c r="E1698" s="37">
        <v>161.20000000000002</v>
      </c>
      <c r="F1698" s="37">
        <v>664508.32946054777</v>
      </c>
      <c r="G1698" s="37">
        <v>0</v>
      </c>
      <c r="H1698" s="37">
        <v>0.31786449568324082</v>
      </c>
      <c r="I1698" s="37">
        <v>1198.7987060546875</v>
      </c>
      <c r="J1698" s="37">
        <v>25</v>
      </c>
      <c r="K1698" s="37">
        <v>-2.6920826435089111</v>
      </c>
      <c r="L1698" s="37">
        <v>-129.36634826660156</v>
      </c>
      <c r="M1698" s="37">
        <v>161.20000000000002</v>
      </c>
      <c r="N1698" s="37">
        <v>656739.19945821317</v>
      </c>
      <c r="O1698" s="37">
        <v>0</v>
      </c>
      <c r="P1698" s="37">
        <v>0.31789080300925598</v>
      </c>
      <c r="Q1698" s="37">
        <v>1193.3917236328125</v>
      </c>
    </row>
    <row r="1699" spans="2:17" x14ac:dyDescent="0.2">
      <c r="B1699" s="37">
        <v>25</v>
      </c>
      <c r="C1699" s="37">
        <v>-2.6958129405975342</v>
      </c>
      <c r="D1699" s="37">
        <v>-126.59629821777344</v>
      </c>
      <c r="E1699" s="37">
        <v>161.30000000000001</v>
      </c>
      <c r="F1699" s="37">
        <v>664500.12360391789</v>
      </c>
      <c r="G1699" s="37">
        <v>0</v>
      </c>
      <c r="H1699" s="37">
        <v>0.31786062146849042</v>
      </c>
      <c r="I1699" s="37">
        <v>1199.118408203125</v>
      </c>
      <c r="J1699" s="37">
        <v>25</v>
      </c>
      <c r="K1699" s="37">
        <v>-2.6924674510955811</v>
      </c>
      <c r="L1699" s="37">
        <v>-128.70315551757812</v>
      </c>
      <c r="M1699" s="37">
        <v>161.30000000000001</v>
      </c>
      <c r="N1699" s="37">
        <v>657096.141399952</v>
      </c>
      <c r="O1699" s="37">
        <v>0</v>
      </c>
      <c r="P1699" s="37">
        <v>0.31809030428073209</v>
      </c>
      <c r="Q1699" s="37">
        <v>1193.9931640625</v>
      </c>
    </row>
    <row r="1700" spans="2:17" x14ac:dyDescent="0.2">
      <c r="B1700" s="37">
        <v>25</v>
      </c>
      <c r="C1700" s="37">
        <v>-2.6959736347198486</v>
      </c>
      <c r="D1700" s="37">
        <v>-126.16648101806641</v>
      </c>
      <c r="E1700" s="37">
        <v>161.4</v>
      </c>
      <c r="F1700" s="37">
        <v>664468.32423202437</v>
      </c>
      <c r="G1700" s="37">
        <v>0</v>
      </c>
      <c r="H1700" s="37">
        <v>0.3178456216534345</v>
      </c>
      <c r="I1700" s="37">
        <v>1199.4110107421875</v>
      </c>
      <c r="J1700" s="37">
        <v>25</v>
      </c>
      <c r="K1700" s="37">
        <v>-2.6928484439849854</v>
      </c>
      <c r="L1700" s="37">
        <v>-128.06925964355469</v>
      </c>
      <c r="M1700" s="37">
        <v>161.4</v>
      </c>
      <c r="N1700" s="37">
        <v>657425.55236858211</v>
      </c>
      <c r="O1700" s="37">
        <v>0</v>
      </c>
      <c r="P1700" s="37">
        <v>0.31827441776397897</v>
      </c>
      <c r="Q1700" s="37">
        <v>1194.58056640625</v>
      </c>
    </row>
    <row r="1701" spans="2:17" x14ac:dyDescent="0.2">
      <c r="B1701" s="37">
        <v>25</v>
      </c>
      <c r="C1701" s="37">
        <v>-2.6961121559143066</v>
      </c>
      <c r="D1701" s="37">
        <v>-125.76261138916016</v>
      </c>
      <c r="E1701" s="37">
        <v>161.5</v>
      </c>
      <c r="F1701" s="37">
        <v>664412.92876580858</v>
      </c>
      <c r="G1701" s="37">
        <v>0</v>
      </c>
      <c r="H1701" s="37">
        <v>0.31781949505532198</v>
      </c>
      <c r="I1701" s="37">
        <v>1199.6778564453125</v>
      </c>
      <c r="J1701" s="37">
        <v>25</v>
      </c>
      <c r="K1701" s="37">
        <v>-2.6932260990142822</v>
      </c>
      <c r="L1701" s="37">
        <v>-127.46598052978516</v>
      </c>
      <c r="M1701" s="37">
        <v>161.5</v>
      </c>
      <c r="N1701" s="37">
        <v>657725.15932159568</v>
      </c>
      <c r="O1701" s="37">
        <v>0</v>
      </c>
      <c r="P1701" s="37">
        <v>0.31844187297259124</v>
      </c>
      <c r="Q1701" s="37">
        <v>1195.15478515625</v>
      </c>
    </row>
    <row r="1702" spans="2:17" x14ac:dyDescent="0.2">
      <c r="B1702" s="37">
        <v>25</v>
      </c>
      <c r="C1702" s="37">
        <v>-2.6962299346923828</v>
      </c>
      <c r="D1702" s="37">
        <v>-125.38326263427734</v>
      </c>
      <c r="E1702" s="37">
        <v>161.60000000000002</v>
      </c>
      <c r="F1702" s="37">
        <v>664334.53654830565</v>
      </c>
      <c r="G1702" s="37">
        <v>0</v>
      </c>
      <c r="H1702" s="37">
        <v>0.31778252427067022</v>
      </c>
      <c r="I1702" s="37">
        <v>1199.9207763671875</v>
      </c>
      <c r="J1702" s="37">
        <v>25</v>
      </c>
      <c r="K1702" s="37">
        <v>-2.6935999393463135</v>
      </c>
      <c r="L1702" s="37">
        <v>-126.89287567138672</v>
      </c>
      <c r="M1702" s="37">
        <v>161.60000000000002</v>
      </c>
      <c r="N1702" s="37">
        <v>657993.36570080055</v>
      </c>
      <c r="O1702" s="37">
        <v>0</v>
      </c>
      <c r="P1702" s="37">
        <v>0.31859177750426926</v>
      </c>
      <c r="Q1702" s="37">
        <v>1195.716064453125</v>
      </c>
    </row>
    <row r="1703" spans="2:17" x14ac:dyDescent="0.2">
      <c r="B1703" s="37">
        <v>25</v>
      </c>
      <c r="C1703" s="37">
        <v>-2.6963284015655518</v>
      </c>
      <c r="D1703" s="37">
        <v>-125.02602386474609</v>
      </c>
      <c r="E1703" s="37">
        <v>161.70000000000002</v>
      </c>
      <c r="F1703" s="37">
        <v>664234.61604689376</v>
      </c>
      <c r="G1703" s="37">
        <v>0</v>
      </c>
      <c r="H1703" s="37">
        <v>0.31773540176287529</v>
      </c>
      <c r="I1703" s="37">
        <v>1200.141357421875</v>
      </c>
      <c r="J1703" s="37">
        <v>25</v>
      </c>
      <c r="K1703" s="37">
        <v>-2.6939697265625</v>
      </c>
      <c r="L1703" s="37">
        <v>-126.34823608398437</v>
      </c>
      <c r="M1703" s="37">
        <v>161.70000000000002</v>
      </c>
      <c r="N1703" s="37">
        <v>658257.78057055268</v>
      </c>
      <c r="O1703" s="37">
        <v>0</v>
      </c>
      <c r="P1703" s="37">
        <v>0.31872376940982983</v>
      </c>
      <c r="Q1703" s="37">
        <v>1196.2646484375</v>
      </c>
    </row>
    <row r="1704" spans="2:17" x14ac:dyDescent="0.2">
      <c r="B1704" s="37">
        <v>25</v>
      </c>
      <c r="C1704" s="37">
        <v>-2.6964089870452881</v>
      </c>
      <c r="D1704" s="37">
        <v>-124.68772888183594</v>
      </c>
      <c r="E1704" s="37">
        <v>161.80000000000001</v>
      </c>
      <c r="F1704" s="37">
        <v>664115.14378383523</v>
      </c>
      <c r="G1704" s="37">
        <v>0</v>
      </c>
      <c r="H1704" s="37">
        <v>0.3176790595626105</v>
      </c>
      <c r="I1704" s="37">
        <v>1200.34130859375</v>
      </c>
      <c r="J1704" s="37">
        <v>25</v>
      </c>
      <c r="K1704" s="37">
        <v>-2.6943354606628418</v>
      </c>
      <c r="L1704" s="37">
        <v>-125.82959747314453</v>
      </c>
      <c r="M1704" s="37">
        <v>161.80000000000001</v>
      </c>
      <c r="N1704" s="37">
        <v>658500.53834028589</v>
      </c>
      <c r="O1704" s="37">
        <v>0</v>
      </c>
      <c r="P1704" s="37">
        <v>0.31883772664055637</v>
      </c>
      <c r="Q1704" s="37">
        <v>1196.8009033203125</v>
      </c>
    </row>
    <row r="1705" spans="2:17" x14ac:dyDescent="0.2">
      <c r="B1705" s="37">
        <v>25</v>
      </c>
      <c r="C1705" s="37">
        <v>-2.6964728832244873</v>
      </c>
      <c r="D1705" s="37">
        <v>-124.36476898193359</v>
      </c>
      <c r="E1705" s="37">
        <v>161.9</v>
      </c>
      <c r="F1705" s="37">
        <v>663978.45391609834</v>
      </c>
      <c r="G1705" s="37">
        <v>0</v>
      </c>
      <c r="H1705" s="37">
        <v>0.31761459832643824</v>
      </c>
      <c r="I1705" s="37">
        <v>1200.5224609375</v>
      </c>
      <c r="J1705" s="37">
        <v>25</v>
      </c>
      <c r="K1705" s="37">
        <v>-2.6946969032287598</v>
      </c>
      <c r="L1705" s="37">
        <v>-125.33420562744141</v>
      </c>
      <c r="M1705" s="37">
        <v>161.9</v>
      </c>
      <c r="N1705" s="37">
        <v>658707.6451668418</v>
      </c>
      <c r="O1705" s="37">
        <v>0</v>
      </c>
      <c r="P1705" s="37">
        <v>0.31893394360876726</v>
      </c>
      <c r="Q1705" s="37">
        <v>1197.3258056640625</v>
      </c>
    </row>
    <row r="1706" spans="2:17" x14ac:dyDescent="0.2">
      <c r="B1706" s="37">
        <v>25</v>
      </c>
      <c r="C1706" s="37">
        <v>-2.6965217590332031</v>
      </c>
      <c r="D1706" s="37">
        <v>-124.05337524414062</v>
      </c>
      <c r="E1706" s="37">
        <v>162</v>
      </c>
      <c r="F1706" s="37">
        <v>663827.13852923259</v>
      </c>
      <c r="G1706" s="37">
        <v>0</v>
      </c>
      <c r="H1706" s="37">
        <v>0.31754324035666509</v>
      </c>
      <c r="I1706" s="37">
        <v>1200.68701171875</v>
      </c>
      <c r="J1706" s="37">
        <v>25</v>
      </c>
      <c r="K1706" s="37">
        <v>-2.6950533390045166</v>
      </c>
      <c r="L1706" s="37">
        <v>-124.85940551757812</v>
      </c>
      <c r="M1706" s="37">
        <v>162</v>
      </c>
      <c r="N1706" s="37">
        <v>658880.21456004586</v>
      </c>
      <c r="O1706" s="37">
        <v>0</v>
      </c>
      <c r="P1706" s="37">
        <v>0.31901293776594991</v>
      </c>
      <c r="Q1706" s="37">
        <v>1197.84033203125</v>
      </c>
    </row>
    <row r="1707" spans="2:17" x14ac:dyDescent="0.2">
      <c r="B1707" s="37">
        <v>25</v>
      </c>
      <c r="C1707" s="37">
        <v>-2.6965568065643311</v>
      </c>
      <c r="D1707" s="37">
        <v>-123.7498779296875</v>
      </c>
      <c r="E1707" s="37">
        <v>162.10000000000002</v>
      </c>
      <c r="F1707" s="37">
        <v>663663.68739414623</v>
      </c>
      <c r="G1707" s="37">
        <v>0</v>
      </c>
      <c r="H1707" s="37">
        <v>0.31746615969126568</v>
      </c>
      <c r="I1707" s="37">
        <v>1200.8365478515625</v>
      </c>
      <c r="J1707" s="37">
        <v>25</v>
      </c>
      <c r="K1707" s="37">
        <v>-2.6954042911529541</v>
      </c>
      <c r="L1707" s="37">
        <v>-124.40277862548828</v>
      </c>
      <c r="M1707" s="37">
        <v>162.10000000000002</v>
      </c>
      <c r="N1707" s="37">
        <v>659019.59762534278</v>
      </c>
      <c r="O1707" s="37">
        <v>0</v>
      </c>
      <c r="P1707" s="37">
        <v>0.31907535222601952</v>
      </c>
      <c r="Q1707" s="37">
        <v>1198.3446044921875</v>
      </c>
    </row>
    <row r="1708" spans="2:17" x14ac:dyDescent="0.2">
      <c r="B1708" s="37">
        <v>25</v>
      </c>
      <c r="C1708" s="37">
        <v>-2.6965799331665039</v>
      </c>
      <c r="D1708" s="37">
        <v>-123.45084381103516</v>
      </c>
      <c r="E1708" s="37">
        <v>162.20000000000002</v>
      </c>
      <c r="F1708" s="37">
        <v>663490.54272057512</v>
      </c>
      <c r="G1708" s="37">
        <v>0</v>
      </c>
      <c r="H1708" s="37">
        <v>0.3173845079546051</v>
      </c>
      <c r="I1708" s="37">
        <v>1200.9730224609375</v>
      </c>
      <c r="J1708" s="37">
        <v>25</v>
      </c>
      <c r="K1708" s="37">
        <v>-2.6957495212554932</v>
      </c>
      <c r="L1708" s="37">
        <v>-123.96202087402344</v>
      </c>
      <c r="M1708" s="37">
        <v>162.20000000000002</v>
      </c>
      <c r="N1708" s="37">
        <v>659127.33684922801</v>
      </c>
      <c r="O1708" s="37">
        <v>0</v>
      </c>
      <c r="P1708" s="37">
        <v>0.31912192989608917</v>
      </c>
      <c r="Q1708" s="37">
        <v>1198.83837890625</v>
      </c>
    </row>
    <row r="1709" spans="2:17" x14ac:dyDescent="0.2">
      <c r="B1709" s="37">
        <v>25</v>
      </c>
      <c r="C1709" s="37">
        <v>-2.6965920925140381</v>
      </c>
      <c r="D1709" s="37">
        <v>-123.15328979492187</v>
      </c>
      <c r="E1709" s="37">
        <v>162.30000000000001</v>
      </c>
      <c r="F1709" s="37">
        <v>663309.99835669529</v>
      </c>
      <c r="G1709" s="37">
        <v>0</v>
      </c>
      <c r="H1709" s="37">
        <v>0.3172993668308815</v>
      </c>
      <c r="I1709" s="37">
        <v>1201.09814453125</v>
      </c>
      <c r="J1709" s="37">
        <v>25</v>
      </c>
      <c r="K1709" s="37">
        <v>-2.6960878372192383</v>
      </c>
      <c r="L1709" s="37">
        <v>-123.53477478027344</v>
      </c>
      <c r="M1709" s="37">
        <v>162.30000000000001</v>
      </c>
      <c r="N1709" s="37">
        <v>659205.12068354257</v>
      </c>
      <c r="O1709" s="37">
        <v>0</v>
      </c>
      <c r="P1709" s="37">
        <v>0.31915348711305436</v>
      </c>
      <c r="Q1709" s="37">
        <v>1199.3212890625</v>
      </c>
    </row>
    <row r="1710" spans="2:17" x14ac:dyDescent="0.2">
      <c r="B1710" s="37">
        <v>25</v>
      </c>
      <c r="C1710" s="37">
        <v>-2.6965949535369873</v>
      </c>
      <c r="D1710" s="37">
        <v>-122.854736328125</v>
      </c>
      <c r="E1710" s="37">
        <v>162.4</v>
      </c>
      <c r="F1710" s="37">
        <v>663123.94045705814</v>
      </c>
      <c r="G1710" s="37">
        <v>0</v>
      </c>
      <c r="H1710" s="37">
        <v>0.31721162570974776</v>
      </c>
      <c r="I1710" s="37">
        <v>1201.2138671875</v>
      </c>
      <c r="J1710" s="37">
        <v>25</v>
      </c>
      <c r="K1710" s="37">
        <v>-2.6964190006256104</v>
      </c>
      <c r="L1710" s="37">
        <v>-123.11882019042969</v>
      </c>
      <c r="M1710" s="37">
        <v>162.4</v>
      </c>
      <c r="N1710" s="37">
        <v>659254.5868927812</v>
      </c>
      <c r="O1710" s="37">
        <v>0</v>
      </c>
      <c r="P1710" s="37">
        <v>0.31917081696210853</v>
      </c>
      <c r="Q1710" s="37">
        <v>1199.7930908203125</v>
      </c>
    </row>
    <row r="1711" spans="2:17" x14ac:dyDescent="0.2">
      <c r="B1711" s="37">
        <v>25</v>
      </c>
      <c r="C1711" s="37">
        <v>-2.6965899467468262</v>
      </c>
      <c r="D1711" s="37">
        <v>-122.55327606201172</v>
      </c>
      <c r="E1711" s="37">
        <v>162.5</v>
      </c>
      <c r="F1711" s="37">
        <v>662934.05694643804</v>
      </c>
      <c r="G1711" s="37">
        <v>0</v>
      </c>
      <c r="H1711" s="37">
        <v>0.31712208055555202</v>
      </c>
      <c r="I1711" s="37">
        <v>1201.321533203125</v>
      </c>
      <c r="J1711" s="37">
        <v>25</v>
      </c>
      <c r="K1711" s="37">
        <v>-2.6967418193817139</v>
      </c>
      <c r="L1711" s="37">
        <v>-122.71234893798828</v>
      </c>
      <c r="M1711" s="37">
        <v>162.5</v>
      </c>
      <c r="N1711" s="37">
        <v>659277.36548646761</v>
      </c>
      <c r="O1711" s="37">
        <v>0</v>
      </c>
      <c r="P1711" s="37">
        <v>0.31917471640028461</v>
      </c>
      <c r="Q1711" s="37">
        <v>1200.2535400390625</v>
      </c>
    </row>
    <row r="1712" spans="2:17" x14ac:dyDescent="0.2">
      <c r="B1712" s="37">
        <v>25</v>
      </c>
      <c r="C1712" s="37">
        <v>-2.6965787410736084</v>
      </c>
      <c r="D1712" s="37">
        <v>-122.24762725830078</v>
      </c>
      <c r="E1712" s="37">
        <v>162.60000000000002</v>
      </c>
      <c r="F1712" s="37">
        <v>662741.63007183629</v>
      </c>
      <c r="G1712" s="37">
        <v>0</v>
      </c>
      <c r="H1712" s="37">
        <v>0.31703133599651306</v>
      </c>
      <c r="I1712" s="37">
        <v>1201.4227294921875</v>
      </c>
      <c r="J1712" s="37">
        <v>25</v>
      </c>
      <c r="K1712" s="37">
        <v>-2.6970553398132324</v>
      </c>
      <c r="L1712" s="37">
        <v>-122.31415557861328</v>
      </c>
      <c r="M1712" s="37">
        <v>162.60000000000002</v>
      </c>
      <c r="N1712" s="37">
        <v>659274.97860015242</v>
      </c>
      <c r="O1712" s="37">
        <v>0</v>
      </c>
      <c r="P1712" s="37">
        <v>0.31916593881525596</v>
      </c>
      <c r="Q1712" s="37">
        <v>1200.7025146484375</v>
      </c>
    </row>
    <row r="1713" spans="2:17" x14ac:dyDescent="0.2">
      <c r="B1713" s="37">
        <v>25</v>
      </c>
      <c r="C1713" s="37">
        <v>-2.6965627670288086</v>
      </c>
      <c r="D1713" s="37">
        <v>-121.93708801269531</v>
      </c>
      <c r="E1713" s="37">
        <v>162.70000000000002</v>
      </c>
      <c r="F1713" s="37">
        <v>662547.79645418422</v>
      </c>
      <c r="G1713" s="37">
        <v>0</v>
      </c>
      <c r="H1713" s="37">
        <v>0.31693992803442061</v>
      </c>
      <c r="I1713" s="37">
        <v>1201.5191650390625</v>
      </c>
      <c r="J1713" s="37">
        <v>25</v>
      </c>
      <c r="K1713" s="37">
        <v>-2.6973590850830078</v>
      </c>
      <c r="L1713" s="37">
        <v>-121.92332458496094</v>
      </c>
      <c r="M1713" s="37">
        <v>162.70000000000002</v>
      </c>
      <c r="N1713" s="37">
        <v>659248.84617239691</v>
      </c>
      <c r="O1713" s="37">
        <v>0</v>
      </c>
      <c r="P1713" s="37">
        <v>0.31914519098478411</v>
      </c>
      <c r="Q1713" s="37">
        <v>1201.1397705078125</v>
      </c>
    </row>
    <row r="1714" spans="2:17" x14ac:dyDescent="0.2">
      <c r="B1714" s="37">
        <v>25</v>
      </c>
      <c r="C1714" s="37">
        <v>-2.6965434551239014</v>
      </c>
      <c r="D1714" s="37">
        <v>-121.62149047851562</v>
      </c>
      <c r="E1714" s="37">
        <v>162.80000000000001</v>
      </c>
      <c r="F1714" s="37">
        <v>662353.12853251549</v>
      </c>
      <c r="G1714" s="37">
        <v>0</v>
      </c>
      <c r="H1714" s="37">
        <v>0.31684812659755296</v>
      </c>
      <c r="I1714" s="37">
        <v>1201.612060546875</v>
      </c>
      <c r="J1714" s="37">
        <v>25</v>
      </c>
      <c r="K1714" s="37">
        <v>-2.6976523399353027</v>
      </c>
      <c r="L1714" s="37">
        <v>-121.53892517089844</v>
      </c>
      <c r="M1714" s="37">
        <v>162.80000000000001</v>
      </c>
      <c r="N1714" s="37">
        <v>659200.29170597019</v>
      </c>
      <c r="O1714" s="37">
        <v>0</v>
      </c>
      <c r="P1714" s="37">
        <v>0.3191131302072463</v>
      </c>
      <c r="Q1714" s="37">
        <v>1201.5655517578125</v>
      </c>
    </row>
    <row r="1715" spans="2:17" x14ac:dyDescent="0.2">
      <c r="B1715" s="37">
        <v>25</v>
      </c>
      <c r="C1715" s="37">
        <v>-2.6965229511260986</v>
      </c>
      <c r="D1715" s="37">
        <v>-121.30117034912109</v>
      </c>
      <c r="E1715" s="37">
        <v>162.9</v>
      </c>
      <c r="F1715" s="37">
        <v>662158.05155517114</v>
      </c>
      <c r="G1715" s="37">
        <v>0</v>
      </c>
      <c r="H1715" s="37">
        <v>0.31675613221914933</v>
      </c>
      <c r="I1715" s="37">
        <v>1201.7032470703125</v>
      </c>
      <c r="J1715" s="37">
        <v>25</v>
      </c>
      <c r="K1715" s="37">
        <v>-2.6979343891143799</v>
      </c>
      <c r="L1715" s="37">
        <v>-121.15985870361328</v>
      </c>
      <c r="M1715" s="37">
        <v>162.9</v>
      </c>
      <c r="N1715" s="37">
        <v>659130.5451649942</v>
      </c>
      <c r="O1715" s="37">
        <v>0</v>
      </c>
      <c r="P1715" s="37">
        <v>0.31907036290023699</v>
      </c>
      <c r="Q1715" s="37">
        <v>1201.979736328125</v>
      </c>
    </row>
    <row r="1716" spans="2:17" x14ac:dyDescent="0.2">
      <c r="B1716" s="37">
        <v>25</v>
      </c>
      <c r="C1716" s="37">
        <v>-2.6965024471282959</v>
      </c>
      <c r="D1716" s="37">
        <v>-120.97683715820312</v>
      </c>
      <c r="E1716" s="37">
        <v>163</v>
      </c>
      <c r="F1716" s="37">
        <v>661962.63205254648</v>
      </c>
      <c r="G1716" s="37">
        <v>0</v>
      </c>
      <c r="H1716" s="37">
        <v>0.31666397628826132</v>
      </c>
      <c r="I1716" s="37">
        <v>1201.7940673828125</v>
      </c>
      <c r="J1716" s="37">
        <v>25</v>
      </c>
      <c r="K1716" s="37">
        <v>-2.6982047557830811</v>
      </c>
      <c r="L1716" s="37">
        <v>-120.78520965576172</v>
      </c>
      <c r="M1716" s="37">
        <v>163</v>
      </c>
      <c r="N1716" s="37">
        <v>659040.97806929844</v>
      </c>
      <c r="O1716" s="37">
        <v>0</v>
      </c>
      <c r="P1716" s="37">
        <v>0.319017571149323</v>
      </c>
      <c r="Q1716" s="37">
        <v>1202.3824462890625</v>
      </c>
    </row>
    <row r="1717" spans="2:17" x14ac:dyDescent="0.2">
      <c r="B1717" s="37">
        <v>25</v>
      </c>
      <c r="C1717" s="37">
        <v>-2.696483850479126</v>
      </c>
      <c r="D1717" s="37">
        <v>-120.64951324462891</v>
      </c>
      <c r="E1717" s="37">
        <v>163.10000000000002</v>
      </c>
      <c r="F1717" s="37">
        <v>661766.68155279255</v>
      </c>
      <c r="G1717" s="37">
        <v>0</v>
      </c>
      <c r="H1717" s="37">
        <v>0.31657156992764279</v>
      </c>
      <c r="I1717" s="37">
        <v>1201.8861083984375</v>
      </c>
      <c r="J1717" s="37">
        <v>25</v>
      </c>
      <c r="K1717" s="37">
        <v>-2.6984632015228271</v>
      </c>
      <c r="L1717" s="37">
        <v>-120.41449737548828</v>
      </c>
      <c r="M1717" s="37">
        <v>163.10000000000002</v>
      </c>
      <c r="N1717" s="37">
        <v>658932.85715813842</v>
      </c>
      <c r="O1717" s="37">
        <v>0</v>
      </c>
      <c r="P1717" s="37">
        <v>0.31895539187128114</v>
      </c>
      <c r="Q1717" s="37">
        <v>1202.7734375</v>
      </c>
    </row>
    <row r="1718" spans="2:17" x14ac:dyDescent="0.2">
      <c r="B1718" s="37">
        <v>25</v>
      </c>
      <c r="C1718" s="37">
        <v>-2.6964685916900635</v>
      </c>
      <c r="D1718" s="37">
        <v>-120.32042694091797</v>
      </c>
      <c r="E1718" s="37">
        <v>163.20000000000002</v>
      </c>
      <c r="F1718" s="37">
        <v>661569.8061825831</v>
      </c>
      <c r="G1718" s="37">
        <v>0</v>
      </c>
      <c r="H1718" s="37">
        <v>0.31647872743083422</v>
      </c>
      <c r="I1718" s="37">
        <v>1201.98095703125</v>
      </c>
      <c r="J1718" s="37">
        <v>25</v>
      </c>
      <c r="K1718" s="37">
        <v>-2.6987090110778809</v>
      </c>
      <c r="L1718" s="37">
        <v>-120.04766845703125</v>
      </c>
      <c r="M1718" s="37">
        <v>163.20000000000002</v>
      </c>
      <c r="N1718" s="37">
        <v>658807.34477875486</v>
      </c>
      <c r="O1718" s="37">
        <v>0</v>
      </c>
      <c r="P1718" s="37">
        <v>0.31888441680873669</v>
      </c>
      <c r="Q1718" s="37">
        <v>1203.15283203125</v>
      </c>
    </row>
    <row r="1719" spans="2:17" x14ac:dyDescent="0.2">
      <c r="B1719" s="37">
        <v>25</v>
      </c>
      <c r="C1719" s="37">
        <v>-2.6964583396911621</v>
      </c>
      <c r="D1719" s="37">
        <v>-119.99090576171875</v>
      </c>
      <c r="E1719" s="37">
        <v>163.30000000000001</v>
      </c>
      <c r="F1719" s="37">
        <v>661371.61412535107</v>
      </c>
      <c r="G1719" s="37">
        <v>0</v>
      </c>
      <c r="H1719" s="37">
        <v>0.31638526404587314</v>
      </c>
      <c r="I1719" s="37">
        <v>1202.080078125</v>
      </c>
      <c r="J1719" s="37">
        <v>25</v>
      </c>
      <c r="K1719" s="37">
        <v>-2.6989421844482422</v>
      </c>
      <c r="L1719" s="37">
        <v>-119.68492889404297</v>
      </c>
      <c r="M1719" s="37">
        <v>163.30000000000001</v>
      </c>
      <c r="N1719" s="37">
        <v>658665.64631314436</v>
      </c>
      <c r="O1719" s="37">
        <v>0</v>
      </c>
      <c r="P1719" s="37">
        <v>0.31880526463297637</v>
      </c>
      <c r="Q1719" s="37">
        <v>1203.5206298828125</v>
      </c>
    </row>
    <row r="1720" spans="2:17" x14ac:dyDescent="0.2">
      <c r="B1720" s="37">
        <v>25</v>
      </c>
      <c r="C1720" s="37">
        <v>-2.6964540481567383</v>
      </c>
      <c r="D1720" s="37">
        <v>-119.66230010986328</v>
      </c>
      <c r="E1720" s="37">
        <v>163.4</v>
      </c>
      <c r="F1720" s="37">
        <v>661171.66177403473</v>
      </c>
      <c r="G1720" s="37">
        <v>0</v>
      </c>
      <c r="H1720" s="37">
        <v>0.31629097060619699</v>
      </c>
      <c r="I1720" s="37">
        <v>1202.1845703125</v>
      </c>
      <c r="J1720" s="37">
        <v>25</v>
      </c>
      <c r="K1720" s="37">
        <v>-2.699162483215332</v>
      </c>
      <c r="L1720" s="37">
        <v>-119.32672119140625</v>
      </c>
      <c r="M1720" s="37">
        <v>163.4</v>
      </c>
      <c r="N1720" s="37">
        <v>658508.72121287289</v>
      </c>
      <c r="O1720" s="37">
        <v>0</v>
      </c>
      <c r="P1720" s="37">
        <v>0.3187184330710951</v>
      </c>
      <c r="Q1720" s="37">
        <v>1203.876953125</v>
      </c>
    </row>
    <row r="1721" spans="2:17" x14ac:dyDescent="0.2">
      <c r="B1721" s="37">
        <v>25</v>
      </c>
      <c r="C1721" s="37">
        <v>-2.6964573860168457</v>
      </c>
      <c r="D1721" s="37">
        <v>-119.33590698242187</v>
      </c>
      <c r="E1721" s="37">
        <v>163.5</v>
      </c>
      <c r="F1721" s="37">
        <v>660969.55675462063</v>
      </c>
      <c r="G1721" s="37">
        <v>0</v>
      </c>
      <c r="H1721" s="37">
        <v>0.31619566209745775</v>
      </c>
      <c r="I1721" s="37">
        <v>1202.2958984375</v>
      </c>
      <c r="J1721" s="37">
        <v>25</v>
      </c>
      <c r="K1721" s="37">
        <v>-2.6993696689605713</v>
      </c>
      <c r="L1721" s="37">
        <v>-118.97371673583984</v>
      </c>
      <c r="M1721" s="37">
        <v>163.5</v>
      </c>
      <c r="N1721" s="37">
        <v>658337.37979960232</v>
      </c>
      <c r="O1721" s="37">
        <v>0</v>
      </c>
      <c r="P1721" s="37">
        <v>0.31862434809542112</v>
      </c>
      <c r="Q1721" s="37">
        <v>1204.2218017578125</v>
      </c>
    </row>
    <row r="1722" spans="2:17" x14ac:dyDescent="0.2">
      <c r="B1722" s="37">
        <v>25</v>
      </c>
      <c r="C1722" s="37">
        <v>-2.6964693069458008</v>
      </c>
      <c r="D1722" s="37">
        <v>-119.01287078857422</v>
      </c>
      <c r="E1722" s="37">
        <v>163.60000000000002</v>
      </c>
      <c r="F1722" s="37">
        <v>660765.16527753405</v>
      </c>
      <c r="G1722" s="37">
        <v>0</v>
      </c>
      <c r="H1722" s="37">
        <v>0.31609927543752397</v>
      </c>
      <c r="I1722" s="37">
        <v>1202.4149169921875</v>
      </c>
      <c r="J1722" s="37">
        <v>25</v>
      </c>
      <c r="K1722" s="37">
        <v>-2.6995642185211182</v>
      </c>
      <c r="L1722" s="37">
        <v>-118.62680816650391</v>
      </c>
      <c r="M1722" s="37">
        <v>163.60000000000002</v>
      </c>
      <c r="N1722" s="37">
        <v>658152.52431696269</v>
      </c>
      <c r="O1722" s="37">
        <v>0</v>
      </c>
      <c r="P1722" s="37">
        <v>0.31852348682402082</v>
      </c>
      <c r="Q1722" s="37">
        <v>1204.5555419921875</v>
      </c>
    </row>
    <row r="1723" spans="2:17" x14ac:dyDescent="0.2">
      <c r="B1723" s="37">
        <v>25</v>
      </c>
      <c r="C1723" s="37">
        <v>-2.6964907646179199</v>
      </c>
      <c r="D1723" s="37">
        <v>-118.69410705566406</v>
      </c>
      <c r="E1723" s="37">
        <v>163.70000000000002</v>
      </c>
      <c r="F1723" s="37">
        <v>660558.50582692632</v>
      </c>
      <c r="G1723" s="37">
        <v>0</v>
      </c>
      <c r="H1723" s="37">
        <v>0.31600181935160171</v>
      </c>
      <c r="I1723" s="37">
        <v>1202.54248046875</v>
      </c>
      <c r="J1723" s="37">
        <v>25</v>
      </c>
      <c r="K1723" s="37">
        <v>-2.6997458934783936</v>
      </c>
      <c r="L1723" s="37">
        <v>-118.28695678710937</v>
      </c>
      <c r="M1723" s="37">
        <v>163.70000000000002</v>
      </c>
      <c r="N1723" s="37">
        <v>657954.95959208533</v>
      </c>
      <c r="O1723" s="37">
        <v>0</v>
      </c>
      <c r="P1723" s="37">
        <v>0.31841627797059263</v>
      </c>
      <c r="Q1723" s="37">
        <v>1204.8782958984375</v>
      </c>
    </row>
    <row r="1724" spans="2:17" x14ac:dyDescent="0.2">
      <c r="B1724" s="37">
        <v>25</v>
      </c>
      <c r="C1724" s="37">
        <v>-2.6965222358703613</v>
      </c>
      <c r="D1724" s="37">
        <v>-118.38027191162109</v>
      </c>
      <c r="E1724" s="37">
        <v>163.80000000000001</v>
      </c>
      <c r="F1724" s="37">
        <v>660349.95774585719</v>
      </c>
      <c r="G1724" s="37">
        <v>0</v>
      </c>
      <c r="H1724" s="37">
        <v>0.31590347274986413</v>
      </c>
      <c r="I1724" s="37">
        <v>1202.67919921875</v>
      </c>
      <c r="J1724" s="37">
        <v>25</v>
      </c>
      <c r="K1724" s="37">
        <v>-2.6999149322509766</v>
      </c>
      <c r="L1724" s="37">
        <v>-117.95503997802734</v>
      </c>
      <c r="M1724" s="37">
        <v>163.80000000000001</v>
      </c>
      <c r="N1724" s="37">
        <v>657745.588582795</v>
      </c>
      <c r="O1724" s="37">
        <v>0</v>
      </c>
      <c r="P1724" s="37">
        <v>0.31830319867717949</v>
      </c>
      <c r="Q1724" s="37">
        <v>1205.1904296875</v>
      </c>
    </row>
    <row r="1725" spans="2:17" x14ac:dyDescent="0.2">
      <c r="B1725" s="37">
        <v>25</v>
      </c>
      <c r="C1725" s="37">
        <v>-2.6965644359588623</v>
      </c>
      <c r="D1725" s="37">
        <v>-118.07166290283203</v>
      </c>
      <c r="E1725" s="37">
        <v>163.9</v>
      </c>
      <c r="F1725" s="37">
        <v>660139.99799537554</v>
      </c>
      <c r="G1725" s="37">
        <v>0</v>
      </c>
      <c r="H1725" s="37">
        <v>0.31580446053626426</v>
      </c>
      <c r="I1725" s="37">
        <v>1202.82568359375</v>
      </c>
      <c r="J1725" s="37">
        <v>25</v>
      </c>
      <c r="K1725" s="37">
        <v>-2.7000715732574463</v>
      </c>
      <c r="L1725" s="37">
        <v>-117.63172149658203</v>
      </c>
      <c r="M1725" s="37">
        <v>163.9</v>
      </c>
      <c r="N1725" s="37">
        <v>657525.60845474841</v>
      </c>
      <c r="O1725" s="37">
        <v>0</v>
      </c>
      <c r="P1725" s="37">
        <v>0.31818487211103452</v>
      </c>
      <c r="Q1725" s="37">
        <v>1205.4923095703125</v>
      </c>
    </row>
    <row r="1726" spans="2:17" x14ac:dyDescent="0.2">
      <c r="B1726" s="37">
        <v>25</v>
      </c>
      <c r="C1726" s="37">
        <v>-2.6966180801391602</v>
      </c>
      <c r="D1726" s="37">
        <v>-117.76820373535156</v>
      </c>
      <c r="E1726" s="37">
        <v>164</v>
      </c>
      <c r="F1726" s="37">
        <v>659929.40985615156</v>
      </c>
      <c r="G1726" s="37">
        <v>0</v>
      </c>
      <c r="H1726" s="37">
        <v>0.31570515207258326</v>
      </c>
      <c r="I1726" s="37">
        <v>1202.9825439453125</v>
      </c>
      <c r="J1726" s="37">
        <v>25</v>
      </c>
      <c r="K1726" s="37">
        <v>-2.7002160549163818</v>
      </c>
      <c r="L1726" s="37">
        <v>-117.31724548339844</v>
      </c>
      <c r="M1726" s="37">
        <v>164</v>
      </c>
      <c r="N1726" s="37">
        <v>657296.41776860133</v>
      </c>
      <c r="O1726" s="37">
        <v>0</v>
      </c>
      <c r="P1726" s="37">
        <v>0.31806201614496304</v>
      </c>
      <c r="Q1726" s="37">
        <v>1205.7840576171875</v>
      </c>
    </row>
    <row r="1727" spans="2:17" x14ac:dyDescent="0.2">
      <c r="B1727" s="37">
        <v>25</v>
      </c>
      <c r="C1727" s="37">
        <v>-2.6966831684112549</v>
      </c>
      <c r="D1727" s="37">
        <v>-117.46942901611328</v>
      </c>
      <c r="E1727" s="37">
        <v>164.10000000000002</v>
      </c>
      <c r="F1727" s="37">
        <v>659719.17799343786</v>
      </c>
      <c r="G1727" s="37">
        <v>0</v>
      </c>
      <c r="H1727" s="37">
        <v>0.31560601168654884</v>
      </c>
      <c r="I1727" s="37">
        <v>1203.150146484375</v>
      </c>
      <c r="J1727" s="37">
        <v>25</v>
      </c>
      <c r="K1727" s="37">
        <v>-2.7003483772277832</v>
      </c>
      <c r="L1727" s="37">
        <v>-117.01125335693359</v>
      </c>
      <c r="M1727" s="37">
        <v>164.10000000000002</v>
      </c>
      <c r="N1727" s="37">
        <v>657059.8613262549</v>
      </c>
      <c r="O1727" s="37">
        <v>0</v>
      </c>
      <c r="P1727" s="37">
        <v>0.3179355648297511</v>
      </c>
      <c r="Q1727" s="37">
        <v>1206.0660400390625</v>
      </c>
    </row>
    <row r="1728" spans="2:17" x14ac:dyDescent="0.2">
      <c r="B1728" s="37">
        <v>25</v>
      </c>
      <c r="C1728" s="37">
        <v>-2.6967597007751465</v>
      </c>
      <c r="D1728" s="37">
        <v>-117.17449188232422</v>
      </c>
      <c r="E1728" s="37">
        <v>164.20000000000002</v>
      </c>
      <c r="F1728" s="37">
        <v>659510.54097361071</v>
      </c>
      <c r="G1728" s="37">
        <v>0</v>
      </c>
      <c r="H1728" s="37">
        <v>0.31550762343680017</v>
      </c>
      <c r="I1728" s="37">
        <v>1203.3289794921875</v>
      </c>
      <c r="J1728" s="37">
        <v>25</v>
      </c>
      <c r="K1728" s="37">
        <v>-2.7004692554473877</v>
      </c>
      <c r="L1728" s="37">
        <v>-116.71271514892578</v>
      </c>
      <c r="M1728" s="37">
        <v>164.20000000000002</v>
      </c>
      <c r="N1728" s="37">
        <v>656817.89369857928</v>
      </c>
      <c r="O1728" s="37">
        <v>0</v>
      </c>
      <c r="P1728" s="37">
        <v>0.31780649539772465</v>
      </c>
      <c r="Q1728" s="37">
        <v>1206.3382568359375</v>
      </c>
    </row>
    <row r="1729" spans="2:17" x14ac:dyDescent="0.2">
      <c r="B1729" s="37">
        <v>25</v>
      </c>
      <c r="C1729" s="37">
        <v>-2.696847677230835</v>
      </c>
      <c r="D1729" s="37">
        <v>-116.8822021484375</v>
      </c>
      <c r="E1729" s="37">
        <v>164.3</v>
      </c>
      <c r="F1729" s="37">
        <v>659304.88738710713</v>
      </c>
      <c r="G1729" s="37">
        <v>0</v>
      </c>
      <c r="H1729" s="37">
        <v>0.31541064211190833</v>
      </c>
      <c r="I1729" s="37">
        <v>1203.519287109375</v>
      </c>
      <c r="J1729" s="37">
        <v>25</v>
      </c>
      <c r="K1729" s="37">
        <v>-2.7005784511566162</v>
      </c>
      <c r="L1729" s="37">
        <v>-116.42002105712891</v>
      </c>
      <c r="M1729" s="37">
        <v>164.3</v>
      </c>
      <c r="N1729" s="37">
        <v>656572.91511592106</v>
      </c>
      <c r="O1729" s="37">
        <v>0</v>
      </c>
      <c r="P1729" s="37">
        <v>0.31767600138778485</v>
      </c>
      <c r="Q1729" s="37">
        <v>1206.6011962890625</v>
      </c>
    </row>
    <row r="1730" spans="2:17" x14ac:dyDescent="0.2">
      <c r="B1730" s="37">
        <v>25</v>
      </c>
      <c r="C1730" s="37">
        <v>-2.6969468593597412</v>
      </c>
      <c r="D1730" s="37">
        <v>-116.59107971191406</v>
      </c>
      <c r="E1730" s="37">
        <v>164.4</v>
      </c>
      <c r="F1730" s="37">
        <v>659103.86163389951</v>
      </c>
      <c r="G1730" s="37">
        <v>0</v>
      </c>
      <c r="H1730" s="37">
        <v>0.31531584313108024</v>
      </c>
      <c r="I1730" s="37">
        <v>1203.721435546875</v>
      </c>
      <c r="J1730" s="37">
        <v>25</v>
      </c>
      <c r="K1730" s="37">
        <v>-2.7006769180297852</v>
      </c>
      <c r="L1730" s="37">
        <v>-116.13121032714844</v>
      </c>
      <c r="M1730" s="37">
        <v>164.4</v>
      </c>
      <c r="N1730" s="37">
        <v>656327.28419602208</v>
      </c>
      <c r="O1730" s="37">
        <v>0</v>
      </c>
      <c r="P1730" s="37">
        <v>0.31754524844733806</v>
      </c>
      <c r="Q1730" s="37">
        <v>1206.8553466796875</v>
      </c>
    </row>
    <row r="1731" spans="2:17" x14ac:dyDescent="0.2">
      <c r="B1731" s="37">
        <v>25</v>
      </c>
      <c r="C1731" s="37">
        <v>-2.6970570087432861</v>
      </c>
      <c r="D1731" s="37">
        <v>-116.29940032958984</v>
      </c>
      <c r="E1731" s="37">
        <v>164.5</v>
      </c>
      <c r="F1731" s="37">
        <v>658909.31223529589</v>
      </c>
      <c r="G1731" s="37">
        <v>0</v>
      </c>
      <c r="H1731" s="37">
        <v>0.31522409816963071</v>
      </c>
      <c r="I1731" s="37">
        <v>1203.935546875</v>
      </c>
      <c r="J1731" s="37">
        <v>25</v>
      </c>
      <c r="K1731" s="37">
        <v>-2.7007651329040527</v>
      </c>
      <c r="L1731" s="37">
        <v>-115.84413146972656</v>
      </c>
      <c r="M1731" s="37">
        <v>164.5</v>
      </c>
      <c r="N1731" s="37">
        <v>656083.45976147614</v>
      </c>
      <c r="O1731" s="37">
        <v>0</v>
      </c>
      <c r="P1731" s="37">
        <v>0.31741544969028318</v>
      </c>
      <c r="Q1731" s="37">
        <v>1207.1015625</v>
      </c>
    </row>
    <row r="1732" spans="2:17" x14ac:dyDescent="0.2">
      <c r="B1732" s="37">
        <v>25</v>
      </c>
      <c r="C1732" s="37">
        <v>-2.6971776485443115</v>
      </c>
      <c r="D1732" s="37">
        <v>-116.00527954101562</v>
      </c>
      <c r="E1732" s="37">
        <v>164.60000000000002</v>
      </c>
      <c r="F1732" s="37">
        <v>658723.13726468221</v>
      </c>
      <c r="G1732" s="37">
        <v>0</v>
      </c>
      <c r="H1732" s="37">
        <v>0.31513630225339218</v>
      </c>
      <c r="I1732" s="37">
        <v>1204.16162109375</v>
      </c>
      <c r="J1732" s="37">
        <v>25</v>
      </c>
      <c r="K1732" s="37">
        <v>-2.700843334197998</v>
      </c>
      <c r="L1732" s="37">
        <v>-115.55663299560547</v>
      </c>
      <c r="M1732" s="37">
        <v>164.60000000000002</v>
      </c>
      <c r="N1732" s="37">
        <v>655843.85220848769</v>
      </c>
      <c r="O1732" s="37">
        <v>0</v>
      </c>
      <c r="P1732" s="37">
        <v>0.31728779355763348</v>
      </c>
      <c r="Q1732" s="37">
        <v>1207.3406982421875</v>
      </c>
    </row>
    <row r="1733" spans="2:17" x14ac:dyDescent="0.2">
      <c r="B1733" s="37">
        <v>25</v>
      </c>
      <c r="C1733" s="37">
        <v>-2.6973083019256592</v>
      </c>
      <c r="D1733" s="37">
        <v>-115.70670318603516</v>
      </c>
      <c r="E1733" s="37">
        <v>164.70000000000002</v>
      </c>
      <c r="F1733" s="37">
        <v>658547.4932691952</v>
      </c>
      <c r="G1733" s="37">
        <v>0</v>
      </c>
      <c r="H1733" s="37">
        <v>0.31505347229493053</v>
      </c>
      <c r="I1733" s="37">
        <v>1204.3997802734375</v>
      </c>
      <c r="J1733" s="37">
        <v>25</v>
      </c>
      <c r="K1733" s="37">
        <v>-2.7009124755859375</v>
      </c>
      <c r="L1733" s="37">
        <v>-115.26676177978516</v>
      </c>
      <c r="M1733" s="37">
        <v>164.70000000000002</v>
      </c>
      <c r="N1733" s="37">
        <v>655610.34284909582</v>
      </c>
      <c r="O1733" s="37">
        <v>0</v>
      </c>
      <c r="P1733" s="37">
        <v>0.31716320239789664</v>
      </c>
      <c r="Q1733" s="37">
        <v>1207.57373046875</v>
      </c>
    </row>
    <row r="1734" spans="2:17" x14ac:dyDescent="0.2">
      <c r="B1734" s="37">
        <v>25</v>
      </c>
      <c r="C1734" s="37">
        <v>-2.6974484920501709</v>
      </c>
      <c r="D1734" s="37">
        <v>-115.40161895751953</v>
      </c>
      <c r="E1734" s="37">
        <v>164.8</v>
      </c>
      <c r="F1734" s="37">
        <v>658384.48388600326</v>
      </c>
      <c r="G1734" s="37">
        <v>0</v>
      </c>
      <c r="H1734" s="37">
        <v>0.31497660027969149</v>
      </c>
      <c r="I1734" s="37">
        <v>1204.6500244140625</v>
      </c>
      <c r="J1734" s="37">
        <v>25</v>
      </c>
      <c r="K1734" s="37">
        <v>-2.7009730339050293</v>
      </c>
      <c r="L1734" s="37">
        <v>-114.97325897216797</v>
      </c>
      <c r="M1734" s="37">
        <v>164.8</v>
      </c>
      <c r="N1734" s="37">
        <v>655384.11979719857</v>
      </c>
      <c r="O1734" s="37">
        <v>0</v>
      </c>
      <c r="P1734" s="37">
        <v>0.31704225826409987</v>
      </c>
      <c r="Q1734" s="37">
        <v>1207.8016357421875</v>
      </c>
    </row>
    <row r="1735" spans="2:17" x14ac:dyDescent="0.2">
      <c r="B1735" s="37">
        <v>25</v>
      </c>
      <c r="C1735" s="37">
        <v>-2.6975977420806885</v>
      </c>
      <c r="D1735" s="37">
        <v>-115.08795928955078</v>
      </c>
      <c r="E1735" s="37">
        <v>164.9</v>
      </c>
      <c r="F1735" s="37">
        <v>658236.16024456476</v>
      </c>
      <c r="G1735" s="37">
        <v>0</v>
      </c>
      <c r="H1735" s="37">
        <v>0.31490665339970042</v>
      </c>
      <c r="I1735" s="37">
        <v>1204.9122314453125</v>
      </c>
      <c r="J1735" s="37">
        <v>25</v>
      </c>
      <c r="K1735" s="37">
        <v>-2.7010262012481689</v>
      </c>
      <c r="L1735" s="37">
        <v>-114.67385101318359</v>
      </c>
      <c r="M1735" s="37">
        <v>164.9</v>
      </c>
      <c r="N1735" s="37">
        <v>655168.55851461296</v>
      </c>
      <c r="O1735" s="37">
        <v>0</v>
      </c>
      <c r="P1735" s="37">
        <v>0.3169266393968736</v>
      </c>
      <c r="Q1735" s="37">
        <v>1208.0252685546875</v>
      </c>
    </row>
    <row r="1736" spans="2:17" x14ac:dyDescent="0.2">
      <c r="B1736" s="37">
        <v>25</v>
      </c>
      <c r="C1736" s="37">
        <v>-2.6977555751800537</v>
      </c>
      <c r="D1736" s="37">
        <v>-114.76373291015625</v>
      </c>
      <c r="E1736" s="37">
        <v>165</v>
      </c>
      <c r="F1736" s="37">
        <v>658104.36566101236</v>
      </c>
      <c r="G1736" s="37">
        <v>0</v>
      </c>
      <c r="H1736" s="37">
        <v>0.31484450085680893</v>
      </c>
      <c r="I1736" s="37">
        <v>1205.186279296875</v>
      </c>
      <c r="J1736" s="37">
        <v>25</v>
      </c>
      <c r="K1736" s="37">
        <v>-2.7010726928710938</v>
      </c>
      <c r="L1736" s="37">
        <v>-114.36659240722656</v>
      </c>
      <c r="M1736" s="37">
        <v>165</v>
      </c>
      <c r="N1736" s="37">
        <v>654965.40463520272</v>
      </c>
      <c r="O1736" s="37">
        <v>0</v>
      </c>
      <c r="P1736" s="37">
        <v>0.31681719912737821</v>
      </c>
      <c r="Q1736" s="37">
        <v>1208.2454833984375</v>
      </c>
    </row>
    <row r="1737" spans="2:17" x14ac:dyDescent="0.2">
      <c r="B1737" s="37">
        <v>25</v>
      </c>
      <c r="C1737" s="37">
        <v>-2.6979210376739502</v>
      </c>
      <c r="D1737" s="37">
        <v>-114.42710113525391</v>
      </c>
      <c r="E1737" s="37">
        <v>165.10000000000002</v>
      </c>
      <c r="F1737" s="37">
        <v>657990.7895516064</v>
      </c>
      <c r="G1737" s="37">
        <v>0</v>
      </c>
      <c r="H1737" s="37">
        <v>0.31479093929473184</v>
      </c>
      <c r="I1737" s="37">
        <v>1205.47216796875</v>
      </c>
      <c r="J1737" s="37">
        <v>25</v>
      </c>
      <c r="K1737" s="37">
        <v>-2.7011137008666992</v>
      </c>
      <c r="L1737" s="37">
        <v>-114.05122375488281</v>
      </c>
      <c r="M1737" s="37">
        <v>165.10000000000002</v>
      </c>
      <c r="N1737" s="37">
        <v>654776.12965118047</v>
      </c>
      <c r="O1737" s="37">
        <v>0</v>
      </c>
      <c r="P1737" s="37">
        <v>0.31671468298695049</v>
      </c>
      <c r="Q1737" s="37">
        <v>1208.463134765625</v>
      </c>
    </row>
    <row r="1738" spans="2:17" x14ac:dyDescent="0.2">
      <c r="B1738" s="37">
        <v>25</v>
      </c>
      <c r="C1738" s="37">
        <v>-2.6980938911437988</v>
      </c>
      <c r="D1738" s="37">
        <v>-114.07643890380859</v>
      </c>
      <c r="E1738" s="37">
        <v>165.20000000000002</v>
      </c>
      <c r="F1738" s="37">
        <v>657896.86398847273</v>
      </c>
      <c r="G1738" s="37">
        <v>0</v>
      </c>
      <c r="H1738" s="37">
        <v>0.31474664400235502</v>
      </c>
      <c r="I1738" s="37">
        <v>1205.769775390625</v>
      </c>
      <c r="J1738" s="37">
        <v>25</v>
      </c>
      <c r="K1738" s="37">
        <v>-2.7011499404907227</v>
      </c>
      <c r="L1738" s="37">
        <v>-113.72746276855469</v>
      </c>
      <c r="M1738" s="37">
        <v>165.20000000000002</v>
      </c>
      <c r="N1738" s="37">
        <v>654602.0079242111</v>
      </c>
      <c r="O1738" s="37">
        <v>0</v>
      </c>
      <c r="P1738" s="37">
        <v>0.31661973549272115</v>
      </c>
      <c r="Q1738" s="37">
        <v>1208.6787109375</v>
      </c>
    </row>
    <row r="1739" spans="2:17" x14ac:dyDescent="0.2">
      <c r="B1739" s="37">
        <v>25</v>
      </c>
      <c r="C1739" s="37">
        <v>-2.6982734203338623</v>
      </c>
      <c r="D1739" s="37">
        <v>-113.71044921875</v>
      </c>
      <c r="E1739" s="37">
        <v>165.3</v>
      </c>
      <c r="F1739" s="37">
        <v>657823.66131621727</v>
      </c>
      <c r="G1739" s="37">
        <v>0</v>
      </c>
      <c r="H1739" s="37">
        <v>0.31471212065762505</v>
      </c>
      <c r="I1739" s="37">
        <v>1206.0789794921875</v>
      </c>
      <c r="J1739" s="37">
        <v>25</v>
      </c>
      <c r="K1739" s="37">
        <v>-2.7011830806732178</v>
      </c>
      <c r="L1739" s="37">
        <v>-113.39512634277344</v>
      </c>
      <c r="M1739" s="37">
        <v>165.3</v>
      </c>
      <c r="N1739" s="37">
        <v>654444.31435092224</v>
      </c>
      <c r="O1739" s="37">
        <v>0</v>
      </c>
      <c r="P1739" s="37">
        <v>0.31653300336856921</v>
      </c>
      <c r="Q1739" s="37">
        <v>1208.8931884765625</v>
      </c>
    </row>
    <row r="1740" spans="2:17" x14ac:dyDescent="0.2">
      <c r="B1740" s="37">
        <v>25</v>
      </c>
      <c r="C1740" s="37">
        <v>-2.6984591484069824</v>
      </c>
      <c r="D1740" s="37">
        <v>-113.32825469970703</v>
      </c>
      <c r="E1740" s="37">
        <v>165.4</v>
      </c>
      <c r="F1740" s="37">
        <v>657771.84431848035</v>
      </c>
      <c r="G1740" s="37">
        <v>0</v>
      </c>
      <c r="H1740" s="37">
        <v>0.31468768175529971</v>
      </c>
      <c r="I1740" s="37">
        <v>1206.3997802734375</v>
      </c>
      <c r="J1740" s="37">
        <v>25</v>
      </c>
      <c r="K1740" s="37">
        <v>-2.7012138366699219</v>
      </c>
      <c r="L1740" s="37">
        <v>-113.05413055419922</v>
      </c>
      <c r="M1740" s="37">
        <v>165.4</v>
      </c>
      <c r="N1740" s="37">
        <v>654303.97810829605</v>
      </c>
      <c r="O1740" s="37">
        <v>0</v>
      </c>
      <c r="P1740" s="37">
        <v>0.31645495886936653</v>
      </c>
      <c r="Q1740" s="37">
        <v>1209.1075439453125</v>
      </c>
    </row>
    <row r="1741" spans="2:17" x14ac:dyDescent="0.2">
      <c r="B1741" s="37">
        <v>25</v>
      </c>
      <c r="C1741" s="37">
        <v>-2.6986503601074219</v>
      </c>
      <c r="D1741" s="37">
        <v>-112.92942810058594</v>
      </c>
      <c r="E1741" s="37">
        <v>165.5</v>
      </c>
      <c r="F1741" s="37">
        <v>657741.92725939606</v>
      </c>
      <c r="G1741" s="37">
        <v>0</v>
      </c>
      <c r="H1741" s="37">
        <v>0.31467356982646749</v>
      </c>
      <c r="I1741" s="37">
        <v>1206.7320556640625</v>
      </c>
      <c r="J1741" s="37">
        <v>25</v>
      </c>
      <c r="K1741" s="37">
        <v>-2.7012438774108887</v>
      </c>
      <c r="L1741" s="37">
        <v>-112.70420074462891</v>
      </c>
      <c r="M1741" s="37">
        <v>165.5</v>
      </c>
      <c r="N1741" s="37">
        <v>654181.83509485866</v>
      </c>
      <c r="O1741" s="37">
        <v>0</v>
      </c>
      <c r="P1741" s="37">
        <v>0.31638602307634267</v>
      </c>
      <c r="Q1741" s="37">
        <v>1209.3228759765625</v>
      </c>
    </row>
    <row r="1742" spans="2:17" x14ac:dyDescent="0.2">
      <c r="B1742" s="37">
        <v>25</v>
      </c>
      <c r="C1742" s="37">
        <v>-2.6988470554351807</v>
      </c>
      <c r="D1742" s="37">
        <v>-112.51399993896484</v>
      </c>
      <c r="E1742" s="37">
        <v>165.60000000000002</v>
      </c>
      <c r="F1742" s="37">
        <v>657733.96330126259</v>
      </c>
      <c r="G1742" s="37">
        <v>0</v>
      </c>
      <c r="H1742" s="37">
        <v>0.31466980992238724</v>
      </c>
      <c r="I1742" s="37">
        <v>1207.075439453125</v>
      </c>
      <c r="J1742" s="37">
        <v>25</v>
      </c>
      <c r="K1742" s="37">
        <v>-2.7012743949890137</v>
      </c>
      <c r="L1742" s="37">
        <v>-112.34474945068359</v>
      </c>
      <c r="M1742" s="37">
        <v>165.60000000000002</v>
      </c>
      <c r="N1742" s="37">
        <v>654078.53076545033</v>
      </c>
      <c r="O1742" s="37">
        <v>0</v>
      </c>
      <c r="P1742" s="37">
        <v>0.31632651400060419</v>
      </c>
      <c r="Q1742" s="37">
        <v>1209.5400390625</v>
      </c>
    </row>
    <row r="1743" spans="2:17" x14ac:dyDescent="0.2">
      <c r="B1743" s="37">
        <v>25</v>
      </c>
      <c r="C1743" s="37">
        <v>-2.6990485191345215</v>
      </c>
      <c r="D1743" s="37">
        <v>-112.08247375488281</v>
      </c>
      <c r="E1743" s="37">
        <v>165.70000000000002</v>
      </c>
      <c r="F1743" s="37">
        <v>657747.80555150588</v>
      </c>
      <c r="G1743" s="37">
        <v>0</v>
      </c>
      <c r="H1743" s="37">
        <v>0.3146763327800558</v>
      </c>
      <c r="I1743" s="37">
        <v>1207.4300537109375</v>
      </c>
      <c r="J1743" s="37">
        <v>25</v>
      </c>
      <c r="K1743" s="37">
        <v>-2.7013065814971924</v>
      </c>
      <c r="L1743" s="37">
        <v>-111.97492980957031</v>
      </c>
      <c r="M1743" s="37">
        <v>165.70000000000002</v>
      </c>
      <c r="N1743" s="37">
        <v>653994.56982365949</v>
      </c>
      <c r="O1743" s="37">
        <v>0</v>
      </c>
      <c r="P1743" s="37">
        <v>0.31627667296597772</v>
      </c>
      <c r="Q1743" s="37">
        <v>1209.7601318359375</v>
      </c>
    </row>
    <row r="1744" spans="2:17" x14ac:dyDescent="0.2">
      <c r="B1744" s="37">
        <v>25</v>
      </c>
      <c r="C1744" s="37">
        <v>-2.6992547512054443</v>
      </c>
      <c r="D1744" s="37">
        <v>-111.63571166992187</v>
      </c>
      <c r="E1744" s="37">
        <v>165.8</v>
      </c>
      <c r="F1744" s="37">
        <v>657783.10508411925</v>
      </c>
      <c r="G1744" s="37">
        <v>0</v>
      </c>
      <c r="H1744" s="37">
        <v>0.31469297388130979</v>
      </c>
      <c r="I1744" s="37">
        <v>1207.7955322265625</v>
      </c>
      <c r="J1744" s="37">
        <v>25</v>
      </c>
      <c r="K1744" s="37">
        <v>-2.7013418674468994</v>
      </c>
      <c r="L1744" s="37">
        <v>-111.59377288818359</v>
      </c>
      <c r="M1744" s="37">
        <v>165.8</v>
      </c>
      <c r="N1744" s="37">
        <v>653930.40967217227</v>
      </c>
      <c r="O1744" s="37">
        <v>0</v>
      </c>
      <c r="P1744" s="37">
        <v>0.31623671484815213</v>
      </c>
      <c r="Q1744" s="37">
        <v>1209.98388671875</v>
      </c>
    </row>
    <row r="1745" spans="2:17" x14ac:dyDescent="0.2">
      <c r="B1745" s="37">
        <v>25</v>
      </c>
      <c r="C1745" s="37">
        <v>-2.6994657516479492</v>
      </c>
      <c r="D1745" s="37">
        <v>-111.17483520507812</v>
      </c>
      <c r="E1745" s="37">
        <v>165.9</v>
      </c>
      <c r="F1745" s="37">
        <v>657839.15211100143</v>
      </c>
      <c r="G1745" s="37">
        <v>0</v>
      </c>
      <c r="H1745" s="37">
        <v>0.31471939850564462</v>
      </c>
      <c r="I1745" s="37">
        <v>1208.1717529296875</v>
      </c>
      <c r="J1745" s="37">
        <v>25</v>
      </c>
      <c r="K1745" s="37">
        <v>-2.7013812065124512</v>
      </c>
      <c r="L1745" s="37">
        <v>-111.20034027099609</v>
      </c>
      <c r="M1745" s="37">
        <v>165.9</v>
      </c>
      <c r="N1745" s="37">
        <v>653886.26186772704</v>
      </c>
      <c r="O1745" s="37">
        <v>0</v>
      </c>
      <c r="P1745" s="37">
        <v>0.31620672970387737</v>
      </c>
      <c r="Q1745" s="37">
        <v>1210.2127685546875</v>
      </c>
    </row>
    <row r="1746" spans="2:17" x14ac:dyDescent="0.2">
      <c r="B1746" s="37">
        <v>25</v>
      </c>
      <c r="C1746" s="37">
        <v>-2.6996815204620361</v>
      </c>
      <c r="D1746" s="37">
        <v>-110.70109558105469</v>
      </c>
      <c r="E1746" s="37">
        <v>166</v>
      </c>
      <c r="F1746" s="37">
        <v>657915.03029147955</v>
      </c>
      <c r="G1746" s="37">
        <v>0</v>
      </c>
      <c r="H1746" s="37">
        <v>0.31475517457078106</v>
      </c>
      <c r="I1746" s="37">
        <v>1208.558837890625</v>
      </c>
      <c r="J1746" s="37">
        <v>25</v>
      </c>
      <c r="K1746" s="37">
        <v>-2.7014260292053223</v>
      </c>
      <c r="L1746" s="37">
        <v>-110.79389953613281</v>
      </c>
      <c r="M1746" s="37">
        <v>166</v>
      </c>
      <c r="N1746" s="37">
        <v>653862.14093454601</v>
      </c>
      <c r="O1746" s="37">
        <v>0</v>
      </c>
      <c r="P1746" s="37">
        <v>0.3161867110571191</v>
      </c>
      <c r="Q1746" s="37">
        <v>1210.4482421875</v>
      </c>
    </row>
    <row r="1747" spans="2:17" x14ac:dyDescent="0.2">
      <c r="B1747" s="37">
        <v>25</v>
      </c>
      <c r="C1747" s="37">
        <v>-2.6999020576477051</v>
      </c>
      <c r="D1747" s="37">
        <v>-110.21580505371094</v>
      </c>
      <c r="E1747" s="37">
        <v>166.10000000000002</v>
      </c>
      <c r="F1747" s="37">
        <v>658009.6149553305</v>
      </c>
      <c r="G1747" s="37">
        <v>0</v>
      </c>
      <c r="H1747" s="37">
        <v>0.31479977173739487</v>
      </c>
      <c r="I1747" s="37">
        <v>1208.956787109375</v>
      </c>
      <c r="J1747" s="37">
        <v>25</v>
      </c>
      <c r="K1747" s="37">
        <v>-2.7014777660369873</v>
      </c>
      <c r="L1747" s="37">
        <v>-110.37409210205078</v>
      </c>
      <c r="M1747" s="37">
        <v>166.10000000000002</v>
      </c>
      <c r="N1747" s="37">
        <v>653857.80799652694</v>
      </c>
      <c r="O1747" s="37">
        <v>0</v>
      </c>
      <c r="P1747" s="37">
        <v>0.31617653025744258</v>
      </c>
      <c r="Q1747" s="37">
        <v>1210.6912841796875</v>
      </c>
    </row>
    <row r="1748" spans="2:17" x14ac:dyDescent="0.2">
      <c r="B1748" s="37">
        <v>25</v>
      </c>
      <c r="C1748" s="37">
        <v>-2.7001276016235352</v>
      </c>
      <c r="D1748" s="37">
        <v>-109.72021484375</v>
      </c>
      <c r="E1748" s="37">
        <v>166.20000000000002</v>
      </c>
      <c r="F1748" s="37">
        <v>658121.72800824814</v>
      </c>
      <c r="G1748" s="37">
        <v>0</v>
      </c>
      <c r="H1748" s="37">
        <v>0.31485263448181877</v>
      </c>
      <c r="I1748" s="37">
        <v>1209.3656005859375</v>
      </c>
      <c r="J1748" s="37">
        <v>25</v>
      </c>
      <c r="K1748" s="37">
        <v>-2.7015376091003418</v>
      </c>
      <c r="L1748" s="37">
        <v>-109.94097900390625</v>
      </c>
      <c r="M1748" s="37">
        <v>166.20000000000002</v>
      </c>
      <c r="N1748" s="37">
        <v>653872.62680445344</v>
      </c>
      <c r="O1748" s="37">
        <v>0</v>
      </c>
      <c r="P1748" s="37">
        <v>0.31617586398461933</v>
      </c>
      <c r="Q1748" s="37">
        <v>1210.9429931640625</v>
      </c>
    </row>
    <row r="1749" spans="2:17" x14ac:dyDescent="0.2">
      <c r="B1749" s="37">
        <v>25</v>
      </c>
      <c r="C1749" s="37">
        <v>-2.7003581523895264</v>
      </c>
      <c r="D1749" s="37">
        <v>-109.21553802490234</v>
      </c>
      <c r="E1749" s="37">
        <v>166.3</v>
      </c>
      <c r="F1749" s="37">
        <v>658249.87676384847</v>
      </c>
      <c r="G1749" s="37">
        <v>0</v>
      </c>
      <c r="H1749" s="37">
        <v>0.3149130589297639</v>
      </c>
      <c r="I1749" s="37">
        <v>1209.78564453125</v>
      </c>
      <c r="J1749" s="37">
        <v>25</v>
      </c>
      <c r="K1749" s="37">
        <v>-2.7016072273254395</v>
      </c>
      <c r="L1749" s="37">
        <v>-109.49510955810547</v>
      </c>
      <c r="M1749" s="37">
        <v>166.3</v>
      </c>
      <c r="N1749" s="37">
        <v>653905.70864181768</v>
      </c>
      <c r="O1749" s="37">
        <v>0</v>
      </c>
      <c r="P1749" s="37">
        <v>0.31618426944450778</v>
      </c>
      <c r="Q1749" s="37">
        <v>1211.20458984375</v>
      </c>
    </row>
    <row r="1750" spans="2:17" x14ac:dyDescent="0.2">
      <c r="B1750" s="37">
        <v>25</v>
      </c>
      <c r="C1750" s="37">
        <v>-2.7005941867828369</v>
      </c>
      <c r="D1750" s="37">
        <v>-108.70291137695312</v>
      </c>
      <c r="E1750" s="37">
        <v>166.4</v>
      </c>
      <c r="F1750" s="37">
        <v>658392.67140325834</v>
      </c>
      <c r="G1750" s="37">
        <v>0</v>
      </c>
      <c r="H1750" s="37">
        <v>0.31498038971596193</v>
      </c>
      <c r="I1750" s="37">
        <v>1210.217041015625</v>
      </c>
      <c r="J1750" s="37">
        <v>25</v>
      </c>
      <c r="K1750" s="37">
        <v>-2.7016878128051758</v>
      </c>
      <c r="L1750" s="37">
        <v>-109.03758239746094</v>
      </c>
      <c r="M1750" s="37">
        <v>166.4</v>
      </c>
      <c r="N1750" s="37">
        <v>653955.86042326351</v>
      </c>
      <c r="O1750" s="37">
        <v>0</v>
      </c>
      <c r="P1750" s="37">
        <v>0.31620115903089879</v>
      </c>
      <c r="Q1750" s="37">
        <v>1211.47705078125</v>
      </c>
    </row>
    <row r="1751" spans="2:17" x14ac:dyDescent="0.2">
      <c r="B1751" s="37">
        <v>25</v>
      </c>
      <c r="C1751" s="37">
        <v>-2.7008354663848877</v>
      </c>
      <c r="D1751" s="37">
        <v>-108.18346405029297</v>
      </c>
      <c r="E1751" s="37">
        <v>166.5</v>
      </c>
      <c r="F1751" s="37">
        <v>658548.4606945524</v>
      </c>
      <c r="G1751" s="37">
        <v>0</v>
      </c>
      <c r="H1751" s="37">
        <v>0.3150538481934248</v>
      </c>
      <c r="I1751" s="37">
        <v>1210.659912109375</v>
      </c>
      <c r="J1751" s="37">
        <v>25</v>
      </c>
      <c r="K1751" s="37">
        <v>-2.7017807960510254</v>
      </c>
      <c r="L1751" s="37">
        <v>-108.57022094726562</v>
      </c>
      <c r="M1751" s="37">
        <v>166.5</v>
      </c>
      <c r="N1751" s="37">
        <v>654021.58407845476</v>
      </c>
      <c r="O1751" s="37">
        <v>0</v>
      </c>
      <c r="P1751" s="37">
        <v>0.31622580337668682</v>
      </c>
      <c r="Q1751" s="37">
        <v>1211.7615966796875</v>
      </c>
    </row>
    <row r="1752" spans="2:17" x14ac:dyDescent="0.2">
      <c r="B1752" s="37">
        <v>25</v>
      </c>
      <c r="C1752" s="37">
        <v>-2.7010824680328369</v>
      </c>
      <c r="D1752" s="37">
        <v>-107.65835571289062</v>
      </c>
      <c r="E1752" s="37">
        <v>166.60000000000002</v>
      </c>
      <c r="F1752" s="37">
        <v>658715.80306825298</v>
      </c>
      <c r="G1752" s="37">
        <v>0</v>
      </c>
      <c r="H1752" s="37">
        <v>0.31513275459315948</v>
      </c>
      <c r="I1752" s="37">
        <v>1211.114501953125</v>
      </c>
      <c r="J1752" s="37">
        <v>25</v>
      </c>
      <c r="K1752" s="37">
        <v>-2.7018873691558838</v>
      </c>
      <c r="L1752" s="37">
        <v>-108.09534454345703</v>
      </c>
      <c r="M1752" s="37">
        <v>166.60000000000002</v>
      </c>
      <c r="N1752" s="37">
        <v>654101.22550346295</v>
      </c>
      <c r="O1752" s="37">
        <v>0</v>
      </c>
      <c r="P1752" s="37">
        <v>0.31625740294877119</v>
      </c>
      <c r="Q1752" s="37">
        <v>1212.058837890625</v>
      </c>
    </row>
    <row r="1753" spans="2:17" x14ac:dyDescent="0.2">
      <c r="B1753" s="37">
        <v>25</v>
      </c>
      <c r="C1753" s="37">
        <v>-2.7013351917266846</v>
      </c>
      <c r="D1753" s="37">
        <v>-107.12879180908203</v>
      </c>
      <c r="E1753" s="37">
        <v>166.70000000000002</v>
      </c>
      <c r="F1753" s="37">
        <v>658893.20557993604</v>
      </c>
      <c r="G1753" s="37">
        <v>0</v>
      </c>
      <c r="H1753" s="37">
        <v>0.3152164049194584</v>
      </c>
      <c r="I1753" s="37">
        <v>1211.5809326171875</v>
      </c>
      <c r="J1753" s="37">
        <v>25</v>
      </c>
      <c r="K1753" s="37">
        <v>-2.7020087242126465</v>
      </c>
      <c r="L1753" s="37">
        <v>-107.61547088623047</v>
      </c>
      <c r="M1753" s="37">
        <v>166.70000000000002</v>
      </c>
      <c r="N1753" s="37">
        <v>654193.02813743835</v>
      </c>
      <c r="O1753" s="37">
        <v>0</v>
      </c>
      <c r="P1753" s="37">
        <v>0.31629510970783575</v>
      </c>
      <c r="Q1753" s="37">
        <v>1212.36962890625</v>
      </c>
    </row>
    <row r="1754" spans="2:17" x14ac:dyDescent="0.2">
      <c r="B1754" s="37">
        <v>25</v>
      </c>
      <c r="C1754" s="37">
        <v>-2.7015941143035889</v>
      </c>
      <c r="D1754" s="37">
        <v>-106.59603118896484</v>
      </c>
      <c r="E1754" s="37">
        <v>166.8</v>
      </c>
      <c r="F1754" s="37">
        <v>659079.2286842739</v>
      </c>
      <c r="G1754" s="37">
        <v>0</v>
      </c>
      <c r="H1754" s="37">
        <v>0.31530412035775846</v>
      </c>
      <c r="I1754" s="37">
        <v>1212.0592041015625</v>
      </c>
      <c r="J1754" s="37">
        <v>25</v>
      </c>
      <c r="K1754" s="37">
        <v>-2.7021458148956299</v>
      </c>
      <c r="L1754" s="37">
        <v>-107.13278961181641</v>
      </c>
      <c r="M1754" s="37">
        <v>166.8</v>
      </c>
      <c r="N1754" s="37">
        <v>654295.24273457495</v>
      </c>
      <c r="O1754" s="37">
        <v>0</v>
      </c>
      <c r="P1754" s="37">
        <v>0.31633807313815504</v>
      </c>
      <c r="Q1754" s="37">
        <v>1212.6947021484375</v>
      </c>
    </row>
    <row r="1755" spans="2:17" x14ac:dyDescent="0.2">
      <c r="B1755" s="37">
        <v>25</v>
      </c>
      <c r="C1755" s="37">
        <v>-2.7018594741821289</v>
      </c>
      <c r="D1755" s="37">
        <v>-106.06135559082031</v>
      </c>
      <c r="E1755" s="37">
        <v>166.9</v>
      </c>
      <c r="F1755" s="37">
        <v>659272.48565286701</v>
      </c>
      <c r="G1755" s="37">
        <v>0</v>
      </c>
      <c r="H1755" s="37">
        <v>0.31539524699167942</v>
      </c>
      <c r="I1755" s="37">
        <v>1212.5491943359375</v>
      </c>
      <c r="J1755" s="37">
        <v>25</v>
      </c>
      <c r="K1755" s="37">
        <v>-2.7022995948791504</v>
      </c>
      <c r="L1755" s="37">
        <v>-106.64891815185547</v>
      </c>
      <c r="M1755" s="37">
        <v>166.9</v>
      </c>
      <c r="N1755" s="37">
        <v>654406.47240357462</v>
      </c>
      <c r="O1755" s="37">
        <v>0</v>
      </c>
      <c r="P1755" s="37">
        <v>0.3163856115661457</v>
      </c>
      <c r="Q1755" s="37">
        <v>1213.0341796875</v>
      </c>
    </row>
    <row r="1756" spans="2:17" x14ac:dyDescent="0.2">
      <c r="B1756" s="37">
        <v>25</v>
      </c>
      <c r="C1756" s="37">
        <v>-2.7021315097808838</v>
      </c>
      <c r="D1756" s="37">
        <v>-105.52597808837891</v>
      </c>
      <c r="E1756" s="37">
        <v>167</v>
      </c>
      <c r="F1756" s="37">
        <v>659471.74527049565</v>
      </c>
      <c r="G1756" s="37">
        <v>0</v>
      </c>
      <c r="H1756" s="37">
        <v>0.31548920424787108</v>
      </c>
      <c r="I1756" s="37">
        <v>1213.0509033203125</v>
      </c>
      <c r="J1756" s="37">
        <v>25</v>
      </c>
      <c r="K1756" s="37">
        <v>-2.702470064163208</v>
      </c>
      <c r="L1756" s="37">
        <v>-106.16488647460937</v>
      </c>
      <c r="M1756" s="37">
        <v>167</v>
      </c>
      <c r="N1756" s="37">
        <v>654525.42837776674</v>
      </c>
      <c r="O1756" s="37">
        <v>0</v>
      </c>
      <c r="P1756" s="37">
        <v>0.31643708729626091</v>
      </c>
      <c r="Q1756" s="37">
        <v>1213.388427734375</v>
      </c>
    </row>
    <row r="1757" spans="2:17" x14ac:dyDescent="0.2">
      <c r="B1757" s="37">
        <v>25</v>
      </c>
      <c r="C1757" s="37">
        <v>-2.7024102210998535</v>
      </c>
      <c r="D1757" s="37">
        <v>-104.99098968505859</v>
      </c>
      <c r="E1757" s="37">
        <v>167.10000000000002</v>
      </c>
      <c r="F1757" s="37">
        <v>659675.72163929848</v>
      </c>
      <c r="G1757" s="37">
        <v>0</v>
      </c>
      <c r="H1757" s="37">
        <v>0.31558538575791217</v>
      </c>
      <c r="I1757" s="37">
        <v>1213.5643310546875</v>
      </c>
      <c r="J1757" s="37">
        <v>25</v>
      </c>
      <c r="K1757" s="37">
        <v>-2.7026581764221191</v>
      </c>
      <c r="L1757" s="37">
        <v>-105.68120574951172</v>
      </c>
      <c r="M1757" s="37">
        <v>167.10000000000002</v>
      </c>
      <c r="N1757" s="37">
        <v>654651.12284225738</v>
      </c>
      <c r="O1757" s="37">
        <v>0</v>
      </c>
      <c r="P1757" s="37">
        <v>0.3164920062369424</v>
      </c>
      <c r="Q1757" s="37">
        <v>1213.757568359375</v>
      </c>
    </row>
    <row r="1758" spans="2:17" x14ac:dyDescent="0.2">
      <c r="B1758" s="37">
        <v>25</v>
      </c>
      <c r="C1758" s="37">
        <v>-2.7026958465576172</v>
      </c>
      <c r="D1758" s="37">
        <v>-104.45726013183594</v>
      </c>
      <c r="E1758" s="37">
        <v>167.20000000000002</v>
      </c>
      <c r="F1758" s="37">
        <v>659883.3335698836</v>
      </c>
      <c r="G1758" s="37">
        <v>0</v>
      </c>
      <c r="H1758" s="37">
        <v>0.31568328167836507</v>
      </c>
      <c r="I1758" s="37">
        <v>1214.0892333984375</v>
      </c>
      <c r="J1758" s="37">
        <v>25</v>
      </c>
      <c r="K1758" s="37">
        <v>-2.7028636932373047</v>
      </c>
      <c r="L1758" s="37">
        <v>-105.19789123535156</v>
      </c>
      <c r="M1758" s="37">
        <v>167.20000000000002</v>
      </c>
      <c r="N1758" s="37">
        <v>654782.82295572513</v>
      </c>
      <c r="O1758" s="37">
        <v>0</v>
      </c>
      <c r="P1758" s="37">
        <v>0.31654999494928154</v>
      </c>
      <c r="Q1758" s="37">
        <v>1214.1419677734375</v>
      </c>
    </row>
    <row r="1759" spans="2:17" x14ac:dyDescent="0.2">
      <c r="B1759" s="37">
        <v>25</v>
      </c>
      <c r="C1759" s="37">
        <v>-2.7029886245727539</v>
      </c>
      <c r="D1759" s="37">
        <v>-103.92539215087891</v>
      </c>
      <c r="E1759" s="37">
        <v>167.3</v>
      </c>
      <c r="F1759" s="37">
        <v>660093.54694123974</v>
      </c>
      <c r="G1759" s="37">
        <v>0</v>
      </c>
      <c r="H1759" s="37">
        <v>0.31578240437841815</v>
      </c>
      <c r="I1759" s="37">
        <v>1214.625732421875</v>
      </c>
      <c r="J1759" s="37">
        <v>25</v>
      </c>
      <c r="K1759" s="37">
        <v>-2.7030870914459229</v>
      </c>
      <c r="L1759" s="37">
        <v>-104.71456146240234</v>
      </c>
      <c r="M1759" s="37">
        <v>167.3</v>
      </c>
      <c r="N1759" s="37">
        <v>654919.90110824513</v>
      </c>
      <c r="O1759" s="37">
        <v>0</v>
      </c>
      <c r="P1759" s="37">
        <v>0.31661072613402419</v>
      </c>
      <c r="Q1759" s="37">
        <v>1214.541748046875</v>
      </c>
    </row>
    <row r="1760" spans="2:17" x14ac:dyDescent="0.2">
      <c r="B1760" s="37">
        <v>25</v>
      </c>
      <c r="C1760" s="37">
        <v>-2.7032883167266846</v>
      </c>
      <c r="D1760" s="37">
        <v>-103.39569854736328</v>
      </c>
      <c r="E1760" s="37">
        <v>167.4</v>
      </c>
      <c r="F1760" s="37">
        <v>660305.58296370576</v>
      </c>
      <c r="G1760" s="37">
        <v>0</v>
      </c>
      <c r="H1760" s="37">
        <v>0.31588238661591167</v>
      </c>
      <c r="I1760" s="37">
        <v>1215.1734619140625</v>
      </c>
      <c r="J1760" s="37">
        <v>25</v>
      </c>
      <c r="K1760" s="37">
        <v>-2.7033278942108154</v>
      </c>
      <c r="L1760" s="37">
        <v>-104.23054504394531</v>
      </c>
      <c r="M1760" s="37">
        <v>167.4</v>
      </c>
      <c r="N1760" s="37">
        <v>655061.78157810133</v>
      </c>
      <c r="O1760" s="37">
        <v>0</v>
      </c>
      <c r="P1760" s="37">
        <v>0.31667389340785224</v>
      </c>
      <c r="Q1760" s="37">
        <v>1214.9571533203125</v>
      </c>
    </row>
    <row r="1761" spans="2:17" x14ac:dyDescent="0.2">
      <c r="B1761" s="37">
        <v>25</v>
      </c>
      <c r="C1761" s="37">
        <v>-2.7035949230194092</v>
      </c>
      <c r="D1761" s="37">
        <v>-102.86823272705078</v>
      </c>
      <c r="E1761" s="37">
        <v>167.5</v>
      </c>
      <c r="F1761" s="37">
        <v>660518.6059958433</v>
      </c>
      <c r="G1761" s="37">
        <v>0</v>
      </c>
      <c r="H1761" s="37">
        <v>0.31598283432205893</v>
      </c>
      <c r="I1761" s="37">
        <v>1215.7322998046875</v>
      </c>
      <c r="J1761" s="37">
        <v>25</v>
      </c>
      <c r="K1761" s="37">
        <v>-2.7035861015319824</v>
      </c>
      <c r="L1761" s="37">
        <v>-103.74515533447266</v>
      </c>
      <c r="M1761" s="37">
        <v>167.5</v>
      </c>
      <c r="N1761" s="37">
        <v>655207.98946854996</v>
      </c>
      <c r="O1761" s="37">
        <v>0</v>
      </c>
      <c r="P1761" s="37">
        <v>0.31673924157287892</v>
      </c>
      <c r="Q1761" s="37">
        <v>1215.3883056640625</v>
      </c>
    </row>
    <row r="1762" spans="2:17" x14ac:dyDescent="0.2">
      <c r="B1762" s="37">
        <v>25</v>
      </c>
      <c r="C1762" s="37">
        <v>-2.7039082050323486</v>
      </c>
      <c r="D1762" s="37">
        <v>-102.34284210205078</v>
      </c>
      <c r="E1762" s="37">
        <v>167.60000000000002</v>
      </c>
      <c r="F1762" s="37">
        <v>660732.08963140042</v>
      </c>
      <c r="G1762" s="37">
        <v>0</v>
      </c>
      <c r="H1762" s="37">
        <v>0.31608349926992674</v>
      </c>
      <c r="I1762" s="37">
        <v>1216.3021240234375</v>
      </c>
      <c r="J1762" s="37">
        <v>25</v>
      </c>
      <c r="K1762" s="37">
        <v>-2.7038612365722656</v>
      </c>
      <c r="L1762" s="37">
        <v>-103.25794219970703</v>
      </c>
      <c r="M1762" s="37">
        <v>167.60000000000002</v>
      </c>
      <c r="N1762" s="37">
        <v>655357.99440590781</v>
      </c>
      <c r="O1762" s="37">
        <v>0</v>
      </c>
      <c r="P1762" s="37">
        <v>0.31680649158041108</v>
      </c>
      <c r="Q1762" s="37">
        <v>1215.835205078125</v>
      </c>
    </row>
    <row r="1763" spans="2:17" x14ac:dyDescent="0.2">
      <c r="B1763" s="37">
        <v>25</v>
      </c>
      <c r="C1763" s="37">
        <v>-2.7042281627655029</v>
      </c>
      <c r="D1763" s="37">
        <v>-101.81919860839844</v>
      </c>
      <c r="E1763" s="37">
        <v>167.70000000000002</v>
      </c>
      <c r="F1763" s="37">
        <v>660945.71314270212</v>
      </c>
      <c r="G1763" s="37">
        <v>0</v>
      </c>
      <c r="H1763" s="37">
        <v>0.31618423023235109</v>
      </c>
      <c r="I1763" s="37">
        <v>1216.8824462890625</v>
      </c>
      <c r="J1763" s="37">
        <v>25</v>
      </c>
      <c r="K1763" s="37">
        <v>-2.7041528224945068</v>
      </c>
      <c r="L1763" s="37">
        <v>-102.76876068115234</v>
      </c>
      <c r="M1763" s="37">
        <v>167.70000000000002</v>
      </c>
      <c r="N1763" s="37">
        <v>655511.26172446471</v>
      </c>
      <c r="O1763" s="37">
        <v>0</v>
      </c>
      <c r="P1763" s="37">
        <v>0.31687536801097399</v>
      </c>
      <c r="Q1763" s="37">
        <v>1216.2977294921875</v>
      </c>
    </row>
    <row r="1764" spans="2:17" x14ac:dyDescent="0.2">
      <c r="B1764" s="37">
        <v>25</v>
      </c>
      <c r="C1764" s="37">
        <v>-2.704554557800293</v>
      </c>
      <c r="D1764" s="37">
        <v>-101.29689788818359</v>
      </c>
      <c r="E1764" s="37">
        <v>167.8</v>
      </c>
      <c r="F1764" s="37">
        <v>661159.25921638624</v>
      </c>
      <c r="G1764" s="37">
        <v>0</v>
      </c>
      <c r="H1764" s="37">
        <v>0.31628492471465319</v>
      </c>
      <c r="I1764" s="37">
        <v>1217.47314453125</v>
      </c>
      <c r="J1764" s="37">
        <v>25</v>
      </c>
      <c r="K1764" s="37">
        <v>-2.7044601440429687</v>
      </c>
      <c r="L1764" s="37">
        <v>-102.27787017822266</v>
      </c>
      <c r="M1764" s="37">
        <v>167.8</v>
      </c>
      <c r="N1764" s="37">
        <v>655667.34738635062</v>
      </c>
      <c r="O1764" s="37">
        <v>0</v>
      </c>
      <c r="P1764" s="37">
        <v>0.31694564934724001</v>
      </c>
      <c r="Q1764" s="37">
        <v>1216.7757568359375</v>
      </c>
    </row>
    <row r="1765" spans="2:17" x14ac:dyDescent="0.2">
      <c r="B1765" s="37">
        <v>25</v>
      </c>
      <c r="C1765" s="37">
        <v>-2.7048871517181396</v>
      </c>
      <c r="D1765" s="37">
        <v>-100.77548217773437</v>
      </c>
      <c r="E1765" s="37">
        <v>167.9</v>
      </c>
      <c r="F1765" s="37">
        <v>661372.50953587808</v>
      </c>
      <c r="G1765" s="37">
        <v>0</v>
      </c>
      <c r="H1765" s="37">
        <v>0.3163854797401871</v>
      </c>
      <c r="I1765" s="37">
        <v>1218.0736083984375</v>
      </c>
      <c r="J1765" s="37">
        <v>25</v>
      </c>
      <c r="K1765" s="37">
        <v>-2.7047829627990723</v>
      </c>
      <c r="L1765" s="37">
        <v>-101.78583526611328</v>
      </c>
      <c r="M1765" s="37">
        <v>167.9</v>
      </c>
      <c r="N1765" s="37">
        <v>655825.84979967354</v>
      </c>
      <c r="O1765" s="37">
        <v>0</v>
      </c>
      <c r="P1765" s="37">
        <v>0.31701714149180554</v>
      </c>
      <c r="Q1765" s="37">
        <v>1217.268798828125</v>
      </c>
    </row>
    <row r="1766" spans="2:17" x14ac:dyDescent="0.2">
      <c r="B1766" s="37">
        <v>25</v>
      </c>
      <c r="C1766" s="37">
        <v>-2.7052254676818848</v>
      </c>
      <c r="D1766" s="37">
        <v>-100.25450897216797</v>
      </c>
      <c r="E1766" s="37">
        <v>168</v>
      </c>
      <c r="F1766" s="37">
        <v>661585.61180375703</v>
      </c>
      <c r="G1766" s="37">
        <v>0</v>
      </c>
      <c r="H1766" s="37">
        <v>0.31648596499526171</v>
      </c>
      <c r="I1766" s="37">
        <v>1218.6834716796875</v>
      </c>
      <c r="J1766" s="37">
        <v>25</v>
      </c>
      <c r="K1766" s="37">
        <v>-2.705120325088501</v>
      </c>
      <c r="L1766" s="37">
        <v>-101.29336547851562</v>
      </c>
      <c r="M1766" s="37">
        <v>168</v>
      </c>
      <c r="N1766" s="37">
        <v>655986.31591707596</v>
      </c>
      <c r="O1766" s="37">
        <v>0</v>
      </c>
      <c r="P1766" s="37">
        <v>0.31708962685565628</v>
      </c>
      <c r="Q1766" s="37">
        <v>1217.7762451171875</v>
      </c>
    </row>
    <row r="1767" spans="2:17" x14ac:dyDescent="0.2">
      <c r="B1767" s="37">
        <v>25</v>
      </c>
      <c r="C1767" s="37">
        <v>-2.7055695056915283</v>
      </c>
      <c r="D1767" s="37">
        <v>-99.7335205078125</v>
      </c>
      <c r="E1767" s="37">
        <v>168.10000000000002</v>
      </c>
      <c r="F1767" s="37">
        <v>661798.50465292158</v>
      </c>
      <c r="G1767" s="37">
        <v>0</v>
      </c>
      <c r="H1767" s="37">
        <v>0.31658635150673387</v>
      </c>
      <c r="I1767" s="37">
        <v>1219.30224609375</v>
      </c>
      <c r="J1767" s="37">
        <v>25</v>
      </c>
      <c r="K1767" s="37">
        <v>-2.7054710388183594</v>
      </c>
      <c r="L1767" s="37">
        <v>-100.80110931396484</v>
      </c>
      <c r="M1767" s="37">
        <v>168.10000000000002</v>
      </c>
      <c r="N1767" s="37">
        <v>656148.68557667616</v>
      </c>
      <c r="O1767" s="37">
        <v>0</v>
      </c>
      <c r="P1767" s="37">
        <v>0.31716308708095969</v>
      </c>
      <c r="Q1767" s="37">
        <v>1218.2972412109375</v>
      </c>
    </row>
    <row r="1768" spans="2:17" x14ac:dyDescent="0.2">
      <c r="B1768" s="37">
        <v>25</v>
      </c>
      <c r="C1768" s="37">
        <v>-2.7059190273284912</v>
      </c>
      <c r="D1768" s="37">
        <v>-99.212074279785156</v>
      </c>
      <c r="E1768" s="37">
        <v>168.20000000000002</v>
      </c>
      <c r="F1768" s="37">
        <v>662011.23155618203</v>
      </c>
      <c r="G1768" s="37">
        <v>0</v>
      </c>
      <c r="H1768" s="37">
        <v>0.31668665976630661</v>
      </c>
      <c r="I1768" s="37">
        <v>1219.9293212890625</v>
      </c>
      <c r="J1768" s="37">
        <v>25</v>
      </c>
      <c r="K1768" s="37">
        <v>-2.7058346271514893</v>
      </c>
      <c r="L1768" s="37">
        <v>-100.30943298339844</v>
      </c>
      <c r="M1768" s="37">
        <v>168.20000000000002</v>
      </c>
      <c r="N1768" s="37">
        <v>656312.70720534492</v>
      </c>
      <c r="O1768" s="37">
        <v>0</v>
      </c>
      <c r="P1768" s="37">
        <v>0.31723740080614971</v>
      </c>
      <c r="Q1768" s="37">
        <v>1218.8309326171875</v>
      </c>
    </row>
    <row r="1769" spans="2:17" x14ac:dyDescent="0.2">
      <c r="B1769" s="37">
        <v>25</v>
      </c>
      <c r="C1769" s="37">
        <v>-2.7062733173370361</v>
      </c>
      <c r="D1769" s="37">
        <v>-98.689765930175781</v>
      </c>
      <c r="E1769" s="37">
        <v>168.3</v>
      </c>
      <c r="F1769" s="37">
        <v>662223.94106179161</v>
      </c>
      <c r="G1769" s="37">
        <v>0</v>
      </c>
      <c r="H1769" s="37">
        <v>0.31678695983320432</v>
      </c>
      <c r="I1769" s="37">
        <v>1220.564453125</v>
      </c>
      <c r="J1769" s="37">
        <v>25</v>
      </c>
      <c r="K1769" s="37">
        <v>-2.706209659576416</v>
      </c>
      <c r="L1769" s="37">
        <v>-99.818305969238281</v>
      </c>
      <c r="M1769" s="37">
        <v>168.3</v>
      </c>
      <c r="N1769" s="37">
        <v>656478.52890265454</v>
      </c>
      <c r="O1769" s="37">
        <v>0</v>
      </c>
      <c r="P1769" s="37">
        <v>0.31731264300174455</v>
      </c>
      <c r="Q1769" s="37">
        <v>1219.3763427734375</v>
      </c>
    </row>
    <row r="1770" spans="2:17" x14ac:dyDescent="0.2">
      <c r="B1770" s="37">
        <v>25</v>
      </c>
      <c r="C1770" s="37">
        <v>-2.7066323757171631</v>
      </c>
      <c r="D1770" s="37">
        <v>-98.166191101074219</v>
      </c>
      <c r="E1770" s="37">
        <v>168.4</v>
      </c>
      <c r="F1770" s="37">
        <v>662436.52065044059</v>
      </c>
      <c r="G1770" s="37">
        <v>0</v>
      </c>
      <c r="H1770" s="37">
        <v>0.31688719862953191</v>
      </c>
      <c r="I1770" s="37">
        <v>1221.2069091796875</v>
      </c>
      <c r="J1770" s="37">
        <v>25</v>
      </c>
      <c r="K1770" s="37">
        <v>-2.7065949440002441</v>
      </c>
      <c r="L1770" s="37">
        <v>-99.327293395996094</v>
      </c>
      <c r="M1770" s="37">
        <v>168.4</v>
      </c>
      <c r="N1770" s="37">
        <v>656646.25452072138</v>
      </c>
      <c r="O1770" s="37">
        <v>0</v>
      </c>
      <c r="P1770" s="37">
        <v>0.31738885834333763</v>
      </c>
      <c r="Q1770" s="37">
        <v>1219.9327392578125</v>
      </c>
    </row>
    <row r="1771" spans="2:17" x14ac:dyDescent="0.2">
      <c r="B1771" s="37">
        <v>25</v>
      </c>
      <c r="C1771" s="37">
        <v>-2.7069957256317139</v>
      </c>
      <c r="D1771" s="37">
        <v>-97.641021728515625</v>
      </c>
      <c r="E1771" s="37">
        <v>168.5</v>
      </c>
      <c r="F1771" s="37">
        <v>662649.0681471281</v>
      </c>
      <c r="G1771" s="37">
        <v>0</v>
      </c>
      <c r="H1771" s="37">
        <v>0.31698742229507532</v>
      </c>
      <c r="I1771" s="37">
        <v>1221.8563232421875</v>
      </c>
      <c r="J1771" s="37">
        <v>25</v>
      </c>
      <c r="K1771" s="37">
        <v>-2.706989049911499</v>
      </c>
      <c r="L1771" s="37">
        <v>-98.83563232421875</v>
      </c>
      <c r="M1771" s="37">
        <v>168.5</v>
      </c>
      <c r="N1771" s="37">
        <v>656816.04512366035</v>
      </c>
      <c r="O1771" s="37">
        <v>0</v>
      </c>
      <c r="P1771" s="37">
        <v>0.31746611449649947</v>
      </c>
      <c r="Q1771" s="37">
        <v>1220.4989013671875</v>
      </c>
    </row>
    <row r="1772" spans="2:17" x14ac:dyDescent="0.2">
      <c r="B1772" s="37">
        <v>25</v>
      </c>
      <c r="C1772" s="37">
        <v>-2.7073628902435303</v>
      </c>
      <c r="D1772" s="37">
        <v>-97.113983154296875</v>
      </c>
      <c r="E1772" s="37">
        <v>168.60000000000002</v>
      </c>
      <c r="F1772" s="37">
        <v>662861.57796845969</v>
      </c>
      <c r="G1772" s="37">
        <v>0</v>
      </c>
      <c r="H1772" s="37">
        <v>0.31708762819686287</v>
      </c>
      <c r="I1772" s="37">
        <v>1222.511962890625</v>
      </c>
      <c r="J1772" s="37">
        <v>25</v>
      </c>
      <c r="K1772" s="37">
        <v>-2.707390308380127</v>
      </c>
      <c r="L1772" s="37">
        <v>-98.342300415039063</v>
      </c>
      <c r="M1772" s="37">
        <v>168.60000000000002</v>
      </c>
      <c r="N1772" s="37">
        <v>656988.27135620487</v>
      </c>
      <c r="O1772" s="37">
        <v>0</v>
      </c>
      <c r="P1772" s="37">
        <v>0.31754458109221928</v>
      </c>
      <c r="Q1772" s="37">
        <v>1221.07421875</v>
      </c>
    </row>
    <row r="1773" spans="2:17" x14ac:dyDescent="0.2">
      <c r="B1773" s="37">
        <v>25</v>
      </c>
      <c r="C1773" s="37">
        <v>-2.7077333927154541</v>
      </c>
      <c r="D1773" s="37">
        <v>-96.584884643554688</v>
      </c>
      <c r="E1773" s="37">
        <v>168.70000000000002</v>
      </c>
      <c r="F1773" s="37">
        <v>663073.99407494674</v>
      </c>
      <c r="G1773" s="37">
        <v>0</v>
      </c>
      <c r="H1773" s="37">
        <v>0.3171877898908485</v>
      </c>
      <c r="I1773" s="37">
        <v>1223.1732177734375</v>
      </c>
      <c r="J1773" s="37">
        <v>25</v>
      </c>
      <c r="K1773" s="37">
        <v>-2.7077975273132324</v>
      </c>
      <c r="L1773" s="37">
        <v>-97.846336364746094</v>
      </c>
      <c r="M1773" s="37">
        <v>168.70000000000002</v>
      </c>
      <c r="N1773" s="37">
        <v>657162.83200466284</v>
      </c>
      <c r="O1773" s="37">
        <v>0</v>
      </c>
      <c r="P1773" s="37">
        <v>0.31762418823867739</v>
      </c>
      <c r="Q1773" s="37">
        <v>1221.6578369140625</v>
      </c>
    </row>
    <row r="1774" spans="2:17" x14ac:dyDescent="0.2">
      <c r="B1774" s="37">
        <v>25</v>
      </c>
      <c r="C1774" s="37">
        <v>-2.7081069946289062</v>
      </c>
      <c r="D1774" s="37">
        <v>-96.05364990234375</v>
      </c>
      <c r="E1774" s="37">
        <v>168.8</v>
      </c>
      <c r="F1774" s="37">
        <v>663286.4194909276</v>
      </c>
      <c r="G1774" s="37">
        <v>0</v>
      </c>
      <c r="H1774" s="37">
        <v>0.31728795596870785</v>
      </c>
      <c r="I1774" s="37">
        <v>1223.8394775390625</v>
      </c>
      <c r="J1774" s="37">
        <v>25</v>
      </c>
      <c r="K1774" s="37">
        <v>-2.7082090377807617</v>
      </c>
      <c r="L1774" s="37">
        <v>-97.346580505371094</v>
      </c>
      <c r="M1774" s="37">
        <v>168.8</v>
      </c>
      <c r="N1774" s="37">
        <v>657340.3156445832</v>
      </c>
      <c r="O1774" s="37">
        <v>0</v>
      </c>
      <c r="P1774" s="37">
        <v>0.31770521410916336</v>
      </c>
      <c r="Q1774" s="37">
        <v>1222.2486572265625</v>
      </c>
    </row>
    <row r="1775" spans="2:17" x14ac:dyDescent="0.2">
      <c r="B1775" s="37">
        <v>25</v>
      </c>
      <c r="C1775" s="37">
        <v>-2.7084832191467285</v>
      </c>
      <c r="D1775" s="37">
        <v>-95.520263671875</v>
      </c>
      <c r="E1775" s="37">
        <v>168.9</v>
      </c>
      <c r="F1775" s="37">
        <v>663498.8017745096</v>
      </c>
      <c r="G1775" s="37">
        <v>0</v>
      </c>
      <c r="H1775" s="37">
        <v>0.31738810168277382</v>
      </c>
      <c r="I1775" s="37">
        <v>1224.510009765625</v>
      </c>
      <c r="J1775" s="37">
        <v>25</v>
      </c>
      <c r="K1775" s="37">
        <v>-2.7086236476898193</v>
      </c>
      <c r="L1775" s="37">
        <v>-96.841468811035156</v>
      </c>
      <c r="M1775" s="37">
        <v>168.9</v>
      </c>
      <c r="N1775" s="37">
        <v>657521.67165824492</v>
      </c>
      <c r="O1775" s="37">
        <v>0</v>
      </c>
      <c r="P1775" s="37">
        <v>0.31778811315200345</v>
      </c>
      <c r="Q1775" s="37">
        <v>1222.8458251953125</v>
      </c>
    </row>
    <row r="1776" spans="2:17" x14ac:dyDescent="0.2">
      <c r="B1776" s="37">
        <v>25</v>
      </c>
      <c r="C1776" s="37">
        <v>-2.7088618278503418</v>
      </c>
      <c r="D1776" s="37">
        <v>-94.984764099121094</v>
      </c>
      <c r="E1776" s="37">
        <v>169</v>
      </c>
      <c r="F1776" s="37">
        <v>663711.29842032189</v>
      </c>
      <c r="G1776" s="37">
        <v>0</v>
      </c>
      <c r="H1776" s="37">
        <v>0.31748830132004968</v>
      </c>
      <c r="I1776" s="37">
        <v>1225.1839599609375</v>
      </c>
      <c r="J1776" s="37">
        <v>25</v>
      </c>
      <c r="K1776" s="37">
        <v>-2.7090401649475098</v>
      </c>
      <c r="L1776" s="37">
        <v>-96.330047607421875</v>
      </c>
      <c r="M1776" s="37">
        <v>169</v>
      </c>
      <c r="N1776" s="37">
        <v>657707.2570121173</v>
      </c>
      <c r="O1776" s="37">
        <v>0</v>
      </c>
      <c r="P1776" s="37">
        <v>0.31787304932288574</v>
      </c>
      <c r="Q1776" s="37">
        <v>1223.4486083984375</v>
      </c>
    </row>
    <row r="1777" spans="2:17" x14ac:dyDescent="0.2">
      <c r="B1777" s="37">
        <v>25</v>
      </c>
      <c r="C1777" s="37">
        <v>-2.7092423439025879</v>
      </c>
      <c r="D1777" s="37">
        <v>-94.447227478027344</v>
      </c>
      <c r="E1777" s="37">
        <v>169.10000000000002</v>
      </c>
      <c r="F1777" s="37">
        <v>663923.9111439659</v>
      </c>
      <c r="G1777" s="37">
        <v>0</v>
      </c>
      <c r="H1777" s="37">
        <v>0.31758855567177391</v>
      </c>
      <c r="I1777" s="37">
        <v>1225.8607177734375</v>
      </c>
      <c r="J1777" s="37">
        <v>25</v>
      </c>
      <c r="K1777" s="37">
        <v>-2.7094571590423584</v>
      </c>
      <c r="L1777" s="37">
        <v>-95.811912536621094</v>
      </c>
      <c r="M1777" s="37">
        <v>169.10000000000002</v>
      </c>
      <c r="N1777" s="37">
        <v>657897.46613592422</v>
      </c>
      <c r="O1777" s="37">
        <v>0</v>
      </c>
      <c r="P1777" s="37">
        <v>0.31796021609791197</v>
      </c>
      <c r="Q1777" s="37">
        <v>1224.05615234375</v>
      </c>
    </row>
    <row r="1778" spans="2:17" x14ac:dyDescent="0.2">
      <c r="B1778" s="37">
        <v>25</v>
      </c>
      <c r="C1778" s="37">
        <v>-2.7096242904663086</v>
      </c>
      <c r="D1778" s="37">
        <v>-93.907669067382812</v>
      </c>
      <c r="E1778" s="37">
        <v>169.20000000000002</v>
      </c>
      <c r="F1778" s="37">
        <v>664136.74475431733</v>
      </c>
      <c r="G1778" s="37">
        <v>0</v>
      </c>
      <c r="H1778" s="37">
        <v>0.31768891417126149</v>
      </c>
      <c r="I1778" s="37">
        <v>1226.5396728515625</v>
      </c>
      <c r="J1778" s="37">
        <v>25</v>
      </c>
      <c r="K1778" s="37">
        <v>-2.709874153137207</v>
      </c>
      <c r="L1778" s="37">
        <v>-95.286705017089844</v>
      </c>
      <c r="M1778" s="37">
        <v>169.20000000000002</v>
      </c>
      <c r="N1778" s="37">
        <v>658092.49939087301</v>
      </c>
      <c r="O1778" s="37">
        <v>0</v>
      </c>
      <c r="P1778" s="37">
        <v>0.31804970883806771</v>
      </c>
      <c r="Q1778" s="37">
        <v>1224.6676025390625</v>
      </c>
    </row>
    <row r="1779" spans="2:17" x14ac:dyDescent="0.2">
      <c r="B1779" s="37">
        <v>25</v>
      </c>
      <c r="C1779" s="37">
        <v>-2.7100076675415039</v>
      </c>
      <c r="D1779" s="37">
        <v>-93.366073608398438</v>
      </c>
      <c r="E1779" s="37">
        <v>169.3</v>
      </c>
      <c r="F1779" s="37">
        <v>664349.79901115212</v>
      </c>
      <c r="G1779" s="37">
        <v>0</v>
      </c>
      <c r="H1779" s="37">
        <v>0.31778937670517438</v>
      </c>
      <c r="I1779" s="37">
        <v>1227.219970703125</v>
      </c>
      <c r="J1779" s="37">
        <v>25</v>
      </c>
      <c r="K1779" s="37">
        <v>-2.7102901935577393</v>
      </c>
      <c r="L1779" s="37">
        <v>-94.754302978515625</v>
      </c>
      <c r="M1779" s="37">
        <v>169.3</v>
      </c>
      <c r="N1779" s="37">
        <v>658292.5039709711</v>
      </c>
      <c r="O1779" s="37">
        <v>0</v>
      </c>
      <c r="P1779" s="37">
        <v>0.31814160030533661</v>
      </c>
      <c r="Q1779" s="37">
        <v>1225.282470703125</v>
      </c>
    </row>
    <row r="1780" spans="2:17" x14ac:dyDescent="0.2">
      <c r="B1780" s="37">
        <v>25</v>
      </c>
      <c r="C1780" s="37">
        <v>-2.7103922367095947</v>
      </c>
      <c r="D1780" s="37">
        <v>-92.822357177734375</v>
      </c>
      <c r="E1780" s="37">
        <v>169.4</v>
      </c>
      <c r="F1780" s="37">
        <v>664563.07214458205</v>
      </c>
      <c r="G1780" s="37">
        <v>0</v>
      </c>
      <c r="H1780" s="37">
        <v>0.31788994242984786</v>
      </c>
      <c r="I1780" s="37">
        <v>1227.9013671875</v>
      </c>
      <c r="J1780" s="37">
        <v>25</v>
      </c>
      <c r="K1780" s="37">
        <v>-2.7107043266296387</v>
      </c>
      <c r="L1780" s="37">
        <v>-94.214759826660156</v>
      </c>
      <c r="M1780" s="37">
        <v>169.4</v>
      </c>
      <c r="N1780" s="37">
        <v>658497.23718121951</v>
      </c>
      <c r="O1780" s="37">
        <v>0</v>
      </c>
      <c r="P1780" s="37">
        <v>0.31823576772086043</v>
      </c>
      <c r="Q1780" s="37">
        <v>1225.900390625</v>
      </c>
    </row>
    <row r="1781" spans="2:17" x14ac:dyDescent="0.2">
      <c r="B1781" s="37">
        <v>25</v>
      </c>
      <c r="C1781" s="37">
        <v>-2.710777759552002</v>
      </c>
      <c r="D1781" s="37">
        <v>-92.276397705078125</v>
      </c>
      <c r="E1781" s="37">
        <v>169.5</v>
      </c>
      <c r="F1781" s="37">
        <v>664776.45720279287</v>
      </c>
      <c r="G1781" s="37">
        <v>0</v>
      </c>
      <c r="H1781" s="37">
        <v>0.31799056090999894</v>
      </c>
      <c r="I1781" s="37">
        <v>1228.5833740234375</v>
      </c>
      <c r="J1781" s="37">
        <v>25</v>
      </c>
      <c r="K1781" s="37">
        <v>-2.7111160755157471</v>
      </c>
      <c r="L1781" s="37">
        <v>-93.668251037597656</v>
      </c>
      <c r="M1781" s="37">
        <v>169.5</v>
      </c>
      <c r="N1781" s="37">
        <v>658706.30862946599</v>
      </c>
      <c r="O1781" s="37">
        <v>0</v>
      </c>
      <c r="P1781" s="37">
        <v>0.31833201534406858</v>
      </c>
      <c r="Q1781" s="37">
        <v>1226.5208740234375</v>
      </c>
    </row>
    <row r="1782" spans="2:17" x14ac:dyDescent="0.2">
      <c r="B1782" s="37">
        <v>25</v>
      </c>
      <c r="C1782" s="37">
        <v>-2.7111639976501465</v>
      </c>
      <c r="D1782" s="37">
        <v>-91.728057861328125</v>
      </c>
      <c r="E1782" s="37">
        <v>169.60000000000002</v>
      </c>
      <c r="F1782" s="37">
        <v>664989.89897858677</v>
      </c>
      <c r="G1782" s="37">
        <v>0</v>
      </c>
      <c r="H1782" s="37">
        <v>0.31809120612043934</v>
      </c>
      <c r="I1782" s="37">
        <v>1229.2655029296875</v>
      </c>
      <c r="J1782" s="37">
        <v>25</v>
      </c>
      <c r="K1782" s="37">
        <v>-2.711524486541748</v>
      </c>
      <c r="L1782" s="37">
        <v>-93.115180969238281</v>
      </c>
      <c r="M1782" s="37">
        <v>169.60000000000002</v>
      </c>
      <c r="N1782" s="37">
        <v>658918.98521587765</v>
      </c>
      <c r="O1782" s="37">
        <v>0</v>
      </c>
      <c r="P1782" s="37">
        <v>0.31842997695955805</v>
      </c>
      <c r="Q1782" s="37">
        <v>1227.143310546875</v>
      </c>
    </row>
    <row r="1783" spans="2:17" x14ac:dyDescent="0.2">
      <c r="B1783" s="37">
        <v>25</v>
      </c>
      <c r="C1783" s="37">
        <v>-2.7115504741668701</v>
      </c>
      <c r="D1783" s="37">
        <v>-91.177276611328125</v>
      </c>
      <c r="E1783" s="37">
        <v>169.70000000000002</v>
      </c>
      <c r="F1783" s="37">
        <v>665203.18695070653</v>
      </c>
      <c r="G1783" s="37">
        <v>0</v>
      </c>
      <c r="H1783" s="37">
        <v>0.31819177877667182</v>
      </c>
      <c r="I1783" s="37">
        <v>1229.9473876953125</v>
      </c>
      <c r="J1783" s="37">
        <v>25</v>
      </c>
      <c r="K1783" s="37">
        <v>-2.7119293212890625</v>
      </c>
      <c r="L1783" s="37">
        <v>-92.556243896484375</v>
      </c>
      <c r="M1783" s="37">
        <v>169.70000000000002</v>
      </c>
      <c r="N1783" s="37">
        <v>659134.38317083823</v>
      </c>
      <c r="O1783" s="37">
        <v>0</v>
      </c>
      <c r="P1783" s="37">
        <v>0.31852921505931597</v>
      </c>
      <c r="Q1783" s="37">
        <v>1227.7672119140625</v>
      </c>
    </row>
    <row r="1784" spans="2:17" x14ac:dyDescent="0.2">
      <c r="B1784" s="37">
        <v>25</v>
      </c>
      <c r="C1784" s="37">
        <v>-2.7119376659393311</v>
      </c>
      <c r="D1784" s="37">
        <v>-90.624092102050781</v>
      </c>
      <c r="E1784" s="37">
        <v>169.8</v>
      </c>
      <c r="F1784" s="37">
        <v>665416.11281812843</v>
      </c>
      <c r="G1784" s="37">
        <v>0</v>
      </c>
      <c r="H1784" s="37">
        <v>0.31829218065011972</v>
      </c>
      <c r="I1784" s="37">
        <v>1230.628662109375</v>
      </c>
      <c r="J1784" s="37">
        <v>25</v>
      </c>
      <c r="K1784" s="37">
        <v>-2.712329626083374</v>
      </c>
      <c r="L1784" s="37">
        <v>-91.992576599121094</v>
      </c>
      <c r="M1784" s="37">
        <v>169.8</v>
      </c>
      <c r="N1784" s="37">
        <v>659351.41722246329</v>
      </c>
      <c r="O1784" s="37">
        <v>0</v>
      </c>
      <c r="P1784" s="37">
        <v>0.31862919773783893</v>
      </c>
      <c r="Q1784" s="37">
        <v>1228.391845703125</v>
      </c>
    </row>
    <row r="1785" spans="2:17" x14ac:dyDescent="0.2">
      <c r="B1785" s="37">
        <v>25</v>
      </c>
      <c r="C1785" s="37">
        <v>-2.7123250961303711</v>
      </c>
      <c r="D1785" s="37">
        <v>-90.068702697753906</v>
      </c>
      <c r="E1785" s="37">
        <v>169.9</v>
      </c>
      <c r="F1785" s="37">
        <v>665628.52323495049</v>
      </c>
      <c r="G1785" s="37">
        <v>0</v>
      </c>
      <c r="H1785" s="37">
        <v>0.31839233944530904</v>
      </c>
      <c r="I1785" s="37">
        <v>1231.3089599609375</v>
      </c>
      <c r="J1785" s="37">
        <v>25</v>
      </c>
      <c r="K1785" s="37">
        <v>-2.7127251625061035</v>
      </c>
      <c r="L1785" s="37">
        <v>-91.42572021484375</v>
      </c>
      <c r="M1785" s="37">
        <v>169.9</v>
      </c>
      <c r="N1785" s="37">
        <v>659568.89760760602</v>
      </c>
      <c r="O1785" s="37">
        <v>0</v>
      </c>
      <c r="P1785" s="37">
        <v>0.31872934749105714</v>
      </c>
      <c r="Q1785" s="37">
        <v>1229.0169677734375</v>
      </c>
    </row>
    <row r="1786" spans="2:17" x14ac:dyDescent="0.2">
      <c r="B1786" s="37">
        <v>25</v>
      </c>
      <c r="C1786" s="37">
        <v>-2.7127125263214111</v>
      </c>
      <c r="D1786" s="37">
        <v>-89.511497497558594</v>
      </c>
      <c r="E1786" s="37">
        <v>170</v>
      </c>
      <c r="F1786" s="37">
        <v>665840.06017428543</v>
      </c>
      <c r="G1786" s="37">
        <v>0</v>
      </c>
      <c r="H1786" s="37">
        <v>0.31849208631844023</v>
      </c>
      <c r="I1786" s="37">
        <v>1231.98779296875</v>
      </c>
      <c r="J1786" s="37">
        <v>25</v>
      </c>
      <c r="K1786" s="37">
        <v>-2.7131156921386719</v>
      </c>
      <c r="L1786" s="37">
        <v>-90.857612609863281</v>
      </c>
      <c r="M1786" s="37">
        <v>170</v>
      </c>
      <c r="N1786" s="37">
        <v>659785.67560890852</v>
      </c>
      <c r="O1786" s="37">
        <v>0</v>
      </c>
      <c r="P1786" s="37">
        <v>0.3188291152954536</v>
      </c>
      <c r="Q1786" s="37">
        <v>1229.6419677734375</v>
      </c>
    </row>
    <row r="1787" spans="2:17" x14ac:dyDescent="0.2">
      <c r="B1787" s="37">
        <v>25</v>
      </c>
      <c r="C1787" s="37">
        <v>-2.7131004333496094</v>
      </c>
      <c r="D1787" s="37">
        <v>-88.953041076660156</v>
      </c>
      <c r="E1787" s="37">
        <v>170.10000000000002</v>
      </c>
      <c r="F1787" s="37">
        <v>666050.42084707494</v>
      </c>
      <c r="G1787" s="37">
        <v>0</v>
      </c>
      <c r="H1787" s="37">
        <v>0.31859127850119895</v>
      </c>
      <c r="I1787" s="37">
        <v>1232.6646728515625</v>
      </c>
      <c r="J1787" s="37">
        <v>25</v>
      </c>
      <c r="K1787" s="37">
        <v>-2.7135007381439209</v>
      </c>
      <c r="L1787" s="37">
        <v>-90.290390014648438</v>
      </c>
      <c r="M1787" s="37">
        <v>170.10000000000002</v>
      </c>
      <c r="N1787" s="37">
        <v>660000.55044485664</v>
      </c>
      <c r="O1787" s="37">
        <v>0</v>
      </c>
      <c r="P1787" s="37">
        <v>0.31892792931977221</v>
      </c>
      <c r="Q1787" s="37">
        <v>1230.26611328125</v>
      </c>
    </row>
    <row r="1788" spans="2:17" x14ac:dyDescent="0.2">
      <c r="B1788" s="37">
        <v>25</v>
      </c>
      <c r="C1788" s="37">
        <v>-2.7134881019592285</v>
      </c>
      <c r="D1788" s="37">
        <v>-88.39404296875</v>
      </c>
      <c r="E1788" s="37">
        <v>170.20000000000002</v>
      </c>
      <c r="F1788" s="37">
        <v>666259.14895348996</v>
      </c>
      <c r="G1788" s="37">
        <v>0</v>
      </c>
      <c r="H1788" s="37">
        <v>0.31868970081612708</v>
      </c>
      <c r="I1788" s="37">
        <v>1233.339111328125</v>
      </c>
      <c r="J1788" s="37">
        <v>25</v>
      </c>
      <c r="K1788" s="37">
        <v>-2.7138803005218506</v>
      </c>
      <c r="L1788" s="37">
        <v>-89.726142883300781</v>
      </c>
      <c r="M1788" s="37">
        <v>170.20000000000002</v>
      </c>
      <c r="N1788" s="37">
        <v>660212.32247413252</v>
      </c>
      <c r="O1788" s="37">
        <v>0</v>
      </c>
      <c r="P1788" s="37">
        <v>0.31902521743585466</v>
      </c>
      <c r="Q1788" s="37">
        <v>1230.8887939453125</v>
      </c>
    </row>
    <row r="1789" spans="2:17" x14ac:dyDescent="0.2">
      <c r="B1789" s="37">
        <v>25</v>
      </c>
      <c r="C1789" s="37">
        <v>-2.7138762474060059</v>
      </c>
      <c r="D1789" s="37">
        <v>-87.835334777832031</v>
      </c>
      <c r="E1789" s="37">
        <v>170.3</v>
      </c>
      <c r="F1789" s="37">
        <v>666465.84243694472</v>
      </c>
      <c r="G1789" s="37">
        <v>0</v>
      </c>
      <c r="H1789" s="37">
        <v>0.31878716368331134</v>
      </c>
      <c r="I1789" s="37">
        <v>1234.0107421875</v>
      </c>
      <c r="J1789" s="37">
        <v>25</v>
      </c>
      <c r="K1789" s="37">
        <v>-2.7142548561096191</v>
      </c>
      <c r="L1789" s="37">
        <v>-89.166717529296875</v>
      </c>
      <c r="M1789" s="37">
        <v>170.3</v>
      </c>
      <c r="N1789" s="37">
        <v>660420.03803164163</v>
      </c>
      <c r="O1789" s="37">
        <v>0</v>
      </c>
      <c r="P1789" s="37">
        <v>0.31912052834933158</v>
      </c>
      <c r="Q1789" s="37">
        <v>1231.509765625</v>
      </c>
    </row>
    <row r="1790" spans="2:17" x14ac:dyDescent="0.2">
      <c r="B1790" s="37">
        <v>25</v>
      </c>
      <c r="C1790" s="37">
        <v>-2.7142641544342041</v>
      </c>
      <c r="D1790" s="37">
        <v>-87.277793884277344</v>
      </c>
      <c r="E1790" s="37">
        <v>170.4</v>
      </c>
      <c r="F1790" s="37">
        <v>666669.99588656379</v>
      </c>
      <c r="G1790" s="37">
        <v>0</v>
      </c>
      <c r="H1790" s="37">
        <v>0.31888342878416059</v>
      </c>
      <c r="I1790" s="37">
        <v>1234.6790771484375</v>
      </c>
      <c r="J1790" s="37">
        <v>25</v>
      </c>
      <c r="K1790" s="37">
        <v>-2.7146244049072266</v>
      </c>
      <c r="L1790" s="37">
        <v>-88.613594055175781</v>
      </c>
      <c r="M1790" s="37">
        <v>170.4</v>
      </c>
      <c r="N1790" s="37">
        <v>660622.75059816299</v>
      </c>
      <c r="O1790" s="37">
        <v>0</v>
      </c>
      <c r="P1790" s="37">
        <v>0.31921340743210741</v>
      </c>
      <c r="Q1790" s="37">
        <v>1232.1287841796875</v>
      </c>
    </row>
    <row r="1791" spans="2:17" x14ac:dyDescent="0.2">
      <c r="B1791" s="37">
        <v>25</v>
      </c>
      <c r="C1791" s="37">
        <v>-2.7146520614624023</v>
      </c>
      <c r="D1791" s="37">
        <v>-86.722305297851562</v>
      </c>
      <c r="E1791" s="37">
        <v>170.5</v>
      </c>
      <c r="F1791" s="37">
        <v>666871.05172101932</v>
      </c>
      <c r="G1791" s="37">
        <v>0</v>
      </c>
      <c r="H1791" s="37">
        <v>0.3189782331796675</v>
      </c>
      <c r="I1791" s="37">
        <v>1235.34375</v>
      </c>
      <c r="J1791" s="37">
        <v>25</v>
      </c>
      <c r="K1791" s="37">
        <v>-2.7149889469146729</v>
      </c>
      <c r="L1791" s="37">
        <v>-88.067855834960938</v>
      </c>
      <c r="M1791" s="37">
        <v>170.5</v>
      </c>
      <c r="N1791" s="37">
        <v>660819.7626590837</v>
      </c>
      <c r="O1791" s="37">
        <v>0</v>
      </c>
      <c r="P1791" s="37">
        <v>0.31930351954880476</v>
      </c>
      <c r="Q1791" s="37">
        <v>1232.7457275390625</v>
      </c>
    </row>
    <row r="1792" spans="2:17" x14ac:dyDescent="0.2">
      <c r="B1792" s="37">
        <v>25</v>
      </c>
      <c r="C1792" s="37">
        <v>-2.7150399684906006</v>
      </c>
      <c r="D1792" s="37">
        <v>-86.169685363769531</v>
      </c>
      <c r="E1792" s="37">
        <v>170.60000000000002</v>
      </c>
      <c r="F1792" s="37">
        <v>667068.5031865146</v>
      </c>
      <c r="G1792" s="37">
        <v>0</v>
      </c>
      <c r="H1792" s="37">
        <v>0.31907133791780534</v>
      </c>
      <c r="I1792" s="37">
        <v>1236.0042724609375</v>
      </c>
      <c r="J1792" s="37">
        <v>25</v>
      </c>
      <c r="K1792" s="37">
        <v>-2.7153489589691162</v>
      </c>
      <c r="L1792" s="37">
        <v>-87.530082702636719</v>
      </c>
      <c r="M1792" s="37">
        <v>170.60000000000002</v>
      </c>
      <c r="N1792" s="37">
        <v>661010.43461185019</v>
      </c>
      <c r="O1792" s="37">
        <v>0</v>
      </c>
      <c r="P1792" s="37">
        <v>0.31939054950525247</v>
      </c>
      <c r="Q1792" s="37">
        <v>1233.3607177734375</v>
      </c>
    </row>
    <row r="1793" spans="2:17" x14ac:dyDescent="0.2">
      <c r="B1793" s="37">
        <v>25</v>
      </c>
      <c r="C1793" s="37">
        <v>-2.7154276371002197</v>
      </c>
      <c r="D1793" s="37">
        <v>-85.62066650390625</v>
      </c>
      <c r="E1793" s="37">
        <v>170.70000000000002</v>
      </c>
      <c r="F1793" s="37">
        <v>667261.89411701751</v>
      </c>
      <c r="G1793" s="37">
        <v>0</v>
      </c>
      <c r="H1793" s="37">
        <v>0.31916252790223471</v>
      </c>
      <c r="I1793" s="37">
        <v>1236.660400390625</v>
      </c>
      <c r="J1793" s="37">
        <v>25</v>
      </c>
      <c r="K1793" s="37">
        <v>-2.7157044410705566</v>
      </c>
      <c r="L1793" s="37">
        <v>-87.000335693359375</v>
      </c>
      <c r="M1793" s="37">
        <v>170.70000000000002</v>
      </c>
      <c r="N1793" s="37">
        <v>661194.37812059966</v>
      </c>
      <c r="O1793" s="37">
        <v>0</v>
      </c>
      <c r="P1793" s="37">
        <v>0.3194743004179586</v>
      </c>
      <c r="Q1793" s="37">
        <v>1233.9739990234375</v>
      </c>
    </row>
    <row r="1794" spans="2:17" x14ac:dyDescent="0.2">
      <c r="B1794" s="37">
        <v>25</v>
      </c>
      <c r="C1794" s="37">
        <v>-2.7158153057098389</v>
      </c>
      <c r="D1794" s="37">
        <v>-85.075843811035156</v>
      </c>
      <c r="E1794" s="37">
        <v>170.8</v>
      </c>
      <c r="F1794" s="37">
        <v>667450.92242765473</v>
      </c>
      <c r="G1794" s="37">
        <v>0</v>
      </c>
      <c r="H1794" s="37">
        <v>0.31925166068745187</v>
      </c>
      <c r="I1794" s="37">
        <v>1237.311767578125</v>
      </c>
      <c r="J1794" s="37">
        <v>25</v>
      </c>
      <c r="K1794" s="37">
        <v>-2.7160558700561523</v>
      </c>
      <c r="L1794" s="37">
        <v>-86.478187561035156</v>
      </c>
      <c r="M1794" s="37">
        <v>170.8</v>
      </c>
      <c r="N1794" s="37">
        <v>661371.31099675747</v>
      </c>
      <c r="O1794" s="37">
        <v>0</v>
      </c>
      <c r="P1794" s="37">
        <v>0.3195546202631937</v>
      </c>
      <c r="Q1794" s="37">
        <v>1234.5855712890625</v>
      </c>
    </row>
    <row r="1795" spans="2:17" x14ac:dyDescent="0.2">
      <c r="B1795" s="37">
        <v>25</v>
      </c>
      <c r="C1795" s="37">
        <v>-2.7162024974822998</v>
      </c>
      <c r="D1795" s="37">
        <v>-84.535652160644531</v>
      </c>
      <c r="E1795" s="37">
        <v>170.9</v>
      </c>
      <c r="F1795" s="37">
        <v>667635.2832471173</v>
      </c>
      <c r="G1795" s="37">
        <v>0</v>
      </c>
      <c r="H1795" s="37">
        <v>0.31933859250474916</v>
      </c>
      <c r="I1795" s="37">
        <v>1237.9580078125</v>
      </c>
      <c r="J1795" s="37">
        <v>25</v>
      </c>
      <c r="K1795" s="37">
        <v>-2.7164030075073242</v>
      </c>
      <c r="L1795" s="37">
        <v>-85.962905883789063</v>
      </c>
      <c r="M1795" s="37">
        <v>170.9</v>
      </c>
      <c r="N1795" s="37">
        <v>661541.24667887716</v>
      </c>
      <c r="O1795" s="37">
        <v>0</v>
      </c>
      <c r="P1795" s="37">
        <v>0.31963150199572249</v>
      </c>
      <c r="Q1795" s="37">
        <v>1235.195556640625</v>
      </c>
    </row>
    <row r="1796" spans="2:17" x14ac:dyDescent="0.2">
      <c r="B1796" s="37">
        <v>25</v>
      </c>
      <c r="C1796" s="37">
        <v>-2.7165894508361816</v>
      </c>
      <c r="D1796" s="37">
        <v>-84.000350952148438</v>
      </c>
      <c r="E1796" s="37">
        <v>171</v>
      </c>
      <c r="F1796" s="37">
        <v>667814.92921010498</v>
      </c>
      <c r="G1796" s="37">
        <v>0</v>
      </c>
      <c r="H1796" s="37">
        <v>0.31942330103605465</v>
      </c>
      <c r="I1796" s="37">
        <v>1238.5987548828125</v>
      </c>
      <c r="J1796" s="37">
        <v>25</v>
      </c>
      <c r="K1796" s="37">
        <v>-2.7167458534240723</v>
      </c>
      <c r="L1796" s="37">
        <v>-85.453742980957031</v>
      </c>
      <c r="M1796" s="37">
        <v>171</v>
      </c>
      <c r="N1796" s="37">
        <v>661704.39259446284</v>
      </c>
      <c r="O1796" s="37">
        <v>0</v>
      </c>
      <c r="P1796" s="37">
        <v>0.31970503720518523</v>
      </c>
      <c r="Q1796" s="37">
        <v>1235.8037109375</v>
      </c>
    </row>
    <row r="1797" spans="2:17" x14ac:dyDescent="0.2">
      <c r="B1797" s="37">
        <v>25</v>
      </c>
      <c r="C1797" s="37">
        <v>-2.7169759273529053</v>
      </c>
      <c r="D1797" s="37">
        <v>-83.469970703125</v>
      </c>
      <c r="E1797" s="37">
        <v>171.10000000000002</v>
      </c>
      <c r="F1797" s="37">
        <v>667989.80903999403</v>
      </c>
      <c r="G1797" s="37">
        <v>0</v>
      </c>
      <c r="H1797" s="37">
        <v>0.31950576206317743</v>
      </c>
      <c r="I1797" s="37">
        <v>1239.2340087890625</v>
      </c>
      <c r="J1797" s="37">
        <v>25</v>
      </c>
      <c r="K1797" s="37">
        <v>-2.7170846462249756</v>
      </c>
      <c r="L1797" s="37">
        <v>-84.9500732421875</v>
      </c>
      <c r="M1797" s="37">
        <v>171.10000000000002</v>
      </c>
      <c r="N1797" s="37">
        <v>661861.09910642158</v>
      </c>
      <c r="O1797" s="37">
        <v>0</v>
      </c>
      <c r="P1797" s="37">
        <v>0.31977539268471739</v>
      </c>
      <c r="Q1797" s="37">
        <v>1236.40966796875</v>
      </c>
    </row>
    <row r="1798" spans="2:17" x14ac:dyDescent="0.2">
      <c r="B1798" s="37">
        <v>25</v>
      </c>
      <c r="C1798" s="37">
        <v>-2.7173619270324707</v>
      </c>
      <c r="D1798" s="37">
        <v>-82.944358825683594</v>
      </c>
      <c r="E1798" s="37">
        <v>171.20000000000002</v>
      </c>
      <c r="F1798" s="37">
        <v>668160.2330839202</v>
      </c>
      <c r="G1798" s="37">
        <v>0</v>
      </c>
      <c r="H1798" s="37">
        <v>0.31958612197331837</v>
      </c>
      <c r="I1798" s="37">
        <v>1239.8631591796875</v>
      </c>
      <c r="J1798" s="37">
        <v>25</v>
      </c>
      <c r="K1798" s="37">
        <v>-2.7174193859100342</v>
      </c>
      <c r="L1798" s="37">
        <v>-84.451469421386719</v>
      </c>
      <c r="M1798" s="37">
        <v>171.20000000000002</v>
      </c>
      <c r="N1798" s="37">
        <v>662011.90613274265</v>
      </c>
      <c r="O1798" s="37">
        <v>0</v>
      </c>
      <c r="P1798" s="37">
        <v>0.31984283568418204</v>
      </c>
      <c r="Q1798" s="37">
        <v>1237.01318359375</v>
      </c>
    </row>
    <row r="1799" spans="2:17" x14ac:dyDescent="0.2">
      <c r="B1799" s="37">
        <v>25</v>
      </c>
      <c r="C1799" s="37">
        <v>-2.7177472114562988</v>
      </c>
      <c r="D1799" s="37">
        <v>-82.423110961914063</v>
      </c>
      <c r="E1799" s="37">
        <v>171.3</v>
      </c>
      <c r="F1799" s="37">
        <v>668326.45486799919</v>
      </c>
      <c r="G1799" s="37">
        <v>0</v>
      </c>
      <c r="H1799" s="37">
        <v>0.31966450030289822</v>
      </c>
      <c r="I1799" s="37">
        <v>1240.4862060546875</v>
      </c>
      <c r="J1799" s="37">
        <v>25</v>
      </c>
      <c r="K1799" s="37">
        <v>-2.717750072479248</v>
      </c>
      <c r="L1799" s="37">
        <v>-83.957626342773438</v>
      </c>
      <c r="M1799" s="37">
        <v>171.3</v>
      </c>
      <c r="N1799" s="37">
        <v>662157.4483095106</v>
      </c>
      <c r="O1799" s="37">
        <v>0</v>
      </c>
      <c r="P1799" s="37">
        <v>0.31990768405641401</v>
      </c>
      <c r="Q1799" s="37">
        <v>1237.6136474609375</v>
      </c>
    </row>
    <row r="1800" spans="2:17" x14ac:dyDescent="0.2">
      <c r="B1800" s="37">
        <v>25</v>
      </c>
      <c r="C1800" s="37">
        <v>-2.7181315422058105</v>
      </c>
      <c r="D1800" s="37">
        <v>-81.905647277832031</v>
      </c>
      <c r="E1800" s="37">
        <v>171.4</v>
      </c>
      <c r="F1800" s="37">
        <v>668488.72471680189</v>
      </c>
      <c r="G1800" s="37">
        <v>0</v>
      </c>
      <c r="H1800" s="37">
        <v>0.31974101505978431</v>
      </c>
      <c r="I1800" s="37">
        <v>1241.102783203125</v>
      </c>
      <c r="J1800" s="37">
        <v>25</v>
      </c>
      <c r="K1800" s="37">
        <v>-2.7180769443511963</v>
      </c>
      <c r="L1800" s="37">
        <v>-83.468292236328125</v>
      </c>
      <c r="M1800" s="37">
        <v>171.4</v>
      </c>
      <c r="N1800" s="37">
        <v>662298.31087922049</v>
      </c>
      <c r="O1800" s="37">
        <v>0</v>
      </c>
      <c r="P1800" s="37">
        <v>0.31997023147698966</v>
      </c>
      <c r="Q1800" s="37">
        <v>1238.2108154296875</v>
      </c>
    </row>
    <row r="1801" spans="2:17" x14ac:dyDescent="0.2">
      <c r="B1801" s="37">
        <v>25</v>
      </c>
      <c r="C1801" s="37">
        <v>-2.718515157699585</v>
      </c>
      <c r="D1801" s="37">
        <v>-81.391212463378906</v>
      </c>
      <c r="E1801" s="37">
        <v>171.5</v>
      </c>
      <c r="F1801" s="37">
        <v>668647.60241565597</v>
      </c>
      <c r="G1801" s="37">
        <v>0</v>
      </c>
      <c r="H1801" s="37">
        <v>0.31981593024054877</v>
      </c>
      <c r="I1801" s="37">
        <v>1241.7127685546875</v>
      </c>
      <c r="J1801" s="37">
        <v>25</v>
      </c>
      <c r="K1801" s="37">
        <v>-2.7184004783630371</v>
      </c>
      <c r="L1801" s="37">
        <v>-82.983169555664063</v>
      </c>
      <c r="M1801" s="37">
        <v>171.5</v>
      </c>
      <c r="N1801" s="37">
        <v>662435.12845184619</v>
      </c>
      <c r="O1801" s="37">
        <v>0</v>
      </c>
      <c r="P1801" s="37">
        <v>0.32003079593028316</v>
      </c>
      <c r="Q1801" s="37">
        <v>1238.804443359375</v>
      </c>
    </row>
    <row r="1802" spans="2:17" x14ac:dyDescent="0.2">
      <c r="B1802" s="37">
        <v>25</v>
      </c>
      <c r="C1802" s="37">
        <v>-2.7188975811004639</v>
      </c>
      <c r="D1802" s="37">
        <v>-80.878936767578125</v>
      </c>
      <c r="E1802" s="37">
        <v>171.60000000000002</v>
      </c>
      <c r="F1802" s="37">
        <v>668803.48914951168</v>
      </c>
      <c r="G1802" s="37">
        <v>0</v>
      </c>
      <c r="H1802" s="37">
        <v>0.31988943501318068</v>
      </c>
      <c r="I1802" s="37">
        <v>1242.3160400390625</v>
      </c>
      <c r="J1802" s="37">
        <v>25</v>
      </c>
      <c r="K1802" s="37">
        <v>-2.7187204360961914</v>
      </c>
      <c r="L1802" s="37">
        <v>-82.501808166503906</v>
      </c>
      <c r="M1802" s="37">
        <v>171.60000000000002</v>
      </c>
      <c r="N1802" s="37">
        <v>662568.63477193681</v>
      </c>
      <c r="O1802" s="37">
        <v>0</v>
      </c>
      <c r="P1802" s="37">
        <v>0.32008974309357285</v>
      </c>
      <c r="Q1802" s="37">
        <v>1239.3941650390625</v>
      </c>
    </row>
    <row r="1803" spans="2:17" x14ac:dyDescent="0.2">
      <c r="B1803" s="37">
        <v>25</v>
      </c>
      <c r="C1803" s="37">
        <v>-2.7192783355712891</v>
      </c>
      <c r="D1803" s="37">
        <v>-80.367950439453125</v>
      </c>
      <c r="E1803" s="37">
        <v>171.70000000000002</v>
      </c>
      <c r="F1803" s="37">
        <v>668956.78590110841</v>
      </c>
      <c r="G1803" s="37">
        <v>0</v>
      </c>
      <c r="H1803" s="37">
        <v>0.31996171845024884</v>
      </c>
      <c r="I1803" s="37">
        <v>1242.9124755859375</v>
      </c>
      <c r="J1803" s="37">
        <v>25</v>
      </c>
      <c r="K1803" s="37">
        <v>-2.7190375328063965</v>
      </c>
      <c r="L1803" s="37">
        <v>-82.023513793945313</v>
      </c>
      <c r="M1803" s="37">
        <v>171.70000000000002</v>
      </c>
      <c r="N1803" s="37">
        <v>662699.42339383706</v>
      </c>
      <c r="O1803" s="37">
        <v>0</v>
      </c>
      <c r="P1803" s="37">
        <v>0.3201473624848617</v>
      </c>
      <c r="Q1803" s="37">
        <v>1239.9801025390625</v>
      </c>
    </row>
    <row r="1804" spans="2:17" x14ac:dyDescent="0.2">
      <c r="B1804" s="37">
        <v>25</v>
      </c>
      <c r="C1804" s="37">
        <v>-2.7196578979492187</v>
      </c>
      <c r="D1804" s="37">
        <v>-79.857391357421875</v>
      </c>
      <c r="E1804" s="37">
        <v>171.8</v>
      </c>
      <c r="F1804" s="37">
        <v>669107.84177705646</v>
      </c>
      <c r="G1804" s="37">
        <v>0</v>
      </c>
      <c r="H1804" s="37">
        <v>0.32003294515158032</v>
      </c>
      <c r="I1804" s="37">
        <v>1243.501708984375</v>
      </c>
      <c r="J1804" s="37">
        <v>25</v>
      </c>
      <c r="K1804" s="37">
        <v>-2.7193517684936523</v>
      </c>
      <c r="L1804" s="37">
        <v>-81.547355651855469</v>
      </c>
      <c r="M1804" s="37">
        <v>171.8</v>
      </c>
      <c r="N1804" s="37">
        <v>662828.14054800128</v>
      </c>
      <c r="O1804" s="37">
        <v>0</v>
      </c>
      <c r="P1804" s="37">
        <v>0.32020396599893275</v>
      </c>
      <c r="Q1804" s="37">
        <v>1240.5623779296875</v>
      </c>
    </row>
    <row r="1805" spans="2:17" x14ac:dyDescent="0.2">
      <c r="B1805" s="37">
        <v>25</v>
      </c>
      <c r="C1805" s="37">
        <v>-2.7200353145599365</v>
      </c>
      <c r="D1805" s="37">
        <v>-79.346572875976562</v>
      </c>
      <c r="E1805" s="37">
        <v>171.9</v>
      </c>
      <c r="F1805" s="37">
        <v>669257.11335615953</v>
      </c>
      <c r="G1805" s="37">
        <v>0</v>
      </c>
      <c r="H1805" s="37">
        <v>0.32010333045443912</v>
      </c>
      <c r="I1805" s="37">
        <v>1244.0838623046875</v>
      </c>
      <c r="J1805" s="37">
        <v>25</v>
      </c>
      <c r="K1805" s="37">
        <v>-2.7196636199951172</v>
      </c>
      <c r="L1805" s="37">
        <v>-81.072212219238281</v>
      </c>
      <c r="M1805" s="37">
        <v>171.9</v>
      </c>
      <c r="N1805" s="37">
        <v>662955.5325592336</v>
      </c>
      <c r="O1805" s="37">
        <v>0</v>
      </c>
      <c r="P1805" s="37">
        <v>0.32025991296929041</v>
      </c>
      <c r="Q1805" s="37">
        <v>1241.14111328125</v>
      </c>
    </row>
    <row r="1806" spans="2:17" x14ac:dyDescent="0.2">
      <c r="B1806" s="37">
        <v>25</v>
      </c>
      <c r="C1806" s="37">
        <v>-2.7204108238220215</v>
      </c>
      <c r="D1806" s="37">
        <v>-78.834968566894531</v>
      </c>
      <c r="E1806" s="37">
        <v>172</v>
      </c>
      <c r="F1806" s="37">
        <v>669404.79966171493</v>
      </c>
      <c r="G1806" s="37">
        <v>0</v>
      </c>
      <c r="H1806" s="37">
        <v>0.32017296816481589</v>
      </c>
      <c r="I1806" s="37">
        <v>1244.65869140625</v>
      </c>
      <c r="J1806" s="37">
        <v>25</v>
      </c>
      <c r="K1806" s="37">
        <v>-2.7199733257293701</v>
      </c>
      <c r="L1806" s="37">
        <v>-80.59686279296875</v>
      </c>
      <c r="M1806" s="37">
        <v>172</v>
      </c>
      <c r="N1806" s="37">
        <v>663082.15457890462</v>
      </c>
      <c r="O1806" s="37">
        <v>0</v>
      </c>
      <c r="P1806" s="37">
        <v>0.32031546330902594</v>
      </c>
      <c r="Q1806" s="37">
        <v>1241.7166748046875</v>
      </c>
    </row>
    <row r="1807" spans="2:17" x14ac:dyDescent="0.2">
      <c r="B1807" s="37">
        <v>25</v>
      </c>
      <c r="C1807" s="37">
        <v>-2.7207844257354736</v>
      </c>
      <c r="D1807" s="37">
        <v>-78.322296142578125</v>
      </c>
      <c r="E1807" s="37">
        <v>172.10000000000002</v>
      </c>
      <c r="F1807" s="37">
        <v>669551.05184250663</v>
      </c>
      <c r="G1807" s="37">
        <v>0</v>
      </c>
      <c r="H1807" s="37">
        <v>0.32024192957870801</v>
      </c>
      <c r="I1807" s="37">
        <v>1245.22607421875</v>
      </c>
      <c r="J1807" s="37">
        <v>25</v>
      </c>
      <c r="K1807" s="37">
        <v>-2.7202811241149902</v>
      </c>
      <c r="L1807" s="37">
        <v>-80.120109558105469</v>
      </c>
      <c r="M1807" s="37">
        <v>172.10000000000002</v>
      </c>
      <c r="N1807" s="37">
        <v>663208.89929003408</v>
      </c>
      <c r="O1807" s="37">
        <v>0</v>
      </c>
      <c r="P1807" s="37">
        <v>0.32037104958666351</v>
      </c>
      <c r="Q1807" s="37">
        <v>1242.2890625</v>
      </c>
    </row>
    <row r="1808" spans="2:17" x14ac:dyDescent="0.2">
      <c r="B1808" s="37">
        <v>25</v>
      </c>
      <c r="C1808" s="37">
        <v>-2.7211556434631348</v>
      </c>
      <c r="D1808" s="37">
        <v>-77.808509826660156</v>
      </c>
      <c r="E1808" s="37">
        <v>172.20000000000002</v>
      </c>
      <c r="F1808" s="37">
        <v>669695.97358384891</v>
      </c>
      <c r="G1808" s="37">
        <v>0</v>
      </c>
      <c r="H1808" s="37">
        <v>0.32031026358130643</v>
      </c>
      <c r="I1808" s="37">
        <v>1245.785888671875</v>
      </c>
      <c r="J1808" s="37">
        <v>25</v>
      </c>
      <c r="K1808" s="37">
        <v>-2.7205874919891357</v>
      </c>
      <c r="L1808" s="37">
        <v>-79.640861511230469</v>
      </c>
      <c r="M1808" s="37">
        <v>172.20000000000002</v>
      </c>
      <c r="N1808" s="37">
        <v>663336.36768602347</v>
      </c>
      <c r="O1808" s="37">
        <v>0</v>
      </c>
      <c r="P1808" s="37">
        <v>0.32042695754577122</v>
      </c>
      <c r="Q1808" s="37">
        <v>1242.8582763671875</v>
      </c>
    </row>
    <row r="1809" spans="2:17" x14ac:dyDescent="0.2">
      <c r="B1809" s="37">
        <v>25</v>
      </c>
      <c r="C1809" s="37">
        <v>-2.721524715423584</v>
      </c>
      <c r="D1809" s="37">
        <v>-77.293792724609375</v>
      </c>
      <c r="E1809" s="37">
        <v>172.3</v>
      </c>
      <c r="F1809" s="37">
        <v>669839.5162266246</v>
      </c>
      <c r="G1809" s="37">
        <v>0</v>
      </c>
      <c r="H1809" s="37">
        <v>0.32037794722604329</v>
      </c>
      <c r="I1809" s="37">
        <v>1246.338134765625</v>
      </c>
      <c r="J1809" s="37">
        <v>25</v>
      </c>
      <c r="K1809" s="37">
        <v>-2.7208929061889648</v>
      </c>
      <c r="L1809" s="37">
        <v>-79.158287048339844</v>
      </c>
      <c r="M1809" s="37">
        <v>172.3</v>
      </c>
      <c r="N1809" s="37">
        <v>663465.25253298925</v>
      </c>
      <c r="O1809" s="37">
        <v>0</v>
      </c>
      <c r="P1809" s="37">
        <v>0.3204835247164966</v>
      </c>
      <c r="Q1809" s="37">
        <v>1243.4244384765625</v>
      </c>
    </row>
    <row r="1810" spans="2:17" x14ac:dyDescent="0.2">
      <c r="B1810" s="37">
        <v>25</v>
      </c>
      <c r="C1810" s="37">
        <v>-2.7218914031982422</v>
      </c>
      <c r="D1810" s="37">
        <v>-76.778480529785156</v>
      </c>
      <c r="E1810" s="37">
        <v>172.4</v>
      </c>
      <c r="F1810" s="37">
        <v>669981.47739509738</v>
      </c>
      <c r="G1810" s="37">
        <v>0</v>
      </c>
      <c r="H1810" s="37">
        <v>0.32044488508760477</v>
      </c>
      <c r="I1810" s="37">
        <v>1246.8826904296875</v>
      </c>
      <c r="J1810" s="37">
        <v>25</v>
      </c>
      <c r="K1810" s="37">
        <v>-2.7211973667144775</v>
      </c>
      <c r="L1810" s="37">
        <v>-78.671867370605469</v>
      </c>
      <c r="M1810" s="37">
        <v>172.4</v>
      </c>
      <c r="N1810" s="37">
        <v>663596.14389896032</v>
      </c>
      <c r="O1810" s="37">
        <v>0</v>
      </c>
      <c r="P1810" s="37">
        <v>0.3205410421685938</v>
      </c>
      <c r="Q1810" s="37">
        <v>1243.9874267578125</v>
      </c>
    </row>
    <row r="1811" spans="2:17" x14ac:dyDescent="0.2">
      <c r="B1811" s="37">
        <v>25</v>
      </c>
      <c r="C1811" s="37">
        <v>-2.7222557067871094</v>
      </c>
      <c r="D1811" s="37">
        <v>-76.2630615234375</v>
      </c>
      <c r="E1811" s="37">
        <v>172.5</v>
      </c>
      <c r="F1811" s="37">
        <v>670121.60518478369</v>
      </c>
      <c r="G1811" s="37">
        <v>0</v>
      </c>
      <c r="H1811" s="37">
        <v>0.32051095837472443</v>
      </c>
      <c r="I1811" s="37">
        <v>1247.4195556640625</v>
      </c>
      <c r="J1811" s="37">
        <v>25</v>
      </c>
      <c r="K1811" s="37">
        <v>-2.7215015888214111</v>
      </c>
      <c r="L1811" s="37">
        <v>-78.181373596191406</v>
      </c>
      <c r="M1811" s="37">
        <v>172.5</v>
      </c>
      <c r="N1811" s="37">
        <v>663729.48146816029</v>
      </c>
      <c r="O1811" s="37">
        <v>0</v>
      </c>
      <c r="P1811" s="37">
        <v>0.32059972979775697</v>
      </c>
      <c r="Q1811" s="37">
        <v>1244.547119140625</v>
      </c>
    </row>
    <row r="1812" spans="2:17" x14ac:dyDescent="0.2">
      <c r="B1812" s="37">
        <v>25</v>
      </c>
      <c r="C1812" s="37">
        <v>-2.7226178646087646</v>
      </c>
      <c r="D1812" s="37">
        <v>-75.748085021972656</v>
      </c>
      <c r="E1812" s="37">
        <v>172.60000000000002</v>
      </c>
      <c r="F1812" s="37">
        <v>670259.49216599995</v>
      </c>
      <c r="G1812" s="37">
        <v>0</v>
      </c>
      <c r="H1812" s="37">
        <v>0.32057597497410228</v>
      </c>
      <c r="I1812" s="37">
        <v>1247.948974609375</v>
      </c>
      <c r="J1812" s="37">
        <v>25</v>
      </c>
      <c r="K1812" s="37">
        <v>-2.7218055725097656</v>
      </c>
      <c r="L1812" s="37">
        <v>-77.686813354492187</v>
      </c>
      <c r="M1812" s="37">
        <v>172.60000000000002</v>
      </c>
      <c r="N1812" s="37">
        <v>663865.50702731439</v>
      </c>
      <c r="O1812" s="37">
        <v>0</v>
      </c>
      <c r="P1812" s="37">
        <v>0.32065971104986801</v>
      </c>
      <c r="Q1812" s="37">
        <v>1245.1033935546875</v>
      </c>
    </row>
    <row r="1813" spans="2:17" x14ac:dyDescent="0.2">
      <c r="B1813" s="37">
        <v>25</v>
      </c>
      <c r="C1813" s="37">
        <v>-2.722977876663208</v>
      </c>
      <c r="D1813" s="37">
        <v>-75.234092712402344</v>
      </c>
      <c r="E1813" s="37">
        <v>172.70000000000002</v>
      </c>
      <c r="F1813" s="37">
        <v>670394.73078635568</v>
      </c>
      <c r="G1813" s="37">
        <v>0</v>
      </c>
      <c r="H1813" s="37">
        <v>0.32063974269535528</v>
      </c>
      <c r="I1813" s="37">
        <v>1248.470947265625</v>
      </c>
      <c r="J1813" s="37">
        <v>25</v>
      </c>
      <c r="K1813" s="37">
        <v>-2.7221100330352783</v>
      </c>
      <c r="L1813" s="37">
        <v>-77.188323974609375</v>
      </c>
      <c r="M1813" s="37">
        <v>172.70000000000002</v>
      </c>
      <c r="N1813" s="37">
        <v>664004.36305673153</v>
      </c>
      <c r="O1813" s="37">
        <v>0</v>
      </c>
      <c r="P1813" s="37">
        <v>0.32072106120599631</v>
      </c>
      <c r="Q1813" s="37">
        <v>1245.6561279296875</v>
      </c>
    </row>
    <row r="1814" spans="2:17" x14ac:dyDescent="0.2">
      <c r="B1814" s="37">
        <v>25</v>
      </c>
      <c r="C1814" s="37">
        <v>-2.7233357429504395</v>
      </c>
      <c r="D1814" s="37">
        <v>-74.721641540527344</v>
      </c>
      <c r="E1814" s="37">
        <v>172.8</v>
      </c>
      <c r="F1814" s="37">
        <v>670526.86136728467</v>
      </c>
      <c r="G1814" s="37">
        <v>0</v>
      </c>
      <c r="H1814" s="37">
        <v>0.32070204478610631</v>
      </c>
      <c r="I1814" s="37">
        <v>1248.9857177734375</v>
      </c>
      <c r="J1814" s="37">
        <v>25</v>
      </c>
      <c r="K1814" s="37">
        <v>-2.7224149703979492</v>
      </c>
      <c r="L1814" s="37">
        <v>-76.686134338378906</v>
      </c>
      <c r="M1814" s="37">
        <v>172.8</v>
      </c>
      <c r="N1814" s="37">
        <v>664145.90052520472</v>
      </c>
      <c r="O1814" s="37">
        <v>0</v>
      </c>
      <c r="P1814" s="37">
        <v>0.32078370857299099</v>
      </c>
      <c r="Q1814" s="37">
        <v>1246.205322265625</v>
      </c>
    </row>
    <row r="1815" spans="2:17" x14ac:dyDescent="0.2">
      <c r="B1815" s="37">
        <v>25</v>
      </c>
      <c r="C1815" s="37">
        <v>-2.7236917018890381</v>
      </c>
      <c r="D1815" s="37">
        <v>-74.211219787597656</v>
      </c>
      <c r="E1815" s="37">
        <v>172.9</v>
      </c>
      <c r="F1815" s="37">
        <v>670655.52728217468</v>
      </c>
      <c r="G1815" s="37">
        <v>0</v>
      </c>
      <c r="H1815" s="37">
        <v>0.32076271308068194</v>
      </c>
      <c r="I1815" s="37">
        <v>1249.4932861328125</v>
      </c>
      <c r="J1815" s="37">
        <v>25</v>
      </c>
      <c r="K1815" s="37">
        <v>-2.7227210998535156</v>
      </c>
      <c r="L1815" s="37">
        <v>-76.180511474609375</v>
      </c>
      <c r="M1815" s="37">
        <v>172.9</v>
      </c>
      <c r="N1815" s="37">
        <v>664290.06564606901</v>
      </c>
      <c r="O1815" s="37">
        <v>0</v>
      </c>
      <c r="P1815" s="37">
        <v>0.32084763084780621</v>
      </c>
      <c r="Q1815" s="37">
        <v>1246.7509765625</v>
      </c>
    </row>
    <row r="1816" spans="2:17" x14ac:dyDescent="0.2">
      <c r="B1816" s="37">
        <v>25</v>
      </c>
      <c r="C1816" s="37">
        <v>-2.7240452766418457</v>
      </c>
      <c r="D1816" s="37">
        <v>-73.703239440917969</v>
      </c>
      <c r="E1816" s="37">
        <v>173</v>
      </c>
      <c r="F1816" s="37">
        <v>670780.26623156806</v>
      </c>
      <c r="G1816" s="37">
        <v>0</v>
      </c>
      <c r="H1816" s="37">
        <v>0.32082152958118382</v>
      </c>
      <c r="I1816" s="37">
        <v>1249.993896484375</v>
      </c>
      <c r="J1816" s="37">
        <v>25</v>
      </c>
      <c r="K1816" s="37">
        <v>-2.7230286598205566</v>
      </c>
      <c r="L1816" s="37">
        <v>-75.671798706054687</v>
      </c>
      <c r="M1816" s="37">
        <v>173</v>
      </c>
      <c r="N1816" s="37">
        <v>664436.4654197034</v>
      </c>
      <c r="O1816" s="37">
        <v>0</v>
      </c>
      <c r="P1816" s="37">
        <v>0.32091263406449433</v>
      </c>
      <c r="Q1816" s="37">
        <v>1247.2933349609375</v>
      </c>
    </row>
    <row r="1817" spans="2:17" x14ac:dyDescent="0.2">
      <c r="B1817" s="37">
        <v>25</v>
      </c>
      <c r="C1817" s="37">
        <v>-2.7243969440460205</v>
      </c>
      <c r="D1817" s="37">
        <v>-73.198051452636719</v>
      </c>
      <c r="E1817" s="37">
        <v>173.10000000000002</v>
      </c>
      <c r="F1817" s="37">
        <v>670900.77122325287</v>
      </c>
      <c r="G1817" s="37">
        <v>0</v>
      </c>
      <c r="H1817" s="37">
        <v>0.32087834951842442</v>
      </c>
      <c r="I1817" s="37">
        <v>1250.4876708984375</v>
      </c>
      <c r="J1817" s="37">
        <v>25</v>
      </c>
      <c r="K1817" s="37">
        <v>-2.7233378887176514</v>
      </c>
      <c r="L1817" s="37">
        <v>-75.160362243652344</v>
      </c>
      <c r="M1817" s="37">
        <v>173.10000000000002</v>
      </c>
      <c r="N1817" s="37">
        <v>664584.89911362703</v>
      </c>
      <c r="O1817" s="37">
        <v>0</v>
      </c>
      <c r="P1817" s="37">
        <v>0.32097862287012124</v>
      </c>
      <c r="Q1817" s="37">
        <v>1247.832275390625</v>
      </c>
    </row>
    <row r="1818" spans="2:17" x14ac:dyDescent="0.2">
      <c r="B1818" s="37">
        <v>25</v>
      </c>
      <c r="C1818" s="37">
        <v>-2.7247467041015625</v>
      </c>
      <c r="D1818" s="37">
        <v>-72.695915222167969</v>
      </c>
      <c r="E1818" s="37">
        <v>173.20000000000002</v>
      </c>
      <c r="F1818" s="37">
        <v>671016.73371352989</v>
      </c>
      <c r="G1818" s="37">
        <v>0</v>
      </c>
      <c r="H1818" s="37">
        <v>0.32093302739156077</v>
      </c>
      <c r="I1818" s="37">
        <v>1250.9747314453125</v>
      </c>
      <c r="J1818" s="37">
        <v>25</v>
      </c>
      <c r="K1818" s="37">
        <v>-2.723649263381958</v>
      </c>
      <c r="L1818" s="37">
        <v>-74.646629333496094</v>
      </c>
      <c r="M1818" s="37">
        <v>173.20000000000002</v>
      </c>
      <c r="N1818" s="37">
        <v>664734.87539330206</v>
      </c>
      <c r="O1818" s="37">
        <v>0</v>
      </c>
      <c r="P1818" s="37">
        <v>0.32104535474015033</v>
      </c>
      <c r="Q1818" s="37">
        <v>1248.3681640625</v>
      </c>
    </row>
    <row r="1819" spans="2:17" x14ac:dyDescent="0.2">
      <c r="B1819" s="37">
        <v>25</v>
      </c>
      <c r="C1819" s="37">
        <v>-2.7250943183898926</v>
      </c>
      <c r="D1819" s="37">
        <v>-72.197013854980469</v>
      </c>
      <c r="E1819" s="37">
        <v>173.3</v>
      </c>
      <c r="F1819" s="37">
        <v>671128.00015285274</v>
      </c>
      <c r="G1819" s="37">
        <v>0</v>
      </c>
      <c r="H1819" s="37">
        <v>0.32098549081982086</v>
      </c>
      <c r="I1819" s="37">
        <v>1251.4552001953125</v>
      </c>
      <c r="J1819" s="37">
        <v>25</v>
      </c>
      <c r="K1819" s="37">
        <v>-2.7239632606506348</v>
      </c>
      <c r="L1819" s="37">
        <v>-74.131057739257813</v>
      </c>
      <c r="M1819" s="37">
        <v>173.3</v>
      </c>
      <c r="N1819" s="37">
        <v>664886.09540547908</v>
      </c>
      <c r="O1819" s="37">
        <v>0</v>
      </c>
      <c r="P1819" s="37">
        <v>0.32111268598672726</v>
      </c>
      <c r="Q1819" s="37">
        <v>1248.901123046875</v>
      </c>
    </row>
    <row r="1820" spans="2:17" x14ac:dyDescent="0.2">
      <c r="B1820" s="37">
        <v>25</v>
      </c>
      <c r="C1820" s="37">
        <v>-2.7254400253295898</v>
      </c>
      <c r="D1820" s="37">
        <v>-71.701408386230469</v>
      </c>
      <c r="E1820" s="37">
        <v>173.4</v>
      </c>
      <c r="F1820" s="37">
        <v>671234.36272208253</v>
      </c>
      <c r="G1820" s="37">
        <v>0</v>
      </c>
      <c r="H1820" s="37">
        <v>0.32103564177201704</v>
      </c>
      <c r="I1820" s="37">
        <v>1251.92919921875</v>
      </c>
      <c r="J1820" s="37">
        <v>25</v>
      </c>
      <c r="K1820" s="37">
        <v>-2.7242803573608398</v>
      </c>
      <c r="L1820" s="37">
        <v>-73.614120483398438</v>
      </c>
      <c r="M1820" s="37">
        <v>173.4</v>
      </c>
      <c r="N1820" s="37">
        <v>665038.21158506291</v>
      </c>
      <c r="O1820" s="37">
        <v>0</v>
      </c>
      <c r="P1820" s="37">
        <v>0.32118044833777992</v>
      </c>
      <c r="Q1820" s="37">
        <v>1249.431396484375</v>
      </c>
    </row>
    <row r="1821" spans="2:17" x14ac:dyDescent="0.2">
      <c r="B1821" s="37">
        <v>25</v>
      </c>
      <c r="C1821" s="37">
        <v>-2.7257838249206543</v>
      </c>
      <c r="D1821" s="37">
        <v>-71.209091186523438</v>
      </c>
      <c r="E1821" s="37">
        <v>173.5</v>
      </c>
      <c r="F1821" s="37">
        <v>671335.71655799774</v>
      </c>
      <c r="G1821" s="37">
        <v>0</v>
      </c>
      <c r="H1821" s="37">
        <v>0.32108343081680568</v>
      </c>
      <c r="I1821" s="37">
        <v>1252.3970947265625</v>
      </c>
      <c r="J1821" s="37">
        <v>25</v>
      </c>
      <c r="K1821" s="37">
        <v>-2.7246010303497314</v>
      </c>
      <c r="L1821" s="37">
        <v>-73.096290588378906</v>
      </c>
      <c r="M1821" s="37">
        <v>173.5</v>
      </c>
      <c r="N1821" s="37">
        <v>665190.87652535166</v>
      </c>
      <c r="O1821" s="37">
        <v>0</v>
      </c>
      <c r="P1821" s="37">
        <v>0.32124847359168962</v>
      </c>
      <c r="Q1821" s="37">
        <v>1249.958984375</v>
      </c>
    </row>
    <row r="1822" spans="2:17" x14ac:dyDescent="0.2">
      <c r="B1822" s="37">
        <v>25</v>
      </c>
      <c r="C1822" s="37">
        <v>-2.7261254787445068</v>
      </c>
      <c r="D1822" s="37">
        <v>-70.719940185546875</v>
      </c>
      <c r="E1822" s="37">
        <v>173.60000000000002</v>
      </c>
      <c r="F1822" s="37">
        <v>671432.05900508491</v>
      </c>
      <c r="G1822" s="37">
        <v>0</v>
      </c>
      <c r="H1822" s="37">
        <v>0.32112885671144725</v>
      </c>
      <c r="I1822" s="37">
        <v>1252.85888671875</v>
      </c>
      <c r="J1822" s="37">
        <v>25</v>
      </c>
      <c r="K1822" s="37">
        <v>-2.7249255180358887</v>
      </c>
      <c r="L1822" s="37">
        <v>-72.577964782714844</v>
      </c>
      <c r="M1822" s="37">
        <v>173.60000000000002</v>
      </c>
      <c r="N1822" s="37">
        <v>665343.74423564633</v>
      </c>
      <c r="O1822" s="37">
        <v>0</v>
      </c>
      <c r="P1822" s="37">
        <v>0.32131659284188974</v>
      </c>
      <c r="Q1822" s="37">
        <v>1250.484375</v>
      </c>
    </row>
    <row r="1823" spans="2:17" x14ac:dyDescent="0.2">
      <c r="B1823" s="37">
        <v>25</v>
      </c>
      <c r="C1823" s="37">
        <v>-2.7264652252197266</v>
      </c>
      <c r="D1823" s="37">
        <v>-70.2337646484375</v>
      </c>
      <c r="E1823" s="37">
        <v>173.70000000000002</v>
      </c>
      <c r="F1823" s="37">
        <v>671523.17739789595</v>
      </c>
      <c r="G1823" s="37">
        <v>0</v>
      </c>
      <c r="H1823" s="37">
        <v>0.32117181912940695</v>
      </c>
      <c r="I1823" s="37">
        <v>1253.3150634765625</v>
      </c>
      <c r="J1823" s="37">
        <v>25</v>
      </c>
      <c r="K1823" s="37">
        <v>-2.7252545356750488</v>
      </c>
      <c r="L1823" s="37">
        <v>-72.059471130371094</v>
      </c>
      <c r="M1823" s="37">
        <v>173.70000000000002</v>
      </c>
      <c r="N1823" s="37">
        <v>665496.47002049431</v>
      </c>
      <c r="O1823" s="37">
        <v>0</v>
      </c>
      <c r="P1823" s="37">
        <v>0.3213846365083764</v>
      </c>
      <c r="Q1823" s="37">
        <v>1251.0076904296875</v>
      </c>
    </row>
    <row r="1824" spans="2:17" x14ac:dyDescent="0.2">
      <c r="B1824" s="37">
        <v>25</v>
      </c>
      <c r="C1824" s="37">
        <v>-2.7268030643463135</v>
      </c>
      <c r="D1824" s="37">
        <v>-69.750312805175781</v>
      </c>
      <c r="E1824" s="37">
        <v>173.8</v>
      </c>
      <c r="F1824" s="37">
        <v>671609.22305876948</v>
      </c>
      <c r="G1824" s="37">
        <v>0</v>
      </c>
      <c r="H1824" s="37">
        <v>0.32121238946900077</v>
      </c>
      <c r="I1824" s="37">
        <v>1253.7657470703125</v>
      </c>
      <c r="J1824" s="37">
        <v>25</v>
      </c>
      <c r="K1824" s="37">
        <v>-2.7255878448486328</v>
      </c>
      <c r="L1824" s="37">
        <v>-71.541023254394531</v>
      </c>
      <c r="M1824" s="37">
        <v>173.8</v>
      </c>
      <c r="N1824" s="37">
        <v>665648.66288359743</v>
      </c>
      <c r="O1824" s="37">
        <v>0</v>
      </c>
      <c r="P1824" s="37">
        <v>0.32145240924666174</v>
      </c>
      <c r="Q1824" s="37">
        <v>1251.529052734375</v>
      </c>
    </row>
    <row r="1825" spans="2:17" x14ac:dyDescent="0.2">
      <c r="B1825" s="37">
        <v>25</v>
      </c>
      <c r="C1825" s="37">
        <v>-2.7271389961242676</v>
      </c>
      <c r="D1825" s="37">
        <v>-69.269325256347656</v>
      </c>
      <c r="E1825" s="37">
        <v>173.9</v>
      </c>
      <c r="F1825" s="37">
        <v>671690.08643180225</v>
      </c>
      <c r="G1825" s="37">
        <v>0</v>
      </c>
      <c r="H1825" s="37">
        <v>0.32125051604689542</v>
      </c>
      <c r="I1825" s="37">
        <v>1254.2113037109375</v>
      </c>
      <c r="J1825" s="37">
        <v>25</v>
      </c>
      <c r="K1825" s="37">
        <v>-2.7259261608123779</v>
      </c>
      <c r="L1825" s="37">
        <v>-71.02276611328125</v>
      </c>
      <c r="M1825" s="37">
        <v>173.9</v>
      </c>
      <c r="N1825" s="37">
        <v>665800.02979922027</v>
      </c>
      <c r="O1825" s="37">
        <v>0</v>
      </c>
      <c r="P1825" s="37">
        <v>0.32151976437435192</v>
      </c>
      <c r="Q1825" s="37">
        <v>1252.0487060546875</v>
      </c>
    </row>
    <row r="1826" spans="2:17" x14ac:dyDescent="0.2">
      <c r="B1826" s="37">
        <v>25</v>
      </c>
      <c r="C1826" s="37">
        <v>-2.7274730205535889</v>
      </c>
      <c r="D1826" s="37">
        <v>-68.790534973144531</v>
      </c>
      <c r="E1826" s="37">
        <v>174</v>
      </c>
      <c r="F1826" s="37">
        <v>671765.76215776894</v>
      </c>
      <c r="G1826" s="37">
        <v>0</v>
      </c>
      <c r="H1826" s="37">
        <v>0.32128619631581512</v>
      </c>
      <c r="I1826" s="37">
        <v>1254.652099609375</v>
      </c>
      <c r="J1826" s="37">
        <v>25</v>
      </c>
      <c r="K1826" s="37">
        <v>-2.726269006729126</v>
      </c>
      <c r="L1826" s="37">
        <v>-70.5047607421875</v>
      </c>
      <c r="M1826" s="37">
        <v>174</v>
      </c>
      <c r="N1826" s="37">
        <v>665950.18257354025</v>
      </c>
      <c r="O1826" s="37">
        <v>0</v>
      </c>
      <c r="P1826" s="37">
        <v>0.32158650508072106</v>
      </c>
      <c r="Q1826" s="37">
        <v>1252.5667724609375</v>
      </c>
    </row>
    <row r="1827" spans="2:17" x14ac:dyDescent="0.2">
      <c r="B1827" s="37">
        <v>25</v>
      </c>
      <c r="C1827" s="37">
        <v>-2.7278051376342773</v>
      </c>
      <c r="D1827" s="37">
        <v>-68.313766479492188</v>
      </c>
      <c r="E1827" s="37">
        <v>174.10000000000002</v>
      </c>
      <c r="F1827" s="37">
        <v>671836.29875063291</v>
      </c>
      <c r="G1827" s="37">
        <v>0</v>
      </c>
      <c r="H1827" s="37">
        <v>0.32131945318296773</v>
      </c>
      <c r="I1827" s="37">
        <v>1255.0882568359375</v>
      </c>
      <c r="J1827" s="37">
        <v>25</v>
      </c>
      <c r="K1827" s="37">
        <v>-2.7266168594360352</v>
      </c>
      <c r="L1827" s="37">
        <v>-69.987060546875</v>
      </c>
      <c r="M1827" s="37">
        <v>174.10000000000002</v>
      </c>
      <c r="N1827" s="37">
        <v>666098.78166600806</v>
      </c>
      <c r="O1827" s="37">
        <v>0</v>
      </c>
      <c r="P1827" s="37">
        <v>0.32165245920257596</v>
      </c>
      <c r="Q1827" s="37">
        <v>1253.083251953125</v>
      </c>
    </row>
    <row r="1828" spans="2:17" x14ac:dyDescent="0.2">
      <c r="B1828" s="37">
        <v>25</v>
      </c>
      <c r="C1828" s="37">
        <v>-2.7281351089477539</v>
      </c>
      <c r="D1828" s="37">
        <v>-67.838920593261719</v>
      </c>
      <c r="E1828" s="37">
        <v>174.20000000000002</v>
      </c>
      <c r="F1828" s="37">
        <v>671901.64215451851</v>
      </c>
      <c r="G1828" s="37">
        <v>0</v>
      </c>
      <c r="H1828" s="37">
        <v>0.32135026113718679</v>
      </c>
      <c r="I1828" s="37">
        <v>1255.520263671875</v>
      </c>
      <c r="J1828" s="37">
        <v>25</v>
      </c>
      <c r="K1828" s="37">
        <v>-2.7269694805145264</v>
      </c>
      <c r="L1828" s="37">
        <v>-69.469741821289062</v>
      </c>
      <c r="M1828" s="37">
        <v>174.20000000000002</v>
      </c>
      <c r="N1828" s="37">
        <v>666245.48694856826</v>
      </c>
      <c r="O1828" s="37">
        <v>0</v>
      </c>
      <c r="P1828" s="37">
        <v>0.32171745474265995</v>
      </c>
      <c r="Q1828" s="37">
        <v>1253.598388671875</v>
      </c>
    </row>
    <row r="1829" spans="2:17" x14ac:dyDescent="0.2">
      <c r="B1829" s="37">
        <v>25</v>
      </c>
      <c r="C1829" s="37">
        <v>-2.7284634113311768</v>
      </c>
      <c r="D1829" s="37">
        <v>-67.366020202636719</v>
      </c>
      <c r="E1829" s="37">
        <v>174.3</v>
      </c>
      <c r="F1829" s="37">
        <v>671961.79265976686</v>
      </c>
      <c r="G1829" s="37">
        <v>0</v>
      </c>
      <c r="H1829" s="37">
        <v>0.32137862032509706</v>
      </c>
      <c r="I1829" s="37">
        <v>1255.9482421875</v>
      </c>
      <c r="J1829" s="37">
        <v>25</v>
      </c>
      <c r="K1829" s="37">
        <v>-2.7273268699645996</v>
      </c>
      <c r="L1829" s="37">
        <v>-68.953010559082031</v>
      </c>
      <c r="M1829" s="37">
        <v>174.3</v>
      </c>
      <c r="N1829" s="37">
        <v>666389.95598853263</v>
      </c>
      <c r="O1829" s="37">
        <v>0</v>
      </c>
      <c r="P1829" s="37">
        <v>0.32178132095810064</v>
      </c>
      <c r="Q1829" s="37">
        <v>1254.1119384765625</v>
      </c>
    </row>
    <row r="1830" spans="2:17" x14ac:dyDescent="0.2">
      <c r="B1830" s="37">
        <v>25</v>
      </c>
      <c r="C1830" s="37">
        <v>-2.7287895679473877</v>
      </c>
      <c r="D1830" s="37">
        <v>-66.89520263671875</v>
      </c>
      <c r="E1830" s="37">
        <v>174.4</v>
      </c>
      <c r="F1830" s="37">
        <v>672016.6486839063</v>
      </c>
      <c r="G1830" s="37">
        <v>0</v>
      </c>
      <c r="H1830" s="37">
        <v>0.32140448282322864</v>
      </c>
      <c r="I1830" s="37">
        <v>1256.37255859375</v>
      </c>
      <c r="J1830" s="37">
        <v>25</v>
      </c>
      <c r="K1830" s="37">
        <v>-2.7276887893676758</v>
      </c>
      <c r="L1830" s="37">
        <v>-68.437179565429688</v>
      </c>
      <c r="M1830" s="37">
        <v>174.4</v>
      </c>
      <c r="N1830" s="37">
        <v>666531.94089119963</v>
      </c>
      <c r="O1830" s="37">
        <v>0</v>
      </c>
      <c r="P1830" s="37">
        <v>0.32184393738924721</v>
      </c>
      <c r="Q1830" s="37">
        <v>1254.6239013671875</v>
      </c>
    </row>
    <row r="1831" spans="2:17" x14ac:dyDescent="0.2">
      <c r="B1831" s="37">
        <v>25</v>
      </c>
      <c r="C1831" s="37">
        <v>-2.7291140556335449</v>
      </c>
      <c r="D1831" s="37">
        <v>-66.426712036132813</v>
      </c>
      <c r="E1831" s="37">
        <v>174.5</v>
      </c>
      <c r="F1831" s="37">
        <v>672066.2669247851</v>
      </c>
      <c r="G1831" s="37">
        <v>0</v>
      </c>
      <c r="H1831" s="37">
        <v>0.32142787540834455</v>
      </c>
      <c r="I1831" s="37">
        <v>1256.7933349609375</v>
      </c>
      <c r="J1831" s="37">
        <v>25</v>
      </c>
      <c r="K1831" s="37">
        <v>-2.7280547618865967</v>
      </c>
      <c r="L1831" s="37">
        <v>-67.922676086425781</v>
      </c>
      <c r="M1831" s="37">
        <v>174.5</v>
      </c>
      <c r="N1831" s="37">
        <v>666671.04694683512</v>
      </c>
      <c r="O1831" s="37">
        <v>0</v>
      </c>
      <c r="P1831" s="37">
        <v>0.32190511081973933</v>
      </c>
      <c r="Q1831" s="37">
        <v>1255.1341552734375</v>
      </c>
    </row>
    <row r="1832" spans="2:17" x14ac:dyDescent="0.2">
      <c r="B1832" s="37">
        <v>25</v>
      </c>
      <c r="C1832" s="37">
        <v>-2.7294363975524902</v>
      </c>
      <c r="D1832" s="37">
        <v>-65.96087646484375</v>
      </c>
      <c r="E1832" s="37">
        <v>174.60000000000002</v>
      </c>
      <c r="F1832" s="37">
        <v>672110.44524993049</v>
      </c>
      <c r="G1832" s="37">
        <v>0</v>
      </c>
      <c r="H1832" s="37">
        <v>0.32144870274049658</v>
      </c>
      <c r="I1832" s="37">
        <v>1257.2109375</v>
      </c>
      <c r="J1832" s="37">
        <v>25</v>
      </c>
      <c r="K1832" s="37">
        <v>-2.7284250259399414</v>
      </c>
      <c r="L1832" s="37">
        <v>-67.410026550292969</v>
      </c>
      <c r="M1832" s="37">
        <v>174.60000000000002</v>
      </c>
      <c r="N1832" s="37">
        <v>666807.02227758139</v>
      </c>
      <c r="O1832" s="37">
        <v>0</v>
      </c>
      <c r="P1832" s="37">
        <v>0.3219647228122326</v>
      </c>
      <c r="Q1832" s="37">
        <v>1255.6424560546875</v>
      </c>
    </row>
    <row r="1833" spans="2:17" x14ac:dyDescent="0.2">
      <c r="B1833" s="37">
        <v>25</v>
      </c>
      <c r="C1833" s="37">
        <v>-2.7297570705413818</v>
      </c>
      <c r="D1833" s="37">
        <v>-65.498069763183594</v>
      </c>
      <c r="E1833" s="37">
        <v>174.70000000000002</v>
      </c>
      <c r="F1833" s="37">
        <v>672149.19091349095</v>
      </c>
      <c r="G1833" s="37">
        <v>0</v>
      </c>
      <c r="H1833" s="37">
        <v>0.32146696825045629</v>
      </c>
      <c r="I1833" s="37">
        <v>1257.62548828125</v>
      </c>
      <c r="J1833" s="37">
        <v>25</v>
      </c>
      <c r="K1833" s="37">
        <v>-2.7287991046905518</v>
      </c>
      <c r="L1833" s="37">
        <v>-66.899765014648438</v>
      </c>
      <c r="M1833" s="37">
        <v>174.70000000000002</v>
      </c>
      <c r="N1833" s="37">
        <v>666939.51855379005</v>
      </c>
      <c r="O1833" s="37">
        <v>0</v>
      </c>
      <c r="P1833" s="37">
        <v>0.32202260584154541</v>
      </c>
      <c r="Q1833" s="37">
        <v>1256.148681640625</v>
      </c>
    </row>
    <row r="1834" spans="2:17" x14ac:dyDescent="0.2">
      <c r="B1834" s="37">
        <v>25</v>
      </c>
      <c r="C1834" s="37">
        <v>-2.7300760746002197</v>
      </c>
      <c r="D1834" s="37">
        <v>-65.038673400878906</v>
      </c>
      <c r="E1834" s="37">
        <v>174.8</v>
      </c>
      <c r="F1834" s="37">
        <v>672182.40709677327</v>
      </c>
      <c r="G1834" s="37">
        <v>0</v>
      </c>
      <c r="H1834" s="37">
        <v>0.32148262628125523</v>
      </c>
      <c r="I1834" s="37">
        <v>1258.037109375</v>
      </c>
      <c r="J1834" s="37">
        <v>25</v>
      </c>
      <c r="K1834" s="37">
        <v>-2.7291765213012695</v>
      </c>
      <c r="L1834" s="37">
        <v>-66.392410278320313</v>
      </c>
      <c r="M1834" s="37">
        <v>174.8</v>
      </c>
      <c r="N1834" s="37">
        <v>667068.33227826352</v>
      </c>
      <c r="O1834" s="37">
        <v>0</v>
      </c>
      <c r="P1834" s="37">
        <v>0.32207866599988355</v>
      </c>
      <c r="Q1834" s="37">
        <v>1256.65283203125</v>
      </c>
    </row>
    <row r="1835" spans="2:17" x14ac:dyDescent="0.2">
      <c r="B1835" s="37">
        <v>25</v>
      </c>
      <c r="C1835" s="37">
        <v>-2.7303929328918457</v>
      </c>
      <c r="D1835" s="37">
        <v>-64.583030700683594</v>
      </c>
      <c r="E1835" s="37">
        <v>174.9</v>
      </c>
      <c r="F1835" s="37">
        <v>672210.1528179826</v>
      </c>
      <c r="G1835" s="37">
        <v>0</v>
      </c>
      <c r="H1835" s="37">
        <v>0.32149570469442279</v>
      </c>
      <c r="I1835" s="37">
        <v>1258.4461669921875</v>
      </c>
      <c r="J1835" s="37">
        <v>25</v>
      </c>
      <c r="K1835" s="37">
        <v>-2.7295572757720947</v>
      </c>
      <c r="L1835" s="37">
        <v>-65.888374328613281</v>
      </c>
      <c r="M1835" s="37">
        <v>174.9</v>
      </c>
      <c r="N1835" s="37">
        <v>667193.16580239683</v>
      </c>
      <c r="O1835" s="37">
        <v>0</v>
      </c>
      <c r="P1835" s="37">
        <v>0.32213275929306157</v>
      </c>
      <c r="Q1835" s="37">
        <v>1257.1546630859375</v>
      </c>
    </row>
    <row r="1836" spans="2:17" x14ac:dyDescent="0.2">
      <c r="B1836" s="37">
        <v>25</v>
      </c>
      <c r="C1836" s="37">
        <v>-2.7307078838348389</v>
      </c>
      <c r="D1836" s="37">
        <v>-64.131431579589844</v>
      </c>
      <c r="E1836" s="37">
        <v>175</v>
      </c>
      <c r="F1836" s="37">
        <v>672232.38189675962</v>
      </c>
      <c r="G1836" s="37">
        <v>0</v>
      </c>
      <c r="H1836" s="37">
        <v>0.32150618168266343</v>
      </c>
      <c r="I1836" s="37">
        <v>1258.852783203125</v>
      </c>
      <c r="J1836" s="37">
        <v>25</v>
      </c>
      <c r="K1836" s="37">
        <v>-2.7299408912658691</v>
      </c>
      <c r="L1836" s="37">
        <v>-65.387924194335937</v>
      </c>
      <c r="M1836" s="37">
        <v>175</v>
      </c>
      <c r="N1836" s="37">
        <v>667313.82054072653</v>
      </c>
      <c r="O1836" s="37">
        <v>0</v>
      </c>
      <c r="P1836" s="37">
        <v>0.32218478951965168</v>
      </c>
      <c r="Q1836" s="37">
        <v>1257.6541748046875</v>
      </c>
    </row>
    <row r="1837" spans="2:17" x14ac:dyDescent="0.2">
      <c r="B1837" s="37">
        <v>25</v>
      </c>
      <c r="C1837" s="37">
        <v>-2.7310209274291992</v>
      </c>
      <c r="D1837" s="37">
        <v>-63.684070587158203</v>
      </c>
      <c r="E1837" s="37">
        <v>175.10000000000002</v>
      </c>
      <c r="F1837" s="37">
        <v>672249.30734071601</v>
      </c>
      <c r="G1837" s="37">
        <v>0</v>
      </c>
      <c r="H1837" s="37">
        <v>0.32151415772483638</v>
      </c>
      <c r="I1837" s="37">
        <v>1259.2572021484375</v>
      </c>
      <c r="J1837" s="37">
        <v>25</v>
      </c>
      <c r="K1837" s="37">
        <v>-2.7303268909454346</v>
      </c>
      <c r="L1837" s="37">
        <v>-64.891181945800781</v>
      </c>
      <c r="M1837" s="37">
        <v>175.10000000000002</v>
      </c>
      <c r="N1837" s="37">
        <v>667430.19750197511</v>
      </c>
      <c r="O1837" s="37">
        <v>0</v>
      </c>
      <c r="P1837" s="37">
        <v>0.32223470851013442</v>
      </c>
      <c r="Q1837" s="37">
        <v>1258.1514892578125</v>
      </c>
    </row>
    <row r="1838" spans="2:17" x14ac:dyDescent="0.2">
      <c r="B1838" s="37">
        <v>25</v>
      </c>
      <c r="C1838" s="37">
        <v>-2.7313320636749268</v>
      </c>
      <c r="D1838" s="37">
        <v>-63.241031646728516</v>
      </c>
      <c r="E1838" s="37">
        <v>175.20000000000002</v>
      </c>
      <c r="F1838" s="37">
        <v>672261.0879415432</v>
      </c>
      <c r="G1838" s="37">
        <v>0</v>
      </c>
      <c r="H1838" s="37">
        <v>0.32151970768286103</v>
      </c>
      <c r="I1838" s="37">
        <v>1259.659423828125</v>
      </c>
      <c r="J1838" s="37">
        <v>25</v>
      </c>
      <c r="K1838" s="37">
        <v>-2.7307147979736328</v>
      </c>
      <c r="L1838" s="37">
        <v>-64.398101806640625</v>
      </c>
      <c r="M1838" s="37">
        <v>175.20000000000002</v>
      </c>
      <c r="N1838" s="37">
        <v>667542.24913030514</v>
      </c>
      <c r="O1838" s="37">
        <v>0</v>
      </c>
      <c r="P1838" s="37">
        <v>0.3222824911528025</v>
      </c>
      <c r="Q1838" s="37">
        <v>1258.646240234375</v>
      </c>
    </row>
    <row r="1839" spans="2:17" x14ac:dyDescent="0.2">
      <c r="B1839" s="37">
        <v>25</v>
      </c>
      <c r="C1839" s="37">
        <v>-2.7316410541534424</v>
      </c>
      <c r="D1839" s="37">
        <v>-62.802280426025391</v>
      </c>
      <c r="E1839" s="37">
        <v>175.3</v>
      </c>
      <c r="F1839" s="37">
        <v>672268.03684880154</v>
      </c>
      <c r="G1839" s="37">
        <v>0</v>
      </c>
      <c r="H1839" s="37">
        <v>0.32152297922967221</v>
      </c>
      <c r="I1839" s="37">
        <v>1260.059814453125</v>
      </c>
      <c r="J1839" s="37">
        <v>25</v>
      </c>
      <c r="K1839" s="37">
        <v>-2.7311041355133057</v>
      </c>
      <c r="L1839" s="37">
        <v>-63.90850830078125</v>
      </c>
      <c r="M1839" s="37">
        <v>175.3</v>
      </c>
      <c r="N1839" s="37">
        <v>667649.97880249447</v>
      </c>
      <c r="O1839" s="37">
        <v>0</v>
      </c>
      <c r="P1839" s="37">
        <v>0.32232813581850128</v>
      </c>
      <c r="Q1839" s="37">
        <v>1259.138671875</v>
      </c>
    </row>
    <row r="1840" spans="2:17" x14ac:dyDescent="0.2">
      <c r="B1840" s="37">
        <v>25</v>
      </c>
      <c r="C1840" s="37">
        <v>-2.7319478988647461</v>
      </c>
      <c r="D1840" s="37">
        <v>-62.367649078369141</v>
      </c>
      <c r="E1840" s="37">
        <v>175.4</v>
      </c>
      <c r="F1840" s="37">
        <v>672270.56930012547</v>
      </c>
      <c r="G1840" s="37">
        <v>0</v>
      </c>
      <c r="H1840" s="37">
        <v>0.32152416818019641</v>
      </c>
      <c r="I1840" s="37">
        <v>1260.4583740234375</v>
      </c>
      <c r="J1840" s="37">
        <v>25</v>
      </c>
      <c r="K1840" s="37">
        <v>-2.7314944267272949</v>
      </c>
      <c r="L1840" s="37">
        <v>-63.422130584716797</v>
      </c>
      <c r="M1840" s="37">
        <v>175.4</v>
      </c>
      <c r="N1840" s="37">
        <v>667753.63308196224</v>
      </c>
      <c r="O1840" s="37">
        <v>0</v>
      </c>
      <c r="P1840" s="37">
        <v>0.32237176314744342</v>
      </c>
      <c r="Q1840" s="37">
        <v>1259.62841796875</v>
      </c>
    </row>
    <row r="1841" spans="2:17" x14ac:dyDescent="0.2">
      <c r="B1841" s="37">
        <v>25</v>
      </c>
      <c r="C1841" s="37">
        <v>-2.7322525978088379</v>
      </c>
      <c r="D1841" s="37">
        <v>-61.936840057373047</v>
      </c>
      <c r="E1841" s="37">
        <v>175.5</v>
      </c>
      <c r="F1841" s="37">
        <v>672269.15011002228</v>
      </c>
      <c r="G1841" s="37">
        <v>0</v>
      </c>
      <c r="H1841" s="37">
        <v>0.32152349371830974</v>
      </c>
      <c r="I1841" s="37">
        <v>1260.8553466796875</v>
      </c>
      <c r="J1841" s="37">
        <v>25</v>
      </c>
      <c r="K1841" s="37">
        <v>-2.7318851947784424</v>
      </c>
      <c r="L1841" s="37">
        <v>-62.938644409179688</v>
      </c>
      <c r="M1841" s="37">
        <v>175.5</v>
      </c>
      <c r="N1841" s="37">
        <v>667853.31518600509</v>
      </c>
      <c r="O1841" s="37">
        <v>0</v>
      </c>
      <c r="P1841" s="37">
        <v>0.32241341957411213</v>
      </c>
      <c r="Q1841" s="37">
        <v>1260.1156005859375</v>
      </c>
    </row>
    <row r="1842" spans="2:17" x14ac:dyDescent="0.2">
      <c r="B1842" s="37">
        <v>25</v>
      </c>
      <c r="C1842" s="37">
        <v>-2.7325551509857178</v>
      </c>
      <c r="D1842" s="37">
        <v>-61.509441375732422</v>
      </c>
      <c r="E1842" s="37">
        <v>175.60000000000002</v>
      </c>
      <c r="F1842" s="37">
        <v>672264.34657440439</v>
      </c>
      <c r="G1842" s="37">
        <v>0</v>
      </c>
      <c r="H1842" s="37">
        <v>0.32152122335530098</v>
      </c>
      <c r="I1842" s="37">
        <v>1261.2510986328125</v>
      </c>
      <c r="J1842" s="37">
        <v>25</v>
      </c>
      <c r="K1842" s="37">
        <v>-2.7322759628295898</v>
      </c>
      <c r="L1842" s="37">
        <v>-62.457714080810547</v>
      </c>
      <c r="M1842" s="37">
        <v>175.60000000000002</v>
      </c>
      <c r="N1842" s="37">
        <v>667949.3214083066</v>
      </c>
      <c r="O1842" s="37">
        <v>0</v>
      </c>
      <c r="P1842" s="37">
        <v>0.32245324986004259</v>
      </c>
      <c r="Q1842" s="37">
        <v>1260.5999755859375</v>
      </c>
    </row>
    <row r="1843" spans="2:17" x14ac:dyDescent="0.2">
      <c r="B1843" s="37">
        <v>25</v>
      </c>
      <c r="C1843" s="37">
        <v>-2.7328555583953857</v>
      </c>
      <c r="D1843" s="37">
        <v>-61.084922790527344</v>
      </c>
      <c r="E1843" s="37">
        <v>175.70000000000002</v>
      </c>
      <c r="F1843" s="37">
        <v>672256.77584789728</v>
      </c>
      <c r="G1843" s="37">
        <v>0</v>
      </c>
      <c r="H1843" s="37">
        <v>0.32151764811439237</v>
      </c>
      <c r="I1843" s="37">
        <v>1261.6455078125</v>
      </c>
      <c r="J1843" s="37">
        <v>25</v>
      </c>
      <c r="K1843" s="37">
        <v>-2.7326657772064209</v>
      </c>
      <c r="L1843" s="37">
        <v>-61.978984832763672</v>
      </c>
      <c r="M1843" s="37">
        <v>175.70000000000002</v>
      </c>
      <c r="N1843" s="37">
        <v>668041.99691727257</v>
      </c>
      <c r="O1843" s="37">
        <v>0</v>
      </c>
      <c r="P1843" s="37">
        <v>0.32249142329893121</v>
      </c>
      <c r="Q1843" s="37">
        <v>1261.081298828125</v>
      </c>
    </row>
    <row r="1844" spans="2:17" x14ac:dyDescent="0.2">
      <c r="B1844" s="37">
        <v>25</v>
      </c>
      <c r="C1844" s="37">
        <v>-2.7331535816192627</v>
      </c>
      <c r="D1844" s="37">
        <v>-60.662654876708984</v>
      </c>
      <c r="E1844" s="37">
        <v>175.8</v>
      </c>
      <c r="F1844" s="37">
        <v>672247.15762140742</v>
      </c>
      <c r="G1844" s="37">
        <v>0</v>
      </c>
      <c r="H1844" s="37">
        <v>0.32151310737205663</v>
      </c>
      <c r="I1844" s="37">
        <v>1262.0390625</v>
      </c>
      <c r="J1844" s="37">
        <v>25</v>
      </c>
      <c r="K1844" s="37">
        <v>-2.7330543994903564</v>
      </c>
      <c r="L1844" s="37">
        <v>-61.502128601074219</v>
      </c>
      <c r="M1844" s="37">
        <v>175.8</v>
      </c>
      <c r="N1844" s="37">
        <v>668131.63815451879</v>
      </c>
      <c r="O1844" s="37">
        <v>0</v>
      </c>
      <c r="P1844" s="37">
        <v>0.3225280848404472</v>
      </c>
      <c r="Q1844" s="37">
        <v>1261.5595703125</v>
      </c>
    </row>
    <row r="1845" spans="2:17" x14ac:dyDescent="0.2">
      <c r="B1845" s="37">
        <v>25</v>
      </c>
      <c r="C1845" s="37">
        <v>-2.7334492206573486</v>
      </c>
      <c r="D1845" s="37">
        <v>-60.241947174072266</v>
      </c>
      <c r="E1845" s="37">
        <v>175.9</v>
      </c>
      <c r="F1845" s="37">
        <v>672236.26282779896</v>
      </c>
      <c r="G1845" s="37">
        <v>0</v>
      </c>
      <c r="H1845" s="37">
        <v>0.32150796466903686</v>
      </c>
      <c r="I1845" s="37">
        <v>1262.4317626953125</v>
      </c>
      <c r="J1845" s="37">
        <v>25</v>
      </c>
      <c r="K1845" s="37">
        <v>-2.7334411144256592</v>
      </c>
      <c r="L1845" s="37">
        <v>-61.026813507080078</v>
      </c>
      <c r="M1845" s="37">
        <v>175.9</v>
      </c>
      <c r="N1845" s="37">
        <v>668218.54158771678</v>
      </c>
      <c r="O1845" s="37">
        <v>0</v>
      </c>
      <c r="P1845" s="37">
        <v>0.32256337937513885</v>
      </c>
      <c r="Q1845" s="37">
        <v>1262.0345458984375</v>
      </c>
    </row>
    <row r="1846" spans="2:17" x14ac:dyDescent="0.2">
      <c r="B1846" s="37">
        <v>25</v>
      </c>
      <c r="C1846" s="37">
        <v>-2.7337424755096436</v>
      </c>
      <c r="D1846" s="37">
        <v>-59.822048187255859</v>
      </c>
      <c r="E1846" s="37">
        <v>176</v>
      </c>
      <c r="F1846" s="37">
        <v>672224.75660315761</v>
      </c>
      <c r="G1846" s="37">
        <v>0</v>
      </c>
      <c r="H1846" s="37">
        <v>0.32150253362451248</v>
      </c>
      <c r="I1846" s="37">
        <v>1262.823974609375</v>
      </c>
      <c r="J1846" s="37">
        <v>25</v>
      </c>
      <c r="K1846" s="37">
        <v>-2.7338254451751709</v>
      </c>
      <c r="L1846" s="37">
        <v>-60.552703857421875</v>
      </c>
      <c r="M1846" s="37">
        <v>176</v>
      </c>
      <c r="N1846" s="37">
        <v>668303.00374678033</v>
      </c>
      <c r="O1846" s="37">
        <v>0</v>
      </c>
      <c r="P1846" s="37">
        <v>0.3225974517528869</v>
      </c>
      <c r="Q1846" s="37">
        <v>1262.5059814453125</v>
      </c>
    </row>
    <row r="1847" spans="2:17" x14ac:dyDescent="0.2">
      <c r="B1847" s="37">
        <v>25</v>
      </c>
      <c r="C1847" s="37">
        <v>-2.7340333461761475</v>
      </c>
      <c r="D1847" s="37">
        <v>-59.402191162109375</v>
      </c>
      <c r="E1847" s="37">
        <v>176.10000000000002</v>
      </c>
      <c r="F1847" s="37">
        <v>672213.46051943488</v>
      </c>
      <c r="G1847" s="37">
        <v>0</v>
      </c>
      <c r="H1847" s="37">
        <v>0.32149720167945839</v>
      </c>
      <c r="I1847" s="37">
        <v>1263.2156982421875</v>
      </c>
      <c r="J1847" s="37">
        <v>25</v>
      </c>
      <c r="K1847" s="37">
        <v>-2.7342066764831543</v>
      </c>
      <c r="L1847" s="37">
        <v>-60.079475402832031</v>
      </c>
      <c r="M1847" s="37">
        <v>176.10000000000002</v>
      </c>
      <c r="N1847" s="37">
        <v>668385.41754496575</v>
      </c>
      <c r="O1847" s="37">
        <v>0</v>
      </c>
      <c r="P1847" s="37">
        <v>0.32263049620725448</v>
      </c>
      <c r="Q1847" s="37">
        <v>1262.973876953125</v>
      </c>
    </row>
    <row r="1848" spans="2:17" x14ac:dyDescent="0.2">
      <c r="B1848" s="37">
        <v>25</v>
      </c>
      <c r="C1848" s="37">
        <v>-2.7343218326568604</v>
      </c>
      <c r="D1848" s="37">
        <v>-58.98162841796875</v>
      </c>
      <c r="E1848" s="37">
        <v>176.20000000000002</v>
      </c>
      <c r="F1848" s="37">
        <v>672203.14430525096</v>
      </c>
      <c r="G1848" s="37">
        <v>0</v>
      </c>
      <c r="H1848" s="37">
        <v>0.32149233178601849</v>
      </c>
      <c r="I1848" s="37">
        <v>1263.607421875</v>
      </c>
      <c r="J1848" s="37">
        <v>25</v>
      </c>
      <c r="K1848" s="37">
        <v>-2.7345845699310303</v>
      </c>
      <c r="L1848" s="37">
        <v>-59.606792449951172</v>
      </c>
      <c r="M1848" s="37">
        <v>176.20000000000002</v>
      </c>
      <c r="N1848" s="37">
        <v>668465.93451697228</v>
      </c>
      <c r="O1848" s="37">
        <v>0</v>
      </c>
      <c r="P1848" s="37">
        <v>0.32266258364029604</v>
      </c>
      <c r="Q1848" s="37">
        <v>1263.43798828125</v>
      </c>
    </row>
    <row r="1849" spans="2:17" x14ac:dyDescent="0.2">
      <c r="B1849" s="37">
        <v>25</v>
      </c>
      <c r="C1849" s="37">
        <v>-2.7346079349517822</v>
      </c>
      <c r="D1849" s="37">
        <v>-58.559642791748047</v>
      </c>
      <c r="E1849" s="37">
        <v>176.3</v>
      </c>
      <c r="F1849" s="37">
        <v>672194.52603187761</v>
      </c>
      <c r="G1849" s="37">
        <v>0</v>
      </c>
      <c r="H1849" s="37">
        <v>0.32148826255653307</v>
      </c>
      <c r="I1849" s="37">
        <v>1263.999267578125</v>
      </c>
      <c r="J1849" s="37">
        <v>25</v>
      </c>
      <c r="K1849" s="37">
        <v>-2.7349586486816406</v>
      </c>
      <c r="L1849" s="37">
        <v>-59.134349822998047</v>
      </c>
      <c r="M1849" s="37">
        <v>176.3</v>
      </c>
      <c r="N1849" s="37">
        <v>668544.94715851359</v>
      </c>
      <c r="O1849" s="37">
        <v>0</v>
      </c>
      <c r="P1849" s="37">
        <v>0.32269390843458856</v>
      </c>
      <c r="Q1849" s="37">
        <v>1263.8984375</v>
      </c>
    </row>
    <row r="1850" spans="2:17" x14ac:dyDescent="0.2">
      <c r="B1850" s="37">
        <v>25</v>
      </c>
      <c r="C1850" s="37">
        <v>-2.7348918914794922</v>
      </c>
      <c r="D1850" s="37">
        <v>-58.135585784912109</v>
      </c>
      <c r="E1850" s="37">
        <v>176.4</v>
      </c>
      <c r="F1850" s="37">
        <v>672188.32500920852</v>
      </c>
      <c r="G1850" s="37">
        <v>0</v>
      </c>
      <c r="H1850" s="37">
        <v>0.32148533319765693</v>
      </c>
      <c r="I1850" s="37">
        <v>1264.3914794921875</v>
      </c>
      <c r="J1850" s="37">
        <v>25</v>
      </c>
      <c r="K1850" s="37">
        <v>-2.735328197479248</v>
      </c>
      <c r="L1850" s="37">
        <v>-58.661857604980469</v>
      </c>
      <c r="M1850" s="37">
        <v>176.4</v>
      </c>
      <c r="N1850" s="37">
        <v>668622.55777013837</v>
      </c>
      <c r="O1850" s="37">
        <v>0</v>
      </c>
      <c r="P1850" s="37">
        <v>0.32272451725128892</v>
      </c>
      <c r="Q1850" s="37">
        <v>1264.3551025390625</v>
      </c>
    </row>
    <row r="1851" spans="2:17" x14ac:dyDescent="0.2">
      <c r="B1851" s="37">
        <v>25</v>
      </c>
      <c r="C1851" s="37">
        <v>-2.7351737022399902</v>
      </c>
      <c r="D1851" s="37">
        <v>-57.708908081054688</v>
      </c>
      <c r="E1851" s="37">
        <v>176.5</v>
      </c>
      <c r="F1851" s="37">
        <v>672185.10577532719</v>
      </c>
      <c r="G1851" s="37">
        <v>0</v>
      </c>
      <c r="H1851" s="37">
        <v>0.32148380989906811</v>
      </c>
      <c r="I1851" s="37">
        <v>1264.7840576171875</v>
      </c>
      <c r="J1851" s="37">
        <v>25</v>
      </c>
      <c r="K1851" s="37">
        <v>-2.7356929779052734</v>
      </c>
      <c r="L1851" s="37">
        <v>-58.189105987548828</v>
      </c>
      <c r="M1851" s="37">
        <v>176.5</v>
      </c>
      <c r="N1851" s="37">
        <v>668699.01217495266</v>
      </c>
      <c r="O1851" s="37">
        <v>0</v>
      </c>
      <c r="P1851" s="37">
        <v>0.32275453146844379</v>
      </c>
      <c r="Q1851" s="37">
        <v>1264.807861328125</v>
      </c>
    </row>
    <row r="1852" spans="2:17" x14ac:dyDescent="0.2">
      <c r="B1852" s="37">
        <v>25</v>
      </c>
      <c r="C1852" s="37">
        <v>-2.7354533672332764</v>
      </c>
      <c r="D1852" s="37">
        <v>-57.279159545898438</v>
      </c>
      <c r="E1852" s="37">
        <v>176.60000000000002</v>
      </c>
      <c r="F1852" s="37">
        <v>672185.48698491347</v>
      </c>
      <c r="G1852" s="37">
        <v>0</v>
      </c>
      <c r="H1852" s="37">
        <v>0.32148398441140091</v>
      </c>
      <c r="I1852" s="37">
        <v>1265.177490234375</v>
      </c>
      <c r="J1852" s="37">
        <v>25</v>
      </c>
      <c r="K1852" s="37">
        <v>-2.7360527515411377</v>
      </c>
      <c r="L1852" s="37">
        <v>-57.715923309326172</v>
      </c>
      <c r="M1852" s="37">
        <v>176.60000000000002</v>
      </c>
      <c r="N1852" s="37">
        <v>668774.41029467946</v>
      </c>
      <c r="O1852" s="37">
        <v>0</v>
      </c>
      <c r="P1852" s="37">
        <v>0.32278399877785735</v>
      </c>
      <c r="Q1852" s="37">
        <v>1265.257080078125</v>
      </c>
    </row>
    <row r="1853" spans="2:17" x14ac:dyDescent="0.2">
      <c r="B1853" s="37">
        <v>25</v>
      </c>
      <c r="C1853" s="37">
        <v>-2.7357313632965088</v>
      </c>
      <c r="D1853" s="37">
        <v>-56.846000671386719</v>
      </c>
      <c r="E1853" s="37">
        <v>176.70000000000002</v>
      </c>
      <c r="F1853" s="37">
        <v>672189.8283006862</v>
      </c>
      <c r="G1853" s="37">
        <v>0</v>
      </c>
      <c r="H1853" s="37">
        <v>0.32148602630031137</v>
      </c>
      <c r="I1853" s="37">
        <v>1265.572021484375</v>
      </c>
      <c r="J1853" s="37">
        <v>25</v>
      </c>
      <c r="K1853" s="37">
        <v>-2.7364075183868408</v>
      </c>
      <c r="L1853" s="37">
        <v>-57.24224853515625</v>
      </c>
      <c r="M1853" s="37">
        <v>176.70000000000002</v>
      </c>
      <c r="N1853" s="37">
        <v>668848.94653223653</v>
      </c>
      <c r="O1853" s="37">
        <v>0</v>
      </c>
      <c r="P1853" s="37">
        <v>0.32281301721094174</v>
      </c>
      <c r="Q1853" s="37">
        <v>1265.70263671875</v>
      </c>
    </row>
    <row r="1854" spans="2:17" x14ac:dyDescent="0.2">
      <c r="B1854" s="37">
        <v>25</v>
      </c>
      <c r="C1854" s="37">
        <v>-2.7360076904296875</v>
      </c>
      <c r="D1854" s="37">
        <v>-56.409206390380859</v>
      </c>
      <c r="E1854" s="37">
        <v>176.8</v>
      </c>
      <c r="F1854" s="37">
        <v>672198.59588637447</v>
      </c>
      <c r="G1854" s="37">
        <v>0</v>
      </c>
      <c r="H1854" s="37">
        <v>0.32149015541617215</v>
      </c>
      <c r="I1854" s="37">
        <v>1265.9676513671875</v>
      </c>
      <c r="J1854" s="37">
        <v>25</v>
      </c>
      <c r="K1854" s="37">
        <v>-2.7367570400238037</v>
      </c>
      <c r="L1854" s="37">
        <v>-56.768119812011719</v>
      </c>
      <c r="M1854" s="37">
        <v>176.8</v>
      </c>
      <c r="N1854" s="37">
        <v>668922.52378168283</v>
      </c>
      <c r="O1854" s="37">
        <v>0</v>
      </c>
      <c r="P1854" s="37">
        <v>0.32284153791253445</v>
      </c>
      <c r="Q1854" s="37">
        <v>1266.1446533203125</v>
      </c>
    </row>
    <row r="1855" spans="2:17" x14ac:dyDescent="0.2">
      <c r="B1855" s="37">
        <v>25</v>
      </c>
      <c r="C1855" s="37">
        <v>-2.7362825870513916</v>
      </c>
      <c r="D1855" s="37">
        <v>-55.968673706054687</v>
      </c>
      <c r="E1855" s="37">
        <v>176.9</v>
      </c>
      <c r="F1855" s="37">
        <v>672212.10140308179</v>
      </c>
      <c r="G1855" s="37">
        <v>0</v>
      </c>
      <c r="H1855" s="37">
        <v>0.32149651872960094</v>
      </c>
      <c r="I1855" s="37">
        <v>1266.3648681640625</v>
      </c>
      <c r="J1855" s="37">
        <v>25</v>
      </c>
      <c r="K1855" s="37">
        <v>-2.7371010780334473</v>
      </c>
      <c r="L1855" s="37">
        <v>-56.293663024902344</v>
      </c>
      <c r="M1855" s="37">
        <v>176.9</v>
      </c>
      <c r="N1855" s="37">
        <v>668995.18781963026</v>
      </c>
      <c r="O1855" s="37">
        <v>0</v>
      </c>
      <c r="P1855" s="37">
        <v>0.32286958665033783</v>
      </c>
      <c r="Q1855" s="37">
        <v>1266.5833740234375</v>
      </c>
    </row>
    <row r="1856" spans="2:17" x14ac:dyDescent="0.2">
      <c r="B1856" s="37">
        <v>25</v>
      </c>
      <c r="C1856" s="37">
        <v>-2.7365562915802002</v>
      </c>
      <c r="D1856" s="37">
        <v>-55.524391174316406</v>
      </c>
      <c r="E1856" s="37">
        <v>177</v>
      </c>
      <c r="F1856" s="37">
        <v>672230.44972682127</v>
      </c>
      <c r="G1856" s="37">
        <v>0</v>
      </c>
      <c r="H1856" s="37">
        <v>0.32150516566606568</v>
      </c>
      <c r="I1856" s="37">
        <v>1266.763671875</v>
      </c>
      <c r="J1856" s="37">
        <v>25</v>
      </c>
      <c r="K1856" s="37">
        <v>-2.7374396324157715</v>
      </c>
      <c r="L1856" s="37">
        <v>-55.819114685058594</v>
      </c>
      <c r="M1856" s="37">
        <v>177</v>
      </c>
      <c r="N1856" s="37">
        <v>669066.78930498927</v>
      </c>
      <c r="O1856" s="37">
        <v>0</v>
      </c>
      <c r="P1856" s="37">
        <v>0.32289709174803904</v>
      </c>
      <c r="Q1856" s="37">
        <v>1267.01904296875</v>
      </c>
    </row>
    <row r="1857" spans="2:17" x14ac:dyDescent="0.2">
      <c r="B1857" s="37">
        <v>25</v>
      </c>
      <c r="C1857" s="37">
        <v>-2.7368295192718506</v>
      </c>
      <c r="D1857" s="37">
        <v>-55.076446533203125</v>
      </c>
      <c r="E1857" s="37">
        <v>177.10000000000002</v>
      </c>
      <c r="F1857" s="37">
        <v>672253.85157891084</v>
      </c>
      <c r="G1857" s="37">
        <v>0</v>
      </c>
      <c r="H1857" s="37">
        <v>0.32151619562682165</v>
      </c>
      <c r="I1857" s="37">
        <v>1267.16455078125</v>
      </c>
      <c r="J1857" s="37">
        <v>25</v>
      </c>
      <c r="K1857" s="37">
        <v>-2.7377729415893555</v>
      </c>
      <c r="L1857" s="37">
        <v>-55.344776153564453</v>
      </c>
      <c r="M1857" s="37">
        <v>177.10000000000002</v>
      </c>
      <c r="N1857" s="37">
        <v>669137.2258036125</v>
      </c>
      <c r="O1857" s="37">
        <v>0</v>
      </c>
      <c r="P1857" s="37">
        <v>0.32292400668248583</v>
      </c>
      <c r="Q1857" s="37">
        <v>1267.451904296875</v>
      </c>
    </row>
    <row r="1858" spans="2:17" x14ac:dyDescent="0.2">
      <c r="B1858" s="37">
        <v>25</v>
      </c>
      <c r="C1858" s="37">
        <v>-2.7371020317077637</v>
      </c>
      <c r="D1858" s="37">
        <v>-54.624996185302734</v>
      </c>
      <c r="E1858" s="37">
        <v>177.20000000000002</v>
      </c>
      <c r="F1858" s="37">
        <v>672282.36247637996</v>
      </c>
      <c r="G1858" s="37">
        <v>0</v>
      </c>
      <c r="H1858" s="37">
        <v>0.32152963478170499</v>
      </c>
      <c r="I1858" s="37">
        <v>1267.5677490234375</v>
      </c>
      <c r="J1858" s="37">
        <v>25</v>
      </c>
      <c r="K1858" s="37">
        <v>-2.7381010055541992</v>
      </c>
      <c r="L1858" s="37">
        <v>-54.871013641357422</v>
      </c>
      <c r="M1858" s="37">
        <v>177.20000000000002</v>
      </c>
      <c r="N1858" s="37">
        <v>669206.34531177022</v>
      </c>
      <c r="O1858" s="37">
        <v>0</v>
      </c>
      <c r="P1858" s="37">
        <v>0.3229502608915471</v>
      </c>
      <c r="Q1858" s="37">
        <v>1267.8822021484375</v>
      </c>
    </row>
    <row r="1859" spans="2:17" x14ac:dyDescent="0.2">
      <c r="B1859" s="37">
        <v>25</v>
      </c>
      <c r="C1859" s="37">
        <v>-2.7373745441436768</v>
      </c>
      <c r="D1859" s="37">
        <v>-54.170253753662109</v>
      </c>
      <c r="E1859" s="37">
        <v>177.3</v>
      </c>
      <c r="F1859" s="37">
        <v>672315.98672898556</v>
      </c>
      <c r="G1859" s="37">
        <v>0</v>
      </c>
      <c r="H1859" s="37">
        <v>0.32154548517340803</v>
      </c>
      <c r="I1859" s="37">
        <v>1267.9735107421875</v>
      </c>
      <c r="J1859" s="37">
        <v>25</v>
      </c>
      <c r="K1859" s="37">
        <v>-2.7384240627288818</v>
      </c>
      <c r="L1859" s="37">
        <v>-54.398220062255859</v>
      </c>
      <c r="M1859" s="37">
        <v>177.3</v>
      </c>
      <c r="N1859" s="37">
        <v>669273.89881542639</v>
      </c>
      <c r="O1859" s="37">
        <v>0</v>
      </c>
      <c r="P1859" s="37">
        <v>0.32297573484440151</v>
      </c>
      <c r="Q1859" s="37">
        <v>1268.31005859375</v>
      </c>
    </row>
    <row r="1860" spans="2:17" x14ac:dyDescent="0.2">
      <c r="B1860" s="37">
        <v>25</v>
      </c>
      <c r="C1860" s="37">
        <v>-2.737647533416748</v>
      </c>
      <c r="D1860" s="37">
        <v>-53.712471008300781</v>
      </c>
      <c r="E1860" s="37">
        <v>177.4</v>
      </c>
      <c r="F1860" s="37">
        <v>672354.62498162279</v>
      </c>
      <c r="G1860" s="37">
        <v>0</v>
      </c>
      <c r="H1860" s="37">
        <v>0.32156369992790917</v>
      </c>
      <c r="I1860" s="37">
        <v>1268.3822021484375</v>
      </c>
      <c r="J1860" s="37">
        <v>25</v>
      </c>
      <c r="K1860" s="37">
        <v>-2.7387423515319824</v>
      </c>
      <c r="L1860" s="37">
        <v>-53.926795959472656</v>
      </c>
      <c r="M1860" s="37">
        <v>177.4</v>
      </c>
      <c r="N1860" s="37">
        <v>669339.78194504569</v>
      </c>
      <c r="O1860" s="37">
        <v>0</v>
      </c>
      <c r="P1860" s="37">
        <v>0.32300038291295885</v>
      </c>
      <c r="Q1860" s="37">
        <v>1268.7359619140625</v>
      </c>
    </row>
    <row r="1861" spans="2:17" x14ac:dyDescent="0.2">
      <c r="B1861" s="37">
        <v>25</v>
      </c>
      <c r="C1861" s="37">
        <v>-2.7379212379455566</v>
      </c>
      <c r="D1861" s="37">
        <v>-53.251930236816406</v>
      </c>
      <c r="E1861" s="37">
        <v>177.5</v>
      </c>
      <c r="F1861" s="37">
        <v>672398.28254438075</v>
      </c>
      <c r="G1861" s="37">
        <v>0</v>
      </c>
      <c r="H1861" s="37">
        <v>0.32158428159097502</v>
      </c>
      <c r="I1861" s="37">
        <v>1268.7939453125</v>
      </c>
      <c r="J1861" s="37">
        <v>25</v>
      </c>
      <c r="K1861" s="37">
        <v>-2.739055871963501</v>
      </c>
      <c r="L1861" s="37">
        <v>-53.457122802734375</v>
      </c>
      <c r="M1861" s="37">
        <v>177.5</v>
      </c>
      <c r="N1861" s="37">
        <v>669403.84251177707</v>
      </c>
      <c r="O1861" s="37">
        <v>0</v>
      </c>
      <c r="P1861" s="37">
        <v>0.32302413473035368</v>
      </c>
      <c r="Q1861" s="37">
        <v>1269.1600341796875</v>
      </c>
    </row>
    <row r="1862" spans="2:17" x14ac:dyDescent="0.2">
      <c r="B1862" s="37">
        <v>25</v>
      </c>
      <c r="C1862" s="37">
        <v>-2.7381963729858398</v>
      </c>
      <c r="D1862" s="37">
        <v>-52.788917541503906</v>
      </c>
      <c r="E1862" s="37">
        <v>177.60000000000002</v>
      </c>
      <c r="F1862" s="37">
        <v>672446.75622010254</v>
      </c>
      <c r="G1862" s="37">
        <v>0</v>
      </c>
      <c r="H1862" s="37">
        <v>0.3216071343196043</v>
      </c>
      <c r="I1862" s="37">
        <v>1269.2093505859375</v>
      </c>
      <c r="J1862" s="37">
        <v>25</v>
      </c>
      <c r="K1862" s="37">
        <v>-2.7393651008605957</v>
      </c>
      <c r="L1862" s="37">
        <v>-52.989536285400391</v>
      </c>
      <c r="M1862" s="37">
        <v>177.60000000000002</v>
      </c>
      <c r="N1862" s="37">
        <v>669465.92917829461</v>
      </c>
      <c r="O1862" s="37">
        <v>0</v>
      </c>
      <c r="P1862" s="37">
        <v>0.3230469194954127</v>
      </c>
      <c r="Q1862" s="37">
        <v>1269.5826416015625</v>
      </c>
    </row>
    <row r="1863" spans="2:17" x14ac:dyDescent="0.2">
      <c r="B1863" s="37">
        <v>25</v>
      </c>
      <c r="C1863" s="37">
        <v>-2.7384731769561768</v>
      </c>
      <c r="D1863" s="37">
        <v>-52.323692321777344</v>
      </c>
      <c r="E1863" s="37">
        <v>177.70000000000002</v>
      </c>
      <c r="F1863" s="37">
        <v>672499.94655380014</v>
      </c>
      <c r="G1863" s="37">
        <v>0</v>
      </c>
      <c r="H1863" s="37">
        <v>0.32163221123455327</v>
      </c>
      <c r="I1863" s="37">
        <v>1269.6285400390625</v>
      </c>
      <c r="J1863" s="37">
        <v>25</v>
      </c>
      <c r="K1863" s="37">
        <v>-2.7396702766418457</v>
      </c>
      <c r="L1863" s="37">
        <v>-52.524299621582031</v>
      </c>
      <c r="M1863" s="37">
        <v>177.70000000000002</v>
      </c>
      <c r="N1863" s="37">
        <v>669525.94037274376</v>
      </c>
      <c r="O1863" s="37">
        <v>0</v>
      </c>
      <c r="P1863" s="37">
        <v>0.3230686904010478</v>
      </c>
      <c r="Q1863" s="37">
        <v>1270.004150390625</v>
      </c>
    </row>
    <row r="1864" spans="2:17" x14ac:dyDescent="0.2">
      <c r="B1864" s="37">
        <v>25</v>
      </c>
      <c r="C1864" s="37">
        <v>-2.7387518882751465</v>
      </c>
      <c r="D1864" s="37">
        <v>-51.856494903564453</v>
      </c>
      <c r="E1864" s="37">
        <v>177.8</v>
      </c>
      <c r="F1864" s="37">
        <v>672557.75364287267</v>
      </c>
      <c r="G1864" s="37">
        <v>0</v>
      </c>
      <c r="H1864" s="37">
        <v>0.32165946521409799</v>
      </c>
      <c r="I1864" s="37">
        <v>1270.052001953125</v>
      </c>
      <c r="J1864" s="37">
        <v>25</v>
      </c>
      <c r="K1864" s="37">
        <v>-2.7399716377258301</v>
      </c>
      <c r="L1864" s="37">
        <v>-52.061603546142578</v>
      </c>
      <c r="M1864" s="37">
        <v>177.8</v>
      </c>
      <c r="N1864" s="37">
        <v>669583.92078517261</v>
      </c>
      <c r="O1864" s="37">
        <v>0</v>
      </c>
      <c r="P1864" s="37">
        <v>0.32308947385873688</v>
      </c>
      <c r="Q1864" s="37">
        <v>1270.4246826171875</v>
      </c>
    </row>
    <row r="1865" spans="2:17" x14ac:dyDescent="0.2">
      <c r="B1865" s="37">
        <v>25</v>
      </c>
      <c r="C1865" s="37">
        <v>-2.7390334606170654</v>
      </c>
      <c r="D1865" s="37">
        <v>-51.387527465820312</v>
      </c>
      <c r="E1865" s="37">
        <v>177.9</v>
      </c>
      <c r="F1865" s="37">
        <v>672620.02465135022</v>
      </c>
      <c r="G1865" s="37">
        <v>0</v>
      </c>
      <c r="H1865" s="37">
        <v>0.32168882419560857</v>
      </c>
      <c r="I1865" s="37">
        <v>1270.4798583984375</v>
      </c>
      <c r="J1865" s="37">
        <v>25</v>
      </c>
      <c r="K1865" s="37">
        <v>-2.7402698993682861</v>
      </c>
      <c r="L1865" s="37">
        <v>-51.601531982421875</v>
      </c>
      <c r="M1865" s="37">
        <v>177.9</v>
      </c>
      <c r="N1865" s="37">
        <v>669639.82062447863</v>
      </c>
      <c r="O1865" s="37">
        <v>0</v>
      </c>
      <c r="P1865" s="37">
        <v>0.3231092460675356</v>
      </c>
      <c r="Q1865" s="37">
        <v>1270.8447265625</v>
      </c>
    </row>
    <row r="1866" spans="2:17" x14ac:dyDescent="0.2">
      <c r="B1866" s="37">
        <v>25</v>
      </c>
      <c r="C1866" s="37">
        <v>-2.7393181324005127</v>
      </c>
      <c r="D1866" s="37">
        <v>-50.916934967041016</v>
      </c>
      <c r="E1866" s="37">
        <v>178</v>
      </c>
      <c r="F1866" s="37">
        <v>672686.65791630535</v>
      </c>
      <c r="G1866" s="37">
        <v>0</v>
      </c>
      <c r="H1866" s="37">
        <v>0.32172024024834517</v>
      </c>
      <c r="I1866" s="37">
        <v>1270.9124755859375</v>
      </c>
      <c r="J1866" s="37">
        <v>25</v>
      </c>
      <c r="K1866" s="37">
        <v>-2.7405648231506348</v>
      </c>
      <c r="L1866" s="37">
        <v>-51.144088745117188</v>
      </c>
      <c r="M1866" s="37">
        <v>178</v>
      </c>
      <c r="N1866" s="37">
        <v>669693.73649611732</v>
      </c>
      <c r="O1866" s="37">
        <v>0</v>
      </c>
      <c r="P1866" s="37">
        <v>0.32312805638016462</v>
      </c>
      <c r="Q1866" s="37">
        <v>1271.264404296875</v>
      </c>
    </row>
    <row r="1867" spans="2:17" x14ac:dyDescent="0.2">
      <c r="B1867" s="37">
        <v>25</v>
      </c>
      <c r="C1867" s="37">
        <v>-2.7396061420440674</v>
      </c>
      <c r="D1867" s="37">
        <v>-50.444808959960937</v>
      </c>
      <c r="E1867" s="37">
        <v>178.10000000000002</v>
      </c>
      <c r="F1867" s="37">
        <v>672757.55070444895</v>
      </c>
      <c r="G1867" s="37">
        <v>0</v>
      </c>
      <c r="H1867" s="37">
        <v>0.32175366490520524</v>
      </c>
      <c r="I1867" s="37">
        <v>1271.3502197265625</v>
      </c>
      <c r="J1867" s="37">
        <v>25</v>
      </c>
      <c r="K1867" s="37">
        <v>-2.7408571243286133</v>
      </c>
      <c r="L1867" s="37">
        <v>-50.689186096191406</v>
      </c>
      <c r="M1867" s="37">
        <v>178.10000000000002</v>
      </c>
      <c r="N1867" s="37">
        <v>669745.76688587957</v>
      </c>
      <c r="O1867" s="37">
        <v>0</v>
      </c>
      <c r="P1867" s="37">
        <v>0.32314595334871582</v>
      </c>
      <c r="Q1867" s="37">
        <v>1271.684326171875</v>
      </c>
    </row>
    <row r="1868" spans="2:17" x14ac:dyDescent="0.2">
      <c r="B1868" s="37">
        <v>25</v>
      </c>
      <c r="C1868" s="37">
        <v>-2.7398982048034668</v>
      </c>
      <c r="D1868" s="37">
        <v>-49.971168518066406</v>
      </c>
      <c r="E1868" s="37">
        <v>178.20000000000002</v>
      </c>
      <c r="F1868" s="37">
        <v>672832.7031627883</v>
      </c>
      <c r="G1868" s="37">
        <v>0</v>
      </c>
      <c r="H1868" s="37">
        <v>0.32178909826735336</v>
      </c>
      <c r="I1868" s="37">
        <v>1271.7930908203125</v>
      </c>
      <c r="J1868" s="37">
        <v>25</v>
      </c>
      <c r="K1868" s="37">
        <v>-2.7411472797393799</v>
      </c>
      <c r="L1868" s="37">
        <v>-50.236663818359375</v>
      </c>
      <c r="M1868" s="37">
        <v>178.20000000000002</v>
      </c>
      <c r="N1868" s="37">
        <v>669796.10814128525</v>
      </c>
      <c r="O1868" s="37">
        <v>0</v>
      </c>
      <c r="P1868" s="37">
        <v>0.32316303405957525</v>
      </c>
      <c r="Q1868" s="37">
        <v>1272.104736328125</v>
      </c>
    </row>
    <row r="1869" spans="2:17" x14ac:dyDescent="0.2">
      <c r="B1869" s="37">
        <v>25</v>
      </c>
      <c r="C1869" s="37">
        <v>-2.7401943206787109</v>
      </c>
      <c r="D1869" s="37">
        <v>-49.495979309082031</v>
      </c>
      <c r="E1869" s="37">
        <v>178.3</v>
      </c>
      <c r="F1869" s="37">
        <v>672912.06238966947</v>
      </c>
      <c r="G1869" s="37">
        <v>0</v>
      </c>
      <c r="H1869" s="37">
        <v>0.3218265153775588</v>
      </c>
      <c r="I1869" s="37">
        <v>1272.2415771484375</v>
      </c>
      <c r="J1869" s="37">
        <v>25</v>
      </c>
      <c r="K1869" s="37">
        <v>-2.7414352893829346</v>
      </c>
      <c r="L1869" s="37">
        <v>-49.786308288574219</v>
      </c>
      <c r="M1869" s="37">
        <v>178.3</v>
      </c>
      <c r="N1869" s="37">
        <v>669845.0061422541</v>
      </c>
      <c r="O1869" s="37">
        <v>0</v>
      </c>
      <c r="P1869" s="37">
        <v>0.32317941988111076</v>
      </c>
      <c r="Q1869" s="37">
        <v>1272.52587890625</v>
      </c>
    </row>
    <row r="1870" spans="2:17" x14ac:dyDescent="0.2">
      <c r="B1870" s="37">
        <v>25</v>
      </c>
      <c r="C1870" s="37">
        <v>-2.7404947280883789</v>
      </c>
      <c r="D1870" s="37">
        <v>-49.019145965576172</v>
      </c>
      <c r="E1870" s="37">
        <v>178.4</v>
      </c>
      <c r="F1870" s="37">
        <v>672995.57421766932</v>
      </c>
      <c r="G1870" s="37">
        <v>0</v>
      </c>
      <c r="H1870" s="37">
        <v>0.3218658906816062</v>
      </c>
      <c r="I1870" s="37">
        <v>1272.69580078125</v>
      </c>
      <c r="J1870" s="37">
        <v>25</v>
      </c>
      <c r="K1870" s="37">
        <v>-2.7417218685150146</v>
      </c>
      <c r="L1870" s="37">
        <v>-49.337852478027344</v>
      </c>
      <c r="M1870" s="37">
        <v>178.4</v>
      </c>
      <c r="N1870" s="37">
        <v>669892.70784599183</v>
      </c>
      <c r="O1870" s="37">
        <v>0</v>
      </c>
      <c r="P1870" s="37">
        <v>0.3231952316615343</v>
      </c>
      <c r="Q1870" s="37">
        <v>1272.9482421875</v>
      </c>
    </row>
    <row r="1871" spans="2:17" x14ac:dyDescent="0.2">
      <c r="B1871" s="37">
        <v>25</v>
      </c>
      <c r="C1871" s="37">
        <v>-2.740800142288208</v>
      </c>
      <c r="D1871" s="37">
        <v>-48.540546417236328</v>
      </c>
      <c r="E1871" s="37">
        <v>178.5</v>
      </c>
      <c r="F1871" s="37">
        <v>673083.23619995918</v>
      </c>
      <c r="G1871" s="37">
        <v>0</v>
      </c>
      <c r="H1871" s="37">
        <v>0.3219072230258917</v>
      </c>
      <c r="I1871" s="37">
        <v>1273.1558837890625</v>
      </c>
      <c r="J1871" s="37">
        <v>25</v>
      </c>
      <c r="K1871" s="37">
        <v>-2.7420072555541992</v>
      </c>
      <c r="L1871" s="37">
        <v>-48.891014099121094</v>
      </c>
      <c r="M1871" s="37">
        <v>178.5</v>
      </c>
      <c r="N1871" s="37">
        <v>669939.50871050847</v>
      </c>
      <c r="O1871" s="37">
        <v>0</v>
      </c>
      <c r="P1871" s="37">
        <v>0.32321061473996743</v>
      </c>
      <c r="Q1871" s="37">
        <v>1273.3719482421875</v>
      </c>
    </row>
    <row r="1872" spans="2:17" x14ac:dyDescent="0.2">
      <c r="B1872" s="37">
        <v>25</v>
      </c>
      <c r="C1872" s="37">
        <v>-2.7411105632781982</v>
      </c>
      <c r="D1872" s="37">
        <v>-48.060012817382813</v>
      </c>
      <c r="E1872" s="37">
        <v>178.60000000000002</v>
      </c>
      <c r="F1872" s="37">
        <v>673175.14946412598</v>
      </c>
      <c r="G1872" s="37">
        <v>0</v>
      </c>
      <c r="H1872" s="37">
        <v>0.32195056011035666</v>
      </c>
      <c r="I1872" s="37">
        <v>1273.621826171875</v>
      </c>
      <c r="J1872" s="37">
        <v>25</v>
      </c>
      <c r="K1872" s="37">
        <v>-2.7422919273376465</v>
      </c>
      <c r="L1872" s="37">
        <v>-48.445480346679688</v>
      </c>
      <c r="M1872" s="37">
        <v>178.60000000000002</v>
      </c>
      <c r="N1872" s="37">
        <v>669985.84984349285</v>
      </c>
      <c r="O1872" s="37">
        <v>0</v>
      </c>
      <c r="P1872" s="37">
        <v>0.32322578813568076</v>
      </c>
      <c r="Q1872" s="37">
        <v>1273.79736328125</v>
      </c>
    </row>
    <row r="1873" spans="2:17" x14ac:dyDescent="0.2">
      <c r="B1873" s="37">
        <v>25</v>
      </c>
      <c r="C1873" s="37">
        <v>-2.7414262294769287</v>
      </c>
      <c r="D1873" s="37">
        <v>-47.577373504638672</v>
      </c>
      <c r="E1873" s="37">
        <v>178.70000000000002</v>
      </c>
      <c r="F1873" s="37">
        <v>673271.20607875253</v>
      </c>
      <c r="G1873" s="37">
        <v>0</v>
      </c>
      <c r="H1873" s="37">
        <v>0.32199585101648581</v>
      </c>
      <c r="I1873" s="37">
        <v>1274.0938720703125</v>
      </c>
      <c r="J1873" s="37">
        <v>25</v>
      </c>
      <c r="K1873" s="37">
        <v>-2.7425761222839355</v>
      </c>
      <c r="L1873" s="37">
        <v>-48.000923156738281</v>
      </c>
      <c r="M1873" s="37">
        <v>178.70000000000002</v>
      </c>
      <c r="N1873" s="37">
        <v>670032.02788361371</v>
      </c>
      <c r="O1873" s="37">
        <v>0</v>
      </c>
      <c r="P1873" s="37">
        <v>0.32324089688750923</v>
      </c>
      <c r="Q1873" s="37">
        <v>1274.224853515625</v>
      </c>
    </row>
    <row r="1874" spans="2:17" x14ac:dyDescent="0.2">
      <c r="B1874" s="37">
        <v>25</v>
      </c>
      <c r="C1874" s="37">
        <v>-2.7417473793029785</v>
      </c>
      <c r="D1874" s="37">
        <v>-47.092464447021484</v>
      </c>
      <c r="E1874" s="37">
        <v>178.8</v>
      </c>
      <c r="F1874" s="37">
        <v>673371.5594475742</v>
      </c>
      <c r="G1874" s="37">
        <v>0</v>
      </c>
      <c r="H1874" s="37">
        <v>0.32204316810695321</v>
      </c>
      <c r="I1874" s="37">
        <v>1274.572021484375</v>
      </c>
      <c r="J1874" s="37">
        <v>25</v>
      </c>
      <c r="K1874" s="37">
        <v>-2.7428603172302246</v>
      </c>
      <c r="L1874" s="37">
        <v>-47.556999206542969</v>
      </c>
      <c r="M1874" s="37">
        <v>178.8</v>
      </c>
      <c r="N1874" s="37">
        <v>670078.53280891385</v>
      </c>
      <c r="O1874" s="37">
        <v>0</v>
      </c>
      <c r="P1874" s="37">
        <v>0.32325618437085435</v>
      </c>
      <c r="Q1874" s="37">
        <v>1274.654541015625</v>
      </c>
    </row>
    <row r="1875" spans="2:17" x14ac:dyDescent="0.2">
      <c r="B1875" s="37">
        <v>25</v>
      </c>
      <c r="C1875" s="37">
        <v>-2.7420737743377686</v>
      </c>
      <c r="D1875" s="37">
        <v>-46.605144500732422</v>
      </c>
      <c r="E1875" s="37">
        <v>178.9</v>
      </c>
      <c r="F1875" s="37">
        <v>673476.10236953606</v>
      </c>
      <c r="G1875" s="37">
        <v>0</v>
      </c>
      <c r="H1875" s="37">
        <v>0.3220924608076508</v>
      </c>
      <c r="I1875" s="37">
        <v>1275.05615234375</v>
      </c>
      <c r="J1875" s="37">
        <v>25</v>
      </c>
      <c r="K1875" s="37">
        <v>-2.7431449890136719</v>
      </c>
      <c r="L1875" s="37">
        <v>-47.113327026367188</v>
      </c>
      <c r="M1875" s="37">
        <v>178.9</v>
      </c>
      <c r="N1875" s="37">
        <v>670125.75886518753</v>
      </c>
      <c r="O1875" s="37">
        <v>0</v>
      </c>
      <c r="P1875" s="37">
        <v>0.32327184440226359</v>
      </c>
      <c r="Q1875" s="37">
        <v>1275.086669921875</v>
      </c>
    </row>
    <row r="1876" spans="2:17" x14ac:dyDescent="0.2">
      <c r="B1876" s="37">
        <v>25</v>
      </c>
      <c r="C1876" s="37">
        <v>-2.742405891418457</v>
      </c>
      <c r="D1876" s="37">
        <v>-46.115299224853516</v>
      </c>
      <c r="E1876" s="37">
        <v>179</v>
      </c>
      <c r="F1876" s="37">
        <v>673584.88471272681</v>
      </c>
      <c r="G1876" s="37">
        <v>0</v>
      </c>
      <c r="H1876" s="37">
        <v>0.32214375264602357</v>
      </c>
      <c r="I1876" s="37">
        <v>1275.5465087890625</v>
      </c>
      <c r="J1876" s="37">
        <v>25</v>
      </c>
      <c r="K1876" s="37">
        <v>-2.7434301376342773</v>
      </c>
      <c r="L1876" s="37">
        <v>-46.669506072998047</v>
      </c>
      <c r="M1876" s="37">
        <v>179</v>
      </c>
      <c r="N1876" s="37">
        <v>670174.24540600239</v>
      </c>
      <c r="O1876" s="37">
        <v>0</v>
      </c>
      <c r="P1876" s="37">
        <v>0.32328814446438653</v>
      </c>
      <c r="Q1876" s="37">
        <v>1275.521484375</v>
      </c>
    </row>
    <row r="1877" spans="2:17" x14ac:dyDescent="0.2">
      <c r="B1877" s="37">
        <v>25</v>
      </c>
      <c r="C1877" s="37">
        <v>-2.7427434921264648</v>
      </c>
      <c r="D1877" s="37">
        <v>-45.622844696044922</v>
      </c>
      <c r="E1877" s="37">
        <v>179.10000000000002</v>
      </c>
      <c r="F1877" s="37">
        <v>673697.95706219692</v>
      </c>
      <c r="G1877" s="37">
        <v>0</v>
      </c>
      <c r="H1877" s="37">
        <v>0.32219706746626919</v>
      </c>
      <c r="I1877" s="37">
        <v>1276.04296875</v>
      </c>
      <c r="J1877" s="37">
        <v>25</v>
      </c>
      <c r="K1877" s="37">
        <v>-2.7437162399291992</v>
      </c>
      <c r="L1877" s="37">
        <v>-46.225093841552734</v>
      </c>
      <c r="M1877" s="37">
        <v>179.10000000000002</v>
      </c>
      <c r="N1877" s="37">
        <v>670224.38797165325</v>
      </c>
      <c r="O1877" s="37">
        <v>0</v>
      </c>
      <c r="P1877" s="37">
        <v>0.32330527784170709</v>
      </c>
      <c r="Q1877" s="37">
        <v>1275.9591064453125</v>
      </c>
    </row>
    <row r="1878" spans="2:17" x14ac:dyDescent="0.2">
      <c r="B1878" s="37">
        <v>25</v>
      </c>
      <c r="C1878" s="37">
        <v>-2.7430870532989502</v>
      </c>
      <c r="D1878" s="37">
        <v>-45.127750396728516</v>
      </c>
      <c r="E1878" s="37">
        <v>179.20000000000002</v>
      </c>
      <c r="F1878" s="37">
        <v>673815.16202511487</v>
      </c>
      <c r="G1878" s="37">
        <v>0</v>
      </c>
      <c r="H1878" s="37">
        <v>0.32225233104648937</v>
      </c>
      <c r="I1878" s="37">
        <v>1276.5452880859375</v>
      </c>
      <c r="J1878" s="37">
        <v>25</v>
      </c>
      <c r="K1878" s="37">
        <v>-2.7440037727355957</v>
      </c>
      <c r="L1878" s="37">
        <v>-45.779613494873047</v>
      </c>
      <c r="M1878" s="37">
        <v>179.20000000000002</v>
      </c>
      <c r="N1878" s="37">
        <v>670276.72737132816</v>
      </c>
      <c r="O1878" s="37">
        <v>0</v>
      </c>
      <c r="P1878" s="37">
        <v>0.32332351131147852</v>
      </c>
      <c r="Q1878" s="37">
        <v>1276.3997802734375</v>
      </c>
    </row>
    <row r="1879" spans="2:17" x14ac:dyDescent="0.2">
      <c r="B1879" s="37">
        <v>25</v>
      </c>
      <c r="C1879" s="37">
        <v>-2.7434360980987549</v>
      </c>
      <c r="D1879" s="37">
        <v>-44.6300048828125</v>
      </c>
      <c r="E1879" s="37">
        <v>179.3</v>
      </c>
      <c r="F1879" s="37">
        <v>673936.60374073335</v>
      </c>
      <c r="G1879" s="37">
        <v>0</v>
      </c>
      <c r="H1879" s="37">
        <v>0.32230959251784125</v>
      </c>
      <c r="I1879" s="37">
        <v>1277.0535888671875</v>
      </c>
      <c r="J1879" s="37">
        <v>25</v>
      </c>
      <c r="K1879" s="37">
        <v>-2.7442929744720459</v>
      </c>
      <c r="L1879" s="37">
        <v>-45.332576751708984</v>
      </c>
      <c r="M1879" s="37">
        <v>179.3</v>
      </c>
      <c r="N1879" s="37">
        <v>670331.65993578418</v>
      </c>
      <c r="O1879" s="37">
        <v>0</v>
      </c>
      <c r="P1879" s="37">
        <v>0.32334303771531447</v>
      </c>
      <c r="Q1879" s="37">
        <v>1276.84375</v>
      </c>
    </row>
    <row r="1880" spans="2:17" x14ac:dyDescent="0.2">
      <c r="B1880" s="37">
        <v>25</v>
      </c>
      <c r="C1880" s="37">
        <v>-2.743790864944458</v>
      </c>
      <c r="D1880" s="37">
        <v>-44.129631042480469</v>
      </c>
      <c r="E1880" s="37">
        <v>179.4</v>
      </c>
      <c r="F1880" s="37">
        <v>674062.07372567907</v>
      </c>
      <c r="G1880" s="37">
        <v>0</v>
      </c>
      <c r="H1880" s="37">
        <v>0.32236875352245681</v>
      </c>
      <c r="I1880" s="37">
        <v>1277.567626953125</v>
      </c>
      <c r="J1880" s="37">
        <v>25</v>
      </c>
      <c r="K1880" s="37">
        <v>-2.7445838451385498</v>
      </c>
      <c r="L1880" s="37">
        <v>-44.883495330810547</v>
      </c>
      <c r="M1880" s="37">
        <v>179.4</v>
      </c>
      <c r="N1880" s="37">
        <v>670389.72663181275</v>
      </c>
      <c r="O1880" s="37">
        <v>0</v>
      </c>
      <c r="P1880" s="37">
        <v>0.32336412368233824</v>
      </c>
      <c r="Q1880" s="37">
        <v>1277.291015625</v>
      </c>
    </row>
    <row r="1881" spans="2:17" x14ac:dyDescent="0.2">
      <c r="B1881" s="37">
        <v>25</v>
      </c>
      <c r="C1881" s="37">
        <v>-2.7441511154174805</v>
      </c>
      <c r="D1881" s="37">
        <v>-43.626678466796875</v>
      </c>
      <c r="E1881" s="37">
        <v>179.5</v>
      </c>
      <c r="F1881" s="37">
        <v>674191.62499646621</v>
      </c>
      <c r="G1881" s="37">
        <v>0</v>
      </c>
      <c r="H1881" s="37">
        <v>0.32242983910497314</v>
      </c>
      <c r="I1881" s="37">
        <v>1278.0872802734375</v>
      </c>
      <c r="J1881" s="37">
        <v>25</v>
      </c>
      <c r="K1881" s="37">
        <v>-2.7448770999908447</v>
      </c>
      <c r="L1881" s="37">
        <v>-44.431907653808594</v>
      </c>
      <c r="M1881" s="37">
        <v>179.5</v>
      </c>
      <c r="N1881" s="37">
        <v>670451.27494730882</v>
      </c>
      <c r="O1881" s="37">
        <v>0</v>
      </c>
      <c r="P1881" s="37">
        <v>0.32338693765080573</v>
      </c>
      <c r="Q1881" s="37">
        <v>1277.74169921875</v>
      </c>
    </row>
    <row r="1882" spans="2:17" x14ac:dyDescent="0.2">
      <c r="B1882" s="37">
        <v>25</v>
      </c>
      <c r="C1882" s="37">
        <v>-2.7445170879364014</v>
      </c>
      <c r="D1882" s="37">
        <v>-43.121200561523438</v>
      </c>
      <c r="E1882" s="37">
        <v>179.60000000000002</v>
      </c>
      <c r="F1882" s="37">
        <v>674325.1018471343</v>
      </c>
      <c r="G1882" s="37">
        <v>0</v>
      </c>
      <c r="H1882" s="37">
        <v>0.32249277582826319</v>
      </c>
      <c r="I1882" s="37">
        <v>1278.6124267578125</v>
      </c>
      <c r="J1882" s="37">
        <v>25</v>
      </c>
      <c r="K1882" s="37">
        <v>-2.7451727390289307</v>
      </c>
      <c r="L1882" s="37">
        <v>-43.977394104003906</v>
      </c>
      <c r="M1882" s="37">
        <v>179.60000000000002</v>
      </c>
      <c r="N1882" s="37">
        <v>670516.79619891418</v>
      </c>
      <c r="O1882" s="37">
        <v>0</v>
      </c>
      <c r="P1882" s="37">
        <v>0.32341172224256926</v>
      </c>
      <c r="Q1882" s="37">
        <v>1278.196044921875</v>
      </c>
    </row>
    <row r="1883" spans="2:17" x14ac:dyDescent="0.2">
      <c r="B1883" s="37">
        <v>25</v>
      </c>
      <c r="C1883" s="37">
        <v>-2.7448883056640625</v>
      </c>
      <c r="D1883" s="37">
        <v>-42.613277435302734</v>
      </c>
      <c r="E1883" s="37">
        <v>179.70000000000002</v>
      </c>
      <c r="F1883" s="37">
        <v>674462.40116169467</v>
      </c>
      <c r="G1883" s="37">
        <v>0</v>
      </c>
      <c r="H1883" s="37">
        <v>0.32255751505510427</v>
      </c>
      <c r="I1883" s="37">
        <v>1279.14306640625</v>
      </c>
      <c r="J1883" s="37">
        <v>25</v>
      </c>
      <c r="K1883" s="37">
        <v>-2.7454712390899658</v>
      </c>
      <c r="L1883" s="37">
        <v>-43.519626617431641</v>
      </c>
      <c r="M1883" s="37">
        <v>179.70000000000002</v>
      </c>
      <c r="N1883" s="37">
        <v>670586.58700716472</v>
      </c>
      <c r="O1883" s="37">
        <v>0</v>
      </c>
      <c r="P1883" s="37">
        <v>0.32343862247545097</v>
      </c>
      <c r="Q1883" s="37">
        <v>1278.654296875</v>
      </c>
    </row>
    <row r="1884" spans="2:17" x14ac:dyDescent="0.2">
      <c r="B1884" s="37">
        <v>25</v>
      </c>
      <c r="C1884" s="37">
        <v>-2.745265007019043</v>
      </c>
      <c r="D1884" s="37">
        <v>-42.102993011474609</v>
      </c>
      <c r="E1884" s="37">
        <v>179.8</v>
      </c>
      <c r="F1884" s="37">
        <v>674603.36784104898</v>
      </c>
      <c r="G1884" s="37">
        <v>0</v>
      </c>
      <c r="H1884" s="37">
        <v>0.32262398365610989</v>
      </c>
      <c r="I1884" s="37">
        <v>1279.6787109375</v>
      </c>
      <c r="J1884" s="37">
        <v>25</v>
      </c>
      <c r="K1884" s="37">
        <v>-2.7457728385925293</v>
      </c>
      <c r="L1884" s="37">
        <v>-43.058338165283203</v>
      </c>
      <c r="M1884" s="37">
        <v>179.8</v>
      </c>
      <c r="N1884" s="37">
        <v>670660.94253571751</v>
      </c>
      <c r="O1884" s="37">
        <v>0</v>
      </c>
      <c r="P1884" s="37">
        <v>0.32346778381674002</v>
      </c>
      <c r="Q1884" s="37">
        <v>1279.1163330078125</v>
      </c>
    </row>
    <row r="1885" spans="2:17" x14ac:dyDescent="0.2">
      <c r="B1885" s="37">
        <v>25</v>
      </c>
      <c r="C1885" s="37">
        <v>-2.7456469535827637</v>
      </c>
      <c r="D1885" s="37">
        <v>-41.590442657470703</v>
      </c>
      <c r="E1885" s="37">
        <v>179.9</v>
      </c>
      <c r="F1885" s="37">
        <v>674747.8989332004</v>
      </c>
      <c r="G1885" s="37">
        <v>0</v>
      </c>
      <c r="H1885" s="37">
        <v>0.32269213309306621</v>
      </c>
      <c r="I1885" s="37">
        <v>1280.219482421875</v>
      </c>
      <c r="J1885" s="37">
        <v>25</v>
      </c>
      <c r="K1885" s="37">
        <v>-2.7460777759552002</v>
      </c>
      <c r="L1885" s="37">
        <v>-42.593341827392578</v>
      </c>
      <c r="M1885" s="37">
        <v>179.9</v>
      </c>
      <c r="N1885" s="37">
        <v>670740.15652937826</v>
      </c>
      <c r="O1885" s="37">
        <v>0</v>
      </c>
      <c r="P1885" s="37">
        <v>0.32349935253032713</v>
      </c>
      <c r="Q1885" s="37">
        <v>1279.5823974609375</v>
      </c>
    </row>
    <row r="1886" spans="2:17" x14ac:dyDescent="0.2">
      <c r="B1886" s="37">
        <v>25</v>
      </c>
      <c r="C1886" s="37">
        <v>-2.7460339069366455</v>
      </c>
      <c r="D1886" s="37">
        <v>-41.075729370117188</v>
      </c>
      <c r="E1886" s="37">
        <v>180</v>
      </c>
      <c r="F1886" s="37">
        <v>674895.83974942076</v>
      </c>
      <c r="G1886" s="37">
        <v>0</v>
      </c>
      <c r="H1886" s="37">
        <v>0.32276189040841069</v>
      </c>
      <c r="I1886" s="37">
        <v>1280.7650146484375</v>
      </c>
      <c r="J1886" s="37">
        <v>25</v>
      </c>
      <c r="K1886" s="37">
        <v>-2.7463862895965576</v>
      </c>
      <c r="L1886" s="37">
        <v>-42.124538421630859</v>
      </c>
      <c r="M1886" s="37">
        <v>180</v>
      </c>
      <c r="N1886" s="37">
        <v>670824.42430037155</v>
      </c>
      <c r="O1886" s="37">
        <v>0</v>
      </c>
      <c r="P1886" s="37">
        <v>0.32353342634410998</v>
      </c>
      <c r="Q1886" s="37">
        <v>1280.052490234375</v>
      </c>
    </row>
    <row r="1887" spans="2:17" x14ac:dyDescent="0.2">
      <c r="B1887" s="37">
        <v>25</v>
      </c>
      <c r="C1887" s="37">
        <v>-2.7464256286621094</v>
      </c>
      <c r="D1887" s="37">
        <v>-40.558975219726563</v>
      </c>
      <c r="E1887" s="37">
        <v>180.10000000000002</v>
      </c>
      <c r="F1887" s="37">
        <v>675047.03569529532</v>
      </c>
      <c r="G1887" s="37">
        <v>0</v>
      </c>
      <c r="H1887" s="37">
        <v>0.32283318269981082</v>
      </c>
      <c r="I1887" s="37">
        <v>1281.315185546875</v>
      </c>
      <c r="J1887" s="37">
        <v>25</v>
      </c>
      <c r="K1887" s="37">
        <v>-2.7466986179351807</v>
      </c>
      <c r="L1887" s="37">
        <v>-41.651882171630859</v>
      </c>
      <c r="M1887" s="37">
        <v>180.10000000000002</v>
      </c>
      <c r="N1887" s="37">
        <v>670913.94022917305</v>
      </c>
      <c r="O1887" s="37">
        <v>0</v>
      </c>
      <c r="P1887" s="37">
        <v>0.32357010351274312</v>
      </c>
      <c r="Q1887" s="37">
        <v>1280.52685546875</v>
      </c>
    </row>
    <row r="1888" spans="2:17" x14ac:dyDescent="0.2">
      <c r="B1888" s="37">
        <v>25</v>
      </c>
      <c r="C1888" s="37">
        <v>-2.7468221187591553</v>
      </c>
      <c r="D1888" s="37">
        <v>-40.040287017822266</v>
      </c>
      <c r="E1888" s="37">
        <v>180.20000000000002</v>
      </c>
      <c r="F1888" s="37">
        <v>675201.38425351435</v>
      </c>
      <c r="G1888" s="37">
        <v>0</v>
      </c>
      <c r="H1888" s="37">
        <v>0.32290596164502455</v>
      </c>
      <c r="I1888" s="37">
        <v>1281.8697509765625</v>
      </c>
      <c r="J1888" s="37">
        <v>25</v>
      </c>
      <c r="K1888" s="37">
        <v>-2.7470149993896484</v>
      </c>
      <c r="L1888" s="37">
        <v>-41.175361633300781</v>
      </c>
      <c r="M1888" s="37">
        <v>180.20000000000002</v>
      </c>
      <c r="N1888" s="37">
        <v>671008.80136596772</v>
      </c>
      <c r="O1888" s="37">
        <v>0</v>
      </c>
      <c r="P1888" s="37">
        <v>0.32360943332673692</v>
      </c>
      <c r="Q1888" s="37">
        <v>1281.0054931640625</v>
      </c>
    </row>
    <row r="1889" spans="2:17" x14ac:dyDescent="0.2">
      <c r="B1889" s="37">
        <v>25</v>
      </c>
      <c r="C1889" s="37">
        <v>-2.7472231388092041</v>
      </c>
      <c r="D1889" s="37">
        <v>-39.519798278808594</v>
      </c>
      <c r="E1889" s="37">
        <v>180.3</v>
      </c>
      <c r="F1889" s="37">
        <v>675358.67896706774</v>
      </c>
      <c r="G1889" s="37">
        <v>0</v>
      </c>
      <c r="H1889" s="37">
        <v>0.32298012987381891</v>
      </c>
      <c r="I1889" s="37">
        <v>1282.4283447265625</v>
      </c>
      <c r="J1889" s="37">
        <v>25</v>
      </c>
      <c r="K1889" s="37">
        <v>-2.7473359107971191</v>
      </c>
      <c r="L1889" s="37">
        <v>-40.694995880126953</v>
      </c>
      <c r="M1889" s="37">
        <v>180.3</v>
      </c>
      <c r="N1889" s="37">
        <v>671109.10402973311</v>
      </c>
      <c r="O1889" s="37">
        <v>0</v>
      </c>
      <c r="P1889" s="37">
        <v>0.32365146524808625</v>
      </c>
      <c r="Q1889" s="37">
        <v>1281.4884033203125</v>
      </c>
    </row>
    <row r="1890" spans="2:17" x14ac:dyDescent="0.2">
      <c r="B1890" s="37">
        <v>25</v>
      </c>
      <c r="C1890" s="37">
        <v>-2.7476284503936768</v>
      </c>
      <c r="D1890" s="37">
        <v>-38.99761962890625</v>
      </c>
      <c r="E1890" s="37">
        <v>180.4</v>
      </c>
      <c r="F1890" s="37">
        <v>675518.76508845866</v>
      </c>
      <c r="G1890" s="37">
        <v>0</v>
      </c>
      <c r="H1890" s="37">
        <v>0.32305561440065811</v>
      </c>
      <c r="I1890" s="37">
        <v>1282.9908447265625</v>
      </c>
      <c r="J1890" s="37">
        <v>25</v>
      </c>
      <c r="K1890" s="37">
        <v>-2.7476611137390137</v>
      </c>
      <c r="L1890" s="37">
        <v>-40.210807800292969</v>
      </c>
      <c r="M1890" s="37">
        <v>180.4</v>
      </c>
      <c r="N1890" s="37">
        <v>671214.89613314322</v>
      </c>
      <c r="O1890" s="37">
        <v>0</v>
      </c>
      <c r="P1890" s="37">
        <v>0.32369622418176464</v>
      </c>
      <c r="Q1890" s="37">
        <v>1281.9757080078125</v>
      </c>
    </row>
    <row r="1891" spans="2:17" x14ac:dyDescent="0.2">
      <c r="B1891" s="37">
        <v>25</v>
      </c>
      <c r="C1891" s="37">
        <v>-2.748037576675415</v>
      </c>
      <c r="D1891" s="37">
        <v>-38.473869323730469</v>
      </c>
      <c r="E1891" s="37">
        <v>180.5</v>
      </c>
      <c r="F1891" s="37">
        <v>675681.59252884879</v>
      </c>
      <c r="G1891" s="37">
        <v>0</v>
      </c>
      <c r="H1891" s="37">
        <v>0.32313239163822965</v>
      </c>
      <c r="I1891" s="37">
        <v>1283.556884765625</v>
      </c>
      <c r="J1891" s="37">
        <v>25</v>
      </c>
      <c r="K1891" s="37">
        <v>-2.7479913234710693</v>
      </c>
      <c r="L1891" s="37">
        <v>-39.722808837890625</v>
      </c>
      <c r="M1891" s="37">
        <v>180.5</v>
      </c>
      <c r="N1891" s="37">
        <v>671326.17766879161</v>
      </c>
      <c r="O1891" s="37">
        <v>0</v>
      </c>
      <c r="P1891" s="37">
        <v>0.32374371030671417</v>
      </c>
      <c r="Q1891" s="37">
        <v>1282.4674072265625</v>
      </c>
    </row>
    <row r="1892" spans="2:17" x14ac:dyDescent="0.2">
      <c r="B1892" s="37">
        <v>25</v>
      </c>
      <c r="C1892" s="37">
        <v>-2.7484505176544189</v>
      </c>
      <c r="D1892" s="37">
        <v>-37.948650360107422</v>
      </c>
      <c r="E1892" s="37">
        <v>180.60000000000002</v>
      </c>
      <c r="F1892" s="37">
        <v>675846.90190260462</v>
      </c>
      <c r="G1892" s="37">
        <v>0</v>
      </c>
      <c r="H1892" s="37">
        <v>0.32321033924538661</v>
      </c>
      <c r="I1892" s="37">
        <v>1284.126220703125</v>
      </c>
      <c r="J1892" s="37">
        <v>25</v>
      </c>
      <c r="K1892" s="37">
        <v>-2.748326301574707</v>
      </c>
      <c r="L1892" s="37">
        <v>-39.231021881103516</v>
      </c>
      <c r="M1892" s="37">
        <v>180.60000000000002</v>
      </c>
      <c r="N1892" s="37">
        <v>671442.89977502776</v>
      </c>
      <c r="O1892" s="37">
        <v>0</v>
      </c>
      <c r="P1892" s="37">
        <v>0.32379389914953588</v>
      </c>
      <c r="Q1892" s="37">
        <v>1282.96337890625</v>
      </c>
    </row>
    <row r="1893" spans="2:17" x14ac:dyDescent="0.2">
      <c r="B1893" s="37">
        <v>25</v>
      </c>
      <c r="C1893" s="37">
        <v>-2.7488670349121094</v>
      </c>
      <c r="D1893" s="37">
        <v>-37.422050476074219</v>
      </c>
      <c r="E1893" s="37">
        <v>180.70000000000002</v>
      </c>
      <c r="F1893" s="37">
        <v>676014.64261247811</v>
      </c>
      <c r="G1893" s="37">
        <v>0</v>
      </c>
      <c r="H1893" s="37">
        <v>0.32328943337310423</v>
      </c>
      <c r="I1893" s="37">
        <v>1284.698486328125</v>
      </c>
      <c r="J1893" s="37">
        <v>25</v>
      </c>
      <c r="K1893" s="37">
        <v>-2.748666524887085</v>
      </c>
      <c r="L1893" s="37">
        <v>-38.735458374023438</v>
      </c>
      <c r="M1893" s="37">
        <v>180.70000000000002</v>
      </c>
      <c r="N1893" s="37">
        <v>671565.11054846155</v>
      </c>
      <c r="O1893" s="37">
        <v>0</v>
      </c>
      <c r="P1893" s="37">
        <v>0.32384681545718769</v>
      </c>
      <c r="Q1893" s="37">
        <v>1283.4638671875</v>
      </c>
    </row>
    <row r="1894" spans="2:17" x14ac:dyDescent="0.2">
      <c r="B1894" s="37">
        <v>25</v>
      </c>
      <c r="C1894" s="37">
        <v>-2.749286413192749</v>
      </c>
      <c r="D1894" s="37">
        <v>-36.894157409667969</v>
      </c>
      <c r="E1894" s="37">
        <v>180.8</v>
      </c>
      <c r="F1894" s="37">
        <v>676184.60707859905</v>
      </c>
      <c r="G1894" s="37">
        <v>0</v>
      </c>
      <c r="H1894" s="37">
        <v>0.32336957614342815</v>
      </c>
      <c r="I1894" s="37">
        <v>1285.2734375</v>
      </c>
      <c r="J1894" s="37">
        <v>25</v>
      </c>
      <c r="K1894" s="37">
        <v>-2.749011754989624</v>
      </c>
      <c r="L1894" s="37">
        <v>-38.236152648925781</v>
      </c>
      <c r="M1894" s="37">
        <v>180.8</v>
      </c>
      <c r="N1894" s="37">
        <v>671692.71255009552</v>
      </c>
      <c r="O1894" s="37">
        <v>0</v>
      </c>
      <c r="P1894" s="37">
        <v>0.3239024102106518</v>
      </c>
      <c r="Q1894" s="37">
        <v>1283.9686279296875</v>
      </c>
    </row>
    <row r="1895" spans="2:17" x14ac:dyDescent="0.2">
      <c r="B1895" s="37">
        <v>25</v>
      </c>
      <c r="C1895" s="37">
        <v>-2.749708890914917</v>
      </c>
      <c r="D1895" s="37">
        <v>-36.365036010742187</v>
      </c>
      <c r="E1895" s="37">
        <v>180.9</v>
      </c>
      <c r="F1895" s="37">
        <v>676356.63977783255</v>
      </c>
      <c r="G1895" s="37">
        <v>0</v>
      </c>
      <c r="H1895" s="37">
        <v>0.32345069420493611</v>
      </c>
      <c r="I1895" s="37">
        <v>1285.8507080078125</v>
      </c>
      <c r="J1895" s="37">
        <v>25</v>
      </c>
      <c r="K1895" s="37">
        <v>-2.7493622303009033</v>
      </c>
      <c r="L1895" s="37">
        <v>-37.733154296875</v>
      </c>
      <c r="M1895" s="37">
        <v>180.9</v>
      </c>
      <c r="N1895" s="37">
        <v>671825.55989833176</v>
      </c>
      <c r="O1895" s="37">
        <v>0</v>
      </c>
      <c r="P1895" s="37">
        <v>0.32396060991624076</v>
      </c>
      <c r="Q1895" s="37">
        <v>1284.4776611328125</v>
      </c>
    </row>
    <row r="1896" spans="2:17" x14ac:dyDescent="0.2">
      <c r="B1896" s="37">
        <v>25</v>
      </c>
      <c r="C1896" s="37">
        <v>-2.7501335144042969</v>
      </c>
      <c r="D1896" s="37">
        <v>-35.834754943847656</v>
      </c>
      <c r="E1896" s="37">
        <v>181</v>
      </c>
      <c r="F1896" s="37">
        <v>676530.58510914887</v>
      </c>
      <c r="G1896" s="37">
        <v>0</v>
      </c>
      <c r="H1896" s="37">
        <v>0.32353271418042023</v>
      </c>
      <c r="I1896" s="37">
        <v>1286.4300537109375</v>
      </c>
      <c r="J1896" s="37">
        <v>25</v>
      </c>
      <c r="K1896" s="37">
        <v>-2.7497179508209229</v>
      </c>
      <c r="L1896" s="37">
        <v>-37.226543426513672</v>
      </c>
      <c r="M1896" s="37">
        <v>181</v>
      </c>
      <c r="N1896" s="37">
        <v>671963.60247723607</v>
      </c>
      <c r="O1896" s="37">
        <v>0</v>
      </c>
      <c r="P1896" s="37">
        <v>0.32402139057025342</v>
      </c>
      <c r="Q1896" s="37">
        <v>1284.9910888671875</v>
      </c>
    </row>
    <row r="1897" spans="2:17" x14ac:dyDescent="0.2">
      <c r="B1897" s="37">
        <v>25</v>
      </c>
      <c r="C1897" s="37">
        <v>-2.7505605220794678</v>
      </c>
      <c r="D1897" s="37">
        <v>-35.303367614746094</v>
      </c>
      <c r="E1897" s="37">
        <v>181.10000000000002</v>
      </c>
      <c r="F1897" s="37">
        <v>676706.28729084437</v>
      </c>
      <c r="G1897" s="37">
        <v>0</v>
      </c>
      <c r="H1897" s="37">
        <v>0.32361556260745905</v>
      </c>
      <c r="I1897" s="37">
        <v>1287.01123046875</v>
      </c>
      <c r="J1897" s="37">
        <v>25</v>
      </c>
      <c r="K1897" s="37">
        <v>-2.7500791549682617</v>
      </c>
      <c r="L1897" s="37">
        <v>-36.716426849365234</v>
      </c>
      <c r="M1897" s="37">
        <v>181.10000000000002</v>
      </c>
      <c r="N1897" s="37">
        <v>672106.59664829273</v>
      </c>
      <c r="O1897" s="37">
        <v>0</v>
      </c>
      <c r="P1897" s="37">
        <v>0.32408462992006049</v>
      </c>
      <c r="Q1897" s="37">
        <v>1285.5087890625</v>
      </c>
    </row>
    <row r="1898" spans="2:17" x14ac:dyDescent="0.2">
      <c r="B1898" s="37">
        <v>25</v>
      </c>
      <c r="C1898" s="37">
        <v>-2.7509894371032715</v>
      </c>
      <c r="D1898" s="37">
        <v>-34.770927429199219</v>
      </c>
      <c r="E1898" s="37">
        <v>181.20000000000002</v>
      </c>
      <c r="F1898" s="37">
        <v>676883.64242905343</v>
      </c>
      <c r="G1898" s="37">
        <v>0</v>
      </c>
      <c r="H1898" s="37">
        <v>0.32369919051476015</v>
      </c>
      <c r="I1898" s="37">
        <v>1287.5936279296875</v>
      </c>
      <c r="J1898" s="37">
        <v>25</v>
      </c>
      <c r="K1898" s="37">
        <v>-2.7504456043243408</v>
      </c>
      <c r="L1898" s="37">
        <v>-36.202930450439453</v>
      </c>
      <c r="M1898" s="37">
        <v>181.20000000000002</v>
      </c>
      <c r="N1898" s="37">
        <v>672254.39489550784</v>
      </c>
      <c r="O1898" s="37">
        <v>0</v>
      </c>
      <c r="P1898" s="37">
        <v>0.32415025514463691</v>
      </c>
      <c r="Q1898" s="37">
        <v>1286.0306396484375</v>
      </c>
    </row>
    <row r="1899" spans="2:17" x14ac:dyDescent="0.2">
      <c r="B1899" s="37">
        <v>25</v>
      </c>
      <c r="C1899" s="37">
        <v>-2.7514200210571289</v>
      </c>
      <c r="D1899" s="37">
        <v>-34.237495422363281</v>
      </c>
      <c r="E1899" s="37">
        <v>181.3</v>
      </c>
      <c r="F1899" s="37">
        <v>677062.49499210494</v>
      </c>
      <c r="G1899" s="37">
        <v>0</v>
      </c>
      <c r="H1899" s="37">
        <v>0.32378352454671344</v>
      </c>
      <c r="I1899" s="37">
        <v>1288.17724609375</v>
      </c>
      <c r="J1899" s="37">
        <v>25</v>
      </c>
      <c r="K1899" s="37">
        <v>-2.7508177757263184</v>
      </c>
      <c r="L1899" s="37">
        <v>-35.686203002929688</v>
      </c>
      <c r="M1899" s="37">
        <v>181.3</v>
      </c>
      <c r="N1899" s="37">
        <v>672406.8008940008</v>
      </c>
      <c r="O1899" s="37">
        <v>0</v>
      </c>
      <c r="P1899" s="37">
        <v>0.32421816892934929</v>
      </c>
      <c r="Q1899" s="37">
        <v>1286.5567626953125</v>
      </c>
    </row>
    <row r="1900" spans="2:17" x14ac:dyDescent="0.2">
      <c r="B1900" s="37">
        <v>25</v>
      </c>
      <c r="C1900" s="37">
        <v>-2.7518517971038818</v>
      </c>
      <c r="D1900" s="37">
        <v>-33.703117370605469</v>
      </c>
      <c r="E1900" s="37">
        <v>181.4</v>
      </c>
      <c r="F1900" s="37">
        <v>677242.58441565721</v>
      </c>
      <c r="G1900" s="37">
        <v>0</v>
      </c>
      <c r="H1900" s="37">
        <v>0.32386844181679114</v>
      </c>
      <c r="I1900" s="37">
        <v>1288.7615966796875</v>
      </c>
      <c r="J1900" s="37">
        <v>25</v>
      </c>
      <c r="K1900" s="37">
        <v>-2.7511951923370361</v>
      </c>
      <c r="L1900" s="37">
        <v>-35.166400909423828</v>
      </c>
      <c r="M1900" s="37">
        <v>181.4</v>
      </c>
      <c r="N1900" s="37">
        <v>672563.61818616604</v>
      </c>
      <c r="O1900" s="37">
        <v>0</v>
      </c>
      <c r="P1900" s="37">
        <v>0.32428827407195698</v>
      </c>
      <c r="Q1900" s="37">
        <v>1287.0867919921875</v>
      </c>
    </row>
    <row r="1901" spans="2:17" x14ac:dyDescent="0.2">
      <c r="B1901" s="37">
        <v>25</v>
      </c>
      <c r="C1901" s="37">
        <v>-2.7522845268249512</v>
      </c>
      <c r="D1901" s="37">
        <v>-33.167854309082031</v>
      </c>
      <c r="E1901" s="37">
        <v>181.5</v>
      </c>
      <c r="F1901" s="37">
        <v>677423.85937122686</v>
      </c>
      <c r="G1901" s="37">
        <v>0</v>
      </c>
      <c r="H1901" s="37">
        <v>0.32395391815341712</v>
      </c>
      <c r="I1901" s="37">
        <v>1289.346435546875</v>
      </c>
      <c r="J1901" s="37">
        <v>25</v>
      </c>
      <c r="K1901" s="37">
        <v>-2.7515778541564941</v>
      </c>
      <c r="L1901" s="37">
        <v>-34.643695831298828</v>
      </c>
      <c r="M1901" s="37">
        <v>181.5</v>
      </c>
      <c r="N1901" s="37">
        <v>672724.55334693938</v>
      </c>
      <c r="O1901" s="37">
        <v>0</v>
      </c>
      <c r="P1901" s="37">
        <v>0.32436042417062638</v>
      </c>
      <c r="Q1901" s="37">
        <v>1287.6207275390625</v>
      </c>
    </row>
    <row r="1902" spans="2:17" x14ac:dyDescent="0.2">
      <c r="B1902" s="37">
        <v>25</v>
      </c>
      <c r="C1902" s="37">
        <v>-2.7527179718017578</v>
      </c>
      <c r="D1902" s="37">
        <v>-32.631759643554688</v>
      </c>
      <c r="E1902" s="37">
        <v>181.60000000000002</v>
      </c>
      <c r="F1902" s="37">
        <v>677606.05947604531</v>
      </c>
      <c r="G1902" s="37">
        <v>0</v>
      </c>
      <c r="H1902" s="37">
        <v>0.32403983073323528</v>
      </c>
      <c r="I1902" s="37">
        <v>1289.931640625</v>
      </c>
      <c r="J1902" s="37">
        <v>25</v>
      </c>
      <c r="K1902" s="37">
        <v>-2.7519659996032715</v>
      </c>
      <c r="L1902" s="37">
        <v>-34.118255615234375</v>
      </c>
      <c r="M1902" s="37">
        <v>181.60000000000002</v>
      </c>
      <c r="N1902" s="37">
        <v>672889.40965156001</v>
      </c>
      <c r="O1902" s="37">
        <v>0</v>
      </c>
      <c r="P1902" s="37">
        <v>0.32443452210406648</v>
      </c>
      <c r="Q1902" s="37">
        <v>1288.158447265625</v>
      </c>
    </row>
    <row r="1903" spans="2:17" x14ac:dyDescent="0.2">
      <c r="B1903" s="37">
        <v>25</v>
      </c>
      <c r="C1903" s="37">
        <v>-2.7531521320343018</v>
      </c>
      <c r="D1903" s="37">
        <v>-32.094894409179688</v>
      </c>
      <c r="E1903" s="37">
        <v>181.70000000000002</v>
      </c>
      <c r="F1903" s="37">
        <v>677789.02896674024</v>
      </c>
      <c r="G1903" s="37">
        <v>0</v>
      </c>
      <c r="H1903" s="37">
        <v>0.32412610612462217</v>
      </c>
      <c r="I1903" s="37">
        <v>1290.5167236328125</v>
      </c>
      <c r="J1903" s="37">
        <v>25</v>
      </c>
      <c r="K1903" s="37">
        <v>-2.75235915184021</v>
      </c>
      <c r="L1903" s="37">
        <v>-33.590259552001953</v>
      </c>
      <c r="M1903" s="37">
        <v>181.70000000000002</v>
      </c>
      <c r="N1903" s="37">
        <v>673057.7970296602</v>
      </c>
      <c r="O1903" s="37">
        <v>0</v>
      </c>
      <c r="P1903" s="37">
        <v>0.32451037231381413</v>
      </c>
      <c r="Q1903" s="37">
        <v>1288.699951171875</v>
      </c>
    </row>
    <row r="1904" spans="2:17" x14ac:dyDescent="0.2">
      <c r="B1904" s="37">
        <v>25</v>
      </c>
      <c r="C1904" s="37">
        <v>-2.7535862922668457</v>
      </c>
      <c r="D1904" s="37">
        <v>-31.557332992553711</v>
      </c>
      <c r="E1904" s="37">
        <v>181.8</v>
      </c>
      <c r="F1904" s="37">
        <v>677972.50781638338</v>
      </c>
      <c r="G1904" s="37">
        <v>0</v>
      </c>
      <c r="H1904" s="37">
        <v>0.32421262170546095</v>
      </c>
      <c r="I1904" s="37">
        <v>1291.1016845703125</v>
      </c>
      <c r="J1904" s="37">
        <v>25</v>
      </c>
      <c r="K1904" s="37">
        <v>-2.7527575492858887</v>
      </c>
      <c r="L1904" s="37">
        <v>-33.059909820556641</v>
      </c>
      <c r="M1904" s="37">
        <v>181.8</v>
      </c>
      <c r="N1904" s="37">
        <v>673229.42121820792</v>
      </c>
      <c r="O1904" s="37">
        <v>0</v>
      </c>
      <c r="P1904" s="37">
        <v>0.32458782858502672</v>
      </c>
      <c r="Q1904" s="37">
        <v>1289.2449951171875</v>
      </c>
    </row>
    <row r="1905" spans="2:17" x14ac:dyDescent="0.2">
      <c r="B1905" s="37">
        <v>25</v>
      </c>
      <c r="C1905" s="37">
        <v>-2.7540206909179687</v>
      </c>
      <c r="D1905" s="37">
        <v>-31.019159317016602</v>
      </c>
      <c r="E1905" s="37">
        <v>181.9</v>
      </c>
      <c r="F1905" s="37">
        <v>678156.3405265084</v>
      </c>
      <c r="G1905" s="37">
        <v>0</v>
      </c>
      <c r="H1905" s="37">
        <v>0.3242993041578085</v>
      </c>
      <c r="I1905" s="37">
        <v>1291.6861572265625</v>
      </c>
      <c r="J1905" s="37">
        <v>25</v>
      </c>
      <c r="K1905" s="37">
        <v>-2.7531609535217285</v>
      </c>
      <c r="L1905" s="37">
        <v>-32.527435302734375</v>
      </c>
      <c r="M1905" s="37">
        <v>181.9</v>
      </c>
      <c r="N1905" s="37">
        <v>673403.9876821402</v>
      </c>
      <c r="O1905" s="37">
        <v>0</v>
      </c>
      <c r="P1905" s="37">
        <v>0.32466674505908716</v>
      </c>
      <c r="Q1905" s="37">
        <v>1289.7933349609375</v>
      </c>
    </row>
    <row r="1906" spans="2:17" x14ac:dyDescent="0.2">
      <c r="B1906" s="37">
        <v>25</v>
      </c>
      <c r="C1906" s="37">
        <v>-2.7544550895690918</v>
      </c>
      <c r="D1906" s="37">
        <v>-30.480474472045898</v>
      </c>
      <c r="E1906" s="37">
        <v>182</v>
      </c>
      <c r="F1906" s="37">
        <v>678340.16316360992</v>
      </c>
      <c r="G1906" s="37">
        <v>0</v>
      </c>
      <c r="H1906" s="37">
        <v>0.32438598184843176</v>
      </c>
      <c r="I1906" s="37">
        <v>1292.2701416015625</v>
      </c>
      <c r="J1906" s="37">
        <v>25</v>
      </c>
      <c r="K1906" s="37">
        <v>-2.7535691261291504</v>
      </c>
      <c r="L1906" s="37">
        <v>-31.993076324462891</v>
      </c>
      <c r="M1906" s="37">
        <v>182</v>
      </c>
      <c r="N1906" s="37">
        <v>673581.10507170577</v>
      </c>
      <c r="O1906" s="37">
        <v>0</v>
      </c>
      <c r="P1906" s="37">
        <v>0.32474692669479477</v>
      </c>
      <c r="Q1906" s="37">
        <v>1290.3450927734375</v>
      </c>
    </row>
    <row r="1907" spans="2:17" x14ac:dyDescent="0.2">
      <c r="B1907" s="37">
        <v>25</v>
      </c>
      <c r="C1907" s="37">
        <v>-2.7548890113830566</v>
      </c>
      <c r="D1907" s="37">
        <v>-29.941404342651367</v>
      </c>
      <c r="E1907" s="37">
        <v>182.10000000000002</v>
      </c>
      <c r="F1907" s="37">
        <v>678523.82109257986</v>
      </c>
      <c r="G1907" s="37">
        <v>0</v>
      </c>
      <c r="H1907" s="37">
        <v>0.32447258186643152</v>
      </c>
      <c r="I1907" s="37">
        <v>1292.853271484375</v>
      </c>
      <c r="J1907" s="37">
        <v>25</v>
      </c>
      <c r="K1907" s="37">
        <v>-2.7539818286895752</v>
      </c>
      <c r="L1907" s="37">
        <v>-31.457117080688477</v>
      </c>
      <c r="M1907" s="37">
        <v>182.10000000000002</v>
      </c>
      <c r="N1907" s="37">
        <v>673760.42928729684</v>
      </c>
      <c r="O1907" s="37">
        <v>0</v>
      </c>
      <c r="P1907" s="37">
        <v>0.32482820342869523</v>
      </c>
      <c r="Q1907" s="37">
        <v>1290.8997802734375</v>
      </c>
    </row>
    <row r="1908" spans="2:17" x14ac:dyDescent="0.2">
      <c r="B1908" s="37">
        <v>25</v>
      </c>
      <c r="C1908" s="37">
        <v>-2.7553224563598633</v>
      </c>
      <c r="D1908" s="37">
        <v>-29.402099609375</v>
      </c>
      <c r="E1908" s="37">
        <v>182.20000000000002</v>
      </c>
      <c r="F1908" s="37">
        <v>678707.00347834779</v>
      </c>
      <c r="G1908" s="37">
        <v>0</v>
      </c>
      <c r="H1908" s="37">
        <v>0.32455895762955894</v>
      </c>
      <c r="I1908" s="37">
        <v>1293.4354248046875</v>
      </c>
      <c r="J1908" s="37">
        <v>25</v>
      </c>
      <c r="K1908" s="37">
        <v>-2.7543988227844238</v>
      </c>
      <c r="L1908" s="37">
        <v>-30.919843673706055</v>
      </c>
      <c r="M1908" s="37">
        <v>182.20000000000002</v>
      </c>
      <c r="N1908" s="37">
        <v>673941.61641944444</v>
      </c>
      <c r="O1908" s="37">
        <v>0</v>
      </c>
      <c r="P1908" s="37">
        <v>0.32491040528285337</v>
      </c>
      <c r="Q1908" s="37">
        <v>1291.45751953125</v>
      </c>
    </row>
    <row r="1909" spans="2:17" x14ac:dyDescent="0.2">
      <c r="B1909" s="37">
        <v>25</v>
      </c>
      <c r="C1909" s="37">
        <v>-2.7557554244995117</v>
      </c>
      <c r="D1909" s="37">
        <v>-28.86273193359375</v>
      </c>
      <c r="E1909" s="37">
        <v>182.3</v>
      </c>
      <c r="F1909" s="37">
        <v>678889.39999538416</v>
      </c>
      <c r="G1909" s="37">
        <v>0</v>
      </c>
      <c r="H1909" s="37">
        <v>0.32464496279578731</v>
      </c>
      <c r="I1909" s="37">
        <v>1294.0164794921875</v>
      </c>
      <c r="J1909" s="37">
        <v>25</v>
      </c>
      <c r="K1909" s="37">
        <v>-2.7548201084136963</v>
      </c>
      <c r="L1909" s="37">
        <v>-30.381553649902344</v>
      </c>
      <c r="M1909" s="37">
        <v>182.3</v>
      </c>
      <c r="N1909" s="37">
        <v>674124.27396390261</v>
      </c>
      <c r="O1909" s="37">
        <v>0</v>
      </c>
      <c r="P1909" s="37">
        <v>0.32499333773669442</v>
      </c>
      <c r="Q1909" s="37">
        <v>1292.0179443359375</v>
      </c>
    </row>
    <row r="1910" spans="2:17" x14ac:dyDescent="0.2">
      <c r="B1910" s="37">
        <v>25</v>
      </c>
      <c r="C1910" s="37">
        <v>-2.756187915802002</v>
      </c>
      <c r="D1910" s="37">
        <v>-28.323507308959961</v>
      </c>
      <c r="E1910" s="37">
        <v>182.4</v>
      </c>
      <c r="F1910" s="37">
        <v>679070.75303078641</v>
      </c>
      <c r="G1910" s="37">
        <v>0</v>
      </c>
      <c r="H1910" s="37">
        <v>0.32473047590366966</v>
      </c>
      <c r="I1910" s="37">
        <v>1294.59619140625</v>
      </c>
      <c r="J1910" s="37">
        <v>25</v>
      </c>
      <c r="K1910" s="37">
        <v>-2.7552452087402344</v>
      </c>
      <c r="L1910" s="37">
        <v>-29.842525482177734</v>
      </c>
      <c r="M1910" s="37">
        <v>182.4</v>
      </c>
      <c r="N1910" s="37">
        <v>674308.10649071529</v>
      </c>
      <c r="O1910" s="37">
        <v>0</v>
      </c>
      <c r="P1910" s="37">
        <v>0.32507685540402287</v>
      </c>
      <c r="Q1910" s="37">
        <v>1292.5809326171875</v>
      </c>
    </row>
    <row r="1911" spans="2:17" x14ac:dyDescent="0.2">
      <c r="B1911" s="37">
        <v>25</v>
      </c>
      <c r="C1911" s="37">
        <v>-2.7566194534301758</v>
      </c>
      <c r="D1911" s="37">
        <v>-27.784645080566406</v>
      </c>
      <c r="E1911" s="37">
        <v>182.5</v>
      </c>
      <c r="F1911" s="37">
        <v>679250.80529871082</v>
      </c>
      <c r="G1911" s="37">
        <v>0</v>
      </c>
      <c r="H1911" s="37">
        <v>0.3248153756232896</v>
      </c>
      <c r="I1911" s="37">
        <v>1295.1746826171875</v>
      </c>
      <c r="J1911" s="37">
        <v>25</v>
      </c>
      <c r="K1911" s="37">
        <v>-2.755673885345459</v>
      </c>
      <c r="L1911" s="37">
        <v>-29.303014755249023</v>
      </c>
      <c r="M1911" s="37">
        <v>182.5</v>
      </c>
      <c r="N1911" s="37">
        <v>674492.77042311616</v>
      </c>
      <c r="O1911" s="37">
        <v>0</v>
      </c>
      <c r="P1911" s="37">
        <v>0.32516078793311681</v>
      </c>
      <c r="Q1911" s="37">
        <v>1293.1458740234375</v>
      </c>
    </row>
    <row r="1912" spans="2:17" x14ac:dyDescent="0.2">
      <c r="B1912" s="37">
        <v>25</v>
      </c>
      <c r="C1912" s="37">
        <v>-2.7570500373840332</v>
      </c>
      <c r="D1912" s="37">
        <v>-27.24638557434082</v>
      </c>
      <c r="E1912" s="37">
        <v>182.60000000000002</v>
      </c>
      <c r="F1912" s="37">
        <v>679429.19557045982</v>
      </c>
      <c r="G1912" s="37">
        <v>0</v>
      </c>
      <c r="H1912" s="37">
        <v>0.32489949160777337</v>
      </c>
      <c r="I1912" s="37">
        <v>1295.75146484375</v>
      </c>
      <c r="J1912" s="37">
        <v>25</v>
      </c>
      <c r="K1912" s="37">
        <v>-2.7561061382293701</v>
      </c>
      <c r="L1912" s="37">
        <v>-28.763225555419922</v>
      </c>
      <c r="M1912" s="37">
        <v>182.60000000000002</v>
      </c>
      <c r="N1912" s="37">
        <v>674662.17446993093</v>
      </c>
      <c r="O1912" s="37">
        <v>0</v>
      </c>
      <c r="P1912" s="37">
        <v>0.32524501391166599</v>
      </c>
      <c r="Q1912" s="37">
        <v>1293.7127685546875</v>
      </c>
    </row>
    <row r="1913" spans="2:17" x14ac:dyDescent="0.2">
      <c r="B1913" s="37">
        <v>25</v>
      </c>
      <c r="C1913" s="37">
        <v>-2.7574799060821533</v>
      </c>
      <c r="D1913" s="37">
        <v>-26.70897102355957</v>
      </c>
      <c r="E1913" s="37">
        <v>182.70000000000002</v>
      </c>
      <c r="F1913" s="37">
        <v>679605.61483306705</v>
      </c>
      <c r="G1913" s="37">
        <v>0</v>
      </c>
      <c r="H1913" s="37">
        <v>0.32498267813380149</v>
      </c>
      <c r="I1913" s="37">
        <v>1296.32666015625</v>
      </c>
      <c r="J1913" s="37">
        <v>25</v>
      </c>
      <c r="K1913" s="37">
        <v>-2.7565417289733887</v>
      </c>
      <c r="L1913" s="37">
        <v>-28.223337173461914</v>
      </c>
      <c r="M1913" s="37">
        <v>182.70000000000002</v>
      </c>
      <c r="N1913" s="37">
        <v>674831.3366250695</v>
      </c>
      <c r="O1913" s="37">
        <v>0</v>
      </c>
      <c r="P1913" s="37">
        <v>0.32532931311790075</v>
      </c>
      <c r="Q1913" s="37">
        <v>1294.28173828125</v>
      </c>
    </row>
    <row r="1914" spans="2:17" x14ac:dyDescent="0.2">
      <c r="B1914" s="37">
        <v>25</v>
      </c>
      <c r="C1914" s="37">
        <v>-2.757908821105957</v>
      </c>
      <c r="D1914" s="37">
        <v>-26.172647476196289</v>
      </c>
      <c r="E1914" s="37">
        <v>182.8</v>
      </c>
      <c r="F1914" s="37">
        <v>679779.85853518557</v>
      </c>
      <c r="G1914" s="37">
        <v>0</v>
      </c>
      <c r="H1914" s="37">
        <v>0.32506483876239228</v>
      </c>
      <c r="I1914" s="37">
        <v>1296.900146484375</v>
      </c>
      <c r="J1914" s="37">
        <v>25</v>
      </c>
      <c r="K1914" s="37">
        <v>-2.7569801807403564</v>
      </c>
      <c r="L1914" s="37">
        <v>-27.683488845825195</v>
      </c>
      <c r="M1914" s="37">
        <v>182.8</v>
      </c>
      <c r="N1914" s="37">
        <v>675000.49798262003</v>
      </c>
      <c r="O1914" s="37">
        <v>0</v>
      </c>
      <c r="P1914" s="37">
        <v>0.32541361266115265</v>
      </c>
      <c r="Q1914" s="37">
        <v>1294.852294921875</v>
      </c>
    </row>
    <row r="1915" spans="2:17" x14ac:dyDescent="0.2">
      <c r="B1915" s="37">
        <v>25</v>
      </c>
      <c r="C1915" s="37">
        <v>-2.7583365440368652</v>
      </c>
      <c r="D1915" s="37">
        <v>-25.637655258178711</v>
      </c>
      <c r="E1915" s="37">
        <v>182.9</v>
      </c>
      <c r="F1915" s="37">
        <v>679951.51328059321</v>
      </c>
      <c r="G1915" s="37">
        <v>0</v>
      </c>
      <c r="H1915" s="37">
        <v>0.32514577853412957</v>
      </c>
      <c r="I1915" s="37">
        <v>1297.4716796875</v>
      </c>
      <c r="J1915" s="37">
        <v>25</v>
      </c>
      <c r="K1915" s="37">
        <v>-2.7574212551116943</v>
      </c>
      <c r="L1915" s="37">
        <v>-27.143821716308594</v>
      </c>
      <c r="M1915" s="37">
        <v>182.9</v>
      </c>
      <c r="N1915" s="37">
        <v>675169.30329500942</v>
      </c>
      <c r="O1915" s="37">
        <v>0</v>
      </c>
      <c r="P1915" s="37">
        <v>0.325497716625401</v>
      </c>
      <c r="Q1915" s="37">
        <v>1295.4244384765625</v>
      </c>
    </row>
    <row r="1916" spans="2:17" x14ac:dyDescent="0.2">
      <c r="B1916" s="37">
        <v>25</v>
      </c>
      <c r="C1916" s="37">
        <v>-2.758763313293457</v>
      </c>
      <c r="D1916" s="37">
        <v>-25.104204177856445</v>
      </c>
      <c r="E1916" s="37">
        <v>183</v>
      </c>
      <c r="F1916" s="37">
        <v>680120.4782120426</v>
      </c>
      <c r="G1916" s="37">
        <v>0</v>
      </c>
      <c r="H1916" s="37">
        <v>0.32522544990962693</v>
      </c>
      <c r="I1916" s="37">
        <v>1298.0413818359375</v>
      </c>
      <c r="J1916" s="37">
        <v>25</v>
      </c>
      <c r="K1916" s="37">
        <v>-2.7578644752502441</v>
      </c>
      <c r="L1916" s="37">
        <v>-26.604480743408203</v>
      </c>
      <c r="M1916" s="37">
        <v>183</v>
      </c>
      <c r="N1916" s="37">
        <v>675337.52928818646</v>
      </c>
      <c r="O1916" s="37">
        <v>0</v>
      </c>
      <c r="P1916" s="37">
        <v>0.32558150298726657</v>
      </c>
      <c r="Q1916" s="37">
        <v>1295.9976806640625</v>
      </c>
    </row>
    <row r="1917" spans="2:17" x14ac:dyDescent="0.2">
      <c r="B1917" s="37">
        <v>25</v>
      </c>
      <c r="C1917" s="37">
        <v>-2.7591888904571533</v>
      </c>
      <c r="D1917" s="37">
        <v>-24.57249641418457</v>
      </c>
      <c r="E1917" s="37">
        <v>183.10000000000002</v>
      </c>
      <c r="F1917" s="37">
        <v>680286.33923432289</v>
      </c>
      <c r="G1917" s="37">
        <v>0</v>
      </c>
      <c r="H1917" s="37">
        <v>0.3253036575997208</v>
      </c>
      <c r="I1917" s="37">
        <v>1298.60888671875</v>
      </c>
      <c r="J1917" s="37">
        <v>25</v>
      </c>
      <c r="K1917" s="37">
        <v>-2.7583096027374268</v>
      </c>
      <c r="L1917" s="37">
        <v>-26.065574645996094</v>
      </c>
      <c r="M1917" s="37">
        <v>183.10000000000002</v>
      </c>
      <c r="N1917" s="37">
        <v>675504.86522654712</v>
      </c>
      <c r="O1917" s="37">
        <v>0</v>
      </c>
      <c r="P1917" s="37">
        <v>0.32566480010866433</v>
      </c>
      <c r="Q1917" s="37">
        <v>1296.57177734375</v>
      </c>
    </row>
    <row r="1918" spans="2:17" x14ac:dyDescent="0.2">
      <c r="B1918" s="37">
        <v>25</v>
      </c>
      <c r="C1918" s="37">
        <v>-2.7596135139465332</v>
      </c>
      <c r="D1918" s="37">
        <v>-24.042695999145508</v>
      </c>
      <c r="E1918" s="37">
        <v>183.20000000000002</v>
      </c>
      <c r="F1918" s="37">
        <v>680448.99483337475</v>
      </c>
      <c r="G1918" s="37">
        <v>0</v>
      </c>
      <c r="H1918" s="37">
        <v>0.32538035374384028</v>
      </c>
      <c r="I1918" s="37">
        <v>1299.1744384765625</v>
      </c>
      <c r="J1918" s="37">
        <v>25</v>
      </c>
      <c r="K1918" s="37">
        <v>-2.7587563991546631</v>
      </c>
      <c r="L1918" s="37">
        <v>-25.527185440063477</v>
      </c>
      <c r="M1918" s="37">
        <v>183.20000000000002</v>
      </c>
      <c r="N1918" s="37">
        <v>675671.1329941852</v>
      </c>
      <c r="O1918" s="37">
        <v>0</v>
      </c>
      <c r="P1918" s="37">
        <v>0.32574750999991176</v>
      </c>
      <c r="Q1918" s="37">
        <v>1297.146728515625</v>
      </c>
    </row>
    <row r="1919" spans="2:17" x14ac:dyDescent="0.2">
      <c r="B1919" s="37">
        <v>25</v>
      </c>
      <c r="C1919" s="37">
        <v>-2.7600367069244385</v>
      </c>
      <c r="D1919" s="37">
        <v>-23.514947891235352</v>
      </c>
      <c r="E1919" s="37">
        <v>183.3</v>
      </c>
      <c r="F1919" s="37">
        <v>680608.23854073673</v>
      </c>
      <c r="G1919" s="37">
        <v>0</v>
      </c>
      <c r="H1919" s="37">
        <v>0.32545544099902102</v>
      </c>
      <c r="I1919" s="37">
        <v>1299.7376708984375</v>
      </c>
      <c r="J1919" s="37">
        <v>25</v>
      </c>
      <c r="K1919" s="37">
        <v>-2.7592043876647949</v>
      </c>
      <c r="L1919" s="37">
        <v>-24.989458084106445</v>
      </c>
      <c r="M1919" s="37">
        <v>183.3</v>
      </c>
      <c r="N1919" s="37">
        <v>675836.10937430535</v>
      </c>
      <c r="O1919" s="37">
        <v>0</v>
      </c>
      <c r="P1919" s="37">
        <v>0.32582951066968274</v>
      </c>
      <c r="Q1919" s="37">
        <v>1297.7220458984375</v>
      </c>
    </row>
    <row r="1920" spans="2:17" x14ac:dyDescent="0.2">
      <c r="B1920" s="37">
        <v>25</v>
      </c>
      <c r="C1920" s="37">
        <v>-2.7604589462280273</v>
      </c>
      <c r="D1920" s="37">
        <v>-22.989362716674805</v>
      </c>
      <c r="E1920" s="37">
        <v>183.4</v>
      </c>
      <c r="F1920" s="37">
        <v>680763.86352092307</v>
      </c>
      <c r="G1920" s="37">
        <v>0</v>
      </c>
      <c r="H1920" s="37">
        <v>0.32552882179158349</v>
      </c>
      <c r="I1920" s="37">
        <v>1300.298583984375</v>
      </c>
      <c r="J1920" s="37">
        <v>25</v>
      </c>
      <c r="K1920" s="37">
        <v>-2.7596530914306641</v>
      </c>
      <c r="L1920" s="37">
        <v>-24.452667236328125</v>
      </c>
      <c r="M1920" s="37">
        <v>183.4</v>
      </c>
      <c r="N1920" s="37">
        <v>675999.52503726259</v>
      </c>
      <c r="O1920" s="37">
        <v>0</v>
      </c>
      <c r="P1920" s="37">
        <v>0.32591065675934494</v>
      </c>
      <c r="Q1920" s="37">
        <v>1298.2974853515625</v>
      </c>
    </row>
    <row r="1921" spans="2:17" x14ac:dyDescent="0.2">
      <c r="B1921" s="37">
        <v>25</v>
      </c>
      <c r="C1921" s="37">
        <v>-2.7608799934387207</v>
      </c>
      <c r="D1921" s="37">
        <v>-22.466030120849609</v>
      </c>
      <c r="E1921" s="37">
        <v>183.5</v>
      </c>
      <c r="F1921" s="37">
        <v>680915.81898913952</v>
      </c>
      <c r="G1921" s="37">
        <v>0</v>
      </c>
      <c r="H1921" s="37">
        <v>0.32560047219520882</v>
      </c>
      <c r="I1921" s="37">
        <v>1300.857177734375</v>
      </c>
      <c r="J1921" s="37">
        <v>25</v>
      </c>
      <c r="K1921" s="37">
        <v>-2.7601025104522705</v>
      </c>
      <c r="L1921" s="37">
        <v>-23.917184829711914</v>
      </c>
      <c r="M1921" s="37">
        <v>183.5</v>
      </c>
      <c r="N1921" s="37">
        <v>676161.24111294118</v>
      </c>
      <c r="O1921" s="37">
        <v>0</v>
      </c>
      <c r="P1921" s="37">
        <v>0.32599087773073121</v>
      </c>
      <c r="Q1921" s="37">
        <v>1298.872802734375</v>
      </c>
    </row>
    <row r="1922" spans="2:17" x14ac:dyDescent="0.2">
      <c r="B1922" s="37">
        <v>25</v>
      </c>
      <c r="C1922" s="37">
        <v>-2.7612996101379395</v>
      </c>
      <c r="D1922" s="37">
        <v>-21.94500732421875</v>
      </c>
      <c r="E1922" s="37">
        <v>183.60000000000002</v>
      </c>
      <c r="F1922" s="37">
        <v>681063.94931007107</v>
      </c>
      <c r="G1922" s="37">
        <v>0</v>
      </c>
      <c r="H1922" s="37">
        <v>0.32567031882718211</v>
      </c>
      <c r="I1922" s="37">
        <v>1301.413330078125</v>
      </c>
      <c r="J1922" s="37">
        <v>25</v>
      </c>
      <c r="K1922" s="37">
        <v>-2.760551929473877</v>
      </c>
      <c r="L1922" s="37">
        <v>-23.383340835571289</v>
      </c>
      <c r="M1922" s="37">
        <v>183.60000000000002</v>
      </c>
      <c r="N1922" s="37">
        <v>676321.03126349777</v>
      </c>
      <c r="O1922" s="37">
        <v>0</v>
      </c>
      <c r="P1922" s="37">
        <v>0.32607005334540357</v>
      </c>
      <c r="Q1922" s="37">
        <v>1299.4476318359375</v>
      </c>
    </row>
    <row r="1923" spans="2:17" x14ac:dyDescent="0.2">
      <c r="B1923" s="37">
        <v>25</v>
      </c>
      <c r="C1923" s="37">
        <v>-2.7617182731628418</v>
      </c>
      <c r="D1923" s="37">
        <v>-21.426338195800781</v>
      </c>
      <c r="E1923" s="37">
        <v>183.70000000000002</v>
      </c>
      <c r="F1923" s="37">
        <v>681208.2030721854</v>
      </c>
      <c r="G1923" s="37">
        <v>0</v>
      </c>
      <c r="H1923" s="37">
        <v>0.3257383374194513</v>
      </c>
      <c r="I1923" s="37">
        <v>1301.967041015625</v>
      </c>
      <c r="J1923" s="37">
        <v>25</v>
      </c>
      <c r="K1923" s="37">
        <v>-2.7610011100769043</v>
      </c>
      <c r="L1923" s="37">
        <v>-22.851387023925781</v>
      </c>
      <c r="M1923" s="37">
        <v>183.70000000000002</v>
      </c>
      <c r="N1923" s="37">
        <v>676478.67082871811</v>
      </c>
      <c r="O1923" s="37">
        <v>0</v>
      </c>
      <c r="P1923" s="37">
        <v>0.32614806276502534</v>
      </c>
      <c r="Q1923" s="37">
        <v>1300.021728515625</v>
      </c>
    </row>
    <row r="1924" spans="2:17" x14ac:dyDescent="0.2">
      <c r="B1924" s="37">
        <v>25</v>
      </c>
      <c r="C1924" s="37">
        <v>-2.7621355056762695</v>
      </c>
      <c r="D1924" s="37">
        <v>-20.910045623779297</v>
      </c>
      <c r="E1924" s="37">
        <v>183.8</v>
      </c>
      <c r="F1924" s="37">
        <v>681348.52832343045</v>
      </c>
      <c r="G1924" s="37">
        <v>0</v>
      </c>
      <c r="H1924" s="37">
        <v>0.32580450349543533</v>
      </c>
      <c r="I1924" s="37">
        <v>1302.5181884765625</v>
      </c>
      <c r="J1924" s="37">
        <v>25</v>
      </c>
      <c r="K1924" s="37">
        <v>-2.7614495754241943</v>
      </c>
      <c r="L1924" s="37">
        <v>-22.321529388427734</v>
      </c>
      <c r="M1924" s="37">
        <v>183.8</v>
      </c>
      <c r="N1924" s="37">
        <v>676634.11169762979</v>
      </c>
      <c r="O1924" s="37">
        <v>0</v>
      </c>
      <c r="P1924" s="37">
        <v>0.32622488307337172</v>
      </c>
      <c r="Q1924" s="37">
        <v>1300.5948486328125</v>
      </c>
    </row>
    <row r="1925" spans="2:17" x14ac:dyDescent="0.2">
      <c r="B1925" s="37">
        <v>25</v>
      </c>
      <c r="C1925" s="37">
        <v>-2.7625513076782227</v>
      </c>
      <c r="D1925" s="37">
        <v>-20.396125793457031</v>
      </c>
      <c r="E1925" s="37">
        <v>183.9</v>
      </c>
      <c r="F1925" s="37">
        <v>681484.92506644956</v>
      </c>
      <c r="G1925" s="37">
        <v>0</v>
      </c>
      <c r="H1925" s="37">
        <v>0.3258688170327485</v>
      </c>
      <c r="I1925" s="37">
        <v>1303.0667724609375</v>
      </c>
      <c r="J1925" s="37">
        <v>25</v>
      </c>
      <c r="K1925" s="37">
        <v>-2.7618975639343262</v>
      </c>
      <c r="L1925" s="37">
        <v>-21.793956756591797</v>
      </c>
      <c r="M1925" s="37">
        <v>183.9</v>
      </c>
      <c r="N1925" s="37">
        <v>676787.17433814763</v>
      </c>
      <c r="O1925" s="37">
        <v>0</v>
      </c>
      <c r="P1925" s="37">
        <v>0.32630041747580307</v>
      </c>
      <c r="Q1925" s="37">
        <v>1301.166748046875</v>
      </c>
    </row>
    <row r="1926" spans="2:17" x14ac:dyDescent="0.2">
      <c r="B1926" s="37">
        <v>25</v>
      </c>
      <c r="C1926" s="37">
        <v>-2.7629659175872803</v>
      </c>
      <c r="D1926" s="37">
        <v>-19.884574890136719</v>
      </c>
      <c r="E1926" s="37">
        <v>184</v>
      </c>
      <c r="F1926" s="37">
        <v>681617.44535215141</v>
      </c>
      <c r="G1926" s="37">
        <v>0</v>
      </c>
      <c r="H1926" s="37">
        <v>0.32593130260025938</v>
      </c>
      <c r="I1926" s="37">
        <v>1303.6126708984375</v>
      </c>
      <c r="J1926" s="37">
        <v>25</v>
      </c>
      <c r="K1926" s="37">
        <v>-2.7623441219329834</v>
      </c>
      <c r="L1926" s="37">
        <v>-21.268793106079102</v>
      </c>
      <c r="M1926" s="37">
        <v>184</v>
      </c>
      <c r="N1926" s="37">
        <v>676937.76840508543</v>
      </c>
      <c r="O1926" s="37">
        <v>0</v>
      </c>
      <c r="P1926" s="37">
        <v>0.32637461782555471</v>
      </c>
      <c r="Q1926" s="37">
        <v>1301.737060546875</v>
      </c>
    </row>
    <row r="1927" spans="2:17" x14ac:dyDescent="0.2">
      <c r="B1927" s="37">
        <v>25</v>
      </c>
      <c r="C1927" s="37">
        <v>-2.7633793354034424</v>
      </c>
      <c r="D1927" s="37">
        <v>-19.3753662109375</v>
      </c>
      <c r="E1927" s="37">
        <v>184.10000000000002</v>
      </c>
      <c r="F1927" s="37">
        <v>681746.03664343536</v>
      </c>
      <c r="G1927" s="37">
        <v>0</v>
      </c>
      <c r="H1927" s="37">
        <v>0.32599193539908361</v>
      </c>
      <c r="I1927" s="37">
        <v>1304.1558837890625</v>
      </c>
      <c r="J1927" s="37">
        <v>25</v>
      </c>
      <c r="K1927" s="37">
        <v>-2.762789249420166</v>
      </c>
      <c r="L1927" s="37">
        <v>-20.746068954467773</v>
      </c>
      <c r="M1927" s="37">
        <v>184.10000000000002</v>
      </c>
      <c r="N1927" s="37">
        <v>677085.84914142452</v>
      </c>
      <c r="O1927" s="37">
        <v>0</v>
      </c>
      <c r="P1927" s="37">
        <v>0.32644745969769706</v>
      </c>
      <c r="Q1927" s="37">
        <v>1302.3056640625</v>
      </c>
    </row>
    <row r="1928" spans="2:17" x14ac:dyDescent="0.2">
      <c r="B1928" s="37">
        <v>25</v>
      </c>
      <c r="C1928" s="37">
        <v>-2.7637913227081299</v>
      </c>
      <c r="D1928" s="37">
        <v>-18.868463516235352</v>
      </c>
      <c r="E1928" s="37">
        <v>184.20000000000002</v>
      </c>
      <c r="F1928" s="37">
        <v>681870.90703619726</v>
      </c>
      <c r="G1928" s="37">
        <v>0</v>
      </c>
      <c r="H1928" s="37">
        <v>0.32605081359705423</v>
      </c>
      <c r="I1928" s="37">
        <v>1304.6962890625</v>
      </c>
      <c r="J1928" s="37">
        <v>25</v>
      </c>
      <c r="K1928" s="37">
        <v>-2.7632327079772949</v>
      </c>
      <c r="L1928" s="37">
        <v>-20.225732803344727</v>
      </c>
      <c r="M1928" s="37">
        <v>184.20000000000002</v>
      </c>
      <c r="N1928" s="37">
        <v>677231.37336996733</v>
      </c>
      <c r="O1928" s="37">
        <v>0</v>
      </c>
      <c r="P1928" s="37">
        <v>0.32651891796704746</v>
      </c>
      <c r="Q1928" s="37">
        <v>1302.8724365234375</v>
      </c>
    </row>
    <row r="1929" spans="2:17" x14ac:dyDescent="0.2">
      <c r="B1929" s="37">
        <v>25</v>
      </c>
      <c r="C1929" s="37">
        <v>-2.7642018795013428</v>
      </c>
      <c r="D1929" s="37">
        <v>-18.363807678222656</v>
      </c>
      <c r="E1929" s="37">
        <v>184.3</v>
      </c>
      <c r="F1929" s="37">
        <v>681992.05573520216</v>
      </c>
      <c r="G1929" s="37">
        <v>0</v>
      </c>
      <c r="H1929" s="37">
        <v>0.32610793677214828</v>
      </c>
      <c r="I1929" s="37">
        <v>1305.2340087890625</v>
      </c>
      <c r="J1929" s="37">
        <v>25</v>
      </c>
      <c r="K1929" s="37">
        <v>-2.7636740207672119</v>
      </c>
      <c r="L1929" s="37">
        <v>-19.707714080810547</v>
      </c>
      <c r="M1929" s="37">
        <v>184.3</v>
      </c>
      <c r="N1929" s="37">
        <v>677374.38629027468</v>
      </c>
      <c r="O1929" s="37">
        <v>0</v>
      </c>
      <c r="P1929" s="37">
        <v>0.32658901657236578</v>
      </c>
      <c r="Q1929" s="37">
        <v>1303.4371337890625</v>
      </c>
    </row>
    <row r="1930" spans="2:17" x14ac:dyDescent="0.2">
      <c r="B1930" s="37">
        <v>25</v>
      </c>
      <c r="C1930" s="37">
        <v>-2.7646110057830811</v>
      </c>
      <c r="D1930" s="37">
        <v>-17.861326217651367</v>
      </c>
      <c r="E1930" s="37">
        <v>184.4</v>
      </c>
      <c r="F1930" s="37">
        <v>682109.69034241082</v>
      </c>
      <c r="G1930" s="37">
        <v>0</v>
      </c>
      <c r="H1930" s="37">
        <v>0.32616340284772743</v>
      </c>
      <c r="I1930" s="37">
        <v>1305.768798828125</v>
      </c>
      <c r="J1930" s="37">
        <v>25</v>
      </c>
      <c r="K1930" s="37">
        <v>-2.7641129493713379</v>
      </c>
      <c r="L1930" s="37">
        <v>-19.191883087158203</v>
      </c>
      <c r="M1930" s="37">
        <v>184.4</v>
      </c>
      <c r="N1930" s="37">
        <v>677514.89023409749</v>
      </c>
      <c r="O1930" s="37">
        <v>0</v>
      </c>
      <c r="P1930" s="37">
        <v>0.32665775432848965</v>
      </c>
      <c r="Q1930" s="37">
        <v>1303.99951171875</v>
      </c>
    </row>
    <row r="1931" spans="2:17" x14ac:dyDescent="0.2">
      <c r="B1931" s="37">
        <v>25</v>
      </c>
      <c r="C1931" s="37">
        <v>-2.7650187015533447</v>
      </c>
      <c r="D1931" s="37">
        <v>-17.360916137695313</v>
      </c>
      <c r="E1931" s="37">
        <v>184.5</v>
      </c>
      <c r="F1931" s="37">
        <v>682223.91354216624</v>
      </c>
      <c r="G1931" s="37">
        <v>0</v>
      </c>
      <c r="H1931" s="37">
        <v>0.3262172602471512</v>
      </c>
      <c r="I1931" s="37">
        <v>1306.30078125</v>
      </c>
      <c r="J1931" s="37">
        <v>25</v>
      </c>
      <c r="K1931" s="37">
        <v>-2.7645494937896729</v>
      </c>
      <c r="L1931" s="37">
        <v>-18.678085327148438</v>
      </c>
      <c r="M1931" s="37">
        <v>184.5</v>
      </c>
      <c r="N1931" s="37">
        <v>677653.02015368221</v>
      </c>
      <c r="O1931" s="37">
        <v>0</v>
      </c>
      <c r="P1931" s="37">
        <v>0.32672520376330394</v>
      </c>
      <c r="Q1931" s="37">
        <v>1304.5594482421875</v>
      </c>
    </row>
    <row r="1932" spans="2:17" x14ac:dyDescent="0.2">
      <c r="B1932" s="37">
        <v>25</v>
      </c>
      <c r="C1932" s="37">
        <v>-2.7654252052307129</v>
      </c>
      <c r="D1932" s="37">
        <v>-16.862457275390625</v>
      </c>
      <c r="E1932" s="37">
        <v>184.60000000000002</v>
      </c>
      <c r="F1932" s="37">
        <v>682334.93219502014</v>
      </c>
      <c r="G1932" s="37">
        <v>0</v>
      </c>
      <c r="H1932" s="37">
        <v>0.32626960649735565</v>
      </c>
      <c r="I1932" s="37">
        <v>1306.829833984375</v>
      </c>
      <c r="J1932" s="37">
        <v>25</v>
      </c>
      <c r="K1932" s="37">
        <v>-2.7649831771850586</v>
      </c>
      <c r="L1932" s="37">
        <v>-18.166170120239258</v>
      </c>
      <c r="M1932" s="37">
        <v>184.60000000000002</v>
      </c>
      <c r="N1932" s="37">
        <v>677788.91092938173</v>
      </c>
      <c r="O1932" s="37">
        <v>0</v>
      </c>
      <c r="P1932" s="37">
        <v>0.3267914373961629</v>
      </c>
      <c r="Q1932" s="37">
        <v>1305.11669921875</v>
      </c>
    </row>
    <row r="1933" spans="2:17" x14ac:dyDescent="0.2">
      <c r="B1933" s="37">
        <v>25</v>
      </c>
      <c r="C1933" s="37">
        <v>-2.7658300399780273</v>
      </c>
      <c r="D1933" s="37">
        <v>-16.365785598754883</v>
      </c>
      <c r="E1933" s="37">
        <v>184.70000000000002</v>
      </c>
      <c r="F1933" s="37">
        <v>682442.95219889027</v>
      </c>
      <c r="G1933" s="37">
        <v>0</v>
      </c>
      <c r="H1933" s="37">
        <v>0.326320538706593</v>
      </c>
      <c r="I1933" s="37">
        <v>1307.35595703125</v>
      </c>
      <c r="J1933" s="37">
        <v>25</v>
      </c>
      <c r="K1933" s="37">
        <v>-2.7654139995574951</v>
      </c>
      <c r="L1933" s="37">
        <v>-17.655982971191406</v>
      </c>
      <c r="M1933" s="37">
        <v>184.70000000000002</v>
      </c>
      <c r="N1933" s="37">
        <v>677922.6095426057</v>
      </c>
      <c r="O1933" s="37">
        <v>0</v>
      </c>
      <c r="P1933" s="37">
        <v>0.32685647852858379</v>
      </c>
      <c r="Q1933" s="37">
        <v>1305.6712646484375</v>
      </c>
    </row>
    <row r="1934" spans="2:17" x14ac:dyDescent="0.2">
      <c r="B1934" s="37">
        <v>25</v>
      </c>
      <c r="C1934" s="37">
        <v>-2.7662336826324463</v>
      </c>
      <c r="D1934" s="37">
        <v>-15.87071418762207</v>
      </c>
      <c r="E1934" s="37">
        <v>184.8</v>
      </c>
      <c r="F1934" s="37">
        <v>682548.23136504204</v>
      </c>
      <c r="G1934" s="37">
        <v>0</v>
      </c>
      <c r="H1934" s="37">
        <v>0.3263701784407857</v>
      </c>
      <c r="I1934" s="37">
        <v>1307.879150390625</v>
      </c>
      <c r="J1934" s="37">
        <v>25</v>
      </c>
      <c r="K1934" s="37">
        <v>-2.7658414840698242</v>
      </c>
      <c r="L1934" s="37">
        <v>-17.147382736206055</v>
      </c>
      <c r="M1934" s="37">
        <v>184.8</v>
      </c>
      <c r="N1934" s="37">
        <v>678054.25081296335</v>
      </c>
      <c r="O1934" s="37">
        <v>0</v>
      </c>
      <c r="P1934" s="37">
        <v>0.32692039985419624</v>
      </c>
      <c r="Q1934" s="37">
        <v>1306.2227783203125</v>
      </c>
    </row>
    <row r="1935" spans="2:17" x14ac:dyDescent="0.2">
      <c r="B1935" s="37">
        <v>25</v>
      </c>
      <c r="C1935" s="37">
        <v>-2.7666356563568115</v>
      </c>
      <c r="D1935" s="37">
        <v>-15.377033233642578</v>
      </c>
      <c r="E1935" s="37">
        <v>184.9</v>
      </c>
      <c r="F1935" s="37">
        <v>682650.97488683241</v>
      </c>
      <c r="G1935" s="37">
        <v>0</v>
      </c>
      <c r="H1935" s="37">
        <v>0.3264186224642901</v>
      </c>
      <c r="I1935" s="37">
        <v>1308.3994140625</v>
      </c>
      <c r="J1935" s="37">
        <v>25</v>
      </c>
      <c r="K1935" s="37">
        <v>-2.766265869140625</v>
      </c>
      <c r="L1935" s="37">
        <v>-16.640235900878906</v>
      </c>
      <c r="M1935" s="37">
        <v>184.9</v>
      </c>
      <c r="N1935" s="37">
        <v>678184.05748407717</v>
      </c>
      <c r="O1935" s="37">
        <v>0</v>
      </c>
      <c r="P1935" s="37">
        <v>0.32698332334359836</v>
      </c>
      <c r="Q1935" s="37">
        <v>1306.7713623046875</v>
      </c>
    </row>
    <row r="1936" spans="2:17" x14ac:dyDescent="0.2">
      <c r="B1936" s="37">
        <v>25</v>
      </c>
      <c r="C1936" s="37">
        <v>-2.7670364379882813</v>
      </c>
      <c r="D1936" s="37">
        <v>-14.88449764251709</v>
      </c>
      <c r="E1936" s="37">
        <v>185</v>
      </c>
      <c r="F1936" s="37">
        <v>682751.4393366396</v>
      </c>
      <c r="G1936" s="37">
        <v>0</v>
      </c>
      <c r="H1936" s="37">
        <v>0.32646599175879781</v>
      </c>
      <c r="I1936" s="37">
        <v>1308.9168701171875</v>
      </c>
      <c r="J1936" s="37">
        <v>25</v>
      </c>
      <c r="K1936" s="37">
        <v>-2.7666866779327393</v>
      </c>
      <c r="L1936" s="37">
        <v>-16.134380340576172</v>
      </c>
      <c r="M1936" s="37">
        <v>185</v>
      </c>
      <c r="N1936" s="37">
        <v>678312.07659716147</v>
      </c>
      <c r="O1936" s="37">
        <v>0</v>
      </c>
      <c r="P1936" s="37">
        <v>0.32704527220059981</v>
      </c>
      <c r="Q1936" s="37">
        <v>1307.316650390625</v>
      </c>
    </row>
    <row r="1937" spans="2:17" x14ac:dyDescent="0.2">
      <c r="B1937" s="37">
        <v>25</v>
      </c>
      <c r="C1937" s="37">
        <v>-2.7674355506896973</v>
      </c>
      <c r="D1937" s="37">
        <v>-14.392868995666504</v>
      </c>
      <c r="E1937" s="37">
        <v>185.10000000000002</v>
      </c>
      <c r="F1937" s="37">
        <v>682849.88157868281</v>
      </c>
      <c r="G1937" s="37">
        <v>0</v>
      </c>
      <c r="H1937" s="37">
        <v>0.3265124074436373</v>
      </c>
      <c r="I1937" s="37">
        <v>1309.4312744140625</v>
      </c>
      <c r="J1937" s="37">
        <v>25</v>
      </c>
      <c r="K1937" s="37">
        <v>-2.7671041488647461</v>
      </c>
      <c r="L1937" s="37">
        <v>-15.62962818145752</v>
      </c>
      <c r="M1937" s="37">
        <v>185.10000000000002</v>
      </c>
      <c r="N1937" s="37">
        <v>678438.44382672117</v>
      </c>
      <c r="O1937" s="37">
        <v>0</v>
      </c>
      <c r="P1937" s="37">
        <v>0.32710631869637269</v>
      </c>
      <c r="Q1937" s="37">
        <v>1307.8587646484375</v>
      </c>
    </row>
    <row r="1938" spans="2:17" x14ac:dyDescent="0.2">
      <c r="B1938" s="37">
        <v>25</v>
      </c>
      <c r="C1938" s="37">
        <v>-2.7678334712982178</v>
      </c>
      <c r="D1938" s="37">
        <v>-13.901894569396973</v>
      </c>
      <c r="E1938" s="37">
        <v>185.20000000000002</v>
      </c>
      <c r="F1938" s="37">
        <v>682946.55807903188</v>
      </c>
      <c r="G1938" s="37">
        <v>0</v>
      </c>
      <c r="H1938" s="37">
        <v>0.3265579904741121</v>
      </c>
      <c r="I1938" s="37">
        <v>1309.94287109375</v>
      </c>
      <c r="J1938" s="37">
        <v>25</v>
      </c>
      <c r="K1938" s="37">
        <v>-2.7675182819366455</v>
      </c>
      <c r="L1938" s="37">
        <v>-15.125790596008301</v>
      </c>
      <c r="M1938" s="37">
        <v>185.20000000000002</v>
      </c>
      <c r="N1938" s="37">
        <v>678563.33882059623</v>
      </c>
      <c r="O1938" s="37">
        <v>0</v>
      </c>
      <c r="P1938" s="37">
        <v>0.32716655964949587</v>
      </c>
      <c r="Q1938" s="37">
        <v>1308.3975830078125</v>
      </c>
    </row>
    <row r="1939" spans="2:17" x14ac:dyDescent="0.2">
      <c r="B1939" s="37">
        <v>25</v>
      </c>
      <c r="C1939" s="37">
        <v>-2.7682299613952637</v>
      </c>
      <c r="D1939" s="37">
        <v>-13.411337852478027</v>
      </c>
      <c r="E1939" s="37">
        <v>185.3</v>
      </c>
      <c r="F1939" s="37">
        <v>683041.77790680726</v>
      </c>
      <c r="G1939" s="37">
        <v>0</v>
      </c>
      <c r="H1939" s="37">
        <v>0.32660288658824427</v>
      </c>
      <c r="I1939" s="37">
        <v>1310.45166015625</v>
      </c>
      <c r="J1939" s="37">
        <v>25</v>
      </c>
      <c r="K1939" s="37">
        <v>-2.7679286003112793</v>
      </c>
      <c r="L1939" s="37">
        <v>-14.622684478759766</v>
      </c>
      <c r="M1939" s="37">
        <v>185.3</v>
      </c>
      <c r="N1939" s="37">
        <v>678686.85298244352</v>
      </c>
      <c r="O1939" s="37">
        <v>0</v>
      </c>
      <c r="P1939" s="37">
        <v>0.32722604268984579</v>
      </c>
      <c r="Q1939" s="37">
        <v>1308.93310546875</v>
      </c>
    </row>
    <row r="1940" spans="2:17" x14ac:dyDescent="0.2">
      <c r="B1940" s="37">
        <v>25</v>
      </c>
      <c r="C1940" s="37">
        <v>-2.7686247825622559</v>
      </c>
      <c r="D1940" s="37">
        <v>-12.920981407165527</v>
      </c>
      <c r="E1940" s="37">
        <v>185.4</v>
      </c>
      <c r="F1940" s="37">
        <v>683135.69390743878</v>
      </c>
      <c r="G1940" s="37">
        <v>0</v>
      </c>
      <c r="H1940" s="37">
        <v>0.32664716784062819</v>
      </c>
      <c r="I1940" s="37">
        <v>1310.95751953125</v>
      </c>
      <c r="J1940" s="37">
        <v>25</v>
      </c>
      <c r="K1940" s="37">
        <v>-2.7683355808258057</v>
      </c>
      <c r="L1940" s="37">
        <v>-14.120151519775391</v>
      </c>
      <c r="M1940" s="37">
        <v>185.4</v>
      </c>
      <c r="N1940" s="37">
        <v>678809.07732953154</v>
      </c>
      <c r="O1940" s="37">
        <v>0</v>
      </c>
      <c r="P1940" s="37">
        <v>0.32728481566055317</v>
      </c>
      <c r="Q1940" s="37">
        <v>1309.46533203125</v>
      </c>
    </row>
    <row r="1941" spans="2:17" x14ac:dyDescent="0.2">
      <c r="B1941" s="37">
        <v>25</v>
      </c>
      <c r="C1941" s="37">
        <v>-2.7690186500549316</v>
      </c>
      <c r="D1941" s="37">
        <v>-12.430634498596191</v>
      </c>
      <c r="E1941" s="37">
        <v>185.5</v>
      </c>
      <c r="F1941" s="37">
        <v>683228.56372554647</v>
      </c>
      <c r="G1941" s="37">
        <v>0</v>
      </c>
      <c r="H1941" s="37">
        <v>0.3266909557424123</v>
      </c>
      <c r="I1941" s="37">
        <v>1311.460693359375</v>
      </c>
      <c r="J1941" s="37">
        <v>25</v>
      </c>
      <c r="K1941" s="37">
        <v>-2.7687392234802246</v>
      </c>
      <c r="L1941" s="37">
        <v>-13.618053436279297</v>
      </c>
      <c r="M1941" s="37">
        <v>185.5</v>
      </c>
      <c r="N1941" s="37">
        <v>678930.10245487862</v>
      </c>
      <c r="O1941" s="37">
        <v>0</v>
      </c>
      <c r="P1941" s="37">
        <v>0.32734292658895159</v>
      </c>
      <c r="Q1941" s="37">
        <v>1309.994384765625</v>
      </c>
    </row>
    <row r="1942" spans="2:17" x14ac:dyDescent="0.2">
      <c r="B1942" s="37">
        <v>25</v>
      </c>
      <c r="C1942" s="37">
        <v>-2.7694108486175537</v>
      </c>
      <c r="D1942" s="37">
        <v>-11.940135955810547</v>
      </c>
      <c r="E1942" s="37">
        <v>185.60000000000002</v>
      </c>
      <c r="F1942" s="37">
        <v>683320.64551309636</v>
      </c>
      <c r="G1942" s="37">
        <v>0</v>
      </c>
      <c r="H1942" s="37">
        <v>0.3267343720321384</v>
      </c>
      <c r="I1942" s="37">
        <v>1311.9610595703125</v>
      </c>
      <c r="J1942" s="37">
        <v>25</v>
      </c>
      <c r="K1942" s="37">
        <v>-2.769139289855957</v>
      </c>
      <c r="L1942" s="37">
        <v>-13.116266250610352</v>
      </c>
      <c r="M1942" s="37">
        <v>185.60000000000002</v>
      </c>
      <c r="N1942" s="37">
        <v>679050.01885611319</v>
      </c>
      <c r="O1942" s="37">
        <v>0</v>
      </c>
      <c r="P1942" s="37">
        <v>0.32740042369298017</v>
      </c>
      <c r="Q1942" s="37">
        <v>1310.5201416015625</v>
      </c>
    </row>
    <row r="1943" spans="2:17" x14ac:dyDescent="0.2">
      <c r="B1943" s="37">
        <v>25</v>
      </c>
      <c r="C1943" s="37">
        <v>-2.7698020935058594</v>
      </c>
      <c r="D1943" s="37">
        <v>-11.449370384216309</v>
      </c>
      <c r="E1943" s="37">
        <v>185.70000000000002</v>
      </c>
      <c r="F1943" s="37">
        <v>683412.09406756144</v>
      </c>
      <c r="G1943" s="37">
        <v>0</v>
      </c>
      <c r="H1943" s="37">
        <v>0.3267774897088257</v>
      </c>
      <c r="I1943" s="37">
        <v>1312.4588623046875</v>
      </c>
      <c r="J1943" s="37">
        <v>25</v>
      </c>
      <c r="K1943" s="37">
        <v>-2.7695364952087402</v>
      </c>
      <c r="L1943" s="37">
        <v>-12.61469554901123</v>
      </c>
      <c r="M1943" s="37">
        <v>185.70000000000002</v>
      </c>
      <c r="N1943" s="37">
        <v>679168.91627688555</v>
      </c>
      <c r="O1943" s="37">
        <v>0</v>
      </c>
      <c r="P1943" s="37">
        <v>0.32745735534386222</v>
      </c>
      <c r="Q1943" s="37">
        <v>1311.042724609375</v>
      </c>
    </row>
    <row r="1944" spans="2:17" x14ac:dyDescent="0.2">
      <c r="B1944" s="37">
        <v>25</v>
      </c>
      <c r="C1944" s="37">
        <v>-2.7701919078826904</v>
      </c>
      <c r="D1944" s="37">
        <v>-10.958249092102051</v>
      </c>
      <c r="E1944" s="37">
        <v>185.8</v>
      </c>
      <c r="F1944" s="37">
        <v>683503.01240412204</v>
      </c>
      <c r="G1944" s="37">
        <v>0</v>
      </c>
      <c r="H1944" s="37">
        <v>0.32682035731617742</v>
      </c>
      <c r="I1944" s="37">
        <v>1312.9539794921875</v>
      </c>
      <c r="J1944" s="37">
        <v>25</v>
      </c>
      <c r="K1944" s="37">
        <v>-2.769930362701416</v>
      </c>
      <c r="L1944" s="37">
        <v>-12.113279342651367</v>
      </c>
      <c r="M1944" s="37">
        <v>185.8</v>
      </c>
      <c r="N1944" s="37">
        <v>679286.83991467615</v>
      </c>
      <c r="O1944" s="37">
        <v>0</v>
      </c>
      <c r="P1944" s="37">
        <v>0.32751374562870567</v>
      </c>
      <c r="Q1944" s="37">
        <v>1311.562255859375</v>
      </c>
    </row>
    <row r="1945" spans="2:17" x14ac:dyDescent="0.2">
      <c r="B1945" s="37">
        <v>25</v>
      </c>
      <c r="C1945" s="37">
        <v>-2.7705807685852051</v>
      </c>
      <c r="D1945" s="37">
        <v>-10.466731071472168</v>
      </c>
      <c r="E1945" s="37">
        <v>185.9</v>
      </c>
      <c r="F1945" s="37">
        <v>683593.60863542021</v>
      </c>
      <c r="G1945" s="37">
        <v>0</v>
      </c>
      <c r="H1945" s="37">
        <v>0.32686307304323364</v>
      </c>
      <c r="I1945" s="37">
        <v>1313.4466552734375</v>
      </c>
      <c r="J1945" s="37">
        <v>25</v>
      </c>
      <c r="K1945" s="37">
        <v>-2.7703216075897217</v>
      </c>
      <c r="L1945" s="37">
        <v>-11.611992835998535</v>
      </c>
      <c r="M1945" s="37">
        <v>185.9</v>
      </c>
      <c r="N1945" s="37">
        <v>679403.83431501989</v>
      </c>
      <c r="O1945" s="37">
        <v>0</v>
      </c>
      <c r="P1945" s="37">
        <v>0.32756961898991432</v>
      </c>
      <c r="Q1945" s="37">
        <v>1312.0787353515625</v>
      </c>
    </row>
    <row r="1946" spans="2:17" x14ac:dyDescent="0.2">
      <c r="B1946" s="37">
        <v>25</v>
      </c>
      <c r="C1946" s="37">
        <v>-2.7709686756134033</v>
      </c>
      <c r="D1946" s="37">
        <v>-9.9748086929321289</v>
      </c>
      <c r="E1946" s="37">
        <v>186</v>
      </c>
      <c r="F1946" s="37">
        <v>683683.8829863437</v>
      </c>
      <c r="G1946" s="37">
        <v>0</v>
      </c>
      <c r="H1946" s="37">
        <v>0.32690563694812569</v>
      </c>
      <c r="I1946" s="37">
        <v>1313.93701171875</v>
      </c>
      <c r="J1946" s="37">
        <v>25</v>
      </c>
      <c r="K1946" s="37">
        <v>-2.7707099914550781</v>
      </c>
      <c r="L1946" s="37">
        <v>-11.110841751098633</v>
      </c>
      <c r="M1946" s="37">
        <v>186</v>
      </c>
      <c r="N1946" s="37">
        <v>679519.8554345523</v>
      </c>
      <c r="O1946" s="37">
        <v>0</v>
      </c>
      <c r="P1946" s="37">
        <v>0.32762495088976812</v>
      </c>
      <c r="Q1946" s="37">
        <v>1312.5924072265625</v>
      </c>
    </row>
    <row r="1947" spans="2:17" x14ac:dyDescent="0.2">
      <c r="B1947" s="37">
        <v>25</v>
      </c>
      <c r="C1947" s="37">
        <v>-2.7713553905487061</v>
      </c>
      <c r="D1947" s="37">
        <v>-9.4825162887573242</v>
      </c>
      <c r="E1947" s="37">
        <v>186.10000000000002</v>
      </c>
      <c r="F1947" s="37">
        <v>683773.94053822837</v>
      </c>
      <c r="G1947" s="37">
        <v>0</v>
      </c>
      <c r="H1947" s="37">
        <v>0.32694809860874002</v>
      </c>
      <c r="I1947" s="37">
        <v>1314.425048828125</v>
      </c>
      <c r="J1947" s="37">
        <v>25</v>
      </c>
      <c r="K1947" s="37">
        <v>-2.7710959911346436</v>
      </c>
      <c r="L1947" s="37">
        <v>-10.609868049621582</v>
      </c>
      <c r="M1947" s="37">
        <v>186.10000000000002</v>
      </c>
      <c r="N1947" s="37">
        <v>679634.94640762056</v>
      </c>
      <c r="O1947" s="37">
        <v>0</v>
      </c>
      <c r="P1947" s="37">
        <v>0.32767976626251499</v>
      </c>
      <c r="Q1947" s="37">
        <v>1313.1033935546875</v>
      </c>
    </row>
    <row r="1948" spans="2:17" x14ac:dyDescent="0.2">
      <c r="B1948" s="37">
        <v>25</v>
      </c>
      <c r="C1948" s="37">
        <v>-2.7717416286468506</v>
      </c>
      <c r="D1948" s="37">
        <v>-8.9899129867553711</v>
      </c>
      <c r="E1948" s="37">
        <v>186.20000000000002</v>
      </c>
      <c r="F1948" s="37">
        <v>683863.78270787769</v>
      </c>
      <c r="G1948" s="37">
        <v>0</v>
      </c>
      <c r="H1948" s="37">
        <v>0.32699045868119292</v>
      </c>
      <c r="I1948" s="37">
        <v>1314.910888671875</v>
      </c>
      <c r="J1948" s="37">
        <v>25</v>
      </c>
      <c r="K1948" s="37">
        <v>-2.7714798450469971</v>
      </c>
      <c r="L1948" s="37">
        <v>-10.109132766723633</v>
      </c>
      <c r="M1948" s="37">
        <v>186.20000000000002</v>
      </c>
      <c r="N1948" s="37">
        <v>679749.01817786251</v>
      </c>
      <c r="O1948" s="37">
        <v>0</v>
      </c>
      <c r="P1948" s="37">
        <v>0.32773401647354145</v>
      </c>
      <c r="Q1948" s="37">
        <v>1313.6116943359375</v>
      </c>
    </row>
    <row r="1949" spans="2:17" x14ac:dyDescent="0.2">
      <c r="B1949" s="37">
        <v>25</v>
      </c>
      <c r="C1949" s="37">
        <v>-2.7721271514892578</v>
      </c>
      <c r="D1949" s="37">
        <v>-8.497096061706543</v>
      </c>
      <c r="E1949" s="37">
        <v>186.3</v>
      </c>
      <c r="F1949" s="37">
        <v>683953.46351853071</v>
      </c>
      <c r="G1949" s="37">
        <v>0</v>
      </c>
      <c r="H1949" s="37">
        <v>0.32703274266564319</v>
      </c>
      <c r="I1949" s="37">
        <v>1315.394775390625</v>
      </c>
      <c r="J1949" s="37">
        <v>25</v>
      </c>
      <c r="K1949" s="37">
        <v>-2.7718617916107178</v>
      </c>
      <c r="L1949" s="37">
        <v>-9.6087284088134766</v>
      </c>
      <c r="M1949" s="37">
        <v>186.3</v>
      </c>
      <c r="N1949" s="37">
        <v>679862.02492214576</v>
      </c>
      <c r="O1949" s="37">
        <v>0</v>
      </c>
      <c r="P1949" s="37">
        <v>0.32778767766482358</v>
      </c>
      <c r="Q1949" s="37">
        <v>1314.117431640625</v>
      </c>
    </row>
    <row r="1950" spans="2:17" x14ac:dyDescent="0.2">
      <c r="B1950" s="37">
        <v>25</v>
      </c>
      <c r="C1950" s="37">
        <v>-2.7725119590759277</v>
      </c>
      <c r="D1950" s="37">
        <v>-8.0041790008544922</v>
      </c>
      <c r="E1950" s="37">
        <v>186.4</v>
      </c>
      <c r="F1950" s="37">
        <v>684042.98534342262</v>
      </c>
      <c r="G1950" s="37">
        <v>0</v>
      </c>
      <c r="H1950" s="37">
        <v>0.32707495166922174</v>
      </c>
      <c r="I1950" s="37">
        <v>1315.876708984375</v>
      </c>
      <c r="J1950" s="37">
        <v>25</v>
      </c>
      <c r="K1950" s="37">
        <v>-2.7722420692443848</v>
      </c>
      <c r="L1950" s="37">
        <v>-9.1087627410888672</v>
      </c>
      <c r="M1950" s="37">
        <v>186.4</v>
      </c>
      <c r="N1950" s="37">
        <v>679973.92068715661</v>
      </c>
      <c r="O1950" s="37">
        <v>0</v>
      </c>
      <c r="P1950" s="37">
        <v>0.3278407262091747</v>
      </c>
      <c r="Q1950" s="37">
        <v>1314.6209716796875</v>
      </c>
    </row>
    <row r="1951" spans="2:17" x14ac:dyDescent="0.2">
      <c r="B1951" s="37">
        <v>25</v>
      </c>
      <c r="C1951" s="37">
        <v>-2.7728965282440186</v>
      </c>
      <c r="D1951" s="37">
        <v>-7.5112977027893066</v>
      </c>
      <c r="E1951" s="37">
        <v>186.5</v>
      </c>
      <c r="F1951" s="37">
        <v>684132.29860230035</v>
      </c>
      <c r="G1951" s="37">
        <v>0</v>
      </c>
      <c r="H1951" s="37">
        <v>0.32711706231096438</v>
      </c>
      <c r="I1951" s="37">
        <v>1316.3568115234375</v>
      </c>
      <c r="J1951" s="37">
        <v>25</v>
      </c>
      <c r="K1951" s="37">
        <v>-2.7726209163665771</v>
      </c>
      <c r="L1951" s="37">
        <v>-8.6093597412109375</v>
      </c>
      <c r="M1951" s="37">
        <v>186.5</v>
      </c>
      <c r="N1951" s="37">
        <v>680084.61509900237</v>
      </c>
      <c r="O1951" s="37">
        <v>0</v>
      </c>
      <c r="P1951" s="37">
        <v>0.3278931139297519</v>
      </c>
      <c r="Q1951" s="37">
        <v>1315.122314453125</v>
      </c>
    </row>
    <row r="1952" spans="2:17" x14ac:dyDescent="0.2">
      <c r="B1952" s="37">
        <v>25</v>
      </c>
      <c r="C1952" s="37">
        <v>-2.7732806205749512</v>
      </c>
      <c r="D1952" s="37">
        <v>-7.0185966491699219</v>
      </c>
      <c r="E1952" s="37">
        <v>186.60000000000002</v>
      </c>
      <c r="F1952" s="37">
        <v>684221.35398550925</v>
      </c>
      <c r="G1952" s="37">
        <v>0</v>
      </c>
      <c r="H1952" s="37">
        <v>0.32715905134962675</v>
      </c>
      <c r="I1952" s="37">
        <v>1316.8353271484375</v>
      </c>
      <c r="J1952" s="37">
        <v>25</v>
      </c>
      <c r="K1952" s="37">
        <v>-2.7729988098144531</v>
      </c>
      <c r="L1952" s="37">
        <v>-8.1106672286987305</v>
      </c>
      <c r="M1952" s="37">
        <v>186.60000000000002</v>
      </c>
      <c r="N1952" s="37">
        <v>680194.06139565294</v>
      </c>
      <c r="O1952" s="37">
        <v>0</v>
      </c>
      <c r="P1952" s="37">
        <v>0.32794481752142957</v>
      </c>
      <c r="Q1952" s="37">
        <v>1315.6217041015625</v>
      </c>
    </row>
    <row r="1953" spans="2:17" x14ac:dyDescent="0.2">
      <c r="B1953" s="37">
        <v>25</v>
      </c>
      <c r="C1953" s="37">
        <v>-2.7736647129058838</v>
      </c>
      <c r="D1953" s="37">
        <v>-6.5262107849121094</v>
      </c>
      <c r="E1953" s="37">
        <v>186.70000000000002</v>
      </c>
      <c r="F1953" s="37">
        <v>684310.15414999775</v>
      </c>
      <c r="G1953" s="37">
        <v>0</v>
      </c>
      <c r="H1953" s="37">
        <v>0.32720092002605011</v>
      </c>
      <c r="I1953" s="37">
        <v>1317.3123779296875</v>
      </c>
      <c r="J1953" s="37">
        <v>25</v>
      </c>
      <c r="K1953" s="37">
        <v>-2.7733757495880127</v>
      </c>
      <c r="L1953" s="37">
        <v>-7.6128244400024414</v>
      </c>
      <c r="M1953" s="37">
        <v>186.70000000000002</v>
      </c>
      <c r="N1953" s="37">
        <v>680302.16908579692</v>
      </c>
      <c r="O1953" s="37">
        <v>0</v>
      </c>
      <c r="P1953" s="37">
        <v>0.32799578903131299</v>
      </c>
      <c r="Q1953" s="37">
        <v>1316.1192626953125</v>
      </c>
    </row>
    <row r="1954" spans="2:17" x14ac:dyDescent="0.2">
      <c r="B1954" s="37">
        <v>25</v>
      </c>
      <c r="C1954" s="37">
        <v>-2.7740485668182373</v>
      </c>
      <c r="D1954" s="37">
        <v>-6.0342707633972168</v>
      </c>
      <c r="E1954" s="37">
        <v>186.8</v>
      </c>
      <c r="F1954" s="37">
        <v>684398.64934037719</v>
      </c>
      <c r="G1954" s="37">
        <v>0</v>
      </c>
      <c r="H1954" s="37">
        <v>0.32724264488878135</v>
      </c>
      <c r="I1954" s="37">
        <v>1317.7880859375</v>
      </c>
      <c r="J1954" s="37">
        <v>25</v>
      </c>
      <c r="K1954" s="37">
        <v>-2.7737522125244141</v>
      </c>
      <c r="L1954" s="37">
        <v>-7.1159811019897461</v>
      </c>
      <c r="M1954" s="37">
        <v>186.8</v>
      </c>
      <c r="N1954" s="37">
        <v>680408.9354119855</v>
      </c>
      <c r="O1954" s="37">
        <v>0</v>
      </c>
      <c r="P1954" s="37">
        <v>0.3280460297873285</v>
      </c>
      <c r="Q1954" s="37">
        <v>1316.615234375</v>
      </c>
    </row>
    <row r="1955" spans="2:17" x14ac:dyDescent="0.2">
      <c r="B1955" s="37">
        <v>25</v>
      </c>
      <c r="C1955" s="37">
        <v>-2.7744326591491699</v>
      </c>
      <c r="D1955" s="37">
        <v>-5.5428891181945801</v>
      </c>
      <c r="E1955" s="37">
        <v>186.9</v>
      </c>
      <c r="F1955" s="37">
        <v>684486.78968339856</v>
      </c>
      <c r="G1955" s="37">
        <v>0</v>
      </c>
      <c r="H1955" s="37">
        <v>0.32728420241875111</v>
      </c>
      <c r="I1955" s="37">
        <v>1318.2625732421875</v>
      </c>
      <c r="J1955" s="37">
        <v>25</v>
      </c>
      <c r="K1955" s="37">
        <v>-2.7741284370422363</v>
      </c>
      <c r="L1955" s="37">
        <v>-6.6202597618103027</v>
      </c>
      <c r="M1955" s="37">
        <v>186.9</v>
      </c>
      <c r="N1955" s="37">
        <v>680514.22615362192</v>
      </c>
      <c r="O1955" s="37">
        <v>0</v>
      </c>
      <c r="P1955" s="37">
        <v>0.3280954670488091</v>
      </c>
      <c r="Q1955" s="37">
        <v>1317.109619140625</v>
      </c>
    </row>
    <row r="1956" spans="2:17" x14ac:dyDescent="0.2">
      <c r="B1956" s="37">
        <v>25</v>
      </c>
      <c r="C1956" s="37">
        <v>-2.7748169898986816</v>
      </c>
      <c r="D1956" s="37">
        <v>-5.0521564483642578</v>
      </c>
      <c r="E1956" s="37">
        <v>187</v>
      </c>
      <c r="F1956" s="37">
        <v>684574.52464037237</v>
      </c>
      <c r="G1956" s="37">
        <v>0</v>
      </c>
      <c r="H1956" s="37">
        <v>0.32732556877082414</v>
      </c>
      <c r="I1956" s="37">
        <v>1318.7359619140625</v>
      </c>
      <c r="J1956" s="37">
        <v>25</v>
      </c>
      <c r="K1956" s="37">
        <v>-2.7745046615600586</v>
      </c>
      <c r="L1956" s="37">
        <v>-6.1257534027099609</v>
      </c>
      <c r="M1956" s="37">
        <v>187</v>
      </c>
      <c r="N1956" s="37">
        <v>680618.03966622683</v>
      </c>
      <c r="O1956" s="37">
        <v>0</v>
      </c>
      <c r="P1956" s="37">
        <v>0.32814410168906821</v>
      </c>
      <c r="Q1956" s="37">
        <v>1317.6026611328125</v>
      </c>
    </row>
    <row r="1957" spans="2:17" x14ac:dyDescent="0.2">
      <c r="B1957" s="37">
        <v>25</v>
      </c>
      <c r="C1957" s="37">
        <v>-2.7752013206481934</v>
      </c>
      <c r="D1957" s="37">
        <v>-4.562129020690918</v>
      </c>
      <c r="E1957" s="37">
        <v>187.10000000000002</v>
      </c>
      <c r="F1957" s="37">
        <v>684661.90743634186</v>
      </c>
      <c r="G1957" s="37">
        <v>0</v>
      </c>
      <c r="H1957" s="37">
        <v>0.32736676908127399</v>
      </c>
      <c r="I1957" s="37">
        <v>1319.20849609375</v>
      </c>
      <c r="J1957" s="37">
        <v>25</v>
      </c>
      <c r="K1957" s="37">
        <v>-2.7748813629150391</v>
      </c>
      <c r="L1957" s="37">
        <v>-5.6325230598449707</v>
      </c>
      <c r="M1957" s="37">
        <v>187.10000000000002</v>
      </c>
      <c r="N1957" s="37">
        <v>680720.41878453596</v>
      </c>
      <c r="O1957" s="37">
        <v>0</v>
      </c>
      <c r="P1957" s="37">
        <v>0.32819195883734992</v>
      </c>
      <c r="Q1957" s="37">
        <v>1318.094482421875</v>
      </c>
    </row>
    <row r="1958" spans="2:17" x14ac:dyDescent="0.2">
      <c r="B1958" s="37">
        <v>25</v>
      </c>
      <c r="C1958" s="37">
        <v>-2.7755863666534424</v>
      </c>
      <c r="D1958" s="37">
        <v>-4.072847843170166</v>
      </c>
      <c r="E1958" s="37">
        <v>187.20000000000002</v>
      </c>
      <c r="F1958" s="37">
        <v>684748.88672259788</v>
      </c>
      <c r="G1958" s="37">
        <v>0</v>
      </c>
      <c r="H1958" s="37">
        <v>0.32740777911088198</v>
      </c>
      <c r="I1958" s="37">
        <v>1319.68017578125</v>
      </c>
      <c r="J1958" s="37">
        <v>25</v>
      </c>
      <c r="K1958" s="37">
        <v>-2.7752585411071777</v>
      </c>
      <c r="L1958" s="37">
        <v>-5.1405801773071289</v>
      </c>
      <c r="M1958" s="37">
        <v>187.20000000000002</v>
      </c>
      <c r="N1958" s="37">
        <v>680821.31947262143</v>
      </c>
      <c r="O1958" s="37">
        <v>0</v>
      </c>
      <c r="P1958" s="37">
        <v>0.32823901405415895</v>
      </c>
      <c r="Q1958" s="37">
        <v>1318.5853271484375</v>
      </c>
    </row>
    <row r="1959" spans="2:17" x14ac:dyDescent="0.2">
      <c r="B1959" s="37">
        <v>25</v>
      </c>
      <c r="C1959" s="37">
        <v>-2.7759716510772705</v>
      </c>
      <c r="D1959" s="37">
        <v>-3.5843203067779541</v>
      </c>
      <c r="E1959" s="37">
        <v>187.3</v>
      </c>
      <c r="F1959" s="37">
        <v>684835.46274674358</v>
      </c>
      <c r="G1959" s="37">
        <v>0</v>
      </c>
      <c r="H1959" s="37">
        <v>0.32744859897642864</v>
      </c>
      <c r="I1959" s="37">
        <v>1320.1512451171875</v>
      </c>
      <c r="J1959" s="37">
        <v>25</v>
      </c>
      <c r="K1959" s="37">
        <v>-2.7756364345550537</v>
      </c>
      <c r="L1959" s="37">
        <v>-4.6498980522155762</v>
      </c>
      <c r="M1959" s="37">
        <v>187.3</v>
      </c>
      <c r="N1959" s="37">
        <v>680920.78619986516</v>
      </c>
      <c r="O1959" s="37">
        <v>0</v>
      </c>
      <c r="P1959" s="37">
        <v>0.3282852917034158</v>
      </c>
      <c r="Q1959" s="37">
        <v>1319.0753173828125</v>
      </c>
    </row>
    <row r="1960" spans="2:17" x14ac:dyDescent="0.2">
      <c r="B1960" s="37">
        <v>25</v>
      </c>
      <c r="C1960" s="37">
        <v>-2.7763576507568359</v>
      </c>
      <c r="D1960" s="37">
        <v>-3.096534252166748</v>
      </c>
      <c r="E1960" s="37">
        <v>187.4</v>
      </c>
      <c r="F1960" s="37">
        <v>684921.68732049572</v>
      </c>
      <c r="G1960" s="37">
        <v>0</v>
      </c>
      <c r="H1960" s="37">
        <v>0.32748925312339089</v>
      </c>
      <c r="I1960" s="37">
        <v>1320.621826171875</v>
      </c>
      <c r="J1960" s="37">
        <v>25</v>
      </c>
      <c r="K1960" s="37">
        <v>-2.776015043258667</v>
      </c>
      <c r="L1960" s="37">
        <v>-4.1604194641113281</v>
      </c>
      <c r="M1960" s="37">
        <v>187.4</v>
      </c>
      <c r="N1960" s="37">
        <v>681018.86414078029</v>
      </c>
      <c r="O1960" s="37">
        <v>0</v>
      </c>
      <c r="P1960" s="37">
        <v>0.32833081595002256</v>
      </c>
      <c r="Q1960" s="37">
        <v>1319.5645751953125</v>
      </c>
    </row>
    <row r="1961" spans="2:17" x14ac:dyDescent="0.2">
      <c r="B1961" s="37">
        <v>25</v>
      </c>
      <c r="C1961" s="37">
        <v>-2.7767441272735596</v>
      </c>
      <c r="D1961" s="37">
        <v>-2.6094603538513184</v>
      </c>
      <c r="E1961" s="37">
        <v>187.5</v>
      </c>
      <c r="F1961" s="37">
        <v>685007.45569165819</v>
      </c>
      <c r="G1961" s="37">
        <v>0</v>
      </c>
      <c r="H1961" s="37">
        <v>0.32752969212853528</v>
      </c>
      <c r="I1961" s="37">
        <v>1321.092041015625</v>
      </c>
      <c r="J1961" s="37">
        <v>25</v>
      </c>
      <c r="K1961" s="37">
        <v>-2.7763950824737549</v>
      </c>
      <c r="L1961" s="37">
        <v>-3.6720359325408936</v>
      </c>
      <c r="M1961" s="37">
        <v>187.5</v>
      </c>
      <c r="N1961" s="37">
        <v>681115.59925311955</v>
      </c>
      <c r="O1961" s="37">
        <v>0</v>
      </c>
      <c r="P1961" s="37">
        <v>0.32837561040971025</v>
      </c>
      <c r="Q1961" s="37">
        <v>1320.05322265625</v>
      </c>
    </row>
    <row r="1962" spans="2:17" x14ac:dyDescent="0.2">
      <c r="B1962" s="37">
        <v>25</v>
      </c>
      <c r="C1962" s="37">
        <v>-2.7771315574645996</v>
      </c>
      <c r="D1962" s="37">
        <v>-2.1230571269989014</v>
      </c>
      <c r="E1962" s="37">
        <v>187.60000000000002</v>
      </c>
      <c r="F1962" s="37">
        <v>685092.97569575626</v>
      </c>
      <c r="G1962" s="37">
        <v>0</v>
      </c>
      <c r="H1962" s="37">
        <v>0.32757001403926927</v>
      </c>
      <c r="I1962" s="37">
        <v>1321.56201171875</v>
      </c>
      <c r="J1962" s="37">
        <v>25</v>
      </c>
      <c r="K1962" s="37">
        <v>-2.7767763137817383</v>
      </c>
      <c r="L1962" s="37">
        <v>-3.1846253871917725</v>
      </c>
      <c r="M1962" s="37">
        <v>187.60000000000002</v>
      </c>
      <c r="N1962" s="37">
        <v>681211.17004711507</v>
      </c>
      <c r="O1962" s="37">
        <v>0</v>
      </c>
      <c r="P1962" s="37">
        <v>0.32841977257452959</v>
      </c>
      <c r="Q1962" s="37">
        <v>1320.5413818359375</v>
      </c>
    </row>
    <row r="1963" spans="2:17" x14ac:dyDescent="0.2">
      <c r="B1963" s="37">
        <v>25</v>
      </c>
      <c r="C1963" s="37">
        <v>-2.7775194644927979</v>
      </c>
      <c r="D1963" s="37">
        <v>-1.637273907661438</v>
      </c>
      <c r="E1963" s="37">
        <v>187.70000000000002</v>
      </c>
      <c r="F1963" s="37">
        <v>685178.14223236404</v>
      </c>
      <c r="G1963" s="37">
        <v>0</v>
      </c>
      <c r="H1963" s="37">
        <v>0.32761016925583858</v>
      </c>
      <c r="I1963" s="37">
        <v>1322.03173828125</v>
      </c>
      <c r="J1963" s="37">
        <v>25</v>
      </c>
      <c r="K1963" s="37">
        <v>-2.7771589756011963</v>
      </c>
      <c r="L1963" s="37">
        <v>-2.6980352401733398</v>
      </c>
      <c r="M1963" s="37">
        <v>187.70000000000002</v>
      </c>
      <c r="N1963" s="37">
        <v>681305.57937141939</v>
      </c>
      <c r="O1963" s="37">
        <v>0</v>
      </c>
      <c r="P1963" s="37">
        <v>0.32846330111285249</v>
      </c>
      <c r="Q1963" s="37">
        <v>1321.0291748046875</v>
      </c>
    </row>
    <row r="1964" spans="2:17" x14ac:dyDescent="0.2">
      <c r="B1964" s="37">
        <v>25</v>
      </c>
      <c r="C1964" s="37">
        <v>-2.7779080867767334</v>
      </c>
      <c r="D1964" s="37">
        <v>-1.1520529985427856</v>
      </c>
      <c r="E1964" s="37">
        <v>187.8</v>
      </c>
      <c r="F1964" s="37">
        <v>685263.11070485378</v>
      </c>
      <c r="G1964" s="37">
        <v>0</v>
      </c>
      <c r="H1964" s="37">
        <v>0.32765023108763913</v>
      </c>
      <c r="I1964" s="37">
        <v>1322.50146484375</v>
      </c>
      <c r="J1964" s="37">
        <v>25</v>
      </c>
      <c r="K1964" s="37">
        <v>-2.7775430679321289</v>
      </c>
      <c r="L1964" s="37">
        <v>-2.2121140956878662</v>
      </c>
      <c r="M1964" s="37">
        <v>187.8</v>
      </c>
      <c r="N1964" s="37">
        <v>681399.05032546422</v>
      </c>
      <c r="O1964" s="37">
        <v>0</v>
      </c>
      <c r="P1964" s="37">
        <v>0.32850631784107986</v>
      </c>
      <c r="Q1964" s="37">
        <v>1321.5167236328125</v>
      </c>
    </row>
    <row r="1965" spans="2:17" x14ac:dyDescent="0.2">
      <c r="B1965" s="37">
        <v>25</v>
      </c>
      <c r="C1965" s="37">
        <v>-2.7782974243164062</v>
      </c>
      <c r="D1965" s="37">
        <v>-0.66733413934707642</v>
      </c>
      <c r="E1965" s="37">
        <v>187.9</v>
      </c>
      <c r="F1965" s="37">
        <v>685347.88004081149</v>
      </c>
      <c r="G1965" s="37">
        <v>0</v>
      </c>
      <c r="H1965" s="37">
        <v>0.32769019901671126</v>
      </c>
      <c r="I1965" s="37">
        <v>1322.9713134765625</v>
      </c>
      <c r="J1965" s="37">
        <v>25</v>
      </c>
      <c r="K1965" s="37">
        <v>-2.7779288291931152</v>
      </c>
      <c r="L1965" s="37">
        <v>-1.7267036437988281</v>
      </c>
      <c r="M1965" s="37">
        <v>187.9</v>
      </c>
      <c r="N1965" s="37">
        <v>681491.7179647953</v>
      </c>
      <c r="O1965" s="37">
        <v>0</v>
      </c>
      <c r="P1965" s="37">
        <v>0.32854889527429443</v>
      </c>
      <c r="Q1965" s="37">
        <v>1322.00390625</v>
      </c>
    </row>
    <row r="1966" spans="2:17" x14ac:dyDescent="0.2">
      <c r="B1966" s="37">
        <v>25</v>
      </c>
      <c r="C1966" s="37">
        <v>-2.7786877155303955</v>
      </c>
      <c r="D1966" s="37">
        <v>-0.1830572783946991</v>
      </c>
      <c r="E1966" s="37">
        <v>188</v>
      </c>
      <c r="F1966" s="37">
        <v>685432.50147569226</v>
      </c>
      <c r="G1966" s="37">
        <v>0</v>
      </c>
      <c r="H1966" s="37">
        <v>0.32773009719231305</v>
      </c>
      <c r="I1966" s="37">
        <v>1323.441162109375</v>
      </c>
      <c r="J1966" s="37">
        <v>25</v>
      </c>
      <c r="K1966" s="37">
        <v>-2.7783162593841553</v>
      </c>
      <c r="L1966" s="37">
        <v>-1.2416493892669678</v>
      </c>
      <c r="M1966" s="37">
        <v>188</v>
      </c>
      <c r="N1966" s="37">
        <v>681583.67337725556</v>
      </c>
      <c r="O1966" s="37">
        <v>0</v>
      </c>
      <c r="P1966" s="37">
        <v>0.32859108136674031</v>
      </c>
      <c r="Q1966" s="37">
        <v>1322.490966796875</v>
      </c>
    </row>
    <row r="1967" spans="2:17" x14ac:dyDescent="0.2">
      <c r="B1967" s="37">
        <v>25</v>
      </c>
      <c r="C1967" s="37">
        <v>-2.7790787220001221</v>
      </c>
      <c r="D1967" s="37">
        <v>0.30083528161048889</v>
      </c>
      <c r="E1967" s="37">
        <v>188.10000000000002</v>
      </c>
      <c r="F1967" s="37">
        <v>685529.23591826158</v>
      </c>
      <c r="G1967" s="37">
        <v>0</v>
      </c>
      <c r="H1967" s="37">
        <v>0.32776999896591258</v>
      </c>
      <c r="I1967" s="37">
        <v>1323.911376953125</v>
      </c>
      <c r="J1967" s="37">
        <v>25</v>
      </c>
      <c r="K1967" s="37">
        <v>-2.778705358505249</v>
      </c>
      <c r="L1967" s="37">
        <v>-0.75679194927215576</v>
      </c>
      <c r="M1967" s="37">
        <v>188.10000000000002</v>
      </c>
      <c r="N1967" s="37">
        <v>681675.13981012604</v>
      </c>
      <c r="O1967" s="37">
        <v>0</v>
      </c>
      <c r="P1967" s="37">
        <v>0.32863299788022871</v>
      </c>
      <c r="Q1967" s="37">
        <v>1322.9779052734375</v>
      </c>
    </row>
    <row r="1968" spans="2:17" x14ac:dyDescent="0.2">
      <c r="B1968" s="37">
        <v>25</v>
      </c>
      <c r="C1968" s="37">
        <v>-2.7794704437255859</v>
      </c>
      <c r="D1968" s="37">
        <v>0.78440243005752563</v>
      </c>
      <c r="E1968" s="37">
        <v>188.20000000000002</v>
      </c>
      <c r="F1968" s="37">
        <v>685633.27786404418</v>
      </c>
      <c r="G1968" s="37">
        <v>0</v>
      </c>
      <c r="H1968" s="37">
        <v>0.32780987926017857</v>
      </c>
      <c r="I1968" s="37">
        <v>1324.3818359375</v>
      </c>
      <c r="J1968" s="37">
        <v>25</v>
      </c>
      <c r="K1968" s="37">
        <v>-2.7790958881378174</v>
      </c>
      <c r="L1968" s="37">
        <v>-0.2719997763633728</v>
      </c>
      <c r="M1968" s="37">
        <v>188.20000000000002</v>
      </c>
      <c r="N1968" s="37">
        <v>681766.20802432764</v>
      </c>
      <c r="O1968" s="37">
        <v>0</v>
      </c>
      <c r="P1968" s="37">
        <v>0.32867469303596913</v>
      </c>
      <c r="Q1968" s="37">
        <v>1323.4647216796875</v>
      </c>
    </row>
    <row r="1969" spans="2:17" x14ac:dyDescent="0.2">
      <c r="B1969" s="37">
        <v>25</v>
      </c>
      <c r="C1969" s="37">
        <v>-2.7798628807067871</v>
      </c>
      <c r="D1969" s="37">
        <v>1.2676926851272583</v>
      </c>
      <c r="E1969" s="37">
        <v>188.3</v>
      </c>
      <c r="F1969" s="37">
        <v>685737.41876436304</v>
      </c>
      <c r="G1969" s="37">
        <v>0</v>
      </c>
      <c r="H1969" s="37">
        <v>0.32784981149227638</v>
      </c>
      <c r="I1969" s="37">
        <v>1324.8526611328125</v>
      </c>
      <c r="J1969" s="37">
        <v>25</v>
      </c>
      <c r="K1969" s="37">
        <v>-2.7794883251190186</v>
      </c>
      <c r="L1969" s="37">
        <v>0.21286879479885101</v>
      </c>
      <c r="M1969" s="37">
        <v>188.3</v>
      </c>
      <c r="N1969" s="37">
        <v>681857.1008285603</v>
      </c>
      <c r="O1969" s="37">
        <v>0</v>
      </c>
      <c r="P1969" s="37">
        <v>0.32871628870117475</v>
      </c>
      <c r="Q1969" s="37">
        <v>1323.9515380859375</v>
      </c>
    </row>
    <row r="1970" spans="2:17" x14ac:dyDescent="0.2">
      <c r="B1970" s="37">
        <v>25</v>
      </c>
      <c r="C1970" s="37">
        <v>-2.7802560329437256</v>
      </c>
      <c r="D1970" s="37">
        <v>1.7507481575012207</v>
      </c>
      <c r="E1970" s="37">
        <v>188.4</v>
      </c>
      <c r="F1970" s="37">
        <v>685841.65970722935</v>
      </c>
      <c r="G1970" s="37">
        <v>0</v>
      </c>
      <c r="H1970" s="37">
        <v>0.32788979535152751</v>
      </c>
      <c r="I1970" s="37">
        <v>1325.323974609375</v>
      </c>
      <c r="J1970" s="37">
        <v>25</v>
      </c>
      <c r="K1970" s="37">
        <v>-2.7798824310302734</v>
      </c>
      <c r="L1970" s="37">
        <v>0.69793987274169922</v>
      </c>
      <c r="M1970" s="37">
        <v>188.4</v>
      </c>
      <c r="N1970" s="37">
        <v>681947.90884141123</v>
      </c>
      <c r="O1970" s="37">
        <v>0</v>
      </c>
      <c r="P1970" s="37">
        <v>0.32875783312070561</v>
      </c>
      <c r="Q1970" s="37">
        <v>1324.438232421875</v>
      </c>
    </row>
    <row r="1971" spans="2:17" x14ac:dyDescent="0.2">
      <c r="B1971" s="37">
        <v>25</v>
      </c>
      <c r="C1971" s="37">
        <v>-2.7806499004364014</v>
      </c>
      <c r="D1971" s="37">
        <v>2.233609676361084</v>
      </c>
      <c r="E1971" s="37">
        <v>188.5</v>
      </c>
      <c r="F1971" s="37">
        <v>685946.15828660247</v>
      </c>
      <c r="G1971" s="37">
        <v>0</v>
      </c>
      <c r="H1971" s="37">
        <v>0.32792990439352754</v>
      </c>
      <c r="I1971" s="37">
        <v>1325.7957763671875</v>
      </c>
      <c r="J1971" s="37">
        <v>25</v>
      </c>
      <c r="K1971" s="37">
        <v>-2.780278205871582</v>
      </c>
      <c r="L1971" s="37">
        <v>1.1833279132843018</v>
      </c>
      <c r="M1971" s="37">
        <v>188.5</v>
      </c>
      <c r="N1971" s="37">
        <v>682038.7664788526</v>
      </c>
      <c r="O1971" s="37">
        <v>0</v>
      </c>
      <c r="P1971" s="37">
        <v>0.32879939924144352</v>
      </c>
      <c r="Q1971" s="37">
        <v>1324.9249267578125</v>
      </c>
    </row>
    <row r="1972" spans="2:17" x14ac:dyDescent="0.2">
      <c r="B1972" s="37">
        <v>25</v>
      </c>
      <c r="C1972" s="37">
        <v>-2.7810444831848145</v>
      </c>
      <c r="D1972" s="37">
        <v>2.7162935733795166</v>
      </c>
      <c r="E1972" s="37">
        <v>188.60000000000002</v>
      </c>
      <c r="F1972" s="37">
        <v>686050.86274804885</v>
      </c>
      <c r="G1972" s="37">
        <v>0</v>
      </c>
      <c r="H1972" s="37">
        <v>0.32797011387731201</v>
      </c>
      <c r="I1972" s="37">
        <v>1326.26806640625</v>
      </c>
      <c r="J1972" s="37">
        <v>25</v>
      </c>
      <c r="K1972" s="37">
        <v>-2.7806754112243652</v>
      </c>
      <c r="L1972" s="37">
        <v>1.6691361665725708</v>
      </c>
      <c r="M1972" s="37">
        <v>188.60000000000002</v>
      </c>
      <c r="N1972" s="37">
        <v>682129.85181433836</v>
      </c>
      <c r="O1972" s="37">
        <v>0</v>
      </c>
      <c r="P1972" s="37">
        <v>0.32884108466888484</v>
      </c>
      <c r="Q1972" s="37">
        <v>1325.41162109375</v>
      </c>
    </row>
    <row r="1973" spans="2:17" x14ac:dyDescent="0.2">
      <c r="B1973" s="37">
        <v>25</v>
      </c>
      <c r="C1973" s="37">
        <v>-2.7814395427703857</v>
      </c>
      <c r="D1973" s="37">
        <v>3.1988260746002197</v>
      </c>
      <c r="E1973" s="37">
        <v>188.70000000000002</v>
      </c>
      <c r="F1973" s="37">
        <v>686155.87813483423</v>
      </c>
      <c r="G1973" s="37">
        <v>0</v>
      </c>
      <c r="H1973" s="37">
        <v>0.32801047286627227</v>
      </c>
      <c r="I1973" s="37">
        <v>1326.740966796875</v>
      </c>
      <c r="J1973" s="37">
        <v>25</v>
      </c>
      <c r="K1973" s="37">
        <v>-2.7810742855072021</v>
      </c>
      <c r="L1973" s="37">
        <v>2.1554496288299561</v>
      </c>
      <c r="M1973" s="37">
        <v>188.70000000000002</v>
      </c>
      <c r="N1973" s="37">
        <v>682221.21082926134</v>
      </c>
      <c r="O1973" s="37">
        <v>0</v>
      </c>
      <c r="P1973" s="37">
        <v>0.32888291343432435</v>
      </c>
      <c r="Q1973" s="37">
        <v>1325.8983154296875</v>
      </c>
    </row>
    <row r="1974" spans="2:17" x14ac:dyDescent="0.2">
      <c r="B1974" s="37">
        <v>25</v>
      </c>
      <c r="C1974" s="37">
        <v>-2.7818353176116943</v>
      </c>
      <c r="D1974" s="37">
        <v>3.6812179088592529</v>
      </c>
      <c r="E1974" s="37">
        <v>188.8</v>
      </c>
      <c r="F1974" s="37">
        <v>686261.30931239342</v>
      </c>
      <c r="G1974" s="37">
        <v>0</v>
      </c>
      <c r="H1974" s="37">
        <v>0.32805103059676316</v>
      </c>
      <c r="I1974" s="37">
        <v>1327.2144775390625</v>
      </c>
      <c r="J1974" s="37">
        <v>25</v>
      </c>
      <c r="K1974" s="37">
        <v>-2.7814745903015137</v>
      </c>
      <c r="L1974" s="37">
        <v>2.6423385143280029</v>
      </c>
      <c r="M1974" s="37">
        <v>188.8</v>
      </c>
      <c r="N1974" s="37">
        <v>682313.06506357109</v>
      </c>
      <c r="O1974" s="37">
        <v>0</v>
      </c>
      <c r="P1974" s="37">
        <v>0.32892500809513081</v>
      </c>
      <c r="Q1974" s="37">
        <v>1326.3848876953125</v>
      </c>
    </row>
    <row r="1975" spans="2:17" x14ac:dyDescent="0.2">
      <c r="B1975" s="37">
        <v>25</v>
      </c>
      <c r="C1975" s="37">
        <v>-2.7822315692901611</v>
      </c>
      <c r="D1975" s="37">
        <v>4.1634831428527832</v>
      </c>
      <c r="E1975" s="37">
        <v>188.9</v>
      </c>
      <c r="F1975" s="37">
        <v>686367.26099254587</v>
      </c>
      <c r="G1975" s="37">
        <v>0</v>
      </c>
      <c r="H1975" s="37">
        <v>0.3280918361942356</v>
      </c>
      <c r="I1975" s="37">
        <v>1327.6885986328125</v>
      </c>
      <c r="J1975" s="37">
        <v>25</v>
      </c>
      <c r="K1975" s="37">
        <v>-2.7818760871887207</v>
      </c>
      <c r="L1975" s="37">
        <v>3.1298537254333496</v>
      </c>
      <c r="M1975" s="37">
        <v>188.9</v>
      </c>
      <c r="N1975" s="37">
        <v>682405.45964401274</v>
      </c>
      <c r="O1975" s="37">
        <v>0</v>
      </c>
      <c r="P1975" s="37">
        <v>0.32896739288063553</v>
      </c>
      <c r="Q1975" s="37">
        <v>1326.87158203125</v>
      </c>
    </row>
    <row r="1976" spans="2:17" x14ac:dyDescent="0.2">
      <c r="B1976" s="37">
        <v>25</v>
      </c>
      <c r="C1976" s="37">
        <v>-2.7826282978057861</v>
      </c>
      <c r="D1976" s="37">
        <v>4.6456389427185059</v>
      </c>
      <c r="E1976" s="37">
        <v>189</v>
      </c>
      <c r="F1976" s="37">
        <v>686473.68170676555</v>
      </c>
      <c r="G1976" s="37">
        <v>0</v>
      </c>
      <c r="H1976" s="37">
        <v>0.32813286502416533</v>
      </c>
      <c r="I1976" s="37">
        <v>1328.1634521484375</v>
      </c>
      <c r="J1976" s="37">
        <v>25</v>
      </c>
      <c r="K1976" s="37">
        <v>-2.7822790145874023</v>
      </c>
      <c r="L1976" s="37">
        <v>3.6180322170257568</v>
      </c>
      <c r="M1976" s="37">
        <v>189</v>
      </c>
      <c r="N1976" s="37">
        <v>682498.48358424415</v>
      </c>
      <c r="O1976" s="37">
        <v>0</v>
      </c>
      <c r="P1976" s="37">
        <v>0.32901011683026976</v>
      </c>
      <c r="Q1976" s="37">
        <v>1327.3582763671875</v>
      </c>
    </row>
    <row r="1977" spans="2:17" x14ac:dyDescent="0.2">
      <c r="B1977" s="37">
        <v>25</v>
      </c>
      <c r="C1977" s="37">
        <v>-2.7830255031585693</v>
      </c>
      <c r="D1977" s="37">
        <v>5.1277012825012207</v>
      </c>
      <c r="E1977" s="37">
        <v>189.10000000000002</v>
      </c>
      <c r="F1977" s="37">
        <v>686580.72835660237</v>
      </c>
      <c r="G1977" s="37">
        <v>0</v>
      </c>
      <c r="H1977" s="37">
        <v>0.32817419081236493</v>
      </c>
      <c r="I1977" s="37">
        <v>1328.638916015625</v>
      </c>
      <c r="J1977" s="37">
        <v>25</v>
      </c>
      <c r="K1977" s="37">
        <v>-2.7826831340789795</v>
      </c>
      <c r="L1977" s="37">
        <v>4.1068940162658691</v>
      </c>
      <c r="M1977" s="37">
        <v>189.10000000000002</v>
      </c>
      <c r="N1977" s="37">
        <v>682592.18135307357</v>
      </c>
      <c r="O1977" s="37">
        <v>0</v>
      </c>
      <c r="P1977" s="37">
        <v>0.3290532044202803</v>
      </c>
      <c r="Q1977" s="37">
        <v>1327.8448486328125</v>
      </c>
    </row>
    <row r="1978" spans="2:17" x14ac:dyDescent="0.2">
      <c r="B1978" s="37">
        <v>25</v>
      </c>
      <c r="C1978" s="37">
        <v>-2.7834231853485107</v>
      </c>
      <c r="D1978" s="37">
        <v>5.6097030639648438</v>
      </c>
      <c r="E1978" s="37">
        <v>189.20000000000002</v>
      </c>
      <c r="F1978" s="37">
        <v>686688.50624396023</v>
      </c>
      <c r="G1978" s="37">
        <v>0</v>
      </c>
      <c r="H1978" s="37">
        <v>0.32821586258025032</v>
      </c>
      <c r="I1978" s="37">
        <v>1329.114990234375</v>
      </c>
      <c r="J1978" s="37">
        <v>25</v>
      </c>
      <c r="K1978" s="37">
        <v>-2.7830884456634521</v>
      </c>
      <c r="L1978" s="37">
        <v>4.5964436531066895</v>
      </c>
      <c r="M1978" s="37">
        <v>189.20000000000002</v>
      </c>
      <c r="N1978" s="37">
        <v>682686.72940576845</v>
      </c>
      <c r="O1978" s="37">
        <v>0</v>
      </c>
      <c r="P1978" s="37">
        <v>0.32909675422532092</v>
      </c>
      <c r="Q1978" s="37">
        <v>1328.3314208984375</v>
      </c>
    </row>
    <row r="1979" spans="2:17" x14ac:dyDescent="0.2">
      <c r="B1979" s="37">
        <v>25</v>
      </c>
      <c r="C1979" s="37">
        <v>-2.7838211059570313</v>
      </c>
      <c r="D1979" s="37">
        <v>6.0916833877563477</v>
      </c>
      <c r="E1979" s="37">
        <v>189.3</v>
      </c>
      <c r="F1979" s="37">
        <v>686797.01632338471</v>
      </c>
      <c r="G1979" s="37">
        <v>0</v>
      </c>
      <c r="H1979" s="37">
        <v>0.32825788003611917</v>
      </c>
      <c r="I1979" s="37">
        <v>1329.5919189453125</v>
      </c>
      <c r="J1979" s="37">
        <v>25</v>
      </c>
      <c r="K1979" s="37">
        <v>-2.7834947109222412</v>
      </c>
      <c r="L1979" s="37">
        <v>5.0866823196411133</v>
      </c>
      <c r="M1979" s="37">
        <v>189.3</v>
      </c>
      <c r="N1979" s="37">
        <v>682782.08383563568</v>
      </c>
      <c r="O1979" s="37">
        <v>0</v>
      </c>
      <c r="P1979" s="37">
        <v>0.32914074165170959</v>
      </c>
      <c r="Q1979" s="37">
        <v>1328.8179931640625</v>
      </c>
    </row>
    <row r="1980" spans="2:17" x14ac:dyDescent="0.2">
      <c r="B1980" s="37">
        <v>25</v>
      </c>
      <c r="C1980" s="37">
        <v>-2.7842192649841309</v>
      </c>
      <c r="D1980" s="37">
        <v>6.573695182800293</v>
      </c>
      <c r="E1980" s="37">
        <v>189.4</v>
      </c>
      <c r="F1980" s="37">
        <v>686906.36433204217</v>
      </c>
      <c r="G1980" s="37">
        <v>0</v>
      </c>
      <c r="H1980" s="37">
        <v>0.32830029201398636</v>
      </c>
      <c r="I1980" s="37">
        <v>1330.069580078125</v>
      </c>
      <c r="J1980" s="37">
        <v>25</v>
      </c>
      <c r="K1980" s="37">
        <v>-2.7839019298553467</v>
      </c>
      <c r="L1980" s="37">
        <v>5.5775918960571289</v>
      </c>
      <c r="M1980" s="37">
        <v>189.4</v>
      </c>
      <c r="N1980" s="37">
        <v>682878.28843011917</v>
      </c>
      <c r="O1980" s="37">
        <v>0</v>
      </c>
      <c r="P1980" s="37">
        <v>0.32918519151875231</v>
      </c>
      <c r="Q1980" s="37">
        <v>1329.304443359375</v>
      </c>
    </row>
    <row r="1981" spans="2:17" x14ac:dyDescent="0.2">
      <c r="B1981" s="37">
        <v>25</v>
      </c>
      <c r="C1981" s="37">
        <v>-2.7846176624298096</v>
      </c>
      <c r="D1981" s="37">
        <v>7.055793285369873</v>
      </c>
      <c r="E1981" s="37">
        <v>189.5</v>
      </c>
      <c r="F1981" s="37">
        <v>687016.6557870172</v>
      </c>
      <c r="G1981" s="37">
        <v>0</v>
      </c>
      <c r="H1981" s="37">
        <v>0.328343147270661</v>
      </c>
      <c r="I1981" s="37">
        <v>1330.5479736328125</v>
      </c>
      <c r="J1981" s="37">
        <v>25</v>
      </c>
      <c r="K1981" s="37">
        <v>-2.7843098640441895</v>
      </c>
      <c r="L1981" s="37">
        <v>6.0691471099853516</v>
      </c>
      <c r="M1981" s="37">
        <v>189.5</v>
      </c>
      <c r="N1981" s="37">
        <v>682975.43093201343</v>
      </c>
      <c r="O1981" s="37">
        <v>0</v>
      </c>
      <c r="P1981" s="37">
        <v>0.32923015338001138</v>
      </c>
      <c r="Q1981" s="37">
        <v>1329.7908935546875</v>
      </c>
    </row>
    <row r="1982" spans="2:17" x14ac:dyDescent="0.2">
      <c r="B1982" s="37">
        <v>25</v>
      </c>
      <c r="C1982" s="37">
        <v>-2.7850162982940674</v>
      </c>
      <c r="D1982" s="37">
        <v>7.5380420684814453</v>
      </c>
      <c r="E1982" s="37">
        <v>189.60000000000002</v>
      </c>
      <c r="F1982" s="37">
        <v>687127.94445011625</v>
      </c>
      <c r="G1982" s="37">
        <v>0</v>
      </c>
      <c r="H1982" s="37">
        <v>0.32838646991254467</v>
      </c>
      <c r="I1982" s="37">
        <v>1331.027099609375</v>
      </c>
      <c r="J1982" s="37">
        <v>25</v>
      </c>
      <c r="K1982" s="37">
        <v>-2.7847185134887695</v>
      </c>
      <c r="L1982" s="37">
        <v>6.5613102912902832</v>
      </c>
      <c r="M1982" s="37">
        <v>189.60000000000002</v>
      </c>
      <c r="N1982" s="37">
        <v>683073.42266843701</v>
      </c>
      <c r="O1982" s="37">
        <v>0</v>
      </c>
      <c r="P1982" s="37">
        <v>0.32927557834198679</v>
      </c>
      <c r="Q1982" s="37">
        <v>1330.27734375</v>
      </c>
    </row>
    <row r="1983" spans="2:17" x14ac:dyDescent="0.2">
      <c r="B1983" s="37">
        <v>25</v>
      </c>
      <c r="C1983" s="37">
        <v>-2.7854149341583252</v>
      </c>
      <c r="D1983" s="37">
        <v>8.0205154418945313</v>
      </c>
      <c r="E1983" s="37">
        <v>189.70000000000002</v>
      </c>
      <c r="F1983" s="37">
        <v>687240.28423344204</v>
      </c>
      <c r="G1983" s="37">
        <v>0</v>
      </c>
      <c r="H1983" s="37">
        <v>0.32843028394843898</v>
      </c>
      <c r="I1983" s="37">
        <v>1331.507080078125</v>
      </c>
      <c r="J1983" s="37">
        <v>25</v>
      </c>
      <c r="K1983" s="37">
        <v>-2.7851278781890869</v>
      </c>
      <c r="L1983" s="37">
        <v>7.0540289878845215</v>
      </c>
      <c r="M1983" s="37">
        <v>189.70000000000002</v>
      </c>
      <c r="N1983" s="37">
        <v>683172.35076229414</v>
      </c>
      <c r="O1983" s="37">
        <v>0</v>
      </c>
      <c r="P1983" s="37">
        <v>0.32932151612748245</v>
      </c>
      <c r="Q1983" s="37">
        <v>1330.7637939453125</v>
      </c>
    </row>
    <row r="1984" spans="2:17" x14ac:dyDescent="0.2">
      <c r="B1984" s="37">
        <v>25</v>
      </c>
      <c r="C1984" s="37">
        <v>-2.7858140468597412</v>
      </c>
      <c r="D1984" s="37">
        <v>8.5032663345336914</v>
      </c>
      <c r="E1984" s="37">
        <v>189.8</v>
      </c>
      <c r="F1984" s="37">
        <v>687353.78065719886</v>
      </c>
      <c r="G1984" s="37">
        <v>0</v>
      </c>
      <c r="H1984" s="37">
        <v>0.32847463816037797</v>
      </c>
      <c r="I1984" s="37">
        <v>1331.98779296875</v>
      </c>
      <c r="J1984" s="37">
        <v>25</v>
      </c>
      <c r="K1984" s="37">
        <v>-2.7855377197265625</v>
      </c>
      <c r="L1984" s="37">
        <v>7.5472354888916016</v>
      </c>
      <c r="M1984" s="37">
        <v>189.8</v>
      </c>
      <c r="N1984" s="37">
        <v>683272.17003106792</v>
      </c>
      <c r="O1984" s="37">
        <v>0</v>
      </c>
      <c r="P1984" s="37">
        <v>0.32936794278090648</v>
      </c>
      <c r="Q1984" s="37">
        <v>1331.2501220703125</v>
      </c>
    </row>
    <row r="1985" spans="2:17" x14ac:dyDescent="0.2">
      <c r="B1985" s="37">
        <v>25</v>
      </c>
      <c r="C1985" s="37">
        <v>-2.7862129211425781</v>
      </c>
      <c r="D1985" s="37">
        <v>8.9863615036010742</v>
      </c>
      <c r="E1985" s="37">
        <v>189.9</v>
      </c>
      <c r="F1985" s="37">
        <v>687468.53976388497</v>
      </c>
      <c r="G1985" s="37">
        <v>0</v>
      </c>
      <c r="H1985" s="37">
        <v>0.32851958127654318</v>
      </c>
      <c r="I1985" s="37">
        <v>1332.4693603515625</v>
      </c>
      <c r="J1985" s="37">
        <v>25</v>
      </c>
      <c r="K1985" s="37">
        <v>-2.7859480381011963</v>
      </c>
      <c r="L1985" s="37">
        <v>8.0408525466918945</v>
      </c>
      <c r="M1985" s="37">
        <v>189.9</v>
      </c>
      <c r="N1985" s="37">
        <v>683372.83512519405</v>
      </c>
      <c r="O1985" s="37">
        <v>0</v>
      </c>
      <c r="P1985" s="37">
        <v>0.32941483437559665</v>
      </c>
      <c r="Q1985" s="37">
        <v>1331.7364501953125</v>
      </c>
    </row>
    <row r="1986" spans="2:17" x14ac:dyDescent="0.2">
      <c r="B1986" s="37">
        <v>25</v>
      </c>
      <c r="C1986" s="37">
        <v>-2.7866122722625732</v>
      </c>
      <c r="D1986" s="37">
        <v>9.4698524475097656</v>
      </c>
      <c r="E1986" s="37">
        <v>190</v>
      </c>
      <c r="F1986" s="37">
        <v>687584.56257980433</v>
      </c>
      <c r="G1986" s="37">
        <v>0</v>
      </c>
      <c r="H1986" s="37">
        <v>0.32856511280379502</v>
      </c>
      <c r="I1986" s="37">
        <v>1332.951904296875</v>
      </c>
      <c r="J1986" s="37">
        <v>25</v>
      </c>
      <c r="K1986" s="37">
        <v>-2.7863585948944092</v>
      </c>
      <c r="L1986" s="37">
        <v>8.5347833633422852</v>
      </c>
      <c r="M1986" s="37">
        <v>190</v>
      </c>
      <c r="N1986" s="37">
        <v>683474.34420615097</v>
      </c>
      <c r="O1986" s="37">
        <v>0</v>
      </c>
      <c r="P1986" s="37">
        <v>0.32946219177944663</v>
      </c>
      <c r="Q1986" s="37">
        <v>1332.22265625</v>
      </c>
    </row>
    <row r="1987" spans="2:17" x14ac:dyDescent="0.2">
      <c r="B1987" s="37">
        <v>25</v>
      </c>
      <c r="C1987" s="37">
        <v>-2.7870113849639893</v>
      </c>
      <c r="D1987" s="37">
        <v>9.9537839889526367</v>
      </c>
      <c r="E1987" s="37">
        <v>190.10000000000002</v>
      </c>
      <c r="F1987" s="37">
        <v>687701.95461461018</v>
      </c>
      <c r="G1987" s="37">
        <v>0</v>
      </c>
      <c r="H1987" s="37">
        <v>0.32861128164787951</v>
      </c>
      <c r="I1987" s="37">
        <v>1333.4351806640625</v>
      </c>
      <c r="J1987" s="37">
        <v>25</v>
      </c>
      <c r="K1987" s="37">
        <v>-2.7867696285247803</v>
      </c>
      <c r="L1987" s="37">
        <v>9.0289239883422852</v>
      </c>
      <c r="M1987" s="37">
        <v>190.10000000000002</v>
      </c>
      <c r="N1987" s="37">
        <v>683576.60742645699</v>
      </c>
      <c r="O1987" s="37">
        <v>0</v>
      </c>
      <c r="P1987" s="37">
        <v>0.32950996669986321</v>
      </c>
      <c r="Q1987" s="37">
        <v>1332.7088623046875</v>
      </c>
    </row>
    <row r="1988" spans="2:17" x14ac:dyDescent="0.2">
      <c r="B1988" s="37">
        <v>25</v>
      </c>
      <c r="C1988" s="37">
        <v>-2.7874107360839844</v>
      </c>
      <c r="D1988" s="37">
        <v>10.43818473815918</v>
      </c>
      <c r="E1988" s="37">
        <v>190.20000000000002</v>
      </c>
      <c r="F1988" s="37">
        <v>687820.66435282084</v>
      </c>
      <c r="G1988" s="37">
        <v>0</v>
      </c>
      <c r="H1988" s="37">
        <v>0.32865806294702482</v>
      </c>
      <c r="I1988" s="37">
        <v>1333.91943359375</v>
      </c>
      <c r="J1988" s="37">
        <v>25</v>
      </c>
      <c r="K1988" s="37">
        <v>-2.7871806621551514</v>
      </c>
      <c r="L1988" s="37">
        <v>9.5231599807739258</v>
      </c>
      <c r="M1988" s="37">
        <v>190.20000000000002</v>
      </c>
      <c r="N1988" s="37">
        <v>683679.62265819788</v>
      </c>
      <c r="O1988" s="37">
        <v>0</v>
      </c>
      <c r="P1988" s="37">
        <v>0.3295581601484856</v>
      </c>
      <c r="Q1988" s="37">
        <v>1333.1951904296875</v>
      </c>
    </row>
    <row r="1989" spans="2:17" x14ac:dyDescent="0.2">
      <c r="B1989" s="37">
        <v>25</v>
      </c>
      <c r="C1989" s="37">
        <v>-2.7878103256225586</v>
      </c>
      <c r="D1989" s="37">
        <v>10.923083305358887</v>
      </c>
      <c r="E1989" s="37">
        <v>190.3</v>
      </c>
      <c r="F1989" s="37">
        <v>687940.84905926941</v>
      </c>
      <c r="G1989" s="37">
        <v>0</v>
      </c>
      <c r="H1989" s="37">
        <v>0.32870553034661332</v>
      </c>
      <c r="I1989" s="37">
        <v>1334.404541015625</v>
      </c>
      <c r="J1989" s="37">
        <v>25</v>
      </c>
      <c r="K1989" s="37">
        <v>-2.7875916957855225</v>
      </c>
      <c r="L1989" s="37">
        <v>10.017378807067871</v>
      </c>
      <c r="M1989" s="37">
        <v>190.3</v>
      </c>
      <c r="N1989" s="37">
        <v>683783.2557448427</v>
      </c>
      <c r="O1989" s="37">
        <v>0</v>
      </c>
      <c r="P1989" s="37">
        <v>0.32960669925786862</v>
      </c>
      <c r="Q1989" s="37">
        <v>1333.681396484375</v>
      </c>
    </row>
    <row r="1990" spans="2:17" x14ac:dyDescent="0.2">
      <c r="B1990" s="37">
        <v>25</v>
      </c>
      <c r="C1990" s="37">
        <v>-2.7882099151611328</v>
      </c>
      <c r="D1990" s="37">
        <v>11.408482551574707</v>
      </c>
      <c r="E1990" s="37">
        <v>190.4</v>
      </c>
      <c r="F1990" s="37">
        <v>688062.45661625231</v>
      </c>
      <c r="G1990" s="37">
        <v>0</v>
      </c>
      <c r="H1990" s="37">
        <v>0.32875365921488664</v>
      </c>
      <c r="I1990" s="37">
        <v>1334.890625</v>
      </c>
      <c r="J1990" s="37">
        <v>25</v>
      </c>
      <c r="K1990" s="37">
        <v>-2.7880029678344727</v>
      </c>
      <c r="L1990" s="37">
        <v>10.511463165283203</v>
      </c>
      <c r="M1990" s="37">
        <v>190.4</v>
      </c>
      <c r="N1990" s="37">
        <v>683887.50460654218</v>
      </c>
      <c r="O1990" s="37">
        <v>0</v>
      </c>
      <c r="P1990" s="37">
        <v>0.32965558510618342</v>
      </c>
      <c r="Q1990" s="37">
        <v>1334.1676025390625</v>
      </c>
    </row>
    <row r="1991" spans="2:17" x14ac:dyDescent="0.2">
      <c r="B1991" s="37">
        <v>25</v>
      </c>
      <c r="C1991" s="37">
        <v>-2.788609504699707</v>
      </c>
      <c r="D1991" s="37">
        <v>11.894388198852539</v>
      </c>
      <c r="E1991" s="37">
        <v>190.5</v>
      </c>
      <c r="F1991" s="37">
        <v>688185.48719056055</v>
      </c>
      <c r="G1991" s="37">
        <v>0</v>
      </c>
      <c r="H1991" s="37">
        <v>0.32880244950933946</v>
      </c>
      <c r="I1991" s="37">
        <v>1335.377685546875</v>
      </c>
      <c r="J1991" s="37">
        <v>25</v>
      </c>
      <c r="K1991" s="37">
        <v>-2.7884142398834229</v>
      </c>
      <c r="L1991" s="37">
        <v>11.005301475524902</v>
      </c>
      <c r="M1991" s="37">
        <v>190.5</v>
      </c>
      <c r="N1991" s="37">
        <v>683992.23503666162</v>
      </c>
      <c r="O1991" s="37">
        <v>0</v>
      </c>
      <c r="P1991" s="37">
        <v>0.32970474477977446</v>
      </c>
      <c r="Q1991" s="37">
        <v>1334.6539306640625</v>
      </c>
    </row>
    <row r="1992" spans="2:17" x14ac:dyDescent="0.2">
      <c r="B1992" s="37">
        <v>25</v>
      </c>
      <c r="C1992" s="37">
        <v>-2.7890093326568604</v>
      </c>
      <c r="D1992" s="37">
        <v>12.380789756774902</v>
      </c>
      <c r="E1992" s="37">
        <v>190.60000000000002</v>
      </c>
      <c r="F1992" s="37">
        <v>688310.04485719104</v>
      </c>
      <c r="G1992" s="37">
        <v>0</v>
      </c>
      <c r="H1992" s="37">
        <v>0.32885195053424038</v>
      </c>
      <c r="I1992" s="37">
        <v>1335.8656005859375</v>
      </c>
      <c r="J1992" s="37">
        <v>25</v>
      </c>
      <c r="K1992" s="37">
        <v>-2.7888252735137939</v>
      </c>
      <c r="L1992" s="37">
        <v>11.498785018920898</v>
      </c>
      <c r="M1992" s="37">
        <v>190.60000000000002</v>
      </c>
      <c r="N1992" s="37">
        <v>684097.44496200175</v>
      </c>
      <c r="O1992" s="37">
        <v>0</v>
      </c>
      <c r="P1992" s="37">
        <v>0.3297541792124441</v>
      </c>
      <c r="Q1992" s="37">
        <v>1335.1402587890625</v>
      </c>
    </row>
    <row r="1993" spans="2:17" x14ac:dyDescent="0.2">
      <c r="B1993" s="37">
        <v>25</v>
      </c>
      <c r="C1993" s="37">
        <v>-2.7894093990325928</v>
      </c>
      <c r="D1993" s="37">
        <v>12.867668151855469</v>
      </c>
      <c r="E1993" s="37">
        <v>190.70000000000002</v>
      </c>
      <c r="F1993" s="37">
        <v>688435.97282294801</v>
      </c>
      <c r="G1993" s="37">
        <v>0</v>
      </c>
      <c r="H1993" s="37">
        <v>0.32890208867303983</v>
      </c>
      <c r="I1993" s="37">
        <v>1336.3546142578125</v>
      </c>
      <c r="J1993" s="37">
        <v>25</v>
      </c>
      <c r="K1993" s="37">
        <v>-2.789236307144165</v>
      </c>
      <c r="L1993" s="37">
        <v>11.991818428039551</v>
      </c>
      <c r="M1993" s="37">
        <v>190.70000000000002</v>
      </c>
      <c r="N1993" s="37">
        <v>684203.08863480156</v>
      </c>
      <c r="O1993" s="37">
        <v>0</v>
      </c>
      <c r="P1993" s="37">
        <v>0.32980386464280992</v>
      </c>
      <c r="Q1993" s="37">
        <v>1335.626708984375</v>
      </c>
    </row>
    <row r="1994" spans="2:17" x14ac:dyDescent="0.2">
      <c r="B1994" s="37">
        <v>25</v>
      </c>
      <c r="C1994" s="37">
        <v>-2.7898097038269043</v>
      </c>
      <c r="D1994" s="37">
        <v>13.354991912841797</v>
      </c>
      <c r="E1994" s="37">
        <v>190.8</v>
      </c>
      <c r="F1994" s="37">
        <v>688563.37469095166</v>
      </c>
      <c r="G1994" s="37">
        <v>0</v>
      </c>
      <c r="H1994" s="37">
        <v>0.32895291340562743</v>
      </c>
      <c r="I1994" s="37">
        <v>1336.8446044921875</v>
      </c>
      <c r="J1994" s="37">
        <v>25</v>
      </c>
      <c r="K1994" s="37">
        <v>-2.789647102355957</v>
      </c>
      <c r="L1994" s="37">
        <v>12.484313011169434</v>
      </c>
      <c r="M1994" s="37">
        <v>190.8</v>
      </c>
      <c r="N1994" s="37">
        <v>684308.98827645672</v>
      </c>
      <c r="O1994" s="37">
        <v>0</v>
      </c>
      <c r="P1994" s="37">
        <v>0.32985370336782677</v>
      </c>
      <c r="Q1994" s="37">
        <v>1336.11328125</v>
      </c>
    </row>
    <row r="1995" spans="2:17" x14ac:dyDescent="0.2">
      <c r="B1995" s="37">
        <v>25</v>
      </c>
      <c r="C1995" s="37">
        <v>-2.7902102470397949</v>
      </c>
      <c r="D1995" s="37">
        <v>13.842732429504395</v>
      </c>
      <c r="E1995" s="37">
        <v>190.9</v>
      </c>
      <c r="F1995" s="37">
        <v>688692.19767039001</v>
      </c>
      <c r="G1995" s="37">
        <v>0</v>
      </c>
      <c r="H1995" s="37">
        <v>0.32900440038001966</v>
      </c>
      <c r="I1995" s="37">
        <v>1337.3355712890625</v>
      </c>
      <c r="J1995" s="37">
        <v>25</v>
      </c>
      <c r="K1995" s="37">
        <v>-2.7900576591491699</v>
      </c>
      <c r="L1995" s="37">
        <v>12.976190567016602</v>
      </c>
      <c r="M1995" s="37">
        <v>190.9</v>
      </c>
      <c r="N1995" s="37">
        <v>684415.18652011466</v>
      </c>
      <c r="O1995" s="37">
        <v>0</v>
      </c>
      <c r="P1995" s="37">
        <v>0.32990372070174545</v>
      </c>
      <c r="Q1995" s="37">
        <v>1336.599853515625</v>
      </c>
    </row>
    <row r="1996" spans="2:17" x14ac:dyDescent="0.2">
      <c r="B1996" s="37">
        <v>25</v>
      </c>
      <c r="C1996" s="37">
        <v>-2.7906110286712646</v>
      </c>
      <c r="D1996" s="37">
        <v>14.330844879150391</v>
      </c>
      <c r="E1996" s="37">
        <v>191</v>
      </c>
      <c r="F1996" s="37">
        <v>688822.38857764355</v>
      </c>
      <c r="G1996" s="37">
        <v>0</v>
      </c>
      <c r="H1996" s="37">
        <v>0.32905652535379609</v>
      </c>
      <c r="I1996" s="37">
        <v>1337.82763671875</v>
      </c>
      <c r="J1996" s="37">
        <v>25</v>
      </c>
      <c r="K1996" s="37">
        <v>-2.7904679775238037</v>
      </c>
      <c r="L1996" s="37">
        <v>13.467388153076172</v>
      </c>
      <c r="M1996" s="37">
        <v>191</v>
      </c>
      <c r="N1996" s="37">
        <v>684521.59392153716</v>
      </c>
      <c r="O1996" s="37">
        <v>0</v>
      </c>
      <c r="P1996" s="37">
        <v>0.32995386787286385</v>
      </c>
      <c r="Q1996" s="37">
        <v>1337.086669921875</v>
      </c>
    </row>
    <row r="1997" spans="2:17" x14ac:dyDescent="0.2">
      <c r="B1997" s="37">
        <v>25</v>
      </c>
      <c r="C1997" s="37">
        <v>-2.7910122871398926</v>
      </c>
      <c r="D1997" s="37">
        <v>14.819292068481445</v>
      </c>
      <c r="E1997" s="37">
        <v>191.10000000000002</v>
      </c>
      <c r="F1997" s="37">
        <v>688953.94662917254</v>
      </c>
      <c r="G1997" s="37">
        <v>0</v>
      </c>
      <c r="H1997" s="37">
        <v>0.32910928868901418</v>
      </c>
      <c r="I1997" s="37">
        <v>1338.32080078125</v>
      </c>
      <c r="J1997" s="37">
        <v>25</v>
      </c>
      <c r="K1997" s="37">
        <v>-2.7908780574798584</v>
      </c>
      <c r="L1997" s="37">
        <v>13.957860946655273</v>
      </c>
      <c r="M1997" s="37">
        <v>191.10000000000002</v>
      </c>
      <c r="N1997" s="37">
        <v>684628.16574450571</v>
      </c>
      <c r="O1997" s="37">
        <v>0</v>
      </c>
      <c r="P1997" s="37">
        <v>0.33000412069628526</v>
      </c>
      <c r="Q1997" s="37">
        <v>1337.57373046875</v>
      </c>
    </row>
    <row r="1998" spans="2:17" x14ac:dyDescent="0.2">
      <c r="B1998" s="37">
        <v>25</v>
      </c>
      <c r="C1998" s="37">
        <v>-2.7914140224456787</v>
      </c>
      <c r="D1998" s="37">
        <v>15.308032035827637</v>
      </c>
      <c r="E1998" s="37">
        <v>191.20000000000002</v>
      </c>
      <c r="F1998" s="37">
        <v>689086.7665096136</v>
      </c>
      <c r="G1998" s="37">
        <v>0</v>
      </c>
      <c r="H1998" s="37">
        <v>0.32916264147899738</v>
      </c>
      <c r="I1998" s="37">
        <v>1338.81494140625</v>
      </c>
      <c r="J1998" s="37">
        <v>25</v>
      </c>
      <c r="K1998" s="37">
        <v>-2.7912876605987549</v>
      </c>
      <c r="L1998" s="37">
        <v>14.44757080078125</v>
      </c>
      <c r="M1998" s="37">
        <v>191.20000000000002</v>
      </c>
      <c r="N1998" s="37">
        <v>684734.90122174087</v>
      </c>
      <c r="O1998" s="37">
        <v>0</v>
      </c>
      <c r="P1998" s="37">
        <v>0.33005447949687167</v>
      </c>
      <c r="Q1998" s="37">
        <v>1338.0609130859375</v>
      </c>
    </row>
    <row r="1999" spans="2:17" x14ac:dyDescent="0.2">
      <c r="B1999" s="37">
        <v>25</v>
      </c>
      <c r="C1999" s="37">
        <v>-2.791816234588623</v>
      </c>
      <c r="D1999" s="37">
        <v>15.797031402587891</v>
      </c>
      <c r="E1999" s="37">
        <v>191.3</v>
      </c>
      <c r="F1999" s="37">
        <v>689220.89959473629</v>
      </c>
      <c r="G1999" s="37">
        <v>0</v>
      </c>
      <c r="H1999" s="37">
        <v>0.32921660862354102</v>
      </c>
      <c r="I1999" s="37">
        <v>1339.3101806640625</v>
      </c>
      <c r="J1999" s="37">
        <v>25</v>
      </c>
      <c r="K1999" s="37">
        <v>-2.7916970252990723</v>
      </c>
      <c r="L1999" s="37">
        <v>14.936507225036621</v>
      </c>
      <c r="M1999" s="37">
        <v>191.3</v>
      </c>
      <c r="N1999" s="37">
        <v>684841.80006311508</v>
      </c>
      <c r="O1999" s="37">
        <v>0</v>
      </c>
      <c r="P1999" s="37">
        <v>0.33010494429668003</v>
      </c>
      <c r="Q1999" s="37">
        <v>1338.54833984375</v>
      </c>
    </row>
    <row r="2000" spans="2:17" x14ac:dyDescent="0.2">
      <c r="B2000" s="37">
        <v>25</v>
      </c>
      <c r="C2000" s="37">
        <v>-2.7922189235687256</v>
      </c>
      <c r="D2000" s="37">
        <v>16.286262512207031</v>
      </c>
      <c r="E2000" s="37">
        <v>191.4</v>
      </c>
      <c r="F2000" s="37">
        <v>689356.2931361642</v>
      </c>
      <c r="G2000" s="37">
        <v>0</v>
      </c>
      <c r="H2000" s="37">
        <v>0.3292711657597035</v>
      </c>
      <c r="I2000" s="37">
        <v>1339.8065185546875</v>
      </c>
      <c r="J2000" s="37">
        <v>25</v>
      </c>
      <c r="K2000" s="37">
        <v>-2.7921059131622314</v>
      </c>
      <c r="L2000" s="37">
        <v>15.424667358398438</v>
      </c>
      <c r="M2000" s="37">
        <v>191.4</v>
      </c>
      <c r="N2000" s="37">
        <v>684948.73020939028</v>
      </c>
      <c r="O2000" s="37">
        <v>0</v>
      </c>
      <c r="P2000" s="37">
        <v>0.33015544131915808</v>
      </c>
      <c r="Q2000" s="37">
        <v>1339.0360107421875</v>
      </c>
    </row>
    <row r="2001" spans="2:17" x14ac:dyDescent="0.2">
      <c r="B2001" s="37">
        <v>25</v>
      </c>
      <c r="C2001" s="37">
        <v>-2.7926223278045654</v>
      </c>
      <c r="D2001" s="37">
        <v>16.775712966918945</v>
      </c>
      <c r="E2001" s="37">
        <v>191.5</v>
      </c>
      <c r="F2001" s="37">
        <v>689492.89461975754</v>
      </c>
      <c r="G2001" s="37">
        <v>0</v>
      </c>
      <c r="H2001" s="37">
        <v>0.32932628835828359</v>
      </c>
      <c r="I2001" s="37">
        <v>1340.3040771484375</v>
      </c>
      <c r="J2001" s="37">
        <v>25</v>
      </c>
      <c r="K2001" s="37">
        <v>-2.7925143241882324</v>
      </c>
      <c r="L2001" s="37">
        <v>15.912074089050293</v>
      </c>
      <c r="M2001" s="37">
        <v>191.5</v>
      </c>
      <c r="N2001" s="37">
        <v>685055.82407087157</v>
      </c>
      <c r="O2001" s="37">
        <v>0</v>
      </c>
      <c r="P2001" s="37">
        <v>0.33020604417217447</v>
      </c>
      <c r="Q2001" s="37">
        <v>1339.5238037109375</v>
      </c>
    </row>
    <row r="2002" spans="2:17" x14ac:dyDescent="0.2">
      <c r="B2002" s="37">
        <v>25</v>
      </c>
      <c r="C2002" s="37">
        <v>-2.7930264472961426</v>
      </c>
      <c r="D2002" s="37">
        <v>17.265378952026367</v>
      </c>
      <c r="E2002" s="37">
        <v>191.60000000000002</v>
      </c>
      <c r="F2002" s="37">
        <v>689630.70382649137</v>
      </c>
      <c r="G2002" s="37">
        <v>0</v>
      </c>
      <c r="H2002" s="37">
        <v>0.32938197640141759</v>
      </c>
      <c r="I2002" s="37">
        <v>1340.8026123046875</v>
      </c>
      <c r="J2002" s="37">
        <v>25</v>
      </c>
      <c r="K2002" s="37">
        <v>-2.7929224967956543</v>
      </c>
      <c r="L2002" s="37">
        <v>16.398757934570313</v>
      </c>
      <c r="M2002" s="37">
        <v>191.60000000000002</v>
      </c>
      <c r="N2002" s="37">
        <v>685163.03810955456</v>
      </c>
      <c r="O2002" s="37">
        <v>0</v>
      </c>
      <c r="P2002" s="37">
        <v>0.33025672792570099</v>
      </c>
      <c r="Q2002" s="37">
        <v>1340.0120849609375</v>
      </c>
    </row>
    <row r="2003" spans="2:17" x14ac:dyDescent="0.2">
      <c r="B2003" s="37">
        <v>25</v>
      </c>
      <c r="C2003" s="37">
        <v>-2.793431282043457</v>
      </c>
      <c r="D2003" s="37">
        <v>17.755277633666992</v>
      </c>
      <c r="E2003" s="37">
        <v>191.70000000000002</v>
      </c>
      <c r="F2003" s="37">
        <v>689769.66890290868</v>
      </c>
      <c r="G2003" s="37">
        <v>0</v>
      </c>
      <c r="H2003" s="37">
        <v>0.32943820508463129</v>
      </c>
      <c r="I2003" s="37">
        <v>1341.3023681640625</v>
      </c>
      <c r="J2003" s="37">
        <v>25</v>
      </c>
      <c r="K2003" s="37">
        <v>-2.793330192565918</v>
      </c>
      <c r="L2003" s="37">
        <v>16.884767532348633</v>
      </c>
      <c r="M2003" s="37">
        <v>191.70000000000002</v>
      </c>
      <c r="N2003" s="37">
        <v>685270.37329047278</v>
      </c>
      <c r="O2003" s="37">
        <v>0</v>
      </c>
      <c r="P2003" s="37">
        <v>0.33030749218131328</v>
      </c>
      <c r="Q2003" s="37">
        <v>1340.50048828125</v>
      </c>
    </row>
    <row r="2004" spans="2:17" x14ac:dyDescent="0.2">
      <c r="B2004" s="37">
        <v>25</v>
      </c>
      <c r="C2004" s="37">
        <v>-2.7938368320465088</v>
      </c>
      <c r="D2004" s="37">
        <v>18.245437622070312</v>
      </c>
      <c r="E2004" s="37">
        <v>191.8</v>
      </c>
      <c r="F2004" s="37">
        <v>689909.79039157962</v>
      </c>
      <c r="G2004" s="37">
        <v>0</v>
      </c>
      <c r="H2004" s="37">
        <v>0.3294949741339171</v>
      </c>
      <c r="I2004" s="37">
        <v>1341.80322265625</v>
      </c>
      <c r="J2004" s="37">
        <v>25</v>
      </c>
      <c r="K2004" s="37">
        <v>-2.7937374114990234</v>
      </c>
      <c r="L2004" s="37">
        <v>17.370166778564453</v>
      </c>
      <c r="M2004" s="37">
        <v>191.8</v>
      </c>
      <c r="N2004" s="37">
        <v>685377.83069309953</v>
      </c>
      <c r="O2004" s="37">
        <v>0</v>
      </c>
      <c r="P2004" s="37">
        <v>0.3303583363449526</v>
      </c>
      <c r="Q2004" s="37">
        <v>1340.9893798828125</v>
      </c>
    </row>
    <row r="2005" spans="2:17" x14ac:dyDescent="0.2">
      <c r="B2005" s="37">
        <v>25</v>
      </c>
      <c r="C2005" s="37">
        <v>-2.7942430973052979</v>
      </c>
      <c r="D2005" s="37">
        <v>18.735893249511719</v>
      </c>
      <c r="E2005" s="37">
        <v>191.9</v>
      </c>
      <c r="F2005" s="37">
        <v>690051.01664949348</v>
      </c>
      <c r="G2005" s="37">
        <v>0</v>
      </c>
      <c r="H2005" s="37">
        <v>0.32955225854408526</v>
      </c>
      <c r="I2005" s="37">
        <v>1342.3052978515625</v>
      </c>
      <c r="J2005" s="37">
        <v>25</v>
      </c>
      <c r="K2005" s="37">
        <v>-2.7941441535949707</v>
      </c>
      <c r="L2005" s="37">
        <v>17.855033874511719</v>
      </c>
      <c r="M2005" s="37">
        <v>191.9</v>
      </c>
      <c r="N2005" s="37">
        <v>685485.49976634292</v>
      </c>
      <c r="O2005" s="37">
        <v>0</v>
      </c>
      <c r="P2005" s="37">
        <v>0.33040930893128151</v>
      </c>
      <c r="Q2005" s="37">
        <v>1341.478515625</v>
      </c>
    </row>
    <row r="2006" spans="2:17" x14ac:dyDescent="0.2">
      <c r="B2006" s="37">
        <v>25</v>
      </c>
      <c r="C2006" s="37">
        <v>-2.7946505546569824</v>
      </c>
      <c r="D2006" s="37">
        <v>19.226699829101563</v>
      </c>
      <c r="E2006" s="37">
        <v>192</v>
      </c>
      <c r="F2006" s="37">
        <v>690193.34885853878</v>
      </c>
      <c r="G2006" s="37">
        <v>0</v>
      </c>
      <c r="H2006" s="37">
        <v>0.32961005782301656</v>
      </c>
      <c r="I2006" s="37">
        <v>1342.808349609375</v>
      </c>
      <c r="J2006" s="37">
        <v>25</v>
      </c>
      <c r="K2006" s="37">
        <v>-2.7945504188537598</v>
      </c>
      <c r="L2006" s="37">
        <v>18.339448928833008</v>
      </c>
      <c r="M2006" s="37">
        <v>192</v>
      </c>
      <c r="N2006" s="37">
        <v>685593.42594817758</v>
      </c>
      <c r="O2006" s="37">
        <v>0</v>
      </c>
      <c r="P2006" s="37">
        <v>0.33046043381833046</v>
      </c>
      <c r="Q2006" s="37">
        <v>1341.968017578125</v>
      </c>
    </row>
    <row r="2007" spans="2:17" x14ac:dyDescent="0.2">
      <c r="B2007" s="37">
        <v>25</v>
      </c>
      <c r="C2007" s="37">
        <v>-2.7950587272644043</v>
      </c>
      <c r="D2007" s="37">
        <v>19.717906951904297</v>
      </c>
      <c r="E2007" s="37">
        <v>192.10000000000002</v>
      </c>
      <c r="F2007" s="37">
        <v>690336.78788771341</v>
      </c>
      <c r="G2007" s="37">
        <v>0</v>
      </c>
      <c r="H2007" s="37">
        <v>0.32966837143956246</v>
      </c>
      <c r="I2007" s="37">
        <v>1343.3126220703125</v>
      </c>
      <c r="J2007" s="37">
        <v>25</v>
      </c>
      <c r="K2007" s="37">
        <v>-2.7949562072753906</v>
      </c>
      <c r="L2007" s="37">
        <v>18.823507308959961</v>
      </c>
      <c r="M2007" s="37">
        <v>192.10000000000002</v>
      </c>
      <c r="N2007" s="37">
        <v>685701.56700290029</v>
      </c>
      <c r="O2007" s="37">
        <v>0</v>
      </c>
      <c r="P2007" s="37">
        <v>0.33051168557333238</v>
      </c>
      <c r="Q2007" s="37">
        <v>1342.4580078125</v>
      </c>
    </row>
    <row r="2008" spans="2:17" x14ac:dyDescent="0.2">
      <c r="B2008" s="37">
        <v>25</v>
      </c>
      <c r="C2008" s="37">
        <v>-2.7954680919647217</v>
      </c>
      <c r="D2008" s="37">
        <v>20.209571838378906</v>
      </c>
      <c r="E2008" s="37">
        <v>192.20000000000002</v>
      </c>
      <c r="F2008" s="37">
        <v>690481.33490745479</v>
      </c>
      <c r="G2008" s="37">
        <v>0</v>
      </c>
      <c r="H2008" s="37">
        <v>0.32972719886000496</v>
      </c>
      <c r="I2008" s="37">
        <v>1343.8179931640625</v>
      </c>
      <c r="J2008" s="37">
        <v>25</v>
      </c>
      <c r="K2008" s="37">
        <v>-2.7953617572784424</v>
      </c>
      <c r="L2008" s="37">
        <v>19.30729866027832</v>
      </c>
      <c r="M2008" s="37">
        <v>192.20000000000002</v>
      </c>
      <c r="N2008" s="37">
        <v>685810.05667126167</v>
      </c>
      <c r="O2008" s="37">
        <v>0</v>
      </c>
      <c r="P2008" s="37">
        <v>0.3305631372663323</v>
      </c>
      <c r="Q2008" s="37">
        <v>1342.9482421875</v>
      </c>
    </row>
    <row r="2009" spans="2:17" x14ac:dyDescent="0.2">
      <c r="B2009" s="37">
        <v>25</v>
      </c>
      <c r="C2009" s="37">
        <v>-2.7958784103393555</v>
      </c>
      <c r="D2009" s="37">
        <v>20.701740264892578</v>
      </c>
      <c r="E2009" s="37">
        <v>192.3</v>
      </c>
      <c r="F2009" s="37">
        <v>690626.8863927942</v>
      </c>
      <c r="G2009" s="37">
        <v>0</v>
      </c>
      <c r="H2009" s="37">
        <v>0.32978649038246816</v>
      </c>
      <c r="I2009" s="37">
        <v>1344.324462890625</v>
      </c>
      <c r="J2009" s="37">
        <v>25</v>
      </c>
      <c r="K2009" s="37">
        <v>-2.7957668304443359</v>
      </c>
      <c r="L2009" s="37">
        <v>19.790916442871094</v>
      </c>
      <c r="M2009" s="37">
        <v>192.3</v>
      </c>
      <c r="N2009" s="37">
        <v>685918.85254094866</v>
      </c>
      <c r="O2009" s="37">
        <v>0</v>
      </c>
      <c r="P2009" s="37">
        <v>0.33061476338680162</v>
      </c>
      <c r="Q2009" s="37">
        <v>1343.43896484375</v>
      </c>
    </row>
    <row r="2010" spans="2:17" x14ac:dyDescent="0.2">
      <c r="B2010" s="37">
        <v>25</v>
      </c>
      <c r="C2010" s="37">
        <v>-2.7962899208068848</v>
      </c>
      <c r="D2010" s="37">
        <v>21.194456100463867</v>
      </c>
      <c r="E2010" s="37">
        <v>192.4</v>
      </c>
      <c r="F2010" s="37">
        <v>690773.4952360891</v>
      </c>
      <c r="G2010" s="37">
        <v>0</v>
      </c>
      <c r="H2010" s="37">
        <v>0.32984627014359164</v>
      </c>
      <c r="I2010" s="37">
        <v>1344.83203125</v>
      </c>
      <c r="J2010" s="37">
        <v>25</v>
      </c>
      <c r="K2010" s="37">
        <v>-2.7961716651916504</v>
      </c>
      <c r="L2010" s="37">
        <v>20.274454116821289</v>
      </c>
      <c r="M2010" s="37">
        <v>192.4</v>
      </c>
      <c r="N2010" s="37">
        <v>686028.08839442197</v>
      </c>
      <c r="O2010" s="37">
        <v>0</v>
      </c>
      <c r="P2010" s="37">
        <v>0.33066663697088222</v>
      </c>
      <c r="Q2010" s="37">
        <v>1343.93017578125</v>
      </c>
    </row>
    <row r="2011" spans="2:17" x14ac:dyDescent="0.2">
      <c r="B2011" s="37">
        <v>25</v>
      </c>
      <c r="C2011" s="37">
        <v>-2.7967023849487305</v>
      </c>
      <c r="D2011" s="37">
        <v>21.687753677368164</v>
      </c>
      <c r="E2011" s="37">
        <v>192.5</v>
      </c>
      <c r="F2011" s="37">
        <v>690921.10990635527</v>
      </c>
      <c r="G2011" s="37">
        <v>0</v>
      </c>
      <c r="H2011" s="37">
        <v>0.32990651317800285</v>
      </c>
      <c r="I2011" s="37">
        <v>1345.3406982421875</v>
      </c>
      <c r="J2011" s="37">
        <v>25</v>
      </c>
      <c r="K2011" s="37">
        <v>-2.7965760231018066</v>
      </c>
      <c r="L2011" s="37">
        <v>20.757997512817383</v>
      </c>
      <c r="M2011" s="37">
        <v>192.5</v>
      </c>
      <c r="N2011" s="37">
        <v>686137.72184915864</v>
      </c>
      <c r="O2011" s="37">
        <v>0</v>
      </c>
      <c r="P2011" s="37">
        <v>0.33071873266946972</v>
      </c>
      <c r="Q2011" s="37">
        <v>1344.4217529296875</v>
      </c>
    </row>
    <row r="2012" spans="2:17" x14ac:dyDescent="0.2">
      <c r="B2012" s="37">
        <v>25</v>
      </c>
      <c r="C2012" s="37">
        <v>-2.7971160411834717</v>
      </c>
      <c r="D2012" s="37">
        <v>22.181642532348633</v>
      </c>
      <c r="E2012" s="37">
        <v>192.60000000000002</v>
      </c>
      <c r="F2012" s="37">
        <v>691069.678433483</v>
      </c>
      <c r="G2012" s="37">
        <v>0</v>
      </c>
      <c r="H2012" s="37">
        <v>0.32996719478370906</v>
      </c>
      <c r="I2012" s="37">
        <v>1345.850341796875</v>
      </c>
      <c r="J2012" s="37">
        <v>25</v>
      </c>
      <c r="K2012" s="37">
        <v>-2.7969801425933838</v>
      </c>
      <c r="L2012" s="37">
        <v>21.241626739501953</v>
      </c>
      <c r="M2012" s="37">
        <v>192.60000000000002</v>
      </c>
      <c r="N2012" s="37">
        <v>686247.84233062551</v>
      </c>
      <c r="O2012" s="37">
        <v>0</v>
      </c>
      <c r="P2012" s="37">
        <v>0.33077109896305884</v>
      </c>
      <c r="Q2012" s="37">
        <v>1344.913818359375</v>
      </c>
    </row>
    <row r="2013" spans="2:17" x14ac:dyDescent="0.2">
      <c r="B2013" s="37">
        <v>25</v>
      </c>
      <c r="C2013" s="37">
        <v>-2.7975308895111084</v>
      </c>
      <c r="D2013" s="37">
        <v>22.67613410949707</v>
      </c>
      <c r="E2013" s="37">
        <v>192.70000000000002</v>
      </c>
      <c r="F2013" s="37">
        <v>691219.14855200809</v>
      </c>
      <c r="G2013" s="37">
        <v>0</v>
      </c>
      <c r="H2013" s="37">
        <v>0.33002829010927026</v>
      </c>
      <c r="I2013" s="37">
        <v>1346.3609619140625</v>
      </c>
      <c r="J2013" s="37">
        <v>25</v>
      </c>
      <c r="K2013" s="37">
        <v>-2.7973840236663818</v>
      </c>
      <c r="L2013" s="37">
        <v>21.725410461425781</v>
      </c>
      <c r="M2013" s="37">
        <v>192.70000000000002</v>
      </c>
      <c r="N2013" s="37">
        <v>686358.49514920393</v>
      </c>
      <c r="O2013" s="37">
        <v>0</v>
      </c>
      <c r="P2013" s="37">
        <v>0.33082375987556689</v>
      </c>
      <c r="Q2013" s="37">
        <v>1345.4063720703125</v>
      </c>
    </row>
    <row r="2014" spans="2:17" x14ac:dyDescent="0.2">
      <c r="B2014" s="37">
        <v>25</v>
      </c>
      <c r="C2014" s="37">
        <v>-2.7979469299316406</v>
      </c>
      <c r="D2014" s="37">
        <v>23.171218872070313</v>
      </c>
      <c r="E2014" s="37">
        <v>192.8</v>
      </c>
      <c r="F2014" s="37">
        <v>691369.46786512597</v>
      </c>
      <c r="G2014" s="37">
        <v>0</v>
      </c>
      <c r="H2014" s="37">
        <v>0.33008977462646089</v>
      </c>
      <c r="I2014" s="37">
        <v>1346.87255859375</v>
      </c>
      <c r="J2014" s="37">
        <v>25</v>
      </c>
      <c r="K2014" s="37">
        <v>-2.7977876663208008</v>
      </c>
      <c r="L2014" s="37">
        <v>22.209402084350586</v>
      </c>
      <c r="M2014" s="37">
        <v>192.8</v>
      </c>
      <c r="N2014" s="37">
        <v>686469.68125072867</v>
      </c>
      <c r="O2014" s="37">
        <v>0</v>
      </c>
      <c r="P2014" s="37">
        <v>0.33087671490712739</v>
      </c>
      <c r="Q2014" s="37">
        <v>1345.8994140625</v>
      </c>
    </row>
    <row r="2015" spans="2:17" x14ac:dyDescent="0.2">
      <c r="B2015" s="37">
        <v>25</v>
      </c>
      <c r="C2015" s="37">
        <v>-2.7983641624450684</v>
      </c>
      <c r="D2015" s="37">
        <v>23.666872024536133</v>
      </c>
      <c r="E2015" s="37">
        <v>192.9</v>
      </c>
      <c r="F2015" s="37">
        <v>691520.5834739632</v>
      </c>
      <c r="G2015" s="37">
        <v>0</v>
      </c>
      <c r="H2015" s="37">
        <v>0.33015162384665309</v>
      </c>
      <c r="I2015" s="37">
        <v>1347.3851318359375</v>
      </c>
      <c r="J2015" s="37">
        <v>25</v>
      </c>
      <c r="K2015" s="37">
        <v>-2.7981913089752197</v>
      </c>
      <c r="L2015" s="37">
        <v>22.693643569946289</v>
      </c>
      <c r="M2015" s="37">
        <v>192.9</v>
      </c>
      <c r="N2015" s="37">
        <v>686581.40149035037</v>
      </c>
      <c r="O2015" s="37">
        <v>0</v>
      </c>
      <c r="P2015" s="37">
        <v>0.33092996373955164</v>
      </c>
      <c r="Q2015" s="37">
        <v>1346.39306640625</v>
      </c>
    </row>
    <row r="2016" spans="2:17" x14ac:dyDescent="0.2">
      <c r="B2016" s="37">
        <v>25</v>
      </c>
      <c r="C2016" s="37">
        <v>-2.7987825870513916</v>
      </c>
      <c r="D2016" s="37">
        <v>24.163063049316406</v>
      </c>
      <c r="E2016" s="37">
        <v>193</v>
      </c>
      <c r="F2016" s="37">
        <v>691672.44242355181</v>
      </c>
      <c r="G2016" s="37">
        <v>0</v>
      </c>
      <c r="H2016" s="37">
        <v>0.33021381340272704</v>
      </c>
      <c r="I2016" s="37">
        <v>1347.8985595703125</v>
      </c>
      <c r="J2016" s="37">
        <v>25</v>
      </c>
      <c r="K2016" s="37">
        <v>-2.7985947132110596</v>
      </c>
      <c r="L2016" s="37">
        <v>23.178167343139648</v>
      </c>
      <c r="M2016" s="37">
        <v>193</v>
      </c>
      <c r="N2016" s="37">
        <v>686693.70033882721</v>
      </c>
      <c r="O2016" s="37">
        <v>0</v>
      </c>
      <c r="P2016" s="37">
        <v>0.33098353063028807</v>
      </c>
      <c r="Q2016" s="37">
        <v>1346.8870849609375</v>
      </c>
    </row>
    <row r="2017" spans="2:17" x14ac:dyDescent="0.2">
      <c r="B2017" s="37">
        <v>25</v>
      </c>
      <c r="C2017" s="37">
        <v>-2.7992022037506104</v>
      </c>
      <c r="D2017" s="37">
        <v>24.659740447998047</v>
      </c>
      <c r="E2017" s="37">
        <v>193.10000000000002</v>
      </c>
      <c r="F2017" s="37">
        <v>691824.93911318236</v>
      </c>
      <c r="G2017" s="37">
        <v>0</v>
      </c>
      <c r="H2017" s="37">
        <v>0.33027629445961143</v>
      </c>
      <c r="I2017" s="37">
        <v>1348.412841796875</v>
      </c>
      <c r="J2017" s="37">
        <v>25</v>
      </c>
      <c r="K2017" s="37">
        <v>-2.7989983558654785</v>
      </c>
      <c r="L2017" s="37">
        <v>23.662994384765625</v>
      </c>
      <c r="M2017" s="37">
        <v>193.10000000000002</v>
      </c>
      <c r="N2017" s="37">
        <v>686806.57824469556</v>
      </c>
      <c r="O2017" s="37">
        <v>0</v>
      </c>
      <c r="P2017" s="37">
        <v>0.3310374154320469</v>
      </c>
      <c r="Q2017" s="37">
        <v>1347.3818359375</v>
      </c>
    </row>
    <row r="2018" spans="2:17" x14ac:dyDescent="0.2">
      <c r="B2018" s="37">
        <v>25</v>
      </c>
      <c r="C2018" s="37">
        <v>-2.7996232509613037</v>
      </c>
      <c r="D2018" s="37">
        <v>25.156858444213867</v>
      </c>
      <c r="E2018" s="37">
        <v>193.20000000000002</v>
      </c>
      <c r="F2018" s="37">
        <v>691978.02020476235</v>
      </c>
      <c r="G2018" s="37">
        <v>0</v>
      </c>
      <c r="H2018" s="37">
        <v>0.33033904274594872</v>
      </c>
      <c r="I2018" s="37">
        <v>1348.927978515625</v>
      </c>
      <c r="J2018" s="37">
        <v>25</v>
      </c>
      <c r="K2018" s="37">
        <v>-2.7994019985198975</v>
      </c>
      <c r="L2018" s="37">
        <v>24.14811897277832</v>
      </c>
      <c r="M2018" s="37">
        <v>193.20000000000002</v>
      </c>
      <c r="N2018" s="37">
        <v>686920.0351476908</v>
      </c>
      <c r="O2018" s="37">
        <v>0</v>
      </c>
      <c r="P2018" s="37">
        <v>0.33109161818924276</v>
      </c>
      <c r="Q2018" s="37">
        <v>1347.8770751953125</v>
      </c>
    </row>
    <row r="2019" spans="2:17" x14ac:dyDescent="0.2">
      <c r="B2019" s="37">
        <v>25</v>
      </c>
      <c r="C2019" s="37">
        <v>-2.8000454902648926</v>
      </c>
      <c r="D2019" s="37">
        <v>25.654354095458984</v>
      </c>
      <c r="E2019" s="37">
        <v>193.3</v>
      </c>
      <c r="F2019" s="37">
        <v>692131.52769640321</v>
      </c>
      <c r="G2019" s="37">
        <v>0</v>
      </c>
      <c r="H2019" s="37">
        <v>0.33040198491919748</v>
      </c>
      <c r="I2019" s="37">
        <v>1349.4437255859375</v>
      </c>
      <c r="J2019" s="37">
        <v>25</v>
      </c>
      <c r="K2019" s="37">
        <v>-2.7998058795928955</v>
      </c>
      <c r="L2019" s="37">
        <v>24.633541107177734</v>
      </c>
      <c r="M2019" s="37">
        <v>193.3</v>
      </c>
      <c r="N2019" s="37">
        <v>687034.02694770915</v>
      </c>
      <c r="O2019" s="37">
        <v>0</v>
      </c>
      <c r="P2019" s="37">
        <v>0.3311461142668628</v>
      </c>
      <c r="Q2019" s="37">
        <v>1348.3729248046875</v>
      </c>
    </row>
    <row r="2020" spans="2:17" x14ac:dyDescent="0.2">
      <c r="B2020" s="37">
        <v>25</v>
      </c>
      <c r="C2020" s="37">
        <v>-2.800468921661377</v>
      </c>
      <c r="D2020" s="37">
        <v>26.152162551879883</v>
      </c>
      <c r="E2020" s="37">
        <v>193.4</v>
      </c>
      <c r="F2020" s="37">
        <v>692285.45993443171</v>
      </c>
      <c r="G2020" s="37">
        <v>0</v>
      </c>
      <c r="H2020" s="37">
        <v>0.3304651214696403</v>
      </c>
      <c r="I2020" s="37">
        <v>1349.960205078125</v>
      </c>
      <c r="J2020" s="37">
        <v>25</v>
      </c>
      <c r="K2020" s="37">
        <v>-2.8002097606658936</v>
      </c>
      <c r="L2020" s="37">
        <v>25.119247436523438</v>
      </c>
      <c r="M2020" s="37">
        <v>193.4</v>
      </c>
      <c r="N2020" s="37">
        <v>687148.64149386238</v>
      </c>
      <c r="O2020" s="37">
        <v>0</v>
      </c>
      <c r="P2020" s="37">
        <v>0.33120095305334424</v>
      </c>
      <c r="Q2020" s="37">
        <v>1348.869384765625</v>
      </c>
    </row>
    <row r="2021" spans="2:17" x14ac:dyDescent="0.2">
      <c r="B2021" s="37">
        <v>25</v>
      </c>
      <c r="C2021" s="37">
        <v>-2.8008937835693359</v>
      </c>
      <c r="D2021" s="37">
        <v>26.650211334228516</v>
      </c>
      <c r="E2021" s="37">
        <v>193.5</v>
      </c>
      <c r="F2021" s="37">
        <v>692439.71100883582</v>
      </c>
      <c r="G2021" s="37">
        <v>0</v>
      </c>
      <c r="H2021" s="37">
        <v>0.33052840380119508</v>
      </c>
      <c r="I2021" s="37">
        <v>1350.477294921875</v>
      </c>
      <c r="J2021" s="37">
        <v>25</v>
      </c>
      <c r="K2021" s="37">
        <v>-2.8006143569946289</v>
      </c>
      <c r="L2021" s="37">
        <v>25.605220794677734</v>
      </c>
      <c r="M2021" s="37">
        <v>193.5</v>
      </c>
      <c r="N2021" s="37">
        <v>687263.79038481077</v>
      </c>
      <c r="O2021" s="37">
        <v>0</v>
      </c>
      <c r="P2021" s="37">
        <v>0.33125608543084983</v>
      </c>
      <c r="Q2021" s="37">
        <v>1349.366455078125</v>
      </c>
    </row>
    <row r="2022" spans="2:17" x14ac:dyDescent="0.2">
      <c r="B2022" s="37">
        <v>25</v>
      </c>
      <c r="C2022" s="37">
        <v>-2.8013195991516113</v>
      </c>
      <c r="D2022" s="37">
        <v>27.148435592651367</v>
      </c>
      <c r="E2022" s="37">
        <v>193.60000000000002</v>
      </c>
      <c r="F2022" s="37">
        <v>692594.1748900112</v>
      </c>
      <c r="G2022" s="37">
        <v>0</v>
      </c>
      <c r="H2022" s="37">
        <v>0.33059178316936105</v>
      </c>
      <c r="I2022" s="37">
        <v>1350.9949951171875</v>
      </c>
      <c r="J2022" s="37">
        <v>25</v>
      </c>
      <c r="K2022" s="37">
        <v>-2.8010191917419434</v>
      </c>
      <c r="L2022" s="37">
        <v>26.091442108154297</v>
      </c>
      <c r="M2022" s="37">
        <v>193.60000000000002</v>
      </c>
      <c r="N2022" s="37">
        <v>687379.47328039922</v>
      </c>
      <c r="O2022" s="37">
        <v>0</v>
      </c>
      <c r="P2022" s="37">
        <v>0.33131151157121097</v>
      </c>
      <c r="Q2022" s="37">
        <v>1349.8641357421875</v>
      </c>
    </row>
    <row r="2023" spans="2:17" x14ac:dyDescent="0.2">
      <c r="B2023" s="37">
        <v>25</v>
      </c>
      <c r="C2023" s="37">
        <v>-2.8017468452453613</v>
      </c>
      <c r="D2023" s="37">
        <v>27.646759033203125</v>
      </c>
      <c r="E2023" s="37">
        <v>193.70000000000002</v>
      </c>
      <c r="F2023" s="37">
        <v>692748.6933916111</v>
      </c>
      <c r="G2023" s="37">
        <v>0</v>
      </c>
      <c r="H2023" s="37">
        <v>0.330655186384544</v>
      </c>
      <c r="I2023" s="37">
        <v>1351.51318359375</v>
      </c>
      <c r="J2023" s="37">
        <v>25</v>
      </c>
      <c r="K2023" s="37">
        <v>-2.801424503326416</v>
      </c>
      <c r="L2023" s="37">
        <v>26.577888488769531</v>
      </c>
      <c r="M2023" s="37">
        <v>193.70000000000002</v>
      </c>
      <c r="N2023" s="37">
        <v>687495.64569758775</v>
      </c>
      <c r="O2023" s="37">
        <v>0</v>
      </c>
      <c r="P2023" s="37">
        <v>0.33136720704442818</v>
      </c>
      <c r="Q2023" s="37">
        <v>1350.362548828125</v>
      </c>
    </row>
    <row r="2024" spans="2:17" x14ac:dyDescent="0.2">
      <c r="B2024" s="37">
        <v>25</v>
      </c>
      <c r="C2024" s="37">
        <v>-2.8021750450134277</v>
      </c>
      <c r="D2024" s="37">
        <v>28.145105361938477</v>
      </c>
      <c r="E2024" s="37">
        <v>193.8</v>
      </c>
      <c r="F2024" s="37">
        <v>692903.31686282298</v>
      </c>
      <c r="G2024" s="37">
        <v>0</v>
      </c>
      <c r="H2024" s="37">
        <v>0.33071863867789386</v>
      </c>
      <c r="I2024" s="37">
        <v>1352.03173828125</v>
      </c>
      <c r="J2024" s="37">
        <v>25</v>
      </c>
      <c r="K2024" s="37">
        <v>-2.801830530166626</v>
      </c>
      <c r="L2024" s="37">
        <v>27.064537048339844</v>
      </c>
      <c r="M2024" s="37">
        <v>193.8</v>
      </c>
      <c r="N2024" s="37">
        <v>687612.35126032203</v>
      </c>
      <c r="O2024" s="37">
        <v>0</v>
      </c>
      <c r="P2024" s="37">
        <v>0.33142319668443004</v>
      </c>
      <c r="Q2024" s="37">
        <v>1350.861572265625</v>
      </c>
    </row>
    <row r="2025" spans="2:17" x14ac:dyDescent="0.2">
      <c r="B2025" s="37">
        <v>25</v>
      </c>
      <c r="C2025" s="37">
        <v>-2.8026046752929687</v>
      </c>
      <c r="D2025" s="37">
        <v>28.643417358398438</v>
      </c>
      <c r="E2025" s="37">
        <v>193.9</v>
      </c>
      <c r="F2025" s="37">
        <v>693057.83515981445</v>
      </c>
      <c r="G2025" s="37">
        <v>0</v>
      </c>
      <c r="H2025" s="37">
        <v>0.33078204202213835</v>
      </c>
      <c r="I2025" s="37">
        <v>1352.55078125</v>
      </c>
      <c r="J2025" s="37">
        <v>25</v>
      </c>
      <c r="K2025" s="37">
        <v>-2.8022372722625732</v>
      </c>
      <c r="L2025" s="37">
        <v>27.551366806030273</v>
      </c>
      <c r="M2025" s="37">
        <v>193.9</v>
      </c>
      <c r="N2025" s="37">
        <v>687729.54547557537</v>
      </c>
      <c r="O2025" s="37">
        <v>0</v>
      </c>
      <c r="P2025" s="37">
        <v>0.33147945601948337</v>
      </c>
      <c r="Q2025" s="37">
        <v>1351.3612060546875</v>
      </c>
    </row>
    <row r="2026" spans="2:17" x14ac:dyDescent="0.2">
      <c r="B2026" s="37">
        <v>25</v>
      </c>
      <c r="C2026" s="37">
        <v>-2.8030352592468262</v>
      </c>
      <c r="D2026" s="37">
        <v>29.141620635986328</v>
      </c>
      <c r="E2026" s="37">
        <v>194</v>
      </c>
      <c r="F2026" s="37">
        <v>693212.2988727974</v>
      </c>
      <c r="G2026" s="37">
        <v>0</v>
      </c>
      <c r="H2026" s="37">
        <v>0.33084542171280273</v>
      </c>
      <c r="I2026" s="37">
        <v>1353.070068359375</v>
      </c>
      <c r="J2026" s="37">
        <v>25</v>
      </c>
      <c r="K2026" s="37">
        <v>-2.8026447296142578</v>
      </c>
      <c r="L2026" s="37">
        <v>28.038356781005859</v>
      </c>
      <c r="M2026" s="37">
        <v>194</v>
      </c>
      <c r="N2026" s="37">
        <v>687847.18400880985</v>
      </c>
      <c r="O2026" s="37">
        <v>0</v>
      </c>
      <c r="P2026" s="37">
        <v>0.33153596065101287</v>
      </c>
      <c r="Q2026" s="37">
        <v>1351.861572265625</v>
      </c>
    </row>
    <row r="2027" spans="2:17" x14ac:dyDescent="0.2">
      <c r="B2027" s="37">
        <v>25</v>
      </c>
      <c r="C2027" s="37">
        <v>-2.803466796875</v>
      </c>
      <c r="D2027" s="37">
        <v>29.63966178894043</v>
      </c>
      <c r="E2027" s="37">
        <v>194.10000000000002</v>
      </c>
      <c r="F2027" s="37">
        <v>693366.4978929488</v>
      </c>
      <c r="G2027" s="37">
        <v>0</v>
      </c>
      <c r="H2027" s="37">
        <v>0.33090867964004422</v>
      </c>
      <c r="I2027" s="37">
        <v>1353.5894775390625</v>
      </c>
      <c r="J2027" s="37">
        <v>25</v>
      </c>
      <c r="K2027" s="37">
        <v>-2.8030531406402588</v>
      </c>
      <c r="L2027" s="37">
        <v>28.525495529174805</v>
      </c>
      <c r="M2027" s="37">
        <v>194.10000000000002</v>
      </c>
      <c r="N2027" s="37">
        <v>687965.31059355568</v>
      </c>
      <c r="O2027" s="37">
        <v>0</v>
      </c>
      <c r="P2027" s="37">
        <v>0.33159273525707594</v>
      </c>
      <c r="Q2027" s="37">
        <v>1352.3626708984375</v>
      </c>
    </row>
    <row r="2028" spans="2:17" x14ac:dyDescent="0.2">
      <c r="B2028" s="37">
        <v>25</v>
      </c>
      <c r="C2028" s="37">
        <v>-2.8038995265960693</v>
      </c>
      <c r="D2028" s="37">
        <v>30.137481689453125</v>
      </c>
      <c r="E2028" s="37">
        <v>194.20000000000002</v>
      </c>
      <c r="F2028" s="37">
        <v>693520.4309129836</v>
      </c>
      <c r="G2028" s="37">
        <v>0</v>
      </c>
      <c r="H2028" s="37">
        <v>0.33097181633595674</v>
      </c>
      <c r="I2028" s="37">
        <v>1354.109130859375</v>
      </c>
      <c r="J2028" s="37">
        <v>25</v>
      </c>
      <c r="K2028" s="37">
        <v>-2.8034625053405762</v>
      </c>
      <c r="L2028" s="37">
        <v>29.012762069702148</v>
      </c>
      <c r="M2028" s="37">
        <v>194.20000000000002</v>
      </c>
      <c r="N2028" s="37">
        <v>688083.8367104748</v>
      </c>
      <c r="O2028" s="37">
        <v>0</v>
      </c>
      <c r="P2028" s="37">
        <v>0.33164973075683174</v>
      </c>
      <c r="Q2028" s="37">
        <v>1352.8643798828125</v>
      </c>
    </row>
    <row r="2029" spans="2:17" x14ac:dyDescent="0.2">
      <c r="B2029" s="37">
        <v>25</v>
      </c>
      <c r="C2029" s="37">
        <v>-2.804332971572876</v>
      </c>
      <c r="D2029" s="37">
        <v>30.635032653808594</v>
      </c>
      <c r="E2029" s="37">
        <v>194.3</v>
      </c>
      <c r="F2029" s="37">
        <v>693674.09681033739</v>
      </c>
      <c r="G2029" s="37">
        <v>0</v>
      </c>
      <c r="H2029" s="37">
        <v>0.33103483218932783</v>
      </c>
      <c r="I2029" s="37">
        <v>1354.6287841796875</v>
      </c>
      <c r="J2029" s="37">
        <v>25</v>
      </c>
      <c r="K2029" s="37">
        <v>-2.8038725852966309</v>
      </c>
      <c r="L2029" s="37">
        <v>29.500146865844727</v>
      </c>
      <c r="M2029" s="37">
        <v>194.3</v>
      </c>
      <c r="N2029" s="37">
        <v>688202.80634846399</v>
      </c>
      <c r="O2029" s="37">
        <v>0</v>
      </c>
      <c r="P2029" s="37">
        <v>0.33170697190403337</v>
      </c>
      <c r="Q2029" s="37">
        <v>1353.36669921875</v>
      </c>
    </row>
    <row r="2030" spans="2:17" x14ac:dyDescent="0.2">
      <c r="B2030" s="37">
        <v>25</v>
      </c>
      <c r="C2030" s="37">
        <v>-2.804767370223999</v>
      </c>
      <c r="D2030" s="37">
        <v>31.132278442382812</v>
      </c>
      <c r="E2030" s="37">
        <v>194.4</v>
      </c>
      <c r="F2030" s="37">
        <v>693827.2859609935</v>
      </c>
      <c r="G2030" s="37">
        <v>0</v>
      </c>
      <c r="H2030" s="37">
        <v>0.33109762899302664</v>
      </c>
      <c r="I2030" s="37">
        <v>1355.1484375</v>
      </c>
      <c r="J2030" s="37">
        <v>25</v>
      </c>
      <c r="K2030" s="37">
        <v>-2.8042838573455811</v>
      </c>
      <c r="L2030" s="37">
        <v>29.987646102905273</v>
      </c>
      <c r="M2030" s="37">
        <v>194.4</v>
      </c>
      <c r="N2030" s="37">
        <v>688322.17530009756</v>
      </c>
      <c r="O2030" s="37">
        <v>0</v>
      </c>
      <c r="P2030" s="37">
        <v>0.33176443407626754</v>
      </c>
      <c r="Q2030" s="37">
        <v>1353.86962890625</v>
      </c>
    </row>
    <row r="2031" spans="2:17" x14ac:dyDescent="0.2">
      <c r="B2031" s="37">
        <v>25</v>
      </c>
      <c r="C2031" s="37">
        <v>-2.8052024841308594</v>
      </c>
      <c r="D2031" s="37">
        <v>31.629175186157227</v>
      </c>
      <c r="E2031" s="37">
        <v>194.5</v>
      </c>
      <c r="F2031" s="37">
        <v>693980.10172943538</v>
      </c>
      <c r="G2031" s="37">
        <v>0</v>
      </c>
      <c r="H2031" s="37">
        <v>0.3311602563642646</v>
      </c>
      <c r="I2031" s="37">
        <v>1355.66796875</v>
      </c>
      <c r="J2031" s="37">
        <v>25</v>
      </c>
      <c r="K2031" s="37">
        <v>-2.8046963214874268</v>
      </c>
      <c r="L2031" s="37">
        <v>30.475257873535156</v>
      </c>
      <c r="M2031" s="37">
        <v>194.5</v>
      </c>
      <c r="N2031" s="37">
        <v>688441.98758504796</v>
      </c>
      <c r="O2031" s="37">
        <v>0</v>
      </c>
      <c r="P2031" s="37">
        <v>0.33182214191518494</v>
      </c>
      <c r="Q2031" s="37">
        <v>1354.373291015625</v>
      </c>
    </row>
    <row r="2032" spans="2:17" x14ac:dyDescent="0.2">
      <c r="B2032" s="37">
        <v>25</v>
      </c>
      <c r="C2032" s="37">
        <v>-2.805638313293457</v>
      </c>
      <c r="D2032" s="37">
        <v>32.125698089599609</v>
      </c>
      <c r="E2032" s="37">
        <v>194.60000000000002</v>
      </c>
      <c r="F2032" s="37">
        <v>694132.43911279656</v>
      </c>
      <c r="G2032" s="37">
        <v>0</v>
      </c>
      <c r="H2032" s="37">
        <v>0.33122266524278282</v>
      </c>
      <c r="I2032" s="37">
        <v>1356.187255859375</v>
      </c>
      <c r="J2032" s="37">
        <v>25</v>
      </c>
      <c r="K2032" s="37">
        <v>-2.8051097393035889</v>
      </c>
      <c r="L2032" s="37">
        <v>30.962993621826172</v>
      </c>
      <c r="M2032" s="37">
        <v>194.60000000000002</v>
      </c>
      <c r="N2032" s="37">
        <v>688562.1552828406</v>
      </c>
      <c r="O2032" s="37">
        <v>0</v>
      </c>
      <c r="P2032" s="37">
        <v>0.33188004604382038</v>
      </c>
      <c r="Q2032" s="37">
        <v>1354.87744140625</v>
      </c>
    </row>
    <row r="2033" spans="2:17" x14ac:dyDescent="0.2">
      <c r="B2033" s="37">
        <v>25</v>
      </c>
      <c r="C2033" s="37">
        <v>-2.806074857711792</v>
      </c>
      <c r="D2033" s="37">
        <v>32.621822357177734</v>
      </c>
      <c r="E2033" s="37">
        <v>194.70000000000002</v>
      </c>
      <c r="F2033" s="37">
        <v>694284.19317797292</v>
      </c>
      <c r="G2033" s="37">
        <v>0</v>
      </c>
      <c r="H2033" s="37">
        <v>0.33128480660115867</v>
      </c>
      <c r="I2033" s="37">
        <v>1356.706298828125</v>
      </c>
      <c r="J2033" s="37">
        <v>25</v>
      </c>
      <c r="K2033" s="37">
        <v>-2.8055243492126465</v>
      </c>
      <c r="L2033" s="37">
        <v>31.450868606567383</v>
      </c>
      <c r="M2033" s="37">
        <v>194.70000000000002</v>
      </c>
      <c r="N2033" s="37">
        <v>688682.76672692737</v>
      </c>
      <c r="O2033" s="37">
        <v>0</v>
      </c>
      <c r="P2033" s="37">
        <v>0.33193819557894988</v>
      </c>
      <c r="Q2033" s="37">
        <v>1355.3822021484375</v>
      </c>
    </row>
    <row r="2034" spans="2:17" x14ac:dyDescent="0.2">
      <c r="B2034" s="37">
        <v>25</v>
      </c>
      <c r="C2034" s="37">
        <v>-2.8065118789672852</v>
      </c>
      <c r="D2034" s="37">
        <v>33.117523193359375</v>
      </c>
      <c r="E2034" s="37">
        <v>194.8</v>
      </c>
      <c r="F2034" s="37">
        <v>694435.46767257305</v>
      </c>
      <c r="G2034" s="37">
        <v>0</v>
      </c>
      <c r="H2034" s="37">
        <v>0.33134672987552755</v>
      </c>
      <c r="I2034" s="37">
        <v>1357.224853515625</v>
      </c>
      <c r="J2034" s="37">
        <v>25</v>
      </c>
      <c r="K2034" s="37">
        <v>-2.8059401512145996</v>
      </c>
      <c r="L2034" s="37">
        <v>31.938898086547852</v>
      </c>
      <c r="M2034" s="37">
        <v>194.8</v>
      </c>
      <c r="N2034" s="37">
        <v>688803.73409146792</v>
      </c>
      <c r="O2034" s="37">
        <v>0</v>
      </c>
      <c r="P2034" s="37">
        <v>0.33199654109293825</v>
      </c>
      <c r="Q2034" s="37">
        <v>1355.887451171875</v>
      </c>
    </row>
    <row r="2035" spans="2:17" x14ac:dyDescent="0.2">
      <c r="B2035" s="37">
        <v>25</v>
      </c>
      <c r="C2035" s="37">
        <v>-2.8069493770599365</v>
      </c>
      <c r="D2035" s="37">
        <v>33.612781524658203</v>
      </c>
      <c r="E2035" s="37">
        <v>194.9</v>
      </c>
      <c r="F2035" s="37">
        <v>694586.10567683633</v>
      </c>
      <c r="G2035" s="37">
        <v>0</v>
      </c>
      <c r="H2035" s="37">
        <v>0.33140836137366381</v>
      </c>
      <c r="I2035" s="37">
        <v>1357.7430419921875</v>
      </c>
      <c r="J2035" s="37">
        <v>25</v>
      </c>
      <c r="K2035" s="37">
        <v>-2.8063571453094482</v>
      </c>
      <c r="L2035" s="37">
        <v>32.427116394042969</v>
      </c>
      <c r="M2035" s="37">
        <v>194.9</v>
      </c>
      <c r="N2035" s="37">
        <v>688925.14608408615</v>
      </c>
      <c r="O2035" s="37">
        <v>0</v>
      </c>
      <c r="P2035" s="37">
        <v>0.33205513154981636</v>
      </c>
      <c r="Q2035" s="37">
        <v>1356.393310546875</v>
      </c>
    </row>
    <row r="2036" spans="2:17" x14ac:dyDescent="0.2">
      <c r="B2036" s="37">
        <v>25</v>
      </c>
      <c r="C2036" s="37">
        <v>-2.807387113571167</v>
      </c>
      <c r="D2036" s="37">
        <v>34.107585906982422</v>
      </c>
      <c r="E2036" s="37">
        <v>195</v>
      </c>
      <c r="F2036" s="37">
        <v>694736.15888907539</v>
      </c>
      <c r="G2036" s="37">
        <v>0</v>
      </c>
      <c r="H2036" s="37">
        <v>0.33146972574634098</v>
      </c>
      <c r="I2036" s="37">
        <v>1358.260498046875</v>
      </c>
      <c r="J2036" s="37">
        <v>25</v>
      </c>
      <c r="K2036" s="37">
        <v>-2.8067753314971924</v>
      </c>
      <c r="L2036" s="37">
        <v>32.915554046630859</v>
      </c>
      <c r="M2036" s="37">
        <v>195</v>
      </c>
      <c r="N2036" s="37">
        <v>689046.95912830462</v>
      </c>
      <c r="O2036" s="37">
        <v>0</v>
      </c>
      <c r="P2036" s="37">
        <v>0.3321139420128929</v>
      </c>
      <c r="Q2036" s="37">
        <v>1356.8995361328125</v>
      </c>
    </row>
    <row r="2037" spans="2:17" x14ac:dyDescent="0.2">
      <c r="B2037" s="37">
        <v>25</v>
      </c>
      <c r="C2037" s="37">
        <v>-2.8078250885009766</v>
      </c>
      <c r="D2037" s="37">
        <v>34.601924896240234</v>
      </c>
      <c r="E2037" s="37">
        <v>195.10000000000002</v>
      </c>
      <c r="F2037" s="37">
        <v>694885.62717650365</v>
      </c>
      <c r="G2037" s="37">
        <v>0</v>
      </c>
      <c r="H2037" s="37">
        <v>0.33153082312122528</v>
      </c>
      <c r="I2037" s="37">
        <v>1358.7774658203125</v>
      </c>
      <c r="J2037" s="37">
        <v>25</v>
      </c>
      <c r="K2037" s="37">
        <v>-2.807194709777832</v>
      </c>
      <c r="L2037" s="37">
        <v>33.404232025146484</v>
      </c>
      <c r="M2037" s="37">
        <v>195.10000000000002</v>
      </c>
      <c r="N2037" s="37">
        <v>689169.12956025172</v>
      </c>
      <c r="O2037" s="37">
        <v>0</v>
      </c>
      <c r="P2037" s="37">
        <v>0.332172947661945</v>
      </c>
      <c r="Q2037" s="37">
        <v>1357.40625</v>
      </c>
    </row>
    <row r="2038" spans="2:17" x14ac:dyDescent="0.2">
      <c r="B2038" s="37">
        <v>25</v>
      </c>
      <c r="C2038" s="37">
        <v>-2.8082630634307861</v>
      </c>
      <c r="D2038" s="37">
        <v>35.095775604248047</v>
      </c>
      <c r="E2038" s="37">
        <v>195.20000000000002</v>
      </c>
      <c r="F2038" s="37">
        <v>695034.40558129561</v>
      </c>
      <c r="G2038" s="37">
        <v>0</v>
      </c>
      <c r="H2038" s="37">
        <v>0.33159160443638586</v>
      </c>
      <c r="I2038" s="37">
        <v>1359.2935791015625</v>
      </c>
      <c r="J2038" s="37">
        <v>25</v>
      </c>
      <c r="K2038" s="37">
        <v>-2.8076155185699463</v>
      </c>
      <c r="L2038" s="37">
        <v>33.893180847167969</v>
      </c>
      <c r="M2038" s="37">
        <v>195.20000000000002</v>
      </c>
      <c r="N2038" s="37">
        <v>689291.74592950707</v>
      </c>
      <c r="O2038" s="37">
        <v>0</v>
      </c>
      <c r="P2038" s="37">
        <v>0.3322321974452076</v>
      </c>
      <c r="Q2038" s="37">
        <v>1357.913330078125</v>
      </c>
    </row>
    <row r="2039" spans="2:17" x14ac:dyDescent="0.2">
      <c r="B2039" s="37">
        <v>25</v>
      </c>
      <c r="C2039" s="37">
        <v>-2.8087012767791748</v>
      </c>
      <c r="D2039" s="37">
        <v>35.589138031005859</v>
      </c>
      <c r="E2039" s="37">
        <v>195.3</v>
      </c>
      <c r="F2039" s="37">
        <v>695182.49416707782</v>
      </c>
      <c r="G2039" s="37">
        <v>0</v>
      </c>
      <c r="H2039" s="37">
        <v>0.33165206970828343</v>
      </c>
      <c r="I2039" s="37">
        <v>1359.8089599609375</v>
      </c>
      <c r="J2039" s="37">
        <v>25</v>
      </c>
      <c r="K2039" s="37">
        <v>-2.808037281036377</v>
      </c>
      <c r="L2039" s="37">
        <v>34.382408142089844</v>
      </c>
      <c r="M2039" s="37">
        <v>195.3</v>
      </c>
      <c r="N2039" s="37">
        <v>689414.72028137068</v>
      </c>
      <c r="O2039" s="37">
        <v>0</v>
      </c>
      <c r="P2039" s="37">
        <v>0.33229164200749006</v>
      </c>
      <c r="Q2039" s="37">
        <v>1358.420654296875</v>
      </c>
    </row>
    <row r="2040" spans="2:17" x14ac:dyDescent="0.2">
      <c r="B2040" s="37">
        <v>25</v>
      </c>
      <c r="C2040" s="37">
        <v>-2.8091392517089844</v>
      </c>
      <c r="D2040" s="37">
        <v>36.081989288330078</v>
      </c>
      <c r="E2040" s="37">
        <v>195.4</v>
      </c>
      <c r="F2040" s="37">
        <v>695329.89225591242</v>
      </c>
      <c r="G2040" s="37">
        <v>0</v>
      </c>
      <c r="H2040" s="37">
        <v>0.33171221907842496</v>
      </c>
      <c r="I2040" s="37">
        <v>1360.3233642578125</v>
      </c>
      <c r="J2040" s="37">
        <v>25</v>
      </c>
      <c r="K2040" s="37">
        <v>-2.808459997177124</v>
      </c>
      <c r="L2040" s="37">
        <v>34.871917724609375</v>
      </c>
      <c r="M2040" s="37">
        <v>195.4</v>
      </c>
      <c r="N2040" s="37">
        <v>689538.05265047087</v>
      </c>
      <c r="O2040" s="37">
        <v>0</v>
      </c>
      <c r="P2040" s="37">
        <v>0.33235128132712782</v>
      </c>
      <c r="Q2040" s="37">
        <v>1358.9283447265625</v>
      </c>
    </row>
    <row r="2041" spans="2:17" x14ac:dyDescent="0.2">
      <c r="B2041" s="37">
        <v>25</v>
      </c>
      <c r="C2041" s="37">
        <v>-2.8095772266387939</v>
      </c>
      <c r="D2041" s="37">
        <v>36.574317932128906</v>
      </c>
      <c r="E2041" s="37">
        <v>195.5</v>
      </c>
      <c r="F2041" s="37">
        <v>695476.59972149157</v>
      </c>
      <c r="G2041" s="37">
        <v>0</v>
      </c>
      <c r="H2041" s="37">
        <v>0.33177205269088195</v>
      </c>
      <c r="I2041" s="37">
        <v>1360.8367919921875</v>
      </c>
      <c r="J2041" s="37">
        <v>25</v>
      </c>
      <c r="K2041" s="37">
        <v>-2.8088841438293457</v>
      </c>
      <c r="L2041" s="37">
        <v>35.361698150634766</v>
      </c>
      <c r="M2041" s="37">
        <v>195.5</v>
      </c>
      <c r="N2041" s="37">
        <v>689661.69878864055</v>
      </c>
      <c r="O2041" s="37">
        <v>0</v>
      </c>
      <c r="P2041" s="37">
        <v>0.33241109087250598</v>
      </c>
      <c r="Q2041" s="37">
        <v>1359.436279296875</v>
      </c>
    </row>
    <row r="2042" spans="2:17" x14ac:dyDescent="0.2">
      <c r="B2042" s="37">
        <v>25</v>
      </c>
      <c r="C2042" s="37">
        <v>-2.8100149631500244</v>
      </c>
      <c r="D2042" s="37">
        <v>37.066112518310547</v>
      </c>
      <c r="E2042" s="37">
        <v>195.60000000000002</v>
      </c>
      <c r="F2042" s="37">
        <v>695622.61614497064</v>
      </c>
      <c r="G2042" s="37">
        <v>0</v>
      </c>
      <c r="H2042" s="37">
        <v>0.33183157059231405</v>
      </c>
      <c r="I2042" s="37">
        <v>1361.34912109375</v>
      </c>
      <c r="J2042" s="37">
        <v>25</v>
      </c>
      <c r="K2042" s="37">
        <v>-2.8093092441558838</v>
      </c>
      <c r="L2042" s="37">
        <v>35.851730346679688</v>
      </c>
      <c r="M2042" s="37">
        <v>195.60000000000002</v>
      </c>
      <c r="N2042" s="37">
        <v>689785.70222358836</v>
      </c>
      <c r="O2042" s="37">
        <v>0</v>
      </c>
      <c r="P2042" s="37">
        <v>0.33247109535166053</v>
      </c>
      <c r="Q2042" s="37">
        <v>1359.9442138671875</v>
      </c>
    </row>
    <row r="2043" spans="2:17" x14ac:dyDescent="0.2">
      <c r="B2043" s="37">
        <v>25</v>
      </c>
      <c r="C2043" s="37">
        <v>-2.8104522228240967</v>
      </c>
      <c r="D2043" s="37">
        <v>37.557338714599609</v>
      </c>
      <c r="E2043" s="37">
        <v>195.70000000000002</v>
      </c>
      <c r="F2043" s="37">
        <v>695767.83657502651</v>
      </c>
      <c r="G2043" s="37">
        <v>0</v>
      </c>
      <c r="H2043" s="37">
        <v>0.33189072388684493</v>
      </c>
      <c r="I2043" s="37">
        <v>1361.8603515625</v>
      </c>
      <c r="J2043" s="37">
        <v>25</v>
      </c>
      <c r="K2043" s="37">
        <v>-2.8097352981567383</v>
      </c>
      <c r="L2043" s="37">
        <v>36.341983795166016</v>
      </c>
      <c r="M2043" s="37">
        <v>195.70000000000002</v>
      </c>
      <c r="N2043" s="37">
        <v>689910.01850289514</v>
      </c>
      <c r="O2043" s="37">
        <v>0</v>
      </c>
      <c r="P2043" s="37">
        <v>0.33253127049652026</v>
      </c>
      <c r="Q2043" s="37">
        <v>1360.452392578125</v>
      </c>
    </row>
    <row r="2044" spans="2:17" x14ac:dyDescent="0.2">
      <c r="B2044" s="37">
        <v>25</v>
      </c>
      <c r="C2044" s="37">
        <v>-2.8108890056610107</v>
      </c>
      <c r="D2044" s="37">
        <v>38.047981262207031</v>
      </c>
      <c r="E2044" s="37">
        <v>195.8</v>
      </c>
      <c r="F2044" s="37">
        <v>695912.31262193155</v>
      </c>
      <c r="G2044" s="37">
        <v>0</v>
      </c>
      <c r="H2044" s="37">
        <v>0.33194953725660781</v>
      </c>
      <c r="I2044" s="37">
        <v>1362.3704833984375</v>
      </c>
      <c r="J2044" s="37">
        <v>25</v>
      </c>
      <c r="K2044" s="37">
        <v>-2.8101625442504883</v>
      </c>
      <c r="L2044" s="37">
        <v>36.832427978515625</v>
      </c>
      <c r="M2044" s="37">
        <v>195.8</v>
      </c>
      <c r="N2044" s="37">
        <v>690034.55884285248</v>
      </c>
      <c r="O2044" s="37">
        <v>0</v>
      </c>
      <c r="P2044" s="37">
        <v>0.33259156724350813</v>
      </c>
      <c r="Q2044" s="37">
        <v>1360.96044921875</v>
      </c>
    </row>
    <row r="2045" spans="2:17" x14ac:dyDescent="0.2">
      <c r="B2045" s="37">
        <v>25</v>
      </c>
      <c r="C2045" s="37">
        <v>-2.8113253116607666</v>
      </c>
      <c r="D2045" s="37">
        <v>38.538005828857422</v>
      </c>
      <c r="E2045" s="37">
        <v>195.9</v>
      </c>
      <c r="F2045" s="37">
        <v>696055.99153926107</v>
      </c>
      <c r="G2045" s="37">
        <v>0</v>
      </c>
      <c r="H2045" s="37">
        <v>0.33200798645169388</v>
      </c>
      <c r="I2045" s="37">
        <v>1362.8792724609375</v>
      </c>
      <c r="J2045" s="37">
        <v>25</v>
      </c>
      <c r="K2045" s="37">
        <v>-2.8105905055999756</v>
      </c>
      <c r="L2045" s="37">
        <v>37.323017120361328</v>
      </c>
      <c r="M2045" s="37">
        <v>195.9</v>
      </c>
      <c r="N2045" s="37">
        <v>690159.32246650395</v>
      </c>
      <c r="O2045" s="37">
        <v>0</v>
      </c>
      <c r="P2045" s="37">
        <v>0.33265198602698198</v>
      </c>
      <c r="Q2045" s="37">
        <v>1361.4686279296875</v>
      </c>
    </row>
    <row r="2046" spans="2:17" x14ac:dyDescent="0.2">
      <c r="B2046" s="37">
        <v>25</v>
      </c>
      <c r="C2046" s="37">
        <v>-2.8117611408233643</v>
      </c>
      <c r="D2046" s="37">
        <v>39.027389526367188</v>
      </c>
      <c r="E2046" s="37">
        <v>196</v>
      </c>
      <c r="F2046" s="37">
        <v>696198.8205331061</v>
      </c>
      <c r="G2046" s="37">
        <v>0</v>
      </c>
      <c r="H2046" s="37">
        <v>0.33206604700966175</v>
      </c>
      <c r="I2046" s="37">
        <v>1363.38671875</v>
      </c>
      <c r="J2046" s="37">
        <v>25</v>
      </c>
      <c r="K2046" s="37">
        <v>-2.8110196590423584</v>
      </c>
      <c r="L2046" s="37">
        <v>37.813705444335938</v>
      </c>
      <c r="M2046" s="37">
        <v>196</v>
      </c>
      <c r="N2046" s="37">
        <v>690284.30833948788</v>
      </c>
      <c r="O2046" s="37">
        <v>0</v>
      </c>
      <c r="P2046" s="37">
        <v>0.3327125271848026</v>
      </c>
      <c r="Q2046" s="37">
        <v>1361.9766845703125</v>
      </c>
    </row>
    <row r="2047" spans="2:17" x14ac:dyDescent="0.2">
      <c r="B2047" s="37">
        <v>25</v>
      </c>
      <c r="C2047" s="37">
        <v>-2.8121962547302246</v>
      </c>
      <c r="D2047" s="37">
        <v>39.516090393066406</v>
      </c>
      <c r="E2047" s="37">
        <v>196.10000000000002</v>
      </c>
      <c r="F2047" s="37">
        <v>696340.85086870589</v>
      </c>
      <c r="G2047" s="37">
        <v>0</v>
      </c>
      <c r="H2047" s="37">
        <v>0.33212374391607902</v>
      </c>
      <c r="I2047" s="37">
        <v>1363.892822265625</v>
      </c>
      <c r="J2047" s="37">
        <v>25</v>
      </c>
      <c r="K2047" s="37">
        <v>-2.8114492893218994</v>
      </c>
      <c r="L2047" s="37">
        <v>38.304462432861328</v>
      </c>
      <c r="M2047" s="37">
        <v>196.10000000000002</v>
      </c>
      <c r="N2047" s="37">
        <v>690409.38394254155</v>
      </c>
      <c r="O2047" s="37">
        <v>0</v>
      </c>
      <c r="P2047" s="37">
        <v>0.33277311715939201</v>
      </c>
      <c r="Q2047" s="37">
        <v>1362.4844970703125</v>
      </c>
    </row>
    <row r="2048" spans="2:17" x14ac:dyDescent="0.2">
      <c r="B2048" s="37">
        <v>25</v>
      </c>
      <c r="C2048" s="37">
        <v>-2.8126306533813477</v>
      </c>
      <c r="D2048" s="37">
        <v>40.004074096679688</v>
      </c>
      <c r="E2048" s="37">
        <v>196.20000000000002</v>
      </c>
      <c r="F2048" s="37">
        <v>696482.02971127105</v>
      </c>
      <c r="G2048" s="37">
        <v>0</v>
      </c>
      <c r="H2048" s="37">
        <v>0.33218105290648753</v>
      </c>
      <c r="I2048" s="37">
        <v>1364.3974609375</v>
      </c>
      <c r="J2048" s="37">
        <v>25</v>
      </c>
      <c r="K2048" s="37">
        <v>-2.8118798732757568</v>
      </c>
      <c r="L2048" s="37">
        <v>38.795249938964844</v>
      </c>
      <c r="M2048" s="37">
        <v>196.20000000000002</v>
      </c>
      <c r="N2048" s="37">
        <v>690534.59237187332</v>
      </c>
      <c r="O2048" s="37">
        <v>0</v>
      </c>
      <c r="P2048" s="37">
        <v>0.33283378081126003</v>
      </c>
      <c r="Q2048" s="37">
        <v>1362.9921875</v>
      </c>
    </row>
    <row r="2049" spans="2:17" x14ac:dyDescent="0.2">
      <c r="B2049" s="37">
        <v>25</v>
      </c>
      <c r="C2049" s="37">
        <v>-2.8130640983581543</v>
      </c>
      <c r="D2049" s="37">
        <v>40.491313934326172</v>
      </c>
      <c r="E2049" s="37">
        <v>196.3</v>
      </c>
      <c r="F2049" s="37">
        <v>696622.30418428336</v>
      </c>
      <c r="G2049" s="37">
        <v>0</v>
      </c>
      <c r="H2049" s="37">
        <v>0.33223794953824815</v>
      </c>
      <c r="I2049" s="37">
        <v>1364.9007568359375</v>
      </c>
      <c r="J2049" s="37">
        <v>25</v>
      </c>
      <c r="K2049" s="37">
        <v>-2.8123111724853516</v>
      </c>
      <c r="L2049" s="37">
        <v>39.286029815673828</v>
      </c>
      <c r="M2049" s="37">
        <v>196.3</v>
      </c>
      <c r="N2049" s="37">
        <v>690659.8008310044</v>
      </c>
      <c r="O2049" s="37">
        <v>0</v>
      </c>
      <c r="P2049" s="37">
        <v>0.33289444462000922</v>
      </c>
      <c r="Q2049" s="37">
        <v>1363.49951171875</v>
      </c>
    </row>
    <row r="2050" spans="2:17" x14ac:dyDescent="0.2">
      <c r="B2050" s="37">
        <v>25</v>
      </c>
      <c r="C2050" s="37">
        <v>-2.8134970664978027</v>
      </c>
      <c r="D2050" s="37">
        <v>40.977767944335937</v>
      </c>
      <c r="E2050" s="37">
        <v>196.4</v>
      </c>
      <c r="F2050" s="37">
        <v>696761.62115056114</v>
      </c>
      <c r="G2050" s="37">
        <v>0</v>
      </c>
      <c r="H2050" s="37">
        <v>0.33229440954895439</v>
      </c>
      <c r="I2050" s="37">
        <v>1365.402587890625</v>
      </c>
      <c r="J2050" s="37">
        <v>25</v>
      </c>
      <c r="K2050" s="37">
        <v>-2.8127431869506836</v>
      </c>
      <c r="L2050" s="37">
        <v>39.776767730712891</v>
      </c>
      <c r="M2050" s="37">
        <v>196.4</v>
      </c>
      <c r="N2050" s="37">
        <v>690785.00856874057</v>
      </c>
      <c r="O2050" s="37">
        <v>0</v>
      </c>
      <c r="P2050" s="37">
        <v>0.33295510881717211</v>
      </c>
      <c r="Q2050" s="37">
        <v>1364.0064697265625</v>
      </c>
    </row>
    <row r="2051" spans="2:17" x14ac:dyDescent="0.2">
      <c r="B2051" s="37">
        <v>25</v>
      </c>
      <c r="C2051" s="37">
        <v>-2.8139288425445557</v>
      </c>
      <c r="D2051" s="37">
        <v>41.463409423828125</v>
      </c>
      <c r="E2051" s="37">
        <v>196.5</v>
      </c>
      <c r="F2051" s="37">
        <v>696900.08455054043</v>
      </c>
      <c r="G2051" s="37">
        <v>0</v>
      </c>
      <c r="H2051" s="37">
        <v>0.33235048248912163</v>
      </c>
      <c r="I2051" s="37">
        <v>1365.90283203125</v>
      </c>
      <c r="J2051" s="37">
        <v>25</v>
      </c>
      <c r="K2051" s="37">
        <v>-2.8131756782531738</v>
      </c>
      <c r="L2051" s="37">
        <v>40.267417907714844</v>
      </c>
      <c r="M2051" s="37">
        <v>196.5</v>
      </c>
      <c r="N2051" s="37">
        <v>690910.12663612934</v>
      </c>
      <c r="O2051" s="37">
        <v>0</v>
      </c>
      <c r="P2051" s="37">
        <v>0.33301572455210393</v>
      </c>
      <c r="Q2051" s="37">
        <v>1364.51318359375</v>
      </c>
    </row>
    <row r="2052" spans="2:17" x14ac:dyDescent="0.2">
      <c r="B2052" s="37">
        <v>25</v>
      </c>
      <c r="C2052" s="37">
        <v>-2.8143599033355713</v>
      </c>
      <c r="D2052" s="37">
        <v>41.948211669921875</v>
      </c>
      <c r="E2052" s="37">
        <v>196.60000000000002</v>
      </c>
      <c r="F2052" s="37">
        <v>697037.53701079183</v>
      </c>
      <c r="G2052" s="37">
        <v>0</v>
      </c>
      <c r="H2052" s="37">
        <v>0.33240609463717208</v>
      </c>
      <c r="I2052" s="37">
        <v>1366.4014892578125</v>
      </c>
      <c r="J2052" s="37">
        <v>25</v>
      </c>
      <c r="K2052" s="37">
        <v>-2.8136086463928223</v>
      </c>
      <c r="L2052" s="37">
        <v>40.757938385009766</v>
      </c>
      <c r="M2052" s="37">
        <v>196.60000000000002</v>
      </c>
      <c r="N2052" s="37">
        <v>691035.11011875782</v>
      </c>
      <c r="O2052" s="37">
        <v>0</v>
      </c>
      <c r="P2052" s="37">
        <v>0.33307626753136543</v>
      </c>
      <c r="Q2052" s="37">
        <v>1365.019287109375</v>
      </c>
    </row>
    <row r="2053" spans="2:17" x14ac:dyDescent="0.2">
      <c r="B2053" s="37">
        <v>25</v>
      </c>
      <c r="C2053" s="37">
        <v>-2.8147897720336914</v>
      </c>
      <c r="D2053" s="37">
        <v>42.432147979736328</v>
      </c>
      <c r="E2053" s="37">
        <v>196.70000000000002</v>
      </c>
      <c r="F2053" s="37">
        <v>697173.97815305484</v>
      </c>
      <c r="G2053" s="37">
        <v>0</v>
      </c>
      <c r="H2053" s="37">
        <v>0.33246124629398349</v>
      </c>
      <c r="I2053" s="37">
        <v>1366.898681640625</v>
      </c>
      <c r="J2053" s="37">
        <v>25</v>
      </c>
      <c r="K2053" s="37">
        <v>-2.8140420913696289</v>
      </c>
      <c r="L2053" s="37">
        <v>41.248268127441406</v>
      </c>
      <c r="M2053" s="37">
        <v>196.70000000000002</v>
      </c>
      <c r="N2053" s="37">
        <v>691159.91378340696</v>
      </c>
      <c r="O2053" s="37">
        <v>0</v>
      </c>
      <c r="P2053" s="37">
        <v>0.33313671361344255</v>
      </c>
      <c r="Q2053" s="37">
        <v>1365.52490234375</v>
      </c>
    </row>
    <row r="2054" spans="2:17" x14ac:dyDescent="0.2">
      <c r="B2054" s="37">
        <v>25</v>
      </c>
      <c r="C2054" s="37">
        <v>-2.8152186870574951</v>
      </c>
      <c r="D2054" s="37">
        <v>42.915203094482422</v>
      </c>
      <c r="E2054" s="37">
        <v>196.8</v>
      </c>
      <c r="F2054" s="37">
        <v>697309.45968048426</v>
      </c>
      <c r="G2054" s="37">
        <v>0</v>
      </c>
      <c r="H2054" s="37">
        <v>0.33251596217242935</v>
      </c>
      <c r="I2054" s="37">
        <v>1367.394287109375</v>
      </c>
      <c r="J2054" s="37">
        <v>25</v>
      </c>
      <c r="K2054" s="37">
        <v>-2.8144757747650146</v>
      </c>
      <c r="L2054" s="37">
        <v>41.738327026367188</v>
      </c>
      <c r="M2054" s="37">
        <v>196.8</v>
      </c>
      <c r="N2054" s="37">
        <v>691284.44799189002</v>
      </c>
      <c r="O2054" s="37">
        <v>0</v>
      </c>
      <c r="P2054" s="37">
        <v>0.3331970142457541</v>
      </c>
      <c r="Q2054" s="37">
        <v>1366.030029296875</v>
      </c>
    </row>
    <row r="2055" spans="2:17" x14ac:dyDescent="0.2">
      <c r="B2055" s="37">
        <v>25</v>
      </c>
      <c r="C2055" s="37">
        <v>-2.8156466484069824</v>
      </c>
      <c r="D2055" s="37">
        <v>43.397354125976563</v>
      </c>
      <c r="E2055" s="37">
        <v>196.9</v>
      </c>
      <c r="F2055" s="37">
        <v>697443.92896364024</v>
      </c>
      <c r="G2055" s="37">
        <v>0</v>
      </c>
      <c r="H2055" s="37">
        <v>0.3325702178739664</v>
      </c>
      <c r="I2055" s="37">
        <v>1367.888427734375</v>
      </c>
      <c r="J2055" s="37">
        <v>25</v>
      </c>
      <c r="K2055" s="37">
        <v>-2.8149096965789795</v>
      </c>
      <c r="L2055" s="37">
        <v>42.228046417236328</v>
      </c>
      <c r="M2055" s="37">
        <v>196.9</v>
      </c>
      <c r="N2055" s="37">
        <v>691408.62341327919</v>
      </c>
      <c r="O2055" s="37">
        <v>0</v>
      </c>
      <c r="P2055" s="37">
        <v>0.33325712076652153</v>
      </c>
      <c r="Q2055" s="37">
        <v>1366.534423828125</v>
      </c>
    </row>
    <row r="2056" spans="2:17" x14ac:dyDescent="0.2">
      <c r="B2056" s="37">
        <v>25</v>
      </c>
      <c r="C2056" s="37">
        <v>-2.8160736560821533</v>
      </c>
      <c r="D2056" s="37">
        <v>43.878593444824219</v>
      </c>
      <c r="E2056" s="37">
        <v>197</v>
      </c>
      <c r="F2056" s="37">
        <v>697577.38580855215</v>
      </c>
      <c r="G2056" s="37">
        <v>0</v>
      </c>
      <c r="H2056" s="37">
        <v>0.33262401345184472</v>
      </c>
      <c r="I2056" s="37">
        <v>1368.380859375</v>
      </c>
      <c r="J2056" s="37">
        <v>25</v>
      </c>
      <c r="K2056" s="37">
        <v>-2.8153438568115234</v>
      </c>
      <c r="L2056" s="37">
        <v>42.717330932617188</v>
      </c>
      <c r="M2056" s="37">
        <v>197</v>
      </c>
      <c r="N2056" s="37">
        <v>691532.39420053153</v>
      </c>
      <c r="O2056" s="37">
        <v>0</v>
      </c>
      <c r="P2056" s="37">
        <v>0.33331700937445674</v>
      </c>
      <c r="Q2056" s="37">
        <v>1367.0382080078125</v>
      </c>
    </row>
    <row r="2057" spans="2:17" x14ac:dyDescent="0.2">
      <c r="B2057" s="37">
        <v>25</v>
      </c>
      <c r="C2057" s="37">
        <v>-2.8164997100830078</v>
      </c>
      <c r="D2057" s="37">
        <v>44.358905792236328</v>
      </c>
      <c r="E2057" s="37">
        <v>197.10000000000002</v>
      </c>
      <c r="F2057" s="37">
        <v>697709.77756498661</v>
      </c>
      <c r="G2057" s="37">
        <v>0</v>
      </c>
      <c r="H2057" s="37">
        <v>0.33267732436658592</v>
      </c>
      <c r="I2057" s="37">
        <v>1368.8717041015625</v>
      </c>
      <c r="J2057" s="37">
        <v>25</v>
      </c>
      <c r="K2057" s="37">
        <v>-2.8157782554626465</v>
      </c>
      <c r="L2057" s="37">
        <v>43.206085205078125</v>
      </c>
      <c r="M2057" s="37">
        <v>197.10000000000002</v>
      </c>
      <c r="N2057" s="37">
        <v>691655.71453102084</v>
      </c>
      <c r="O2057" s="37">
        <v>0</v>
      </c>
      <c r="P2057" s="37">
        <v>0.33337665626595525</v>
      </c>
      <c r="Q2057" s="37">
        <v>1367.5411376953125</v>
      </c>
    </row>
    <row r="2058" spans="2:17" x14ac:dyDescent="0.2">
      <c r="B2058" s="37">
        <v>25</v>
      </c>
      <c r="C2058" s="37">
        <v>-2.8169243335723877</v>
      </c>
      <c r="D2058" s="37">
        <v>44.838275909423828</v>
      </c>
      <c r="E2058" s="37">
        <v>197.20000000000002</v>
      </c>
      <c r="F2058" s="37">
        <v>697841.10404606699</v>
      </c>
      <c r="G2058" s="37">
        <v>0</v>
      </c>
      <c r="H2058" s="37">
        <v>0.33273015081958734</v>
      </c>
      <c r="I2058" s="37">
        <v>1369.361083984375</v>
      </c>
      <c r="J2058" s="37">
        <v>25</v>
      </c>
      <c r="K2058" s="37">
        <v>-2.8162124156951904</v>
      </c>
      <c r="L2058" s="37">
        <v>43.694217681884766</v>
      </c>
      <c r="M2058" s="37">
        <v>197.20000000000002</v>
      </c>
      <c r="N2058" s="37">
        <v>691778.4505190691</v>
      </c>
      <c r="O2058" s="37">
        <v>0</v>
      </c>
      <c r="P2058" s="37">
        <v>0.33343598835689742</v>
      </c>
      <c r="Q2058" s="37">
        <v>1368.0433349609375</v>
      </c>
    </row>
    <row r="2059" spans="2:17" x14ac:dyDescent="0.2">
      <c r="B2059" s="37">
        <v>25</v>
      </c>
      <c r="C2059" s="37">
        <v>-2.8173482418060303</v>
      </c>
      <c r="D2059" s="37">
        <v>45.316692352294922</v>
      </c>
      <c r="E2059" s="37">
        <v>197.3</v>
      </c>
      <c r="F2059" s="37">
        <v>697971.36497133644</v>
      </c>
      <c r="G2059" s="37">
        <v>0</v>
      </c>
      <c r="H2059" s="37">
        <v>0.33278249289568895</v>
      </c>
      <c r="I2059" s="37">
        <v>1369.848876953125</v>
      </c>
      <c r="J2059" s="37">
        <v>25</v>
      </c>
      <c r="K2059" s="37">
        <v>-2.8166465759277344</v>
      </c>
      <c r="L2059" s="37">
        <v>44.181636810302734</v>
      </c>
      <c r="M2059" s="37">
        <v>197.3</v>
      </c>
      <c r="N2059" s="37">
        <v>691900.55653978151</v>
      </c>
      <c r="O2059" s="37">
        <v>0</v>
      </c>
      <c r="P2059" s="37">
        <v>0.33349498184976173</v>
      </c>
      <c r="Q2059" s="37">
        <v>1368.544677734375</v>
      </c>
    </row>
    <row r="2060" spans="2:17" x14ac:dyDescent="0.2">
      <c r="B2060" s="37">
        <v>25</v>
      </c>
      <c r="C2060" s="37">
        <v>-2.8177709579467773</v>
      </c>
      <c r="D2060" s="37">
        <v>45.794147491455078</v>
      </c>
      <c r="E2060" s="37">
        <v>197.4</v>
      </c>
      <c r="F2060" s="37">
        <v>698100.56005747896</v>
      </c>
      <c r="G2060" s="37">
        <v>0</v>
      </c>
      <c r="H2060" s="37">
        <v>0.3328343506059625</v>
      </c>
      <c r="I2060" s="37">
        <v>1370.3350830078125</v>
      </c>
      <c r="J2060" s="37">
        <v>25</v>
      </c>
      <c r="K2060" s="37">
        <v>-2.8170807361602783</v>
      </c>
      <c r="L2060" s="37">
        <v>44.668262481689453</v>
      </c>
      <c r="M2060" s="37">
        <v>197.4</v>
      </c>
      <c r="N2060" s="37">
        <v>692022.0309330679</v>
      </c>
      <c r="O2060" s="37">
        <v>0</v>
      </c>
      <c r="P2060" s="37">
        <v>0.33355363740087085</v>
      </c>
      <c r="Q2060" s="37">
        <v>1369.0450439453125</v>
      </c>
    </row>
    <row r="2061" spans="2:17" x14ac:dyDescent="0.2">
      <c r="B2061" s="37">
        <v>25</v>
      </c>
      <c r="C2061" s="37">
        <v>-2.818192720413208</v>
      </c>
      <c r="D2061" s="37">
        <v>46.270626068115234</v>
      </c>
      <c r="E2061" s="37">
        <v>197.5</v>
      </c>
      <c r="F2061" s="37">
        <v>698228.68912740459</v>
      </c>
      <c r="G2061" s="37">
        <v>0</v>
      </c>
      <c r="H2061" s="37">
        <v>0.33288572415643197</v>
      </c>
      <c r="I2061" s="37">
        <v>1370.81982421875</v>
      </c>
      <c r="J2061" s="37">
        <v>25</v>
      </c>
      <c r="K2061" s="37">
        <v>-2.8175144195556641</v>
      </c>
      <c r="L2061" s="37">
        <v>45.154026031494141</v>
      </c>
      <c r="M2061" s="37">
        <v>197.5</v>
      </c>
      <c r="N2061" s="37">
        <v>692142.740441781</v>
      </c>
      <c r="O2061" s="37">
        <v>0</v>
      </c>
      <c r="P2061" s="37">
        <v>0.33361188176286038</v>
      </c>
      <c r="Q2061" s="37">
        <v>1369.5445556640625</v>
      </c>
    </row>
    <row r="2062" spans="2:17" x14ac:dyDescent="0.2">
      <c r="B2062" s="37">
        <v>25</v>
      </c>
      <c r="C2062" s="37">
        <v>-2.8186132907867432</v>
      </c>
      <c r="D2062" s="37">
        <v>46.746112823486328</v>
      </c>
      <c r="E2062" s="37">
        <v>197.60000000000002</v>
      </c>
      <c r="F2062" s="37">
        <v>698355.75181409973</v>
      </c>
      <c r="G2062" s="37">
        <v>0</v>
      </c>
      <c r="H2062" s="37">
        <v>0.33293661366350119</v>
      </c>
      <c r="I2062" s="37">
        <v>1371.302978515625</v>
      </c>
      <c r="J2062" s="37">
        <v>25</v>
      </c>
      <c r="K2062" s="37">
        <v>-2.8179481029510498</v>
      </c>
      <c r="L2062" s="37">
        <v>45.638866424560547</v>
      </c>
      <c r="M2062" s="37">
        <v>197.60000000000002</v>
      </c>
      <c r="N2062" s="37">
        <v>692262.68382132729</v>
      </c>
      <c r="O2062" s="37">
        <v>0</v>
      </c>
      <c r="P2062" s="37">
        <v>0.33366971544640051</v>
      </c>
      <c r="Q2062" s="37">
        <v>1370.04296875</v>
      </c>
    </row>
    <row r="2063" spans="2:17" x14ac:dyDescent="0.2">
      <c r="B2063" s="37">
        <v>25</v>
      </c>
      <c r="C2063" s="37">
        <v>-2.8190329074859619</v>
      </c>
      <c r="D2063" s="37">
        <v>47.220600128173828</v>
      </c>
      <c r="E2063" s="37">
        <v>197.70000000000002</v>
      </c>
      <c r="F2063" s="37">
        <v>698481.69574103015</v>
      </c>
      <c r="G2063" s="37">
        <v>0</v>
      </c>
      <c r="H2063" s="37">
        <v>0.33298699457200204</v>
      </c>
      <c r="I2063" s="37">
        <v>1371.7847900390625</v>
      </c>
      <c r="J2063" s="37">
        <v>25</v>
      </c>
      <c r="K2063" s="37">
        <v>-2.8183813095092773</v>
      </c>
      <c r="L2063" s="37">
        <v>46.122753143310547</v>
      </c>
      <c r="M2063" s="37">
        <v>197.70000000000002</v>
      </c>
      <c r="N2063" s="37">
        <v>692381.77233949746</v>
      </c>
      <c r="O2063" s="37">
        <v>0</v>
      </c>
      <c r="P2063" s="37">
        <v>0.33372708941622975</v>
      </c>
      <c r="Q2063" s="37">
        <v>1370.540283203125</v>
      </c>
    </row>
    <row r="2064" spans="2:17" x14ac:dyDescent="0.2">
      <c r="B2064" s="37">
        <v>25</v>
      </c>
      <c r="C2064" s="37">
        <v>-2.8194515705108643</v>
      </c>
      <c r="D2064" s="37">
        <v>47.694084167480469</v>
      </c>
      <c r="E2064" s="37">
        <v>197.8</v>
      </c>
      <c r="F2064" s="37">
        <v>698606.57300960354</v>
      </c>
      <c r="G2064" s="37">
        <v>0</v>
      </c>
      <c r="H2064" s="37">
        <v>0.33303689153828542</v>
      </c>
      <c r="I2064" s="37">
        <v>1372.2650146484375</v>
      </c>
      <c r="J2064" s="37">
        <v>25</v>
      </c>
      <c r="K2064" s="37">
        <v>-2.8188140392303467</v>
      </c>
      <c r="L2064" s="37">
        <v>46.605644226074219</v>
      </c>
      <c r="M2064" s="37">
        <v>197.8</v>
      </c>
      <c r="N2064" s="37">
        <v>692500.00533359731</v>
      </c>
      <c r="O2064" s="37">
        <v>0</v>
      </c>
      <c r="P2064" s="37">
        <v>0.33378400408202952</v>
      </c>
      <c r="Q2064" s="37">
        <v>1371.03662109375</v>
      </c>
    </row>
    <row r="2065" spans="2:17" x14ac:dyDescent="0.2">
      <c r="B2065" s="37">
        <v>25</v>
      </c>
      <c r="C2065" s="37">
        <v>-2.8198692798614502</v>
      </c>
      <c r="D2065" s="37">
        <v>48.166553497314453</v>
      </c>
      <c r="E2065" s="37">
        <v>197.9</v>
      </c>
      <c r="F2065" s="37">
        <v>698730.38347956969</v>
      </c>
      <c r="G2065" s="37">
        <v>0</v>
      </c>
      <c r="H2065" s="37">
        <v>0.33308630468558537</v>
      </c>
      <c r="I2065" s="37">
        <v>1372.743896484375</v>
      </c>
      <c r="J2065" s="37">
        <v>25</v>
      </c>
      <c r="K2065" s="37">
        <v>-2.8192460536956787</v>
      </c>
      <c r="L2065" s="37">
        <v>47.087516784667969</v>
      </c>
      <c r="M2065" s="37">
        <v>197.9</v>
      </c>
      <c r="N2065" s="37">
        <v>692617.33812867152</v>
      </c>
      <c r="O2065" s="37">
        <v>0</v>
      </c>
      <c r="P2065" s="37">
        <v>0.33384043493852861</v>
      </c>
      <c r="Q2065" s="37">
        <v>1371.53173828125</v>
      </c>
    </row>
    <row r="2066" spans="2:17" x14ac:dyDescent="0.2">
      <c r="B2066" s="37">
        <v>25</v>
      </c>
      <c r="C2066" s="37">
        <v>-2.8202860355377197</v>
      </c>
      <c r="D2066" s="37">
        <v>48.638008117675781</v>
      </c>
      <c r="E2066" s="37">
        <v>198</v>
      </c>
      <c r="F2066" s="37">
        <v>698853.12717141572</v>
      </c>
      <c r="G2066" s="37">
        <v>0</v>
      </c>
      <c r="H2066" s="37">
        <v>0.33313523405130241</v>
      </c>
      <c r="I2066" s="37">
        <v>1373.221435546875</v>
      </c>
      <c r="J2066" s="37">
        <v>25</v>
      </c>
      <c r="K2066" s="37">
        <v>-2.8196775913238525</v>
      </c>
      <c r="L2066" s="37">
        <v>47.568351745605469</v>
      </c>
      <c r="M2066" s="37">
        <v>198</v>
      </c>
      <c r="N2066" s="37">
        <v>692733.72639906709</v>
      </c>
      <c r="O2066" s="37">
        <v>0</v>
      </c>
      <c r="P2066" s="37">
        <v>0.33389635755500463</v>
      </c>
      <c r="Q2066" s="37">
        <v>1372.0257568359375</v>
      </c>
    </row>
    <row r="2067" spans="2:17" x14ac:dyDescent="0.2">
      <c r="B2067" s="37">
        <v>25</v>
      </c>
      <c r="C2067" s="37">
        <v>-2.8207018375396729</v>
      </c>
      <c r="D2067" s="37">
        <v>49.108455657958984</v>
      </c>
      <c r="E2067" s="37">
        <v>198.10000000000002</v>
      </c>
      <c r="F2067" s="37">
        <v>698974.80426870729</v>
      </c>
      <c r="G2067" s="37">
        <v>0</v>
      </c>
      <c r="H2067" s="37">
        <v>0.33318367954936268</v>
      </c>
      <c r="I2067" s="37">
        <v>1373.6976318359375</v>
      </c>
      <c r="J2067" s="37">
        <v>25</v>
      </c>
      <c r="K2067" s="37">
        <v>-2.8201086521148682</v>
      </c>
      <c r="L2067" s="37">
        <v>48.048137664794922</v>
      </c>
      <c r="M2067" s="37">
        <v>198.10000000000002</v>
      </c>
      <c r="N2067" s="37">
        <v>692849.21386716433</v>
      </c>
      <c r="O2067" s="37">
        <v>0</v>
      </c>
      <c r="P2067" s="37">
        <v>0.33395179660402868</v>
      </c>
      <c r="Q2067" s="37">
        <v>1372.5185546875</v>
      </c>
    </row>
    <row r="2068" spans="2:17" x14ac:dyDescent="0.2">
      <c r="B2068" s="37">
        <v>25</v>
      </c>
      <c r="C2068" s="37">
        <v>-2.8211169242858887</v>
      </c>
      <c r="D2068" s="37">
        <v>49.577903747558594</v>
      </c>
      <c r="E2068" s="37">
        <v>198.20000000000002</v>
      </c>
      <c r="F2068" s="37">
        <v>699095.51931163971</v>
      </c>
      <c r="G2068" s="37">
        <v>0</v>
      </c>
      <c r="H2068" s="37">
        <v>0.33323169036217193</v>
      </c>
      <c r="I2068" s="37">
        <v>1374.1724853515625</v>
      </c>
      <c r="J2068" s="37">
        <v>25</v>
      </c>
      <c r="K2068" s="37">
        <v>-2.8205387592315674</v>
      </c>
      <c r="L2068" s="37">
        <v>48.526859283447266</v>
      </c>
      <c r="M2068" s="37">
        <v>198.20000000000002</v>
      </c>
      <c r="N2068" s="37">
        <v>692963.71225508687</v>
      </c>
      <c r="O2068" s="37">
        <v>0</v>
      </c>
      <c r="P2068" s="37">
        <v>0.33400670301467067</v>
      </c>
      <c r="Q2068" s="37">
        <v>1373.010009765625</v>
      </c>
    </row>
    <row r="2069" spans="2:17" x14ac:dyDescent="0.2">
      <c r="B2069" s="37">
        <v>25</v>
      </c>
      <c r="C2069" s="37">
        <v>-2.8215310573577881</v>
      </c>
      <c r="D2069" s="37">
        <v>50.046367645263672</v>
      </c>
      <c r="E2069" s="37">
        <v>198.3</v>
      </c>
      <c r="F2069" s="37">
        <v>699215.16834094725</v>
      </c>
      <c r="G2069" s="37">
        <v>0</v>
      </c>
      <c r="H2069" s="37">
        <v>0.33327921714686398</v>
      </c>
      <c r="I2069" s="37">
        <v>1374.64599609375</v>
      </c>
      <c r="J2069" s="37">
        <v>25</v>
      </c>
      <c r="K2069" s="37">
        <v>-2.8209679126739502</v>
      </c>
      <c r="L2069" s="37">
        <v>49.004501342773438</v>
      </c>
      <c r="M2069" s="37">
        <v>198.3</v>
      </c>
      <c r="N2069" s="37">
        <v>693077.22129457036</v>
      </c>
      <c r="O2069" s="37">
        <v>0</v>
      </c>
      <c r="P2069" s="37">
        <v>0.33406107691023007</v>
      </c>
      <c r="Q2069" s="37">
        <v>1373.5003662109375</v>
      </c>
    </row>
    <row r="2070" spans="2:17" x14ac:dyDescent="0.2">
      <c r="B2070" s="37">
        <v>25</v>
      </c>
      <c r="C2070" s="37">
        <v>-2.8219442367553711</v>
      </c>
      <c r="D2070" s="37">
        <v>50.513862609863281</v>
      </c>
      <c r="E2070" s="37">
        <v>198.4</v>
      </c>
      <c r="F2070" s="37">
        <v>699333.90832350368</v>
      </c>
      <c r="G2070" s="37">
        <v>0</v>
      </c>
      <c r="H2070" s="37">
        <v>0.33332633366469766</v>
      </c>
      <c r="I2070" s="37">
        <v>1375.118408203125</v>
      </c>
      <c r="J2070" s="37">
        <v>25</v>
      </c>
      <c r="K2070" s="37">
        <v>-2.8213963508605957</v>
      </c>
      <c r="L2070" s="37">
        <v>49.481048583984375</v>
      </c>
      <c r="M2070" s="37">
        <v>198.4</v>
      </c>
      <c r="N2070" s="37">
        <v>693189.78461094166</v>
      </c>
      <c r="O2070" s="37">
        <v>0</v>
      </c>
      <c r="P2070" s="37">
        <v>0.33411494301391892</v>
      </c>
      <c r="Q2070" s="37">
        <v>1373.9893798828125</v>
      </c>
    </row>
    <row r="2071" spans="2:17" x14ac:dyDescent="0.2">
      <c r="B2071" s="37">
        <v>25</v>
      </c>
      <c r="C2071" s="37">
        <v>-2.8223569393157959</v>
      </c>
      <c r="D2071" s="37">
        <v>50.980415344238281</v>
      </c>
      <c r="E2071" s="37">
        <v>198.5</v>
      </c>
      <c r="F2071" s="37">
        <v>699451.68767377513</v>
      </c>
      <c r="G2071" s="37">
        <v>0</v>
      </c>
      <c r="H2071" s="37">
        <v>0.33337301505413769</v>
      </c>
      <c r="I2071" s="37">
        <v>1375.589599609375</v>
      </c>
      <c r="J2071" s="37">
        <v>25</v>
      </c>
      <c r="K2071" s="37">
        <v>-2.8218240737915039</v>
      </c>
      <c r="L2071" s="37">
        <v>49.956493377685547</v>
      </c>
      <c r="M2071" s="37">
        <v>198.5</v>
      </c>
      <c r="N2071" s="37">
        <v>693301.40220846969</v>
      </c>
      <c r="O2071" s="37">
        <v>0</v>
      </c>
      <c r="P2071" s="37">
        <v>0.33416830144045673</v>
      </c>
      <c r="Q2071" s="37">
        <v>1374.47705078125</v>
      </c>
    </row>
    <row r="2072" spans="2:17" x14ac:dyDescent="0.2">
      <c r="B2072" s="37">
        <v>25</v>
      </c>
      <c r="C2072" s="37">
        <v>-2.8227686882019043</v>
      </c>
      <c r="D2072" s="37">
        <v>51.446044921875</v>
      </c>
      <c r="E2072" s="37">
        <v>198.60000000000002</v>
      </c>
      <c r="F2072" s="37">
        <v>699568.61121218593</v>
      </c>
      <c r="G2072" s="37">
        <v>0</v>
      </c>
      <c r="H2072" s="37">
        <v>0.33341931041273454</v>
      </c>
      <c r="I2072" s="37">
        <v>1376.0595703125</v>
      </c>
      <c r="J2072" s="37">
        <v>25</v>
      </c>
      <c r="K2072" s="37">
        <v>-2.8222506046295166</v>
      </c>
      <c r="L2072" s="37">
        <v>50.430824279785156</v>
      </c>
      <c r="M2072" s="37">
        <v>198.60000000000002</v>
      </c>
      <c r="N2072" s="37">
        <v>693411.98578102677</v>
      </c>
      <c r="O2072" s="37">
        <v>0</v>
      </c>
      <c r="P2072" s="37">
        <v>0.33422110303055824</v>
      </c>
      <c r="Q2072" s="37">
        <v>1374.96337890625</v>
      </c>
    </row>
    <row r="2073" spans="2:17" x14ac:dyDescent="0.2">
      <c r="B2073" s="37">
        <v>25</v>
      </c>
      <c r="C2073" s="37">
        <v>-2.8231797218322754</v>
      </c>
      <c r="D2073" s="37">
        <v>51.910781860351563</v>
      </c>
      <c r="E2073" s="37">
        <v>198.70000000000002</v>
      </c>
      <c r="F2073" s="37">
        <v>699684.67971318518</v>
      </c>
      <c r="G2073" s="37">
        <v>0</v>
      </c>
      <c r="H2073" s="37">
        <v>0.33346521949863367</v>
      </c>
      <c r="I2073" s="37">
        <v>1376.528564453125</v>
      </c>
      <c r="J2073" s="37">
        <v>25</v>
      </c>
      <c r="K2073" s="37">
        <v>-2.8226759433746338</v>
      </c>
      <c r="L2073" s="37">
        <v>50.904037475585938</v>
      </c>
      <c r="M2073" s="37">
        <v>198.70000000000002</v>
      </c>
      <c r="N2073" s="37">
        <v>693521.66738654429</v>
      </c>
      <c r="O2073" s="37">
        <v>0</v>
      </c>
      <c r="P2073" s="37">
        <v>0.33427342172127389</v>
      </c>
      <c r="Q2073" s="37">
        <v>1375.4483642578125</v>
      </c>
    </row>
    <row r="2074" spans="2:17" x14ac:dyDescent="0.2">
      <c r="B2074" s="37">
        <v>25</v>
      </c>
      <c r="C2074" s="37">
        <v>-2.8235902786254883</v>
      </c>
      <c r="D2074" s="37">
        <v>52.374652862548828</v>
      </c>
      <c r="E2074" s="37">
        <v>198.8</v>
      </c>
      <c r="F2074" s="37">
        <v>699799.89376962022</v>
      </c>
      <c r="G2074" s="37">
        <v>0</v>
      </c>
      <c r="H2074" s="37">
        <v>0.33351074209866832</v>
      </c>
      <c r="I2074" s="37">
        <v>1376.9964599609375</v>
      </c>
      <c r="J2074" s="37">
        <v>25</v>
      </c>
      <c r="K2074" s="37">
        <v>-2.8231005668640137</v>
      </c>
      <c r="L2074" s="37">
        <v>51.376132965087891</v>
      </c>
      <c r="M2074" s="37">
        <v>198.8</v>
      </c>
      <c r="N2074" s="37">
        <v>693630.35904726107</v>
      </c>
      <c r="O2074" s="37">
        <v>0</v>
      </c>
      <c r="P2074" s="37">
        <v>0.33432520828716727</v>
      </c>
      <c r="Q2074" s="37">
        <v>1375.9320068359375</v>
      </c>
    </row>
    <row r="2075" spans="2:17" x14ac:dyDescent="0.2">
      <c r="B2075" s="37">
        <v>25</v>
      </c>
      <c r="C2075" s="37">
        <v>-2.8240001201629639</v>
      </c>
      <c r="D2075" s="37">
        <v>52.837680816650391</v>
      </c>
      <c r="E2075" s="37">
        <v>198.9</v>
      </c>
      <c r="F2075" s="37">
        <v>699914.4106016705</v>
      </c>
      <c r="G2075" s="37">
        <v>0</v>
      </c>
      <c r="H2075" s="37">
        <v>0.33355595192096443</v>
      </c>
      <c r="I2075" s="37">
        <v>1377.46337890625</v>
      </c>
      <c r="J2075" s="37">
        <v>25</v>
      </c>
      <c r="K2075" s="37">
        <v>-2.8235237598419189</v>
      </c>
      <c r="L2075" s="37">
        <v>51.847133636474609</v>
      </c>
      <c r="M2075" s="37">
        <v>198.9</v>
      </c>
      <c r="N2075" s="37">
        <v>693738.19323143724</v>
      </c>
      <c r="O2075" s="37">
        <v>0</v>
      </c>
      <c r="P2075" s="37">
        <v>0.33437653638804887</v>
      </c>
      <c r="Q2075" s="37">
        <v>1376.414306640625</v>
      </c>
    </row>
    <row r="2076" spans="2:17" x14ac:dyDescent="0.2">
      <c r="B2076" s="37">
        <v>25</v>
      </c>
      <c r="C2076" s="37">
        <v>-2.8244094848632813</v>
      </c>
      <c r="D2076" s="37">
        <v>53.299903869628906</v>
      </c>
      <c r="E2076" s="37">
        <v>199</v>
      </c>
      <c r="F2076" s="37">
        <v>700028.17885955202</v>
      </c>
      <c r="G2076" s="37">
        <v>0</v>
      </c>
      <c r="H2076" s="37">
        <v>0.33360082401188618</v>
      </c>
      <c r="I2076" s="37">
        <v>1377.92919921875</v>
      </c>
      <c r="J2076" s="37">
        <v>25</v>
      </c>
      <c r="K2076" s="37">
        <v>-2.8239459991455078</v>
      </c>
      <c r="L2076" s="37">
        <v>52.317047119140625</v>
      </c>
      <c r="M2076" s="37">
        <v>199</v>
      </c>
      <c r="N2076" s="37">
        <v>693845.08213371306</v>
      </c>
      <c r="O2076" s="37">
        <v>0</v>
      </c>
      <c r="P2076" s="37">
        <v>0.33442735674997592</v>
      </c>
      <c r="Q2076" s="37">
        <v>1376.8951416015625</v>
      </c>
    </row>
    <row r="2077" spans="2:17" x14ac:dyDescent="0.2">
      <c r="B2077" s="37">
        <v>25</v>
      </c>
      <c r="C2077" s="37">
        <v>-2.8248181343078613</v>
      </c>
      <c r="D2077" s="37">
        <v>53.761337280273438</v>
      </c>
      <c r="E2077" s="37">
        <v>199.10000000000002</v>
      </c>
      <c r="F2077" s="37">
        <v>700141.30345709412</v>
      </c>
      <c r="G2077" s="37">
        <v>0</v>
      </c>
      <c r="H2077" s="37">
        <v>0.33364540755752109</v>
      </c>
      <c r="I2077" s="37">
        <v>1378.394287109375</v>
      </c>
      <c r="J2077" s="37">
        <v>25</v>
      </c>
      <c r="K2077" s="37">
        <v>-2.8243670463562012</v>
      </c>
      <c r="L2077" s="37">
        <v>52.785900115966797</v>
      </c>
      <c r="M2077" s="37">
        <v>199.10000000000002</v>
      </c>
      <c r="N2077" s="37">
        <v>693951.11426820955</v>
      </c>
      <c r="O2077" s="37">
        <v>0</v>
      </c>
      <c r="P2077" s="37">
        <v>0.33447771835888357</v>
      </c>
      <c r="Q2077" s="37">
        <v>1377.3746337890625</v>
      </c>
    </row>
    <row r="2078" spans="2:17" x14ac:dyDescent="0.2">
      <c r="B2078" s="37">
        <v>25</v>
      </c>
      <c r="C2078" s="37">
        <v>-2.8252263069152832</v>
      </c>
      <c r="D2078" s="37">
        <v>54.222023010253906</v>
      </c>
      <c r="E2078" s="37">
        <v>199.20000000000002</v>
      </c>
      <c r="F2078" s="37">
        <v>700253.88961437356</v>
      </c>
      <c r="G2078" s="37">
        <v>0</v>
      </c>
      <c r="H2078" s="37">
        <v>0.33368975140978147</v>
      </c>
      <c r="I2078" s="37">
        <v>1378.8582763671875</v>
      </c>
      <c r="J2078" s="37">
        <v>25</v>
      </c>
      <c r="K2078" s="37">
        <v>-2.824786901473999</v>
      </c>
      <c r="L2078" s="37">
        <v>53.25372314453125</v>
      </c>
      <c r="M2078" s="37">
        <v>199.20000000000002</v>
      </c>
      <c r="N2078" s="37">
        <v>694056.2902046917</v>
      </c>
      <c r="O2078" s="37">
        <v>0</v>
      </c>
      <c r="P2078" s="37">
        <v>0.33452762097051802</v>
      </c>
      <c r="Q2078" s="37">
        <v>1377.8526611328125</v>
      </c>
    </row>
    <row r="2079" spans="2:17" x14ac:dyDescent="0.2">
      <c r="B2079" s="37">
        <v>25</v>
      </c>
      <c r="C2079" s="37">
        <v>-2.825634241104126</v>
      </c>
      <c r="D2079" s="37">
        <v>54.681980133056641</v>
      </c>
      <c r="E2079" s="37">
        <v>199.3</v>
      </c>
      <c r="F2079" s="37">
        <v>700365.88575891196</v>
      </c>
      <c r="G2079" s="37">
        <v>0</v>
      </c>
      <c r="H2079" s="37">
        <v>0.33373383084381164</v>
      </c>
      <c r="I2079" s="37">
        <v>1379.321533203125</v>
      </c>
      <c r="J2079" s="37">
        <v>25</v>
      </c>
      <c r="K2079" s="37">
        <v>-2.8252055644989014</v>
      </c>
      <c r="L2079" s="37">
        <v>53.720546722412109</v>
      </c>
      <c r="M2079" s="37">
        <v>199.3</v>
      </c>
      <c r="N2079" s="37">
        <v>694160.65464689233</v>
      </c>
      <c r="O2079" s="37">
        <v>0</v>
      </c>
      <c r="P2079" s="37">
        <v>0.33457708896089511</v>
      </c>
      <c r="Q2079" s="37">
        <v>1378.3294677734375</v>
      </c>
    </row>
    <row r="2080" spans="2:17" x14ac:dyDescent="0.2">
      <c r="B2080" s="37">
        <v>25</v>
      </c>
      <c r="C2080" s="37">
        <v>-2.8260414600372314</v>
      </c>
      <c r="D2080" s="37">
        <v>55.1412353515625</v>
      </c>
      <c r="E2080" s="37">
        <v>199.4</v>
      </c>
      <c r="F2080" s="37">
        <v>700477.39692417125</v>
      </c>
      <c r="G2080" s="37">
        <v>0</v>
      </c>
      <c r="H2080" s="37">
        <v>0.33377769491313475</v>
      </c>
      <c r="I2080" s="37">
        <v>1379.7840576171875</v>
      </c>
      <c r="J2080" s="37">
        <v>25</v>
      </c>
      <c r="K2080" s="37">
        <v>-2.8256230354309082</v>
      </c>
      <c r="L2080" s="37">
        <v>54.186389923095703</v>
      </c>
      <c r="M2080" s="37">
        <v>199.4</v>
      </c>
      <c r="N2080" s="37">
        <v>694264.20797865908</v>
      </c>
      <c r="O2080" s="37">
        <v>0</v>
      </c>
      <c r="P2080" s="37">
        <v>0.33462612219900678</v>
      </c>
      <c r="Q2080" s="37">
        <v>1378.8046875</v>
      </c>
    </row>
    <row r="2081" spans="2:17" x14ac:dyDescent="0.2">
      <c r="B2081" s="37">
        <v>25</v>
      </c>
      <c r="C2081" s="37">
        <v>-2.8264484405517578</v>
      </c>
      <c r="D2081" s="37">
        <v>55.599826812744141</v>
      </c>
      <c r="E2081" s="37">
        <v>199.5</v>
      </c>
      <c r="F2081" s="37">
        <v>700588.52847937657</v>
      </c>
      <c r="G2081" s="37">
        <v>0</v>
      </c>
      <c r="H2081" s="37">
        <v>0.33382139257023113</v>
      </c>
      <c r="I2081" s="37">
        <v>1380.2457275390625</v>
      </c>
      <c r="J2081" s="37">
        <v>25</v>
      </c>
      <c r="K2081" s="37">
        <v>-2.8260393142700195</v>
      </c>
      <c r="L2081" s="37">
        <v>54.651283264160156</v>
      </c>
      <c r="M2081" s="37">
        <v>199.5</v>
      </c>
      <c r="N2081" s="37">
        <v>694367.0389139707</v>
      </c>
      <c r="O2081" s="37">
        <v>0</v>
      </c>
      <c r="P2081" s="37">
        <v>0.33467476969387433</v>
      </c>
      <c r="Q2081" s="37">
        <v>1379.2786865234375</v>
      </c>
    </row>
    <row r="2082" spans="2:17" x14ac:dyDescent="0.2">
      <c r="B2082" s="37">
        <v>25</v>
      </c>
      <c r="C2082" s="37">
        <v>-2.826854944229126</v>
      </c>
      <c r="D2082" s="37">
        <v>56.057785034179688</v>
      </c>
      <c r="E2082" s="37">
        <v>199.60000000000002</v>
      </c>
      <c r="F2082" s="37">
        <v>700699.28112967021</v>
      </c>
      <c r="G2082" s="37">
        <v>0</v>
      </c>
      <c r="H2082" s="37">
        <v>0.33386492356853464</v>
      </c>
      <c r="I2082" s="37">
        <v>1380.70654296875</v>
      </c>
      <c r="J2082" s="37">
        <v>25</v>
      </c>
      <c r="K2082" s="37">
        <v>-2.8264541625976562</v>
      </c>
      <c r="L2082" s="37">
        <v>55.115249633789063</v>
      </c>
      <c r="M2082" s="37">
        <v>199.60000000000002</v>
      </c>
      <c r="N2082" s="37">
        <v>694469.14777384454</v>
      </c>
      <c r="O2082" s="37">
        <v>0</v>
      </c>
      <c r="P2082" s="37">
        <v>0.3347230311905583</v>
      </c>
      <c r="Q2082" s="37">
        <v>1379.7513427734375</v>
      </c>
    </row>
    <row r="2083" spans="2:17" x14ac:dyDescent="0.2">
      <c r="B2083" s="37">
        <v>25</v>
      </c>
      <c r="C2083" s="37">
        <v>-2.827261209487915</v>
      </c>
      <c r="D2083" s="37">
        <v>56.51513671875</v>
      </c>
      <c r="E2083" s="37">
        <v>199.70000000000002</v>
      </c>
      <c r="F2083" s="37">
        <v>700809.70768551284</v>
      </c>
      <c r="G2083" s="37">
        <v>0</v>
      </c>
      <c r="H2083" s="37">
        <v>0.33390831230590112</v>
      </c>
      <c r="I2083" s="37">
        <v>1381.1668701171875</v>
      </c>
      <c r="J2083" s="37">
        <v>25</v>
      </c>
      <c r="K2083" s="37">
        <v>-2.8268680572509766</v>
      </c>
      <c r="L2083" s="37">
        <v>55.578304290771484</v>
      </c>
      <c r="M2083" s="37">
        <v>199.70000000000002</v>
      </c>
      <c r="N2083" s="37">
        <v>694570.62308958499</v>
      </c>
      <c r="O2083" s="37">
        <v>0</v>
      </c>
      <c r="P2083" s="37">
        <v>0.33477095590207018</v>
      </c>
      <c r="Q2083" s="37">
        <v>1380.22265625</v>
      </c>
    </row>
    <row r="2084" spans="2:17" x14ac:dyDescent="0.2">
      <c r="B2084" s="37">
        <v>25</v>
      </c>
      <c r="C2084" s="37">
        <v>-2.827667236328125</v>
      </c>
      <c r="D2084" s="37">
        <v>56.971912384033203</v>
      </c>
      <c r="E2084" s="37">
        <v>199.8</v>
      </c>
      <c r="F2084" s="37">
        <v>700919.91347827553</v>
      </c>
      <c r="G2084" s="37">
        <v>0</v>
      </c>
      <c r="H2084" s="37">
        <v>0.33395160787587752</v>
      </c>
      <c r="I2084" s="37">
        <v>1381.62646484375</v>
      </c>
      <c r="J2084" s="37">
        <v>25</v>
      </c>
      <c r="K2084" s="37">
        <v>-2.8272807598114014</v>
      </c>
      <c r="L2084" s="37">
        <v>56.039180755615234</v>
      </c>
      <c r="M2084" s="37">
        <v>199.8</v>
      </c>
      <c r="N2084" s="37">
        <v>694670.26666936639</v>
      </c>
      <c r="O2084" s="37">
        <v>0</v>
      </c>
      <c r="P2084" s="37">
        <v>0.33481789814008123</v>
      </c>
      <c r="Q2084" s="37">
        <v>1380.6927490234375</v>
      </c>
    </row>
    <row r="2085" spans="2:17" x14ac:dyDescent="0.2">
      <c r="B2085" s="37">
        <v>25</v>
      </c>
      <c r="C2085" s="37">
        <v>-2.8280730247497559</v>
      </c>
      <c r="D2085" s="37">
        <v>57.428142547607422</v>
      </c>
      <c r="E2085" s="37">
        <v>199.9</v>
      </c>
      <c r="F2085" s="37">
        <v>701030.00344175112</v>
      </c>
      <c r="G2085" s="37">
        <v>0</v>
      </c>
      <c r="H2085" s="37">
        <v>0.33399485919862104</v>
      </c>
      <c r="I2085" s="37">
        <v>1382.0853271484375</v>
      </c>
      <c r="J2085" s="37">
        <v>25</v>
      </c>
      <c r="K2085" s="37">
        <v>-2.8276922702789307</v>
      </c>
      <c r="L2085" s="37">
        <v>56.498638153076172</v>
      </c>
      <c r="M2085" s="37">
        <v>199.9</v>
      </c>
      <c r="N2085" s="37">
        <v>694768.87261261616</v>
      </c>
      <c r="O2085" s="37">
        <v>0</v>
      </c>
      <c r="P2085" s="37">
        <v>0.33486428729709394</v>
      </c>
      <c r="Q2085" s="37">
        <v>1381.1614990234375</v>
      </c>
    </row>
    <row r="2086" spans="2:17" x14ac:dyDescent="0.2">
      <c r="B2086" s="37">
        <v>25</v>
      </c>
      <c r="C2086" s="37">
        <v>-2.8284783363342285</v>
      </c>
      <c r="D2086" s="37">
        <v>57.883861541748047</v>
      </c>
      <c r="E2086" s="37">
        <v>200</v>
      </c>
      <c r="F2086" s="37">
        <v>701139.92646288639</v>
      </c>
      <c r="G2086" s="37">
        <v>0</v>
      </c>
      <c r="H2086" s="37">
        <v>0.334038041476106</v>
      </c>
      <c r="I2086" s="37">
        <v>1382.543701171875</v>
      </c>
      <c r="J2086" s="37">
        <v>25</v>
      </c>
      <c r="K2086" s="37">
        <v>-2.8281028270721436</v>
      </c>
      <c r="L2086" s="37">
        <v>56.958061218261719</v>
      </c>
      <c r="M2086" s="37">
        <v>200</v>
      </c>
      <c r="N2086" s="37">
        <v>694867.39284046926</v>
      </c>
      <c r="O2086" s="37">
        <v>0</v>
      </c>
      <c r="P2086" s="37">
        <v>0.33491062918713377</v>
      </c>
      <c r="Q2086" s="37">
        <v>1381.62890625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4"/>
  <sheetViews>
    <sheetView topLeftCell="A1995" workbookViewId="0">
      <pane ySplit="2805" topLeftCell="A1988"/>
      <selection activeCell="J3" sqref="J3:J2004"/>
      <selection pane="bottomLeft" activeCell="C1004" sqref="C1004:C2004"/>
    </sheetView>
  </sheetViews>
  <sheetFormatPr defaultRowHeight="12.75" x14ac:dyDescent="0.2"/>
  <cols>
    <col min="1" max="8" width="9.140625" style="37"/>
    <col min="9" max="9" width="12.5703125" style="37" bestFit="1" customWidth="1"/>
    <col min="10" max="16384" width="9.140625" style="37"/>
  </cols>
  <sheetData>
    <row r="1" spans="1:16" x14ac:dyDescent="0.2">
      <c r="C1" s="76" t="s">
        <v>315</v>
      </c>
      <c r="D1" s="76"/>
      <c r="E1" s="76"/>
      <c r="F1" s="76"/>
      <c r="G1" s="76"/>
      <c r="H1" s="76"/>
      <c r="I1" s="70"/>
      <c r="J1" s="70"/>
      <c r="K1" s="76" t="s">
        <v>316</v>
      </c>
      <c r="L1" s="76"/>
      <c r="M1" s="76"/>
      <c r="N1" s="76"/>
    </row>
    <row r="3" spans="1:16" ht="63.75" x14ac:dyDescent="0.2">
      <c r="A3" s="35" t="s">
        <v>313</v>
      </c>
      <c r="B3" s="35" t="s">
        <v>312</v>
      </c>
      <c r="C3" s="65" t="s">
        <v>311</v>
      </c>
      <c r="D3" s="65" t="s">
        <v>337</v>
      </c>
      <c r="E3" s="65" t="s">
        <v>320</v>
      </c>
      <c r="F3" s="65" t="s">
        <v>327</v>
      </c>
      <c r="G3" s="65" t="s">
        <v>321</v>
      </c>
      <c r="H3" s="65" t="s">
        <v>341</v>
      </c>
      <c r="I3" s="65" t="s">
        <v>330</v>
      </c>
      <c r="J3" s="65" t="s">
        <v>342</v>
      </c>
      <c r="K3" s="35" t="s">
        <v>312</v>
      </c>
      <c r="L3" s="65" t="s">
        <v>317</v>
      </c>
      <c r="M3" s="65" t="s">
        <v>318</v>
      </c>
      <c r="N3" s="65" t="s">
        <v>314</v>
      </c>
      <c r="O3" s="65" t="s">
        <v>319</v>
      </c>
      <c r="P3" s="65" t="s">
        <v>328</v>
      </c>
    </row>
    <row r="4" spans="1:16" x14ac:dyDescent="0.2">
      <c r="A4" s="37">
        <f>Timetraces!E86</f>
        <v>0</v>
      </c>
      <c r="B4" s="8">
        <f>Timetraces!B86-Timetraces!C86</f>
        <v>37.240202903747559</v>
      </c>
      <c r="C4" s="8">
        <f>(B4-$B$4)/0.3048+(Timetraces!C86-Timetraces!$C$86)/0.3048</f>
        <v>0</v>
      </c>
      <c r="D4" s="8"/>
      <c r="E4" s="23">
        <f>Timetraces!F86/1000*0.145</f>
        <v>25.911424477339079</v>
      </c>
      <c r="F4" s="8">
        <f>Timetraces!H86</f>
        <v>8.0309085728267685E-2</v>
      </c>
      <c r="G4" s="8">
        <f>(Timetraces!G86-Timetraces!$G$86)/0.3048</f>
        <v>0</v>
      </c>
      <c r="H4" s="13">
        <f>Timetraces!D86/9.81/0.4536</f>
        <v>273.36604229639772</v>
      </c>
      <c r="I4" s="73">
        <f>Timetraces!F86/Timetraces!H86*1000</f>
        <v>2225146476.6851764</v>
      </c>
      <c r="J4" s="13">
        <f>Timetraces!I86/9.81/0.4536</f>
        <v>569.10742822708846</v>
      </c>
      <c r="K4" s="8">
        <f>Timetraces!J86-Timetraces!K86</f>
        <v>37.240200519561768</v>
      </c>
      <c r="L4" s="8">
        <f>(K4-$K$4)/0.3048</f>
        <v>0</v>
      </c>
      <c r="M4" s="8"/>
      <c r="N4" s="13">
        <f>Timetraces!L86/9.81/0.4536</f>
        <v>273.3662068923889</v>
      </c>
      <c r="O4" s="23">
        <f>Timetraces!N86/1000*0.145</f>
        <v>25.91142603511242</v>
      </c>
      <c r="P4" s="37">
        <f>Timetraces!P86</f>
        <v>8.0309090801771191E-2</v>
      </c>
    </row>
    <row r="5" spans="1:16" x14ac:dyDescent="0.2">
      <c r="A5" s="37">
        <f>Timetraces!E87</f>
        <v>9.9999999999999645E-2</v>
      </c>
      <c r="B5" s="8">
        <f>Timetraces!B87-Timetraces!C87</f>
        <v>37.227709770202637</v>
      </c>
      <c r="C5" s="8">
        <f t="shared" ref="C5:C68" si="0">(B5-$B$4)/0.3048</f>
        <v>-4.0987970947906412E-2</v>
      </c>
      <c r="D5" s="8"/>
      <c r="E5" s="23">
        <f>Timetraces!F87/1000*0.145</f>
        <v>25.907632279255516</v>
      </c>
      <c r="F5" s="8">
        <f>Timetraces!H87</f>
        <v>8.0296806791419414E-2</v>
      </c>
      <c r="G5" s="8">
        <f>(Timetraces!G87-Timetraces!$G$86)/0.3048</f>
        <v>0</v>
      </c>
      <c r="H5" s="13">
        <f>Timetraces!D87/9.81/0.4536</f>
        <v>273.0948704009615</v>
      </c>
      <c r="I5" s="73">
        <f>Timetraces!F87/Timetraces!H87*1000</f>
        <v>2225161039.4415379</v>
      </c>
      <c r="J5" s="13">
        <f>Timetraces!I87/9.81/0.4536</f>
        <v>568.84572060114397</v>
      </c>
      <c r="K5" s="8">
        <f>Timetraces!J87-Timetraces!K87</f>
        <v>37.227706432342529</v>
      </c>
      <c r="L5" s="8">
        <f t="shared" ref="L5:L68" si="1">(K5-$K$4)/0.3048</f>
        <v>-4.0991099800650528E-2</v>
      </c>
      <c r="M5" s="8"/>
      <c r="N5" s="13">
        <f>Timetraces!L87/9.81/0.4536</f>
        <v>273.09511729494824</v>
      </c>
      <c r="O5" s="23">
        <f>Timetraces!N87/1000*0.145</f>
        <v>25.907638368840015</v>
      </c>
      <c r="P5" s="37">
        <f>Timetraces!P87</f>
        <v>8.0296826540686969E-2</v>
      </c>
    </row>
    <row r="6" spans="1:16" x14ac:dyDescent="0.2">
      <c r="A6" s="37">
        <f>Timetraces!E88</f>
        <v>0.20000000000000107</v>
      </c>
      <c r="B6" s="8">
        <f>Timetraces!B88-Timetraces!C88</f>
        <v>37.216140270233154</v>
      </c>
      <c r="C6" s="8">
        <f t="shared" si="0"/>
        <v>-7.8945648013137457E-2</v>
      </c>
      <c r="D6" s="8"/>
      <c r="E6" s="23">
        <f>Timetraces!F88/1000*0.145</f>
        <v>25.904486478630762</v>
      </c>
      <c r="F6" s="8">
        <f>Timetraces!H88</f>
        <v>8.0286621169407948E-2</v>
      </c>
      <c r="G6" s="8">
        <f>(Timetraces!G88-Timetraces!$G$86)/0.3048</f>
        <v>0</v>
      </c>
      <c r="H6" s="13">
        <f>Timetraces!D88/9.81/0.4536</f>
        <v>272.83928025935506</v>
      </c>
      <c r="I6" s="73">
        <f>Timetraces!F88/Timetraces!H88*1000</f>
        <v>2225173114.585887</v>
      </c>
      <c r="J6" s="13">
        <f>Timetraces!I88/9.81/0.4536</f>
        <v>568.59959472902926</v>
      </c>
      <c r="K6" s="8">
        <f>Timetraces!J88-Timetraces!K88</f>
        <v>37.21613597869873</v>
      </c>
      <c r="L6" s="8">
        <f t="shared" si="1"/>
        <v>-7.895190571862569E-2</v>
      </c>
      <c r="M6" s="8"/>
      <c r="N6" s="13">
        <f>Timetraces!L88/9.81/0.4536</f>
        <v>272.83960945133742</v>
      </c>
      <c r="O6" s="23">
        <f>Timetraces!N88/1000*0.145</f>
        <v>25.904496922340904</v>
      </c>
      <c r="P6" s="37">
        <f>Timetraces!P88</f>
        <v>8.0286655019002631E-2</v>
      </c>
    </row>
    <row r="7" spans="1:16" x14ac:dyDescent="0.2">
      <c r="A7" s="37">
        <f>Timetraces!E89</f>
        <v>0.30000000000000071</v>
      </c>
      <c r="B7" s="8">
        <f>Timetraces!B89-Timetraces!C89</f>
        <v>37.205493450164795</v>
      </c>
      <c r="C7" s="8">
        <f t="shared" si="0"/>
        <v>-0.11387616004843724</v>
      </c>
      <c r="D7" s="8"/>
      <c r="E7" s="23">
        <f>Timetraces!F89/1000*0.145</f>
        <v>25.902071113975975</v>
      </c>
      <c r="F7" s="8">
        <f>Timetraces!H89</f>
        <v>8.0278801008830045E-2</v>
      </c>
      <c r="G7" s="8">
        <f>(Timetraces!G89-Timetraces!$G$86)/0.3048</f>
        <v>0</v>
      </c>
      <c r="H7" s="13">
        <f>Timetraces!D89/9.81/0.4536</f>
        <v>272.60110986014644</v>
      </c>
      <c r="I7" s="73">
        <f>Timetraces!F89/Timetraces!H89*1000</f>
        <v>2225182376.3559432</v>
      </c>
      <c r="J7" s="13">
        <f>Timetraces!I89/9.81/0.4536</f>
        <v>568.37190360792442</v>
      </c>
      <c r="K7" s="8">
        <f>Timetraces!J89-Timetraces!K89</f>
        <v>37.205488681793213</v>
      </c>
      <c r="L7" s="8">
        <f t="shared" si="1"/>
        <v>-0.11388398218029752</v>
      </c>
      <c r="M7" s="8"/>
      <c r="N7" s="13">
        <f>Timetraces!L89/9.81/0.4536</f>
        <v>272.60154878278956</v>
      </c>
      <c r="O7" s="23">
        <f>Timetraces!N89/1000*0.145</f>
        <v>25.902086267760197</v>
      </c>
      <c r="P7" s="37">
        <f>Timetraces!P89</f>
        <v>8.0278850111785899E-2</v>
      </c>
    </row>
    <row r="8" spans="1:16" x14ac:dyDescent="0.2">
      <c r="A8" s="37">
        <f>Timetraces!E90</f>
        <v>0.40000000000000036</v>
      </c>
      <c r="B8" s="8">
        <f>Timetraces!B90-Timetraces!C90</f>
        <v>37.195766925811768</v>
      </c>
      <c r="C8" s="8">
        <f t="shared" si="0"/>
        <v>-0.14578732918566606</v>
      </c>
      <c r="D8" s="8"/>
      <c r="E8" s="23">
        <f>Timetraces!F90/1000*0.145</f>
        <v>25.900467174966785</v>
      </c>
      <c r="F8" s="8">
        <f>Timetraces!H90</f>
        <v>8.0273608582644956E-2</v>
      </c>
      <c r="G8" s="8">
        <f>(Timetraces!G90-Timetraces!$G$86)/0.3048</f>
        <v>0</v>
      </c>
      <c r="H8" s="13">
        <f>Timetraces!D90/9.81/0.4536</f>
        <v>272.38222462456872</v>
      </c>
      <c r="I8" s="73">
        <f>Timetraces!F90/Timetraces!H90*1000</f>
        <v>2225188510.9611645</v>
      </c>
      <c r="J8" s="13">
        <f>Timetraces!I90/9.81/0.4536</f>
        <v>568.16528077368821</v>
      </c>
      <c r="K8" s="8">
        <f>Timetraces!J90-Timetraces!K90</f>
        <v>37.195761680603027</v>
      </c>
      <c r="L8" s="8">
        <f t="shared" si="1"/>
        <v>-0.14579671574389841</v>
      </c>
      <c r="M8" s="8"/>
      <c r="N8" s="13">
        <f>Timetraces!L90/9.81/0.4536</f>
        <v>272.38277327787262</v>
      </c>
      <c r="O8" s="23">
        <f>Timetraces!N90/1000*0.145</f>
        <v>25.900486920612138</v>
      </c>
      <c r="P8" s="37">
        <f>Timetraces!P90</f>
        <v>8.0273672555937758E-2</v>
      </c>
    </row>
    <row r="9" spans="1:16" x14ac:dyDescent="0.2">
      <c r="A9" s="37">
        <f>Timetraces!E91</f>
        <v>0.5</v>
      </c>
      <c r="B9" s="8">
        <f>Timetraces!B91-Timetraces!C91</f>
        <v>37.186957836151123</v>
      </c>
      <c r="C9" s="8">
        <f t="shared" si="0"/>
        <v>-0.17468854198305625</v>
      </c>
      <c r="D9" s="8"/>
      <c r="E9" s="23">
        <f>Timetraces!F91/1000*0.145</f>
        <v>25.899752691382464</v>
      </c>
      <c r="F9" s="8">
        <f>Timetraces!H91</f>
        <v>8.0271296579251777E-2</v>
      </c>
      <c r="G9" s="8">
        <f>(Timetraces!G91-Timetraces!$G$86)/0.3048</f>
        <v>0</v>
      </c>
      <c r="H9" s="13">
        <f>Timetraces!D91/9.81/0.4536</f>
        <v>272.18448997385508</v>
      </c>
      <c r="I9" s="73">
        <f>Timetraces!F91/Timetraces!H91*1000</f>
        <v>2225191216.4163113</v>
      </c>
      <c r="J9" s="13">
        <f>Timetraces!I91/9.81/0.4536</f>
        <v>567.98170137821432</v>
      </c>
      <c r="K9" s="8">
        <f>Timetraces!J91-Timetraces!K91</f>
        <v>37.186951637268066</v>
      </c>
      <c r="L9" s="8">
        <f t="shared" si="1"/>
        <v>-0.17470105739403272</v>
      </c>
      <c r="M9" s="8"/>
      <c r="N9" s="13">
        <f>Timetraces!L91/9.81/0.4536</f>
        <v>272.18506605982412</v>
      </c>
      <c r="O9" s="23">
        <f>Timetraces!N91/1000*0.145</f>
        <v>25.899775427945549</v>
      </c>
      <c r="P9" s="37">
        <f>Timetraces!P91</f>
        <v>8.0271370238365947E-2</v>
      </c>
    </row>
    <row r="10" spans="1:16" x14ac:dyDescent="0.2">
      <c r="A10" s="37">
        <f>Timetraces!E92</f>
        <v>0.59999999999999964</v>
      </c>
      <c r="B10" s="8">
        <f>Timetraces!B92-Timetraces!C92</f>
        <v>37.179061412811279</v>
      </c>
      <c r="C10" s="8">
        <f t="shared" si="0"/>
        <v>-0.20059544270432839</v>
      </c>
      <c r="D10" s="8"/>
      <c r="E10" s="23">
        <f>Timetraces!F92/1000*0.145</f>
        <v>25.899999291930396</v>
      </c>
      <c r="F10" s="8">
        <f>Timetraces!H92</f>
        <v>8.027209695916028E-2</v>
      </c>
      <c r="G10" s="8">
        <f>(Timetraces!G92-Timetraces!$G$86)/0.3048</f>
        <v>0</v>
      </c>
      <c r="H10" s="13">
        <f>Timetraces!D92/9.81/0.4536</f>
        <v>272.00955186791714</v>
      </c>
      <c r="I10" s="73">
        <f>Timetraces!F92/Timetraces!H92*1000</f>
        <v>2225190216.0075612</v>
      </c>
      <c r="J10" s="13">
        <f>Timetraces!I92/9.81/0.4536</f>
        <v>567.8219335361282</v>
      </c>
      <c r="K10" s="8">
        <f>Timetraces!J92-Timetraces!K92</f>
        <v>37.179054737091064</v>
      </c>
      <c r="L10" s="8">
        <f t="shared" si="1"/>
        <v>-0.20060952254167691</v>
      </c>
      <c r="M10" s="8"/>
      <c r="N10" s="13">
        <f>Timetraces!L92/9.81/0.4536</f>
        <v>272.01010052122098</v>
      </c>
      <c r="O10" s="23">
        <f>Timetraces!N92/1000*0.145</f>
        <v>25.900023123345534</v>
      </c>
      <c r="P10" s="37">
        <f>Timetraces!P92</f>
        <v>8.0272174164419785E-2</v>
      </c>
    </row>
    <row r="11" spans="1:16" x14ac:dyDescent="0.2">
      <c r="A11" s="37">
        <f>Timetraces!E93</f>
        <v>0.70000000000000107</v>
      </c>
      <c r="B11" s="8">
        <f>Timetraces!B93-Timetraces!C93</f>
        <v>37.172071933746338</v>
      </c>
      <c r="C11" s="8">
        <f t="shared" si="0"/>
        <v>-0.22352680446594717</v>
      </c>
      <c r="D11" s="8"/>
      <c r="E11" s="23">
        <f>Timetraces!F93/1000*0.145</f>
        <v>25.901278077750739</v>
      </c>
      <c r="F11" s="8">
        <f>Timetraces!H93</f>
        <v>8.0276239978160774E-2</v>
      </c>
      <c r="G11" s="8">
        <f>(Timetraces!G93-Timetraces!$G$86)/0.3048</f>
        <v>0</v>
      </c>
      <c r="H11" s="13">
        <f>Timetraces!D93/9.81/0.4536</f>
        <v>271.85924829532274</v>
      </c>
      <c r="I11" s="73">
        <f>Timetraces!F93/Timetraces!H93*1000</f>
        <v>2225185235.7943544</v>
      </c>
      <c r="J11" s="13">
        <f>Timetraces!I93/9.81/0.4536</f>
        <v>567.68592238209953</v>
      </c>
      <c r="K11" s="8">
        <f>Timetraces!J93-Timetraces!K93</f>
        <v>37.172065258026123</v>
      </c>
      <c r="L11" s="8">
        <f t="shared" si="1"/>
        <v>-0.22354088430329569</v>
      </c>
      <c r="M11" s="8"/>
      <c r="N11" s="13">
        <f>Timetraces!L93/9.81/0.4536</f>
        <v>271.85965978530066</v>
      </c>
      <c r="O11" s="23">
        <f>Timetraces!N93/1000*0.145</f>
        <v>25.901299803643063</v>
      </c>
      <c r="P11" s="37">
        <f>Timetraces!P93</f>
        <v>8.0276310365315823E-2</v>
      </c>
    </row>
    <row r="12" spans="1:16" x14ac:dyDescent="0.2">
      <c r="A12" s="37">
        <f>Timetraces!E94</f>
        <v>0.80000000000000071</v>
      </c>
      <c r="B12" s="8">
        <f>Timetraces!B94-Timetraces!C94</f>
        <v>37.165981769561768</v>
      </c>
      <c r="C12" s="8">
        <f t="shared" si="0"/>
        <v>-0.24350765808986552</v>
      </c>
      <c r="D12" s="8"/>
      <c r="E12" s="23">
        <f>Timetraces!F94/1000*0.145</f>
        <v>25.903660832998508</v>
      </c>
      <c r="F12" s="8">
        <f>Timetraces!H94</f>
        <v>8.0283958105329858E-2</v>
      </c>
      <c r="G12" s="8">
        <f>(Timetraces!G94-Timetraces!$G$86)/0.3048</f>
        <v>0</v>
      </c>
      <c r="H12" s="13">
        <f>Timetraces!D94/9.81/0.4536</f>
        <v>271.73552697530079</v>
      </c>
      <c r="I12" s="73">
        <f>Timetraces!F94/Timetraces!H94*1000</f>
        <v>2225176000.2281227</v>
      </c>
      <c r="J12" s="13">
        <f>Timetraces!I94/9.81/0.4536</f>
        <v>567.57262547485107</v>
      </c>
      <c r="K12" s="8">
        <f>Timetraces!J94-Timetraces!K94</f>
        <v>37.165974617004395</v>
      </c>
      <c r="L12" s="8">
        <f t="shared" si="1"/>
        <v>-0.2435233023535861</v>
      </c>
      <c r="M12" s="8"/>
      <c r="N12" s="13">
        <f>Timetraces!L94/9.81/0.4536</f>
        <v>271.73574643662232</v>
      </c>
      <c r="O12" s="23">
        <f>Timetraces!N94/1000*0.145</f>
        <v>25.903677876193136</v>
      </c>
      <c r="P12" s="37">
        <f>Timetraces!P94</f>
        <v>8.028401332843163E-2</v>
      </c>
    </row>
    <row r="13" spans="1:16" x14ac:dyDescent="0.2">
      <c r="A13" s="37">
        <f>Timetraces!E95</f>
        <v>0.90000000000000036</v>
      </c>
      <c r="B13" s="8">
        <f>Timetraces!B95-Timetraces!C95</f>
        <v>37.160780906677246</v>
      </c>
      <c r="C13" s="8">
        <f t="shared" si="0"/>
        <v>-0.26057085652989664</v>
      </c>
      <c r="D13" s="8"/>
      <c r="E13" s="23">
        <f>Timetraces!F95/1000*0.145</f>
        <v>25.90722242538747</v>
      </c>
      <c r="F13" s="8">
        <f>Timetraces!H95</f>
        <v>8.0295493800096929E-2</v>
      </c>
      <c r="G13" s="8">
        <f>(Timetraces!G95-Timetraces!$G$86)/0.3048</f>
        <v>0</v>
      </c>
      <c r="H13" s="13">
        <f>Timetraces!D95/9.81/0.4536</f>
        <v>271.640500223071</v>
      </c>
      <c r="I13" s="73">
        <f>Timetraces!F95/Timetraces!H95*1000</f>
        <v>2225162223.0538564</v>
      </c>
      <c r="J13" s="13">
        <f>Timetraces!I95/9.81/0.4536</f>
        <v>567.48012252781905</v>
      </c>
      <c r="K13" s="8">
        <f>Timetraces!J95-Timetraces!K95</f>
        <v>37.160773277282715</v>
      </c>
      <c r="L13" s="8">
        <f t="shared" si="1"/>
        <v>-0.26058806521998928</v>
      </c>
      <c r="M13" s="8"/>
      <c r="N13" s="13">
        <f>Timetraces!L95/9.81/0.4536</f>
        <v>271.64055508840141</v>
      </c>
      <c r="O13" s="23">
        <f>Timetraces!N95/1000*0.145</f>
        <v>25.907233602567157</v>
      </c>
      <c r="P13" s="37">
        <f>Timetraces!P95</f>
        <v>8.0295530027428966E-2</v>
      </c>
    </row>
    <row r="14" spans="1:16" x14ac:dyDescent="0.2">
      <c r="A14" s="37">
        <f>Timetraces!E96</f>
        <v>1</v>
      </c>
      <c r="B14" s="8">
        <f>Timetraces!B96-Timetraces!C96</f>
        <v>37.156456470489502</v>
      </c>
      <c r="C14" s="8">
        <f t="shared" si="0"/>
        <v>-0.27475863929808608</v>
      </c>
      <c r="D14" s="8"/>
      <c r="E14" s="23">
        <f>Timetraces!F96/1000*0.145</f>
        <v>25.912026874136</v>
      </c>
      <c r="F14" s="8">
        <f>Timetraces!H96</f>
        <v>8.0311054395278456E-2</v>
      </c>
      <c r="G14" s="8">
        <f>(Timetraces!G96-Timetraces!$G$86)/0.3048</f>
        <v>0</v>
      </c>
      <c r="H14" s="13">
        <f>Timetraces!D96/9.81/0.4536</f>
        <v>271.57573170054951</v>
      </c>
      <c r="I14" s="73">
        <f>Timetraces!F96/Timetraces!H96*1000</f>
        <v>2225143661.234725</v>
      </c>
      <c r="J14" s="13">
        <f>Timetraces!I96/9.81/0.4536</f>
        <v>567.40572513981465</v>
      </c>
      <c r="K14" s="8">
        <f>Timetraces!J96-Timetraces!K96</f>
        <v>37.156448841094971</v>
      </c>
      <c r="L14" s="8">
        <f t="shared" si="1"/>
        <v>-0.27477584798817872</v>
      </c>
      <c r="M14" s="8"/>
      <c r="N14" s="13">
        <f>Timetraces!L96/9.81/0.4536</f>
        <v>271.57559453722354</v>
      </c>
      <c r="O14" s="23">
        <f>Timetraces!N96/1000*0.145</f>
        <v>25.912030881691749</v>
      </c>
      <c r="P14" s="37">
        <f>Timetraces!P96</f>
        <v>8.0311067404720812E-2</v>
      </c>
    </row>
    <row r="15" spans="1:16" x14ac:dyDescent="0.2">
      <c r="A15" s="37">
        <f>Timetraces!E97</f>
        <v>1.0999999999999996</v>
      </c>
      <c r="B15" s="8">
        <f>Timetraces!B97-Timetraces!C97</f>
        <v>37.152993679046631</v>
      </c>
      <c r="C15" s="8">
        <f t="shared" si="0"/>
        <v>-0.28611950361196764</v>
      </c>
      <c r="D15" s="8"/>
      <c r="E15" s="23">
        <f>Timetraces!F97/1000*0.145</f>
        <v>25.918102455866016</v>
      </c>
      <c r="F15" s="8">
        <f>Timetraces!H97</f>
        <v>8.0330731482316148E-2</v>
      </c>
      <c r="G15" s="8">
        <f>(Timetraces!G97-Timetraces!$G$86)/0.3048</f>
        <v>0</v>
      </c>
      <c r="H15" s="13">
        <f>Timetraces!D97/9.81/0.4536</f>
        <v>271.54127627306667</v>
      </c>
      <c r="I15" s="73">
        <f>Timetraces!F97/Timetraces!H97*1000</f>
        <v>2225120210.9087605</v>
      </c>
      <c r="J15" s="13">
        <f>Timetraces!I97/9.81/0.4536</f>
        <v>567.34619625634525</v>
      </c>
      <c r="K15" s="8">
        <f>Timetraces!J97-Timetraces!K97</f>
        <v>37.152985572814941</v>
      </c>
      <c r="L15" s="8">
        <f t="shared" si="1"/>
        <v>-0.28613827672843228</v>
      </c>
      <c r="M15" s="8"/>
      <c r="N15" s="13">
        <f>Timetraces!L97/9.81/0.4536</f>
        <v>271.54100194641472</v>
      </c>
      <c r="O15" s="23">
        <f>Timetraces!N97/1000*0.145</f>
        <v>25.918099768926691</v>
      </c>
      <c r="P15" s="37">
        <f>Timetraces!P97</f>
        <v>8.0330722812386068E-2</v>
      </c>
    </row>
    <row r="16" spans="1:16" x14ac:dyDescent="0.2">
      <c r="A16" s="37">
        <f>Timetraces!E98</f>
        <v>1.2000000000000011</v>
      </c>
      <c r="B16" s="8">
        <f>Timetraces!B98-Timetraces!C98</f>
        <v>37.150374889373779</v>
      </c>
      <c r="C16" s="8">
        <f t="shared" si="0"/>
        <v>-0.29471133324730742</v>
      </c>
      <c r="D16" s="8"/>
      <c r="E16" s="23">
        <f>Timetraces!F98/1000*0.145</f>
        <v>25.925421430203169</v>
      </c>
      <c r="F16" s="8">
        <f>Timetraces!H98</f>
        <v>8.0354435256650925E-2</v>
      </c>
      <c r="G16" s="8">
        <f>(Timetraces!G98-Timetraces!$G$86)/0.3048</f>
        <v>0</v>
      </c>
      <c r="H16" s="13">
        <f>Timetraces!D98/9.81/0.4536</f>
        <v>271.53532338471973</v>
      </c>
      <c r="I16" s="73">
        <f>Timetraces!F98/Timetraces!H98*1000</f>
        <v>2225091985.1828742</v>
      </c>
      <c r="J16" s="13">
        <f>Timetraces!I98/9.81/0.4536</f>
        <v>567.29764043895295</v>
      </c>
      <c r="K16" s="8">
        <f>Timetraces!J98-Timetraces!K98</f>
        <v>37.15036678314209</v>
      </c>
      <c r="L16" s="8">
        <f t="shared" si="1"/>
        <v>-0.29473010636377206</v>
      </c>
      <c r="M16" s="8"/>
      <c r="N16" s="13">
        <f>Timetraces!L98/9.81/0.4536</f>
        <v>271.53493932740702</v>
      </c>
      <c r="O16" s="23">
        <f>Timetraces!N98/1000*0.145</f>
        <v>25.9254127748192</v>
      </c>
      <c r="P16" s="37">
        <f>Timetraces!P98</f>
        <v>8.0354407258168351E-2</v>
      </c>
    </row>
    <row r="17" spans="1:16" x14ac:dyDescent="0.2">
      <c r="A17" s="37">
        <f>Timetraces!E99</f>
        <v>1.3000000000000007</v>
      </c>
      <c r="B17" s="8">
        <f>Timetraces!B99-Timetraces!C99</f>
        <v>37.14857816696167</v>
      </c>
      <c r="C17" s="8">
        <f t="shared" si="0"/>
        <v>-0.30060609181722003</v>
      </c>
      <c r="D17" s="8"/>
      <c r="E17" s="23">
        <f>Timetraces!F99/1000*0.145</f>
        <v>25.933887410633389</v>
      </c>
      <c r="F17" s="8">
        <f>Timetraces!H99</f>
        <v>8.0381853615117779E-2</v>
      </c>
      <c r="G17" s="8">
        <f>(Timetraces!G99-Timetraces!$G$86)/0.3048</f>
        <v>0</v>
      </c>
      <c r="H17" s="13">
        <f>Timetraces!D99/9.81/0.4536</f>
        <v>271.55414219304237</v>
      </c>
      <c r="I17" s="73">
        <f>Timetraces!F99/Timetraces!H99*1000</f>
        <v>2225059362.1763</v>
      </c>
      <c r="J17" s="13">
        <f>Timetraces!I99/9.81/0.4536</f>
        <v>567.25616224918053</v>
      </c>
      <c r="K17" s="8">
        <f>Timetraces!J99-Timetraces!K99</f>
        <v>37.14857006072998</v>
      </c>
      <c r="L17" s="8">
        <f t="shared" si="1"/>
        <v>-0.30062486493368473</v>
      </c>
      <c r="M17" s="8"/>
      <c r="N17" s="13">
        <f>Timetraces!L99/9.81/0.4536</f>
        <v>271.55367583773403</v>
      </c>
      <c r="O17" s="23">
        <f>Timetraces!N99/1000*0.145</f>
        <v>25.933873794090925</v>
      </c>
      <c r="P17" s="37">
        <f>Timetraces!P99</f>
        <v>8.0381809550023262E-2</v>
      </c>
    </row>
    <row r="18" spans="1:16" x14ac:dyDescent="0.2">
      <c r="A18" s="37">
        <f>Timetraces!E100</f>
        <v>1.4000000000000004</v>
      </c>
      <c r="B18" s="8">
        <f>Timetraces!B100-Timetraces!C100</f>
        <v>37.147578716278076</v>
      </c>
      <c r="C18" s="8">
        <f t="shared" si="0"/>
        <v>-0.30388512949305257</v>
      </c>
      <c r="D18" s="8"/>
      <c r="E18" s="23">
        <f>Timetraces!F100/1000*0.145</f>
        <v>25.943333385626978</v>
      </c>
      <c r="F18" s="8">
        <f>Timetraces!H100</f>
        <v>8.0412445741679509E-2</v>
      </c>
      <c r="G18" s="8">
        <f>(Timetraces!G100-Timetraces!$G$86)/0.3048</f>
        <v>0</v>
      </c>
      <c r="H18" s="13">
        <f>Timetraces!D100/9.81/0.4536</f>
        <v>271.59230103032627</v>
      </c>
      <c r="I18" s="73">
        <f>Timetraces!F100/Timetraces!H100*1000</f>
        <v>2225022991.6560416</v>
      </c>
      <c r="J18" s="13">
        <f>Timetraces!I100/9.81/0.4536</f>
        <v>567.21737246059729</v>
      </c>
      <c r="K18" s="8">
        <f>Timetraces!J100-Timetraces!K100</f>
        <v>37.147570610046387</v>
      </c>
      <c r="L18" s="8">
        <f t="shared" si="1"/>
        <v>-0.30390390260951722</v>
      </c>
      <c r="M18" s="8"/>
      <c r="N18" s="13">
        <f>Timetraces!L100/9.81/0.4536</f>
        <v>271.59177980968764</v>
      </c>
      <c r="O18" s="23">
        <f>Timetraces!N100/1000*0.145</f>
        <v>25.943315830172882</v>
      </c>
      <c r="P18" s="37">
        <f>Timetraces!P100</f>
        <v>8.0412388920201486E-2</v>
      </c>
    </row>
    <row r="19" spans="1:16" x14ac:dyDescent="0.2">
      <c r="A19" s="37">
        <f>Timetraces!E101</f>
        <v>1.5</v>
      </c>
      <c r="B19" s="8">
        <f>Timetraces!B101-Timetraces!C101</f>
        <v>37.147346973419189</v>
      </c>
      <c r="C19" s="8">
        <f t="shared" si="0"/>
        <v>-0.30464544070987248</v>
      </c>
      <c r="D19" s="8"/>
      <c r="E19" s="23">
        <f>Timetraces!F101/1000*0.145</f>
        <v>25.953527147656423</v>
      </c>
      <c r="F19" s="8">
        <f>Timetraces!H101</f>
        <v>8.044545968249231E-2</v>
      </c>
      <c r="G19" s="8">
        <f>(Timetraces!G101-Timetraces!$G$86)/0.3048</f>
        <v>0</v>
      </c>
      <c r="H19" s="13">
        <f>Timetraces!D101/9.81/0.4536</f>
        <v>271.64305146093398</v>
      </c>
      <c r="I19" s="73">
        <f>Timetraces!F101/Timetraces!H101*1000</f>
        <v>2224983772.9075074</v>
      </c>
      <c r="J19" s="13">
        <f>Timetraces!I101/9.81/0.4536</f>
        <v>567.17699157743266</v>
      </c>
      <c r="K19" s="8">
        <f>Timetraces!J101-Timetraces!K101</f>
        <v>37.1473388671875</v>
      </c>
      <c r="L19" s="8">
        <f t="shared" si="1"/>
        <v>-0.30466421382633718</v>
      </c>
      <c r="M19" s="8"/>
      <c r="N19" s="13">
        <f>Timetraces!L101/9.81/0.4536</f>
        <v>271.64247537496493</v>
      </c>
      <c r="O19" s="23">
        <f>Timetraces!N101/1000*0.145</f>
        <v>25.953506304477077</v>
      </c>
      <c r="P19" s="37">
        <f>Timetraces!P101</f>
        <v>8.0445392213414069E-2</v>
      </c>
    </row>
    <row r="20" spans="1:16" x14ac:dyDescent="0.2">
      <c r="A20" s="37">
        <f>Timetraces!E102</f>
        <v>1.6000000000000014</v>
      </c>
      <c r="B20" s="8">
        <f>Timetraces!B102-Timetraces!C102</f>
        <v>37.147849082946777</v>
      </c>
      <c r="C20" s="8">
        <f t="shared" si="0"/>
        <v>-0.30299809974009595</v>
      </c>
      <c r="D20" s="8"/>
      <c r="E20" s="23">
        <f>Timetraces!F102/1000*0.145</f>
        <v>25.964174474940094</v>
      </c>
      <c r="F20" s="8">
        <f>Timetraces!H102</f>
        <v>8.0479942642234542E-2</v>
      </c>
      <c r="G20" s="8">
        <f>(Timetraces!G102-Timetraces!$G$86)/0.3048</f>
        <v>0</v>
      </c>
      <c r="H20" s="13">
        <f>Timetraces!D102/9.81/0.4536</f>
        <v>271.69832828129859</v>
      </c>
      <c r="I20" s="73">
        <f>Timetraces!F102/Timetraces!H102*1000</f>
        <v>2224942841.1868272</v>
      </c>
      <c r="J20" s="13">
        <f>Timetraces!I102/9.81/0.4536</f>
        <v>567.13030118127347</v>
      </c>
      <c r="K20" s="8">
        <f>Timetraces!J102-Timetraces!K102</f>
        <v>37.147840976715088</v>
      </c>
      <c r="L20" s="8">
        <f t="shared" si="1"/>
        <v>-0.30301687285656065</v>
      </c>
      <c r="M20" s="8"/>
      <c r="N20" s="13">
        <f>Timetraces!L102/9.81/0.4536</f>
        <v>271.69775219532954</v>
      </c>
      <c r="O20" s="23">
        <f>Timetraces!N102/1000*0.145</f>
        <v>25.964151840579362</v>
      </c>
      <c r="P20" s="37">
        <f>Timetraces!P102</f>
        <v>8.0479869372011348E-2</v>
      </c>
    </row>
    <row r="21" spans="1:16" x14ac:dyDescent="0.2">
      <c r="A21" s="37">
        <f>Timetraces!E103</f>
        <v>1.7000000000000011</v>
      </c>
      <c r="B21" s="8">
        <f>Timetraces!B103-Timetraces!C103</f>
        <v>37.149044990539551</v>
      </c>
      <c r="C21" s="8">
        <f t="shared" si="0"/>
        <v>-0.29907451839897575</v>
      </c>
      <c r="D21" s="8"/>
      <c r="E21" s="23">
        <f>Timetraces!F103/1000*0.145</f>
        <v>25.974929771127357</v>
      </c>
      <c r="F21" s="8">
        <f>Timetraces!H103</f>
        <v>8.0514775434956276E-2</v>
      </c>
      <c r="G21" s="8">
        <f>(Timetraces!G103-Timetraces!$G$86)/0.3048</f>
        <v>0</v>
      </c>
      <c r="H21" s="13">
        <f>Timetraces!D103/9.81/0.4536</f>
        <v>271.74916100990185</v>
      </c>
      <c r="I21" s="73">
        <f>Timetraces!F103/Timetraces!H103*1000</f>
        <v>2224901525.585772</v>
      </c>
      <c r="J21" s="13">
        <f>Timetraces!I103/9.81/0.4536</f>
        <v>567.07269258436747</v>
      </c>
      <c r="K21" s="8">
        <f>Timetraces!J103-Timetraces!K103</f>
        <v>37.149036884307861</v>
      </c>
      <c r="L21" s="8">
        <f t="shared" si="1"/>
        <v>-0.29909329151544045</v>
      </c>
      <c r="M21" s="8"/>
      <c r="N21" s="13">
        <f>Timetraces!L103/9.81/0.4536</f>
        <v>271.74863978926317</v>
      </c>
      <c r="O21" s="23">
        <f>Timetraces!N103/1000*0.145</f>
        <v>25.974907271284724</v>
      </c>
      <c r="P21" s="37">
        <f>Timetraces!P103</f>
        <v>8.0514702599760485E-2</v>
      </c>
    </row>
    <row r="22" spans="1:16" x14ac:dyDescent="0.2">
      <c r="A22" s="37">
        <f>Timetraces!E104</f>
        <v>1.8000000000000007</v>
      </c>
      <c r="B22" s="8">
        <f>Timetraces!B104-Timetraces!C104</f>
        <v>37.150889873504639</v>
      </c>
      <c r="C22" s="8">
        <f t="shared" si="0"/>
        <v>-0.29302175276548531</v>
      </c>
      <c r="D22" s="8"/>
      <c r="E22" s="23">
        <f>Timetraces!F104/1000*0.145</f>
        <v>25.985407663418705</v>
      </c>
      <c r="F22" s="8">
        <f>Timetraces!H104</f>
        <v>8.0548710039793289E-2</v>
      </c>
      <c r="G22" s="8">
        <f>(Timetraces!G104-Timetraces!$G$86)/0.3048</f>
        <v>0</v>
      </c>
      <c r="H22" s="13">
        <f>Timetraces!D104/9.81/0.4536</f>
        <v>271.78597564659134</v>
      </c>
      <c r="I22" s="73">
        <f>Timetraces!F104/Timetraces!H104*1000</f>
        <v>2224861303.6142077</v>
      </c>
      <c r="J22" s="13">
        <f>Timetraces!I104/9.81/0.4536</f>
        <v>566.99988629094435</v>
      </c>
      <c r="K22" s="8">
        <f>Timetraces!J104-Timetraces!K104</f>
        <v>37.150882244110107</v>
      </c>
      <c r="L22" s="8">
        <f t="shared" si="1"/>
        <v>-0.29303896145557795</v>
      </c>
      <c r="M22" s="8"/>
      <c r="N22" s="13">
        <f>Timetraces!L104/9.81/0.4536</f>
        <v>271.78559158927862</v>
      </c>
      <c r="O22" s="23">
        <f>Timetraces!N104/1000*0.145</f>
        <v>25.985388053588359</v>
      </c>
      <c r="P22" s="37">
        <f>Timetraces!P104</f>
        <v>8.0548646563075213E-2</v>
      </c>
    </row>
    <row r="23" spans="1:16" x14ac:dyDescent="0.2">
      <c r="A23" s="37">
        <f>Timetraces!E105</f>
        <v>1.9000000000000004</v>
      </c>
      <c r="B23" s="8">
        <f>Timetraces!B105-Timetraces!C105</f>
        <v>37.153333187103271</v>
      </c>
      <c r="C23" s="8">
        <f t="shared" si="0"/>
        <v>-0.28500563203506268</v>
      </c>
      <c r="D23" s="8"/>
      <c r="E23" s="23">
        <f>Timetraces!F105/1000*0.145</f>
        <v>25.995197919880098</v>
      </c>
      <c r="F23" s="8">
        <f>Timetraces!H105</f>
        <v>8.058041790881304E-2</v>
      </c>
      <c r="G23" s="8">
        <f>(Timetraces!G105-Timetraces!$G$86)/0.3048</f>
        <v>0</v>
      </c>
      <c r="H23" s="13">
        <f>Timetraces!D105/9.81/0.4536</f>
        <v>271.79900616255816</v>
      </c>
      <c r="I23" s="73">
        <f>Timetraces!F105/Timetraces!H105*1000</f>
        <v>2224823743.6113915</v>
      </c>
      <c r="J23" s="13">
        <f>Timetraces!I105/9.81/0.4536</f>
        <v>566.90765767056428</v>
      </c>
      <c r="K23" s="8">
        <f>Timetraces!J105-Timetraces!K105</f>
        <v>37.153325080871582</v>
      </c>
      <c r="L23" s="8">
        <f t="shared" si="1"/>
        <v>-0.28502440515152738</v>
      </c>
      <c r="M23" s="8"/>
      <c r="N23" s="13">
        <f>Timetraces!L105/9.81/0.4536</f>
        <v>271.79881413390183</v>
      </c>
      <c r="O23" s="23">
        <f>Timetraces!N105/1000*0.145</f>
        <v>25.99518379196121</v>
      </c>
      <c r="P23" s="37">
        <f>Timetraces!P105</f>
        <v>8.0580372184400895E-2</v>
      </c>
    </row>
    <row r="24" spans="1:16" x14ac:dyDescent="0.2">
      <c r="A24" s="37">
        <f>Timetraces!E106</f>
        <v>2</v>
      </c>
      <c r="B24" s="8">
        <f>Timetraces!B106-Timetraces!C106</f>
        <v>37.156315803527832</v>
      </c>
      <c r="C24" s="8">
        <f t="shared" si="0"/>
        <v>-0.27522014507784304</v>
      </c>
      <c r="D24" s="8"/>
      <c r="E24" s="23">
        <f>Timetraces!F106/1000*0.145</f>
        <v>26.003881505405751</v>
      </c>
      <c r="F24" s="8">
        <f>Timetraces!H106</f>
        <v>8.0608541964267352E-2</v>
      </c>
      <c r="G24" s="8">
        <f>(Timetraces!G106-Timetraces!$G$86)/0.3048</f>
        <v>0</v>
      </c>
      <c r="H24" s="13">
        <f>Timetraces!D106/9.81/0.4536</f>
        <v>271.77867855764993</v>
      </c>
      <c r="I24" s="73">
        <f>Timetraces!F106/Timetraces!H106*1000</f>
        <v>2224790443.5473123</v>
      </c>
      <c r="J24" s="13">
        <f>Timetraces!I106/9.81/0.4536</f>
        <v>566.79260507274341</v>
      </c>
      <c r="K24" s="8">
        <f>Timetraces!J106-Timetraces!K106</f>
        <v>37.156308650970459</v>
      </c>
      <c r="L24" s="8">
        <f t="shared" si="1"/>
        <v>-0.27523578934156362</v>
      </c>
      <c r="M24" s="8"/>
      <c r="N24" s="13">
        <f>Timetraces!L106/9.81/0.4536</f>
        <v>271.77870599031507</v>
      </c>
      <c r="O24" s="23">
        <f>Timetraces!N106/1000*0.145</f>
        <v>26.003874873339953</v>
      </c>
      <c r="P24" s="37">
        <f>Timetraces!P106</f>
        <v>8.0608520514648771E-2</v>
      </c>
    </row>
    <row r="25" spans="1:16" x14ac:dyDescent="0.2">
      <c r="A25" s="37">
        <f>Timetraces!E107</f>
        <v>2.1000000000000014</v>
      </c>
      <c r="B25" s="8">
        <f>Timetraces!B107-Timetraces!C107</f>
        <v>37.159774303436279</v>
      </c>
      <c r="C25" s="8">
        <f t="shared" si="0"/>
        <v>-0.26387336060131</v>
      </c>
      <c r="D25" s="8"/>
      <c r="E25" s="23">
        <f>Timetraces!F107/1000*0.145</f>
        <v>26.011053039526988</v>
      </c>
      <c r="F25" s="8">
        <f>Timetraces!H107</f>
        <v>8.0631769333429665E-2</v>
      </c>
      <c r="G25" s="8">
        <f>(Timetraces!G107-Timetraces!$G$86)/0.3048</f>
        <v>0</v>
      </c>
      <c r="H25" s="13">
        <f>Timetraces!D107/9.81/0.4536</f>
        <v>271.71626924433502</v>
      </c>
      <c r="I25" s="73">
        <f>Timetraces!F107/Timetraces!H107*1000</f>
        <v>2224762946.0367055</v>
      </c>
      <c r="J25" s="13">
        <f>Timetraces!I107/9.81/0.4536</f>
        <v>566.65379578686509</v>
      </c>
      <c r="K25" s="8">
        <f>Timetraces!J107-Timetraces!K107</f>
        <v>37.159767627716064</v>
      </c>
      <c r="L25" s="8">
        <f t="shared" si="1"/>
        <v>-0.26388744043865853</v>
      </c>
      <c r="M25" s="8"/>
      <c r="N25" s="13">
        <f>Timetraces!L107/9.81/0.4536</f>
        <v>271.71651613832177</v>
      </c>
      <c r="O25" s="23">
        <f>Timetraces!N107/1000*0.145</f>
        <v>26.011054924833584</v>
      </c>
      <c r="P25" s="37">
        <f>Timetraces!P107</f>
        <v>8.0631775467182712E-2</v>
      </c>
    </row>
    <row r="26" spans="1:16" x14ac:dyDescent="0.2">
      <c r="A26" s="37">
        <f>Timetraces!E108</f>
        <v>2.2000000000000011</v>
      </c>
      <c r="B26" s="8">
        <f>Timetraces!B108-Timetraces!C108</f>
        <v>37.163637638092041</v>
      </c>
      <c r="C26" s="8">
        <f t="shared" si="0"/>
        <v>-0.2511983781349002</v>
      </c>
      <c r="D26" s="8"/>
      <c r="E26" s="23">
        <f>Timetraces!F108/1000*0.145</f>
        <v>26.016347861058005</v>
      </c>
      <c r="F26" s="8">
        <f>Timetraces!H108</f>
        <v>8.0648919003176292E-2</v>
      </c>
      <c r="G26" s="8">
        <f>(Timetraces!G108-Timetraces!$G$86)/0.3048</f>
        <v>0</v>
      </c>
      <c r="H26" s="13">
        <f>Timetraces!D108/9.81/0.4536</f>
        <v>271.60467316232848</v>
      </c>
      <c r="I26" s="73">
        <f>Timetraces!F108/Timetraces!H108*1000</f>
        <v>2224742636.5365834</v>
      </c>
      <c r="J26" s="13">
        <f>Timetraces!I108/9.81/0.4536</f>
        <v>566.49084575561665</v>
      </c>
      <c r="K26" s="8">
        <f>Timetraces!J108-Timetraces!K108</f>
        <v>37.163630962371826</v>
      </c>
      <c r="L26" s="8">
        <f t="shared" si="1"/>
        <v>-0.25121245797224867</v>
      </c>
      <c r="M26" s="8"/>
      <c r="N26" s="13">
        <f>Timetraces!L108/9.81/0.4536</f>
        <v>271.60511208497155</v>
      </c>
      <c r="O26" s="23">
        <f>Timetraces!N108/1000*0.145</f>
        <v>26.016358203875306</v>
      </c>
      <c r="P26" s="37">
        <f>Timetraces!P108</f>
        <v>8.064895252675848E-2</v>
      </c>
    </row>
    <row r="27" spans="1:16" x14ac:dyDescent="0.2">
      <c r="A27" s="37">
        <f>Timetraces!E109</f>
        <v>2.3000000000000007</v>
      </c>
      <c r="B27" s="8">
        <f>Timetraces!B109-Timetraces!C109</f>
        <v>37.16782808303833</v>
      </c>
      <c r="C27" s="8">
        <f t="shared" si="0"/>
        <v>-0.2374501991772589</v>
      </c>
      <c r="D27" s="8"/>
      <c r="E27" s="23">
        <f>Timetraces!F109/1000*0.145</f>
        <v>26.019471342126337</v>
      </c>
      <c r="F27" s="8">
        <f>Timetraces!H109</f>
        <v>8.0659036763117739E-2</v>
      </c>
      <c r="G27" s="8">
        <f>(Timetraces!G109-Timetraces!$G$86)/0.3048</f>
        <v>0</v>
      </c>
      <c r="H27" s="13">
        <f>Timetraces!D109/9.81/0.4536</f>
        <v>271.4391444605518</v>
      </c>
      <c r="I27" s="73">
        <f>Timetraces!F109/Timetraces!H109*1000</f>
        <v>2224730633.3783545</v>
      </c>
      <c r="J27" s="13">
        <f>Timetraces!I109/9.81/0.4536</f>
        <v>566.30364524833715</v>
      </c>
      <c r="K27" s="8">
        <f>Timetraces!J109-Timetraces!K109</f>
        <v>37.167821884155273</v>
      </c>
      <c r="L27" s="8">
        <f t="shared" si="1"/>
        <v>-0.23746271458823537</v>
      </c>
      <c r="M27" s="8"/>
      <c r="N27" s="13">
        <f>Timetraces!L109/9.81/0.4536</f>
        <v>271.4397205465209</v>
      </c>
      <c r="O27" s="23">
        <f>Timetraces!N109/1000*0.145</f>
        <v>26.019489075171585</v>
      </c>
      <c r="P27" s="37">
        <f>Timetraces!P109</f>
        <v>8.0659094220455849E-2</v>
      </c>
    </row>
    <row r="28" spans="1:16" x14ac:dyDescent="0.2">
      <c r="A28" s="37">
        <f>Timetraces!E110</f>
        <v>2.4000000000000004</v>
      </c>
      <c r="B28" s="8">
        <f>Timetraces!B110-Timetraces!C110</f>
        <v>37.172261714935303</v>
      </c>
      <c r="C28" s="8">
        <f t="shared" si="0"/>
        <v>-0.2229041627698683</v>
      </c>
      <c r="D28" s="8"/>
      <c r="E28" s="23">
        <f>Timetraces!F110/1000*0.145</f>
        <v>26.020222908136994</v>
      </c>
      <c r="F28" s="8">
        <f>Timetraces!H110</f>
        <v>8.0661473002573161E-2</v>
      </c>
      <c r="G28" s="8">
        <f>(Timetraces!G110-Timetraces!$G$86)/0.3048</f>
        <v>0</v>
      </c>
      <c r="H28" s="13">
        <f>Timetraces!D110/9.81/0.4536</f>
        <v>271.21768055444596</v>
      </c>
      <c r="I28" s="73">
        <f>Timetraces!F110/Timetraces!H110*1000</f>
        <v>2224727698.1148224</v>
      </c>
      <c r="J28" s="13">
        <f>Timetraces!I110/9.81/0.4536</f>
        <v>566.09263318767</v>
      </c>
      <c r="K28" s="8">
        <f>Timetraces!J110-Timetraces!K110</f>
        <v>37.172255992889404</v>
      </c>
      <c r="L28" s="8">
        <f t="shared" si="1"/>
        <v>-0.2229151137544727</v>
      </c>
      <c r="M28" s="8"/>
      <c r="N28" s="13">
        <f>Timetraces!L110/9.81/0.4536</f>
        <v>271.21836637107577</v>
      </c>
      <c r="O28" s="23">
        <f>Timetraces!N110/1000*0.145</f>
        <v>26.02024690573495</v>
      </c>
      <c r="P28" s="37">
        <f>Timetraces!P110</f>
        <v>8.0661550748256206E-2</v>
      </c>
    </row>
    <row r="29" spans="1:16" x14ac:dyDescent="0.2">
      <c r="A29" s="37">
        <f>Timetraces!E111</f>
        <v>2.5</v>
      </c>
      <c r="B29" s="8">
        <f>Timetraces!B111-Timetraces!C111</f>
        <v>37.17685079574585</v>
      </c>
      <c r="C29" s="8">
        <f t="shared" si="0"/>
        <v>-0.20784812336518696</v>
      </c>
      <c r="D29" s="8"/>
      <c r="E29" s="23">
        <f>Timetraces!F111/1000*0.145</f>
        <v>26.018519499852101</v>
      </c>
      <c r="F29" s="8">
        <f>Timetraces!H111</f>
        <v>8.0655958701798577E-2</v>
      </c>
      <c r="G29" s="8">
        <f>(Timetraces!G111-Timetraces!$G$86)/0.3048</f>
        <v>0</v>
      </c>
      <c r="H29" s="13">
        <f>Timetraces!D111/9.81/0.4536</f>
        <v>270.94154334660971</v>
      </c>
      <c r="I29" s="73">
        <f>Timetraces!F111/Timetraces!H111*1000</f>
        <v>2224734147.4129677</v>
      </c>
      <c r="J29" s="13">
        <f>Timetraces!I111/9.81/0.4536</f>
        <v>565.85934580286573</v>
      </c>
      <c r="K29" s="8">
        <f>Timetraces!J111-Timetraces!K111</f>
        <v>37.176846027374268</v>
      </c>
      <c r="L29" s="8">
        <f t="shared" si="1"/>
        <v>-0.20785594549704722</v>
      </c>
      <c r="M29" s="8"/>
      <c r="N29" s="13">
        <f>Timetraces!L111/9.81/0.4536</f>
        <v>270.94228402856993</v>
      </c>
      <c r="O29" s="23">
        <f>Timetraces!N111/1000*0.145</f>
        <v>26.018548132093787</v>
      </c>
      <c r="P29" s="37">
        <f>Timetraces!P111</f>
        <v>8.0656051457185032E-2</v>
      </c>
    </row>
    <row r="30" spans="1:16" x14ac:dyDescent="0.2">
      <c r="A30" s="37">
        <f>Timetraces!E112</f>
        <v>2.6000000000000014</v>
      </c>
      <c r="B30" s="8">
        <f>Timetraces!B112-Timetraces!C112</f>
        <v>37.181502342224121</v>
      </c>
      <c r="C30" s="8">
        <f t="shared" si="0"/>
        <v>-0.19258714410576608</v>
      </c>
      <c r="D30" s="8"/>
      <c r="E30" s="23">
        <f>Timetraces!F112/1000*0.145</f>
        <v>26.014409178148622</v>
      </c>
      <c r="F30" s="8">
        <f>Timetraces!H112</f>
        <v>8.0642649494732807E-2</v>
      </c>
      <c r="G30" s="8">
        <f>(Timetraces!G112-Timetraces!$G$86)/0.3048</f>
        <v>0</v>
      </c>
      <c r="H30" s="13">
        <f>Timetraces!D112/9.81/0.4536</f>
        <v>270.6153140921304</v>
      </c>
      <c r="I30" s="73">
        <f>Timetraces!F112/Timetraces!H112*1000</f>
        <v>2224749801.6754608</v>
      </c>
      <c r="J30" s="13">
        <f>Timetraces!I112/9.81/0.4536</f>
        <v>565.60614230313115</v>
      </c>
      <c r="K30" s="8">
        <f>Timetraces!J112-Timetraces!K112</f>
        <v>37.181498050689697</v>
      </c>
      <c r="L30" s="8">
        <f t="shared" si="1"/>
        <v>-0.19259340181125428</v>
      </c>
      <c r="M30" s="8"/>
      <c r="N30" s="13">
        <f>Timetraces!L112/9.81/0.4536</f>
        <v>270.61610963942104</v>
      </c>
      <c r="O30" s="23">
        <f>Timetraces!N112/1000*0.145</f>
        <v>26.014441512634399</v>
      </c>
      <c r="P30" s="37">
        <f>Timetraces!P112</f>
        <v>8.0642754240192835E-2</v>
      </c>
    </row>
    <row r="31" spans="1:16" x14ac:dyDescent="0.2">
      <c r="A31" s="37">
        <f>Timetraces!E113</f>
        <v>2.7000000000000011</v>
      </c>
      <c r="B31" s="8">
        <f>Timetraces!B113-Timetraces!C113</f>
        <v>37.18612003326416</v>
      </c>
      <c r="C31" s="8">
        <f t="shared" si="0"/>
        <v>-0.17743723911876128</v>
      </c>
      <c r="D31" s="8"/>
      <c r="E31" s="23">
        <f>Timetraces!F113/1000*0.145</f>
        <v>26.008075280861153</v>
      </c>
      <c r="F31" s="8">
        <f>Timetraces!H113</f>
        <v>8.0622139130538853E-2</v>
      </c>
      <c r="G31" s="8">
        <f>(Timetraces!G113-Timetraces!$G$86)/0.3048</f>
        <v>0</v>
      </c>
      <c r="H31" s="13">
        <f>Timetraces!D113/9.81/0.4536</f>
        <v>270.2467288025926</v>
      </c>
      <c r="I31" s="73">
        <f>Timetraces!F113/Timetraces!H113*1000</f>
        <v>2224773968.4668083</v>
      </c>
      <c r="J31" s="13">
        <f>Timetraces!I113/9.81/0.4536</f>
        <v>565.33625974295899</v>
      </c>
      <c r="K31" s="8">
        <f>Timetraces!J113-Timetraces!K113</f>
        <v>37.186116695404053</v>
      </c>
      <c r="L31" s="8">
        <f t="shared" si="1"/>
        <v>-0.17744036797150539</v>
      </c>
      <c r="M31" s="8"/>
      <c r="N31" s="13">
        <f>Timetraces!L113/9.81/0.4536</f>
        <v>270.24752434988324</v>
      </c>
      <c r="O31" s="23">
        <f>Timetraces!N113/1000*0.145</f>
        <v>26.008109643316207</v>
      </c>
      <c r="P31" s="37">
        <f>Timetraces!P113</f>
        <v>8.0622250443751153E-2</v>
      </c>
    </row>
    <row r="32" spans="1:16" x14ac:dyDescent="0.2">
      <c r="A32" s="37">
        <f>Timetraces!E114</f>
        <v>2.8000000000000007</v>
      </c>
      <c r="B32" s="8">
        <f>Timetraces!B114-Timetraces!C114</f>
        <v>37.190606594085693</v>
      </c>
      <c r="C32" s="8">
        <f t="shared" si="0"/>
        <v>-0.16271755138407229</v>
      </c>
      <c r="D32" s="8"/>
      <c r="E32" s="23">
        <f>Timetraces!F114/1000*0.145</f>
        <v>25.999817891576736</v>
      </c>
      <c r="F32" s="8">
        <f>Timetraces!H114</f>
        <v>8.0595399454515021E-2</v>
      </c>
      <c r="G32" s="8">
        <f>(Timetraces!G114-Timetraces!$G$86)/0.3048</f>
        <v>0</v>
      </c>
      <c r="H32" s="13">
        <f>Timetraces!D114/9.81/0.4536</f>
        <v>269.84560837213547</v>
      </c>
      <c r="I32" s="73">
        <f>Timetraces!F114/Timetraces!H114*1000</f>
        <v>2224805511.4935069</v>
      </c>
      <c r="J32" s="13">
        <f>Timetraces!I114/9.81/0.4536</f>
        <v>565.05386788745875</v>
      </c>
      <c r="K32" s="8">
        <f>Timetraces!J114-Timetraces!K114</f>
        <v>37.190603733062744</v>
      </c>
      <c r="L32" s="8">
        <f t="shared" si="1"/>
        <v>-0.16271911581044435</v>
      </c>
      <c r="M32" s="8"/>
      <c r="N32" s="13">
        <f>Timetraces!L114/9.81/0.4536</f>
        <v>269.8463764867609</v>
      </c>
      <c r="O32" s="23">
        <f>Timetraces!N114/1000*0.145</f>
        <v>25.999852727153652</v>
      </c>
      <c r="P32" s="37">
        <f>Timetraces!P114</f>
        <v>8.0595512300216526E-2</v>
      </c>
    </row>
    <row r="33" spans="1:16" x14ac:dyDescent="0.2">
      <c r="A33" s="37">
        <f>Timetraces!E115</f>
        <v>2.9000000000000004</v>
      </c>
      <c r="B33" s="8">
        <f>Timetraces!B115-Timetraces!C115</f>
        <v>37.194863319396973</v>
      </c>
      <c r="C33" s="8">
        <f t="shared" si="0"/>
        <v>-0.14875191716071501</v>
      </c>
      <c r="D33" s="8"/>
      <c r="E33" s="23">
        <f>Timetraces!F115/1000*0.145</f>
        <v>25.990027618323396</v>
      </c>
      <c r="F33" s="8">
        <f>Timetraces!H115</f>
        <v>8.05636954847717E-2</v>
      </c>
      <c r="G33" s="8">
        <f>(Timetraces!G115-Timetraces!$G$86)/0.3048</f>
        <v>0</v>
      </c>
      <c r="H33" s="13">
        <f>Timetraces!D115/9.81/0.4536</f>
        <v>269.42303559749718</v>
      </c>
      <c r="I33" s="73">
        <f>Timetraces!F115/Timetraces!H115*1000</f>
        <v>2224842948.2163124</v>
      </c>
      <c r="J33" s="13">
        <f>Timetraces!I115/9.81/0.4536</f>
        <v>564.76363028971309</v>
      </c>
      <c r="K33" s="8">
        <f>Timetraces!J115-Timetraces!K115</f>
        <v>37.19486141204834</v>
      </c>
      <c r="L33" s="8">
        <f t="shared" si="1"/>
        <v>-0.14875035273434295</v>
      </c>
      <c r="M33" s="8"/>
      <c r="N33" s="13">
        <f>Timetraces!L115/9.81/0.4536</f>
        <v>269.42366654879658</v>
      </c>
      <c r="O33" s="23">
        <f>Timetraces!N115/1000*0.145</f>
        <v>25.99005996351033</v>
      </c>
      <c r="P33" s="37">
        <f>Timetraces!P115</f>
        <v>8.0563800265146021E-2</v>
      </c>
    </row>
    <row r="34" spans="1:16" x14ac:dyDescent="0.2">
      <c r="A34" s="37">
        <f>Timetraces!E116</f>
        <v>3</v>
      </c>
      <c r="B34" s="8">
        <f>Timetraces!B116-Timetraces!C116</f>
        <v>37.198793411254883</v>
      </c>
      <c r="C34" s="8">
        <f t="shared" si="0"/>
        <v>-0.13585791500221711</v>
      </c>
      <c r="D34" s="8"/>
      <c r="E34" s="23">
        <f>Timetraces!F116/1000*0.145</f>
        <v>25.979159241881845</v>
      </c>
      <c r="F34" s="8">
        <f>Timetraces!H116</f>
        <v>8.0528500061080463E-2</v>
      </c>
      <c r="G34" s="8">
        <f>(Timetraces!G116-Timetraces!$G$86)/0.3048</f>
        <v>0</v>
      </c>
      <c r="H34" s="13">
        <f>Timetraces!D116/9.81/0.4536</f>
        <v>268.99075165938041</v>
      </c>
      <c r="I34" s="73">
        <f>Timetraces!F116/Timetraces!H116*1000</f>
        <v>2224884548.0215964</v>
      </c>
      <c r="J34" s="13">
        <f>Timetraces!I116/9.81/0.4536</f>
        <v>564.47086888676972</v>
      </c>
      <c r="K34" s="8">
        <f>Timetraces!J116-Timetraces!K116</f>
        <v>37.198791980743408</v>
      </c>
      <c r="L34" s="8">
        <f t="shared" si="1"/>
        <v>-0.13585478614947299</v>
      </c>
      <c r="M34" s="8"/>
      <c r="N34" s="13">
        <f>Timetraces!L116/9.81/0.4536</f>
        <v>268.99121801468868</v>
      </c>
      <c r="O34" s="23">
        <f>Timetraces!N116/1000*0.145</f>
        <v>25.979186964466525</v>
      </c>
      <c r="P34" s="37">
        <f>Timetraces!P116</f>
        <v>8.0528589871544293E-2</v>
      </c>
    </row>
    <row r="35" spans="1:16" x14ac:dyDescent="0.2">
      <c r="A35" s="37">
        <f>Timetraces!E117</f>
        <v>3.1000000000000014</v>
      </c>
      <c r="B35" s="8">
        <f>Timetraces!B117-Timetraces!C117</f>
        <v>37.2023024559021</v>
      </c>
      <c r="C35" s="8">
        <f t="shared" si="0"/>
        <v>-0.124345301330246</v>
      </c>
      <c r="D35" s="8"/>
      <c r="E35" s="23">
        <f>Timetraces!F117/1000*0.145</f>
        <v>25.967720766100399</v>
      </c>
      <c r="F35" s="8">
        <f>Timetraces!H117</f>
        <v>8.0491458375501174E-2</v>
      </c>
      <c r="G35" s="8">
        <f>(Timetraces!G117-Timetraces!$G$86)/0.3048</f>
        <v>0</v>
      </c>
      <c r="H35" s="13">
        <f>Timetraces!D117/9.81/0.4536</f>
        <v>268.56134815110892</v>
      </c>
      <c r="I35" s="73">
        <f>Timetraces!F117/Timetraces!H117*1000</f>
        <v>2224928371.7275796</v>
      </c>
      <c r="J35" s="13">
        <f>Timetraces!I117/9.81/0.4536</f>
        <v>564.18090561567601</v>
      </c>
      <c r="K35" s="8">
        <f>Timetraces!J117-Timetraces!K117</f>
        <v>37.202301979064941</v>
      </c>
      <c r="L35" s="8">
        <f t="shared" si="1"/>
        <v>-0.12433904362475777</v>
      </c>
      <c r="M35" s="8"/>
      <c r="N35" s="13">
        <f>Timetraces!L117/9.81/0.4536</f>
        <v>268.56156761243051</v>
      </c>
      <c r="O35" s="23">
        <f>Timetraces!N117/1000*0.145</f>
        <v>25.967741036430695</v>
      </c>
      <c r="P35" s="37">
        <f>Timetraces!P117</f>
        <v>8.0491524051884616E-2</v>
      </c>
    </row>
    <row r="36" spans="1:16" x14ac:dyDescent="0.2">
      <c r="A36" s="37">
        <f>Timetraces!E118</f>
        <v>3.2000000000000011</v>
      </c>
      <c r="B36" s="8">
        <f>Timetraces!B118-Timetraces!C118</f>
        <v>37.205300807952881</v>
      </c>
      <c r="C36" s="8">
        <f t="shared" si="0"/>
        <v>-0.11450818830274846</v>
      </c>
      <c r="D36" s="8"/>
      <c r="E36" s="23">
        <f>Timetraces!F118/1000*0.145</f>
        <v>25.956257317365285</v>
      </c>
      <c r="F36" s="8">
        <f>Timetraces!H118</f>
        <v>8.0454335820093467E-2</v>
      </c>
      <c r="G36" s="8">
        <f>(Timetraces!G118-Timetraces!$G$86)/0.3048</f>
        <v>0</v>
      </c>
      <c r="H36" s="13">
        <f>Timetraces!D118/9.81/0.4536</f>
        <v>268.14785558864958</v>
      </c>
      <c r="I36" s="73">
        <f>Timetraces!F118/Timetraces!H118*1000</f>
        <v>2224972331.5661993</v>
      </c>
      <c r="J36" s="13">
        <f>Timetraces!I118/9.81/0.4536</f>
        <v>563.89911727880997</v>
      </c>
      <c r="K36" s="8">
        <f>Timetraces!J118-Timetraces!K118</f>
        <v>37.205301284790039</v>
      </c>
      <c r="L36" s="8">
        <f t="shared" si="1"/>
        <v>-0.11449880174451613</v>
      </c>
      <c r="M36" s="8"/>
      <c r="N36" s="13">
        <f>Timetraces!L118/9.81/0.4536</f>
        <v>268.14788302131478</v>
      </c>
      <c r="O36" s="23">
        <f>Timetraces!N118/1000*0.145</f>
        <v>25.956269604072368</v>
      </c>
      <c r="P36" s="37">
        <f>Timetraces!P118</f>
        <v>8.0454375642165996E-2</v>
      </c>
    </row>
    <row r="37" spans="1:16" x14ac:dyDescent="0.2">
      <c r="A37" s="37">
        <f>Timetraces!E119</f>
        <v>3.3000000000000007</v>
      </c>
      <c r="B37" s="8">
        <f>Timetraces!B119-Timetraces!C119</f>
        <v>37.207705497741699</v>
      </c>
      <c r="C37" s="8">
        <f t="shared" si="0"/>
        <v>-0.10661878610846251</v>
      </c>
      <c r="D37" s="8"/>
      <c r="E37" s="23">
        <f>Timetraces!F119/1000*0.145</f>
        <v>25.945322728035098</v>
      </c>
      <c r="F37" s="8">
        <f>Timetraces!H119</f>
        <v>8.0418925957826085E-2</v>
      </c>
      <c r="G37" s="8">
        <f>(Timetraces!G119-Timetraces!$G$86)/0.3048</f>
        <v>0</v>
      </c>
      <c r="H37" s="13">
        <f>Timetraces!D119/9.81/0.4536</f>
        <v>267.76275583466537</v>
      </c>
      <c r="I37" s="73">
        <f>Timetraces!F119/Timetraces!H119*1000</f>
        <v>2225014299.335247</v>
      </c>
      <c r="J37" s="13">
        <f>Timetraces!I119/9.81/0.4536</f>
        <v>563.6304966212366</v>
      </c>
      <c r="K37" s="8">
        <f>Timetraces!J119-Timetraces!K119</f>
        <v>37.207706928253174</v>
      </c>
      <c r="L37" s="8">
        <f t="shared" si="1"/>
        <v>-0.10660627069748604</v>
      </c>
      <c r="M37" s="8"/>
      <c r="N37" s="13">
        <f>Timetraces!L119/9.81/0.4536</f>
        <v>267.76259123867425</v>
      </c>
      <c r="O37" s="23">
        <f>Timetraces!N119/1000*0.145</f>
        <v>25.945326616443047</v>
      </c>
      <c r="P37" s="37">
        <f>Timetraces!P119</f>
        <v>8.0418938582261526E-2</v>
      </c>
    </row>
    <row r="38" spans="1:16" x14ac:dyDescent="0.2">
      <c r="A38" s="37">
        <f>Timetraces!E120</f>
        <v>3.4000000000000004</v>
      </c>
      <c r="B38" s="8">
        <f>Timetraces!B120-Timetraces!C120</f>
        <v>37.209439754486084</v>
      </c>
      <c r="C38" s="8">
        <f t="shared" si="0"/>
        <v>-0.1009289673932894</v>
      </c>
      <c r="D38" s="8"/>
      <c r="E38" s="23">
        <f>Timetraces!F120/1000*0.145</f>
        <v>25.935442812680343</v>
      </c>
      <c r="F38" s="8">
        <f>Timetraces!H120</f>
        <v>8.0386931597459507E-2</v>
      </c>
      <c r="G38" s="8">
        <f>(Timetraces!G120-Timetraces!$G$86)/0.3048</f>
        <v>0</v>
      </c>
      <c r="H38" s="13">
        <f>Timetraces!D120/9.81/0.4536</f>
        <v>267.41691222457285</v>
      </c>
      <c r="I38" s="73">
        <f>Timetraces!F120/Timetraces!H120*1000</f>
        <v>2225052247.8174062</v>
      </c>
      <c r="J38" s="13">
        <f>Timetraces!I120/9.81/0.4536</f>
        <v>563.37943286938719</v>
      </c>
      <c r="K38" s="8">
        <f>Timetraces!J120-Timetraces!K120</f>
        <v>37.209442138671875</v>
      </c>
      <c r="L38" s="8">
        <f t="shared" si="1"/>
        <v>-0.10091332312956883</v>
      </c>
      <c r="M38" s="8"/>
      <c r="N38" s="13">
        <f>Timetraces!L120/9.81/0.4536</f>
        <v>267.4166104652557</v>
      </c>
      <c r="O38" s="23">
        <f>Timetraces!N120/1000*0.145</f>
        <v>25.93543938480888</v>
      </c>
      <c r="P38" s="37">
        <f>Timetraces!P120</f>
        <v>8.0386920528406944E-2</v>
      </c>
    </row>
    <row r="39" spans="1:16" x14ac:dyDescent="0.2">
      <c r="A39" s="37">
        <f>Timetraces!E121</f>
        <v>3.5</v>
      </c>
      <c r="B39" s="8">
        <f>Timetraces!B121-Timetraces!C121</f>
        <v>37.210437774658203</v>
      </c>
      <c r="C39" s="8">
        <f t="shared" si="0"/>
        <v>-9.7654622996573057E-2</v>
      </c>
      <c r="D39" s="8"/>
      <c r="E39" s="23">
        <f>Timetraces!F121/1000*0.145</f>
        <v>25.927082191905843</v>
      </c>
      <c r="F39" s="8">
        <f>Timetraces!H121</f>
        <v>8.0359857362092585E-2</v>
      </c>
      <c r="G39" s="8">
        <f>(Timetraces!G121-Timetraces!$G$86)/0.3048</f>
        <v>0</v>
      </c>
      <c r="H39" s="13">
        <f>Timetraces!D121/9.81/0.4536</f>
        <v>267.11891118257751</v>
      </c>
      <c r="I39" s="73">
        <f>Timetraces!F121/Timetraces!H121*1000</f>
        <v>2225084379.9630899</v>
      </c>
      <c r="J39" s="13">
        <f>Timetraces!I121/9.81/0.4536</f>
        <v>563.14982146171883</v>
      </c>
      <c r="K39" s="8">
        <f>Timetraces!J121-Timetraces!K121</f>
        <v>37.210441112518311</v>
      </c>
      <c r="L39" s="8">
        <f t="shared" si="1"/>
        <v>-9.7635849880108372E-2</v>
      </c>
      <c r="M39" s="8"/>
      <c r="N39" s="13">
        <f>Timetraces!L121/9.81/0.4536</f>
        <v>267.11849969259964</v>
      </c>
      <c r="O39" s="23">
        <f>Timetraces!N121/1000*0.145</f>
        <v>25.927072588239586</v>
      </c>
      <c r="P39" s="37">
        <f>Timetraces!P121</f>
        <v>8.0359826292761602E-2</v>
      </c>
    </row>
    <row r="40" spans="1:16" x14ac:dyDescent="0.2">
      <c r="A40" s="37">
        <f>Timetraces!E122</f>
        <v>3.6000000000000014</v>
      </c>
      <c r="B40" s="8">
        <f>Timetraces!B122-Timetraces!C122</f>
        <v>37.210641860961914</v>
      </c>
      <c r="C40" s="8">
        <f t="shared" si="0"/>
        <v>-9.6985048509332442E-2</v>
      </c>
      <c r="D40" s="8"/>
      <c r="E40" s="23">
        <f>Timetraces!F122/1000*0.145</f>
        <v>25.920616613003773</v>
      </c>
      <c r="F40" s="8">
        <f>Timetraces!H122</f>
        <v>8.0338920059804975E-2</v>
      </c>
      <c r="G40" s="8">
        <f>(Timetraces!G122-Timetraces!$G$86)/0.3048</f>
        <v>0</v>
      </c>
      <c r="H40" s="13">
        <f>Timetraces!D122/9.81/0.4536</f>
        <v>266.87459586636561</v>
      </c>
      <c r="I40" s="73">
        <f>Timetraces!F122/Timetraces!H122*1000</f>
        <v>2225109237.9640765</v>
      </c>
      <c r="J40" s="13">
        <f>Timetraces!I122/9.81/0.4536</f>
        <v>562.94489945272448</v>
      </c>
      <c r="K40" s="8">
        <f>Timetraces!J122-Timetraces!K122</f>
        <v>37.21064567565918</v>
      </c>
      <c r="L40" s="8">
        <f t="shared" si="1"/>
        <v>-9.6964710966495699E-2</v>
      </c>
      <c r="M40" s="8"/>
      <c r="N40" s="13">
        <f>Timetraces!L122/9.81/0.4536</f>
        <v>266.87410207839207</v>
      </c>
      <c r="O40" s="23">
        <f>Timetraces!N122/1000*0.145</f>
        <v>25.920602018672014</v>
      </c>
      <c r="P40" s="37">
        <f>Timetraces!P122</f>
        <v>8.0338872828125227E-2</v>
      </c>
    </row>
    <row r="41" spans="1:16" x14ac:dyDescent="0.2">
      <c r="A41" s="37">
        <f>Timetraces!E123</f>
        <v>3.7000000000000011</v>
      </c>
      <c r="B41" s="8">
        <f>Timetraces!B123-Timetraces!C123</f>
        <v>37.210005283355713</v>
      </c>
      <c r="C41" s="8">
        <f t="shared" si="0"/>
        <v>-9.9073557716029201E-2</v>
      </c>
      <c r="D41" s="8"/>
      <c r="E41" s="23">
        <f>Timetraces!F123/1000*0.145</f>
        <v>25.916314086988848</v>
      </c>
      <c r="F41" s="8">
        <f>Timetraces!H123</f>
        <v>8.0324987607992115E-2</v>
      </c>
      <c r="G41" s="8">
        <f>(Timetraces!G123-Timetraces!$G$86)/0.3048</f>
        <v>0</v>
      </c>
      <c r="H41" s="13">
        <f>Timetraces!D123/9.81/0.4536</f>
        <v>266.68690157111274</v>
      </c>
      <c r="I41" s="73">
        <f>Timetraces!F123/Timetraces!H123*1000</f>
        <v>2225125778.6952915</v>
      </c>
      <c r="J41" s="13">
        <f>Timetraces!I123/9.81/0.4536</f>
        <v>562.76735524359322</v>
      </c>
      <c r="K41" s="8">
        <f>Timetraces!J123-Timetraces!K123</f>
        <v>37.210010528564453</v>
      </c>
      <c r="L41" s="8">
        <f t="shared" si="1"/>
        <v>-9.9048526894076283E-2</v>
      </c>
      <c r="M41" s="8"/>
      <c r="N41" s="13">
        <f>Timetraces!L123/9.81/0.4536</f>
        <v>266.68635291780885</v>
      </c>
      <c r="O41" s="23">
        <f>Timetraces!N123/1000*0.145</f>
        <v>25.916295479712815</v>
      </c>
      <c r="P41" s="37">
        <f>Timetraces!P123</f>
        <v>8.032492738075557E-2</v>
      </c>
    </row>
    <row r="42" spans="1:16" x14ac:dyDescent="0.2">
      <c r="A42" s="37">
        <f>Timetraces!E124</f>
        <v>3.8000000000000007</v>
      </c>
      <c r="B42" s="8">
        <f>Timetraces!B124-Timetraces!C124</f>
        <v>37.208494186401367</v>
      </c>
      <c r="C42" s="8">
        <f t="shared" si="0"/>
        <v>-0.10403122488907941</v>
      </c>
      <c r="D42" s="8"/>
      <c r="E42" s="23">
        <f>Timetraces!F124/1000*0.145</f>
        <v>25.914325001932518</v>
      </c>
      <c r="F42" s="8">
        <f>Timetraces!H124</f>
        <v>8.0318547024262332E-2</v>
      </c>
      <c r="G42" s="8">
        <f>(Timetraces!G124-Timetraces!$G$86)/0.3048</f>
        <v>0</v>
      </c>
      <c r="H42" s="13">
        <f>Timetraces!D124/9.81/0.4536</f>
        <v>266.55593802747967</v>
      </c>
      <c r="I42" s="73">
        <f>Timetraces!F124/Timetraces!H124*1000</f>
        <v>2225133414.3029442</v>
      </c>
      <c r="J42" s="13">
        <f>Timetraces!I124/9.81/0.4536</f>
        <v>562.61921885154914</v>
      </c>
      <c r="K42" s="8">
        <f>Timetraces!J124-Timetraces!K124</f>
        <v>37.208499908447266</v>
      </c>
      <c r="L42" s="8">
        <f t="shared" si="1"/>
        <v>-0.10400462964075444</v>
      </c>
      <c r="M42" s="8"/>
      <c r="N42" s="13">
        <f>Timetraces!L124/9.81/0.4536</f>
        <v>266.55533450884542</v>
      </c>
      <c r="O42" s="23">
        <f>Timetraces!N124/1000*0.145</f>
        <v>25.914302899824104</v>
      </c>
      <c r="P42" s="37">
        <f>Timetraces!P124</f>
        <v>8.031847547896992E-2</v>
      </c>
    </row>
    <row r="43" spans="1:16" x14ac:dyDescent="0.2">
      <c r="A43" s="37">
        <f>Timetraces!E125</f>
        <v>3.9000000000000004</v>
      </c>
      <c r="B43" s="8">
        <f>Timetraces!B125-Timetraces!C125</f>
        <v>37.206084728240967</v>
      </c>
      <c r="C43" s="8">
        <f t="shared" si="0"/>
        <v>-0.11193627134708595</v>
      </c>
      <c r="D43" s="8"/>
      <c r="E43" s="23">
        <f>Timetraces!F125/1000*0.145</f>
        <v>25.914682573212389</v>
      </c>
      <c r="F43" s="8">
        <f>Timetraces!H125</f>
        <v>8.0319705887439738E-2</v>
      </c>
      <c r="G43" s="8">
        <f>(Timetraces!G125-Timetraces!$G$86)/0.3048</f>
        <v>0</v>
      </c>
      <c r="H43" s="13">
        <f>Timetraces!D125/9.81/0.4536</f>
        <v>266.47926372826424</v>
      </c>
      <c r="I43" s="73">
        <f>Timetraces!F125/Timetraces!H125*1000</f>
        <v>2225132012.2017946</v>
      </c>
      <c r="J43" s="13">
        <f>Timetraces!I125/9.81/0.4536</f>
        <v>562.50120352588738</v>
      </c>
      <c r="K43" s="8">
        <f>Timetraces!J125-Timetraces!K125</f>
        <v>37.206091403961182</v>
      </c>
      <c r="L43" s="8">
        <f t="shared" si="1"/>
        <v>-0.11190654724601685</v>
      </c>
      <c r="M43" s="8"/>
      <c r="N43" s="13">
        <f>Timetraces!L125/9.81/0.4536</f>
        <v>266.47863277696479</v>
      </c>
      <c r="O43" s="23">
        <f>Timetraces!N125/1000*0.145</f>
        <v>25.914658131319566</v>
      </c>
      <c r="P43" s="37">
        <f>Timetraces!P125</f>
        <v>8.0319626764564583E-2</v>
      </c>
    </row>
    <row r="44" spans="1:16" x14ac:dyDescent="0.2">
      <c r="A44" s="37">
        <f>Timetraces!E126</f>
        <v>4</v>
      </c>
      <c r="B44" s="8">
        <f>Timetraces!B126-Timetraces!C126</f>
        <v>37.202766895294189</v>
      </c>
      <c r="C44" s="8">
        <f t="shared" si="0"/>
        <v>-0.122821550043862</v>
      </c>
      <c r="D44" s="8"/>
      <c r="E44" s="23">
        <f>Timetraces!F126/1000*0.145</f>
        <v>25.917315857846127</v>
      </c>
      <c r="F44" s="8">
        <f>Timetraces!H126</f>
        <v>8.0328234483855607E-2</v>
      </c>
      <c r="G44" s="8">
        <f>(Timetraces!G126-Timetraces!$G$86)/0.3048</f>
        <v>0</v>
      </c>
      <c r="H44" s="13">
        <f>Timetraces!D126/9.81/0.4536</f>
        <v>266.45254431236594</v>
      </c>
      <c r="I44" s="73">
        <f>Timetraces!F126/Timetraces!H126*1000</f>
        <v>2225121845.5495782</v>
      </c>
      <c r="J44" s="13">
        <f>Timetraces!I126/9.81/0.4536</f>
        <v>562.41292520929517</v>
      </c>
      <c r="K44" s="8">
        <f>Timetraces!J126-Timetraces!K126</f>
        <v>37.202774047851563</v>
      </c>
      <c r="L44" s="8">
        <f t="shared" si="1"/>
        <v>-0.12279026151642085</v>
      </c>
      <c r="M44" s="8"/>
      <c r="N44" s="13">
        <f>Timetraces!L126/9.81/0.4536</f>
        <v>266.45199565906205</v>
      </c>
      <c r="O44" s="23">
        <f>Timetraces!N126/1000*0.145</f>
        <v>25.917291743789946</v>
      </c>
      <c r="P44" s="37">
        <f>Timetraces!P126</f>
        <v>8.0328156422301622E-2</v>
      </c>
    </row>
    <row r="45" spans="1:16" x14ac:dyDescent="0.2">
      <c r="A45" s="37">
        <f>Timetraces!E127</f>
        <v>4.1000000000000014</v>
      </c>
      <c r="B45" s="8">
        <f>Timetraces!B127-Timetraces!C127</f>
        <v>37.198540687561035</v>
      </c>
      <c r="C45" s="8">
        <f t="shared" si="0"/>
        <v>-0.13668706097940761</v>
      </c>
      <c r="D45" s="8"/>
      <c r="E45" s="23">
        <f>Timetraces!F127/1000*0.145</f>
        <v>25.922063886598576</v>
      </c>
      <c r="F45" s="8">
        <f>Timetraces!H127</f>
        <v>8.0343611568899131E-2</v>
      </c>
      <c r="G45" s="8">
        <f>(Timetraces!G127-Timetraces!$G$86)/0.3048</f>
        <v>0</v>
      </c>
      <c r="H45" s="13">
        <f>Timetraces!D127/9.81/0.4536</f>
        <v>266.46993662209849</v>
      </c>
      <c r="I45" s="73">
        <f>Timetraces!F127/Timetraces!H127*1000</f>
        <v>2225103538.4067512</v>
      </c>
      <c r="J45" s="13">
        <f>Timetraces!I127/9.81/0.4536</f>
        <v>562.35317686450401</v>
      </c>
      <c r="K45" s="8">
        <f>Timetraces!J127-Timetraces!K127</f>
        <v>37.198548793792725</v>
      </c>
      <c r="L45" s="8">
        <f t="shared" si="1"/>
        <v>-0.13665264359922233</v>
      </c>
      <c r="M45" s="8"/>
      <c r="N45" s="13">
        <f>Timetraces!L127/9.81/0.4536</f>
        <v>266.46949769945542</v>
      </c>
      <c r="O45" s="23">
        <f>Timetraces!N127/1000*0.145</f>
        <v>25.922041966087669</v>
      </c>
      <c r="P45" s="37">
        <f>Timetraces!P127</f>
        <v>8.0343540610284231E-2</v>
      </c>
    </row>
    <row r="46" spans="1:16" x14ac:dyDescent="0.2">
      <c r="A46" s="37">
        <f>Timetraces!E128</f>
        <v>4.2000000000000011</v>
      </c>
      <c r="B46" s="8">
        <f>Timetraces!B128-Timetraces!C128</f>
        <v>37.193418979644775</v>
      </c>
      <c r="C46" s="8">
        <f t="shared" si="0"/>
        <v>-0.15349056464167718</v>
      </c>
      <c r="D46" s="8"/>
      <c r="E46" s="23">
        <f>Timetraces!F128/1000*0.145</f>
        <v>25.928689526665064</v>
      </c>
      <c r="F46" s="8">
        <f>Timetraces!H128</f>
        <v>8.0365069254301896E-2</v>
      </c>
      <c r="G46" s="8">
        <f>(Timetraces!G128-Timetraces!$G$86)/0.3048</f>
        <v>0</v>
      </c>
      <c r="H46" s="13">
        <f>Timetraces!D128/9.81/0.4536</f>
        <v>266.52436302984211</v>
      </c>
      <c r="I46" s="73">
        <f>Timetraces!F128/Timetraces!H128*1000</f>
        <v>2225078011.1184568</v>
      </c>
      <c r="J46" s="13">
        <f>Timetraces!I128/9.81/0.4536</f>
        <v>562.31976387829855</v>
      </c>
      <c r="K46" s="8">
        <f>Timetraces!J128-Timetraces!K128</f>
        <v>37.193427562713623</v>
      </c>
      <c r="L46" s="8">
        <f t="shared" si="1"/>
        <v>-0.15345458283511984</v>
      </c>
      <c r="M46" s="8"/>
      <c r="N46" s="13">
        <f>Timetraces!L128/9.81/0.4536</f>
        <v>266.52406127052501</v>
      </c>
      <c r="O46" s="23">
        <f>Timetraces!N128/1000*0.145</f>
        <v>25.928671547252502</v>
      </c>
      <c r="P46" s="37">
        <f>Timetraces!P128</f>
        <v>8.0365011057946842E-2</v>
      </c>
    </row>
    <row r="47" spans="1:16" x14ac:dyDescent="0.2">
      <c r="A47" s="37">
        <f>Timetraces!E129</f>
        <v>4.3000000000000007</v>
      </c>
      <c r="B47" s="8">
        <f>Timetraces!B129-Timetraces!C129</f>
        <v>37.187424659729004</v>
      </c>
      <c r="C47" s="8">
        <f t="shared" si="0"/>
        <v>-0.17315696856481197</v>
      </c>
      <c r="D47" s="8"/>
      <c r="E47" s="23">
        <f>Timetraces!F129/1000*0.145</f>
        <v>25.936893331074423</v>
      </c>
      <c r="F47" s="8">
        <f>Timetraces!H129</f>
        <v>8.0391637851750145E-2</v>
      </c>
      <c r="G47" s="8">
        <f>(Timetraces!G129-Timetraces!$G$86)/0.3048</f>
        <v>0</v>
      </c>
      <c r="H47" s="13">
        <f>Timetraces!D129/9.81/0.4536</f>
        <v>266.60781319736026</v>
      </c>
      <c r="I47" s="73">
        <f>Timetraces!F129/Timetraces!H129*1000</f>
        <v>2225046425.2397213</v>
      </c>
      <c r="J47" s="13">
        <f>Timetraces!I129/9.81/0.4536</f>
        <v>562.31005271482002</v>
      </c>
      <c r="K47" s="8">
        <f>Timetraces!J129-Timetraces!K129</f>
        <v>37.18743371963501</v>
      </c>
      <c r="L47" s="8">
        <f t="shared" si="1"/>
        <v>-0.17311942233188257</v>
      </c>
      <c r="M47" s="8"/>
      <c r="N47" s="13">
        <f>Timetraces!L129/9.81/0.4536</f>
        <v>266.60764860136914</v>
      </c>
      <c r="O47" s="23">
        <f>Timetraces!N129/1000*0.145</f>
        <v>25.93688022536675</v>
      </c>
      <c r="P47" s="37">
        <f>Timetraces!P129</f>
        <v>8.039159543828793E-2</v>
      </c>
    </row>
    <row r="48" spans="1:16" x14ac:dyDescent="0.2">
      <c r="A48" s="37">
        <f>Timetraces!E130</f>
        <v>4.4000000000000004</v>
      </c>
      <c r="B48" s="8">
        <f>Timetraces!B130-Timetraces!C130</f>
        <v>37.180590152740479</v>
      </c>
      <c r="C48" s="8">
        <f t="shared" si="0"/>
        <v>-0.19557989175551205</v>
      </c>
      <c r="D48" s="8"/>
      <c r="E48" s="23">
        <f>Timetraces!F130/1000*0.145</f>
        <v>25.946326006585284</v>
      </c>
      <c r="F48" s="8">
        <f>Timetraces!H130</f>
        <v>8.0422186241844204E-2</v>
      </c>
      <c r="G48" s="8">
        <f>(Timetraces!G130-Timetraces!$G$86)/0.3048</f>
        <v>0</v>
      </c>
      <c r="H48" s="13">
        <f>Timetraces!D130/9.81/0.4536</f>
        <v>266.71153610445634</v>
      </c>
      <c r="I48" s="73">
        <f>Timetraces!F130/Timetraces!H130*1000</f>
        <v>2225010133.6172929</v>
      </c>
      <c r="J48" s="13">
        <f>Timetraces!I130/9.81/0.4536</f>
        <v>562.3206965889151</v>
      </c>
      <c r="K48" s="8">
        <f>Timetraces!J130-Timetraces!K130</f>
        <v>37.180599689483643</v>
      </c>
      <c r="L48" s="8">
        <f t="shared" si="1"/>
        <v>-0.19554078109621062</v>
      </c>
      <c r="M48" s="8"/>
      <c r="N48" s="13">
        <f>Timetraces!L130/9.81/0.4536</f>
        <v>266.71148123912593</v>
      </c>
      <c r="O48" s="23">
        <f>Timetraces!N130/1000*0.145</f>
        <v>25.94631772959978</v>
      </c>
      <c r="P48" s="37">
        <f>Timetraces!P130</f>
        <v>8.0422159465470294E-2</v>
      </c>
    </row>
    <row r="49" spans="1:16" x14ac:dyDescent="0.2">
      <c r="A49" s="37">
        <f>Timetraces!E131</f>
        <v>4.5</v>
      </c>
      <c r="B49" s="8">
        <f>Timetraces!B131-Timetraces!C131</f>
        <v>37.172957897186279</v>
      </c>
      <c r="C49" s="8">
        <f t="shared" si="0"/>
        <v>-0.22062010026666434</v>
      </c>
      <c r="D49" s="8"/>
      <c r="E49" s="23">
        <f>Timetraces!F131/1000*0.145</f>
        <v>25.956610652545063</v>
      </c>
      <c r="F49" s="8">
        <f>Timetraces!H131</f>
        <v>8.0455493885976725E-2</v>
      </c>
      <c r="G49" s="8">
        <f>(Timetraces!G131-Timetraces!$G$86)/0.3048</f>
        <v>0</v>
      </c>
      <c r="H49" s="13">
        <f>Timetraces!D131/9.81/0.4536</f>
        <v>266.82678073093359</v>
      </c>
      <c r="I49" s="73">
        <f>Timetraces!F131/Timetraces!H131*1000</f>
        <v>2224970593.0869689</v>
      </c>
      <c r="J49" s="13">
        <f>Timetraces!I131/9.81/0.4536</f>
        <v>562.34807438877806</v>
      </c>
      <c r="K49" s="8">
        <f>Timetraces!J131-Timetraces!K131</f>
        <v>37.172967910766602</v>
      </c>
      <c r="L49" s="8">
        <f t="shared" si="1"/>
        <v>-0.22057942518099086</v>
      </c>
      <c r="M49" s="8"/>
      <c r="N49" s="13">
        <f>Timetraces!L131/9.81/0.4536</f>
        <v>266.82680816359874</v>
      </c>
      <c r="O49" s="23">
        <f>Timetraces!N131/1000*0.145</f>
        <v>25.956606685319009</v>
      </c>
      <c r="P49" s="37">
        <f>Timetraces!P131</f>
        <v>8.0455481066737083E-2</v>
      </c>
    </row>
    <row r="50" spans="1:16" x14ac:dyDescent="0.2">
      <c r="A50" s="37">
        <f>Timetraces!E132</f>
        <v>4.6000000000000014</v>
      </c>
      <c r="B50" s="8">
        <f>Timetraces!B132-Timetraces!C132</f>
        <v>37.164577484130859</v>
      </c>
      <c r="C50" s="8">
        <f t="shared" si="0"/>
        <v>-0.24811489375557486</v>
      </c>
      <c r="D50" s="8"/>
      <c r="E50" s="23">
        <f>Timetraces!F132/1000*0.145</f>
        <v>25.967368504993168</v>
      </c>
      <c r="F50" s="8">
        <f>Timetraces!H132</f>
        <v>8.0490334192159715E-2</v>
      </c>
      <c r="G50" s="8">
        <f>(Timetraces!G132-Timetraces!$G$86)/0.3048</f>
        <v>0</v>
      </c>
      <c r="H50" s="13">
        <f>Timetraces!D132/9.81/0.4536</f>
        <v>266.94548187322522</v>
      </c>
      <c r="I50" s="73">
        <f>Timetraces!F132/Timetraces!H132*1000</f>
        <v>2224929264.2628851</v>
      </c>
      <c r="J50" s="13">
        <f>Timetraces!I132/9.81/0.4536</f>
        <v>562.38818094529074</v>
      </c>
      <c r="K50" s="8">
        <f>Timetraces!J132-Timetraces!K132</f>
        <v>37.164587497711182</v>
      </c>
      <c r="L50" s="8">
        <f t="shared" si="1"/>
        <v>-0.24807421866990137</v>
      </c>
      <c r="M50" s="8"/>
      <c r="N50" s="13">
        <f>Timetraces!L132/9.81/0.4536</f>
        <v>266.94556417122078</v>
      </c>
      <c r="O50" s="23">
        <f>Timetraces!N132/1000*0.145</f>
        <v>25.967368017961427</v>
      </c>
      <c r="P50" s="37">
        <f>Timetraces!P132</f>
        <v>8.0490332643593843E-2</v>
      </c>
    </row>
    <row r="51" spans="1:16" x14ac:dyDescent="0.2">
      <c r="A51" s="37">
        <f>Timetraces!E133</f>
        <v>4.7000000000000011</v>
      </c>
      <c r="B51" s="8">
        <f>Timetraces!B133-Timetraces!C133</f>
        <v>37.155505657196045</v>
      </c>
      <c r="C51" s="8">
        <f t="shared" si="0"/>
        <v>-0.27787810548396874</v>
      </c>
      <c r="D51" s="8"/>
      <c r="E51" s="23">
        <f>Timetraces!F133/1000*0.145</f>
        <v>25.978245552828252</v>
      </c>
      <c r="F51" s="8">
        <f>Timetraces!H133</f>
        <v>8.0525560706266125E-2</v>
      </c>
      <c r="G51" s="8">
        <f>(Timetraces!G133-Timetraces!$G$86)/0.3048</f>
        <v>0</v>
      </c>
      <c r="H51" s="13">
        <f>Timetraces!D133/9.81/0.4536</f>
        <v>267.06083623036324</v>
      </c>
      <c r="I51" s="73">
        <f>Timetraces!F133/Timetraces!H133*1000</f>
        <v>2224887508.836617</v>
      </c>
      <c r="J51" s="13">
        <f>Timetraces!I133/9.81/0.4536</f>
        <v>562.43690135867416</v>
      </c>
      <c r="K51" s="8">
        <f>Timetraces!J133-Timetraces!K133</f>
        <v>37.155516147613525</v>
      </c>
      <c r="L51" s="8">
        <f t="shared" si="1"/>
        <v>-0.27783586597192317</v>
      </c>
      <c r="M51" s="8"/>
      <c r="N51" s="13">
        <f>Timetraces!L133/9.81/0.4536</f>
        <v>267.060945961024</v>
      </c>
      <c r="O51" s="23">
        <f>Timetraces!N133/1000*0.145</f>
        <v>25.978247597722923</v>
      </c>
      <c r="P51" s="37">
        <f>Timetraces!P133</f>
        <v>8.0525567357577099E-2</v>
      </c>
    </row>
    <row r="52" spans="1:16" x14ac:dyDescent="0.2">
      <c r="A52" s="37">
        <f>Timetraces!E134</f>
        <v>4.8000000000000007</v>
      </c>
      <c r="B52" s="8">
        <f>Timetraces!B134-Timetraces!C134</f>
        <v>37.145804405212402</v>
      </c>
      <c r="C52" s="8">
        <f t="shared" si="0"/>
        <v>-0.30970636002347851</v>
      </c>
      <c r="D52" s="8"/>
      <c r="E52" s="23">
        <f>Timetraces!F134/1000*0.145</f>
        <v>25.988933975026779</v>
      </c>
      <c r="F52" s="8">
        <f>Timetraces!H134</f>
        <v>8.0560176539059558E-2</v>
      </c>
      <c r="G52" s="8">
        <f>(Timetraces!G134-Timetraces!$G$86)/0.3048</f>
        <v>0</v>
      </c>
      <c r="H52" s="13">
        <f>Timetraces!D134/9.81/0.4536</f>
        <v>267.16765902862608</v>
      </c>
      <c r="I52" s="73">
        <f>Timetraces!F134/Timetraces!H134*1000</f>
        <v>2224846507.4685664</v>
      </c>
      <c r="J52" s="13">
        <f>Timetraces!I134/9.81/0.4536</f>
        <v>562.48979153716687</v>
      </c>
      <c r="K52" s="8">
        <f>Timetraces!J134-Timetraces!K134</f>
        <v>37.145814895629883</v>
      </c>
      <c r="L52" s="8">
        <f t="shared" si="1"/>
        <v>-0.30966412051143294</v>
      </c>
      <c r="M52" s="8"/>
      <c r="N52" s="13">
        <f>Timetraces!L134/9.81/0.4536</f>
        <v>267.16779619195211</v>
      </c>
      <c r="O52" s="23">
        <f>Timetraces!N134/1000*0.145</f>
        <v>25.988938033864734</v>
      </c>
      <c r="P52" s="37">
        <f>Timetraces!P134</f>
        <v>8.0560189712737262E-2</v>
      </c>
    </row>
    <row r="53" spans="1:16" x14ac:dyDescent="0.2">
      <c r="A53" s="37">
        <f>Timetraces!E135</f>
        <v>4.9000000000000004</v>
      </c>
      <c r="B53" s="8">
        <f>Timetraces!B135-Timetraces!C135</f>
        <v>37.135541439056396</v>
      </c>
      <c r="C53" s="8">
        <f t="shared" si="0"/>
        <v>-0.34337750882927198</v>
      </c>
      <c r="D53" s="8"/>
      <c r="E53" s="23">
        <f>Timetraces!F135/1000*0.145</f>
        <v>25.999179847681233</v>
      </c>
      <c r="F53" s="8">
        <f>Timetraces!H135</f>
        <v>8.0593359329174316E-2</v>
      </c>
      <c r="G53" s="8">
        <f>(Timetraces!G135-Timetraces!$G$86)/0.3048</f>
        <v>0</v>
      </c>
      <c r="H53" s="13">
        <f>Timetraces!D135/9.81/0.4536</f>
        <v>267.26216456021723</v>
      </c>
      <c r="I53" s="73">
        <f>Timetraces!F135/Timetraces!H135*1000</f>
        <v>2224807230.982255</v>
      </c>
      <c r="J53" s="13">
        <f>Timetraces!I135/9.81/0.4536</f>
        <v>562.54262685032927</v>
      </c>
      <c r="K53" s="8">
        <f>Timetraces!J135-Timetraces!K135</f>
        <v>37.135552406311035</v>
      </c>
      <c r="L53" s="8">
        <f t="shared" si="1"/>
        <v>-0.34333370489085441</v>
      </c>
      <c r="M53" s="8"/>
      <c r="N53" s="13">
        <f>Timetraces!L135/9.81/0.4536</f>
        <v>267.26232915620835</v>
      </c>
      <c r="O53" s="23">
        <f>Timetraces!N135/1000*0.145</f>
        <v>25.999185520758445</v>
      </c>
      <c r="P53" s="37">
        <f>Timetraces!P135</f>
        <v>8.059337773099258E-2</v>
      </c>
    </row>
    <row r="54" spans="1:16" x14ac:dyDescent="0.2">
      <c r="A54" s="37">
        <f>Timetraces!E136</f>
        <v>5</v>
      </c>
      <c r="B54" s="8">
        <f>Timetraces!B136-Timetraces!C136</f>
        <v>37.124786853790283</v>
      </c>
      <c r="C54" s="8">
        <f t="shared" si="0"/>
        <v>-0.37866158122465676</v>
      </c>
      <c r="D54" s="8"/>
      <c r="E54" s="23">
        <f>Timetraces!F136/1000*0.145</f>
        <v>26.008782899125926</v>
      </c>
      <c r="F54" s="8">
        <f>Timetraces!H136</f>
        <v>8.0624460456981129E-2</v>
      </c>
      <c r="G54" s="8">
        <f>(Timetraces!G136-Timetraces!$G$86)/0.3048</f>
        <v>0</v>
      </c>
      <c r="H54" s="13">
        <f>Timetraces!D136/9.81/0.4536</f>
        <v>267.34166442394752</v>
      </c>
      <c r="I54" s="73">
        <f>Timetraces!F136/Timetraces!H136*1000</f>
        <v>2224770442.2332621</v>
      </c>
      <c r="J54" s="13">
        <f>Timetraces!I136/9.81/0.4536</f>
        <v>562.59112780239116</v>
      </c>
      <c r="K54" s="8">
        <f>Timetraces!J136-Timetraces!K136</f>
        <v>37.124797821044922</v>
      </c>
      <c r="L54" s="8">
        <f t="shared" si="1"/>
        <v>-0.37861777728623919</v>
      </c>
      <c r="M54" s="8"/>
      <c r="N54" s="13">
        <f>Timetraces!L136/9.81/0.4536</f>
        <v>267.3418290199387</v>
      </c>
      <c r="O54" s="23">
        <f>Timetraces!N136/1000*0.145</f>
        <v>26.008789408634602</v>
      </c>
      <c r="P54" s="37">
        <f>Timetraces!P136</f>
        <v>8.0624481567806411E-2</v>
      </c>
    </row>
    <row r="55" spans="1:16" x14ac:dyDescent="0.2">
      <c r="A55" s="37">
        <f>Timetraces!E137</f>
        <v>5.1000000000000014</v>
      </c>
      <c r="B55" s="8">
        <f>Timetraces!B137-Timetraces!C137</f>
        <v>37.113614082336426</v>
      </c>
      <c r="C55" s="8">
        <f t="shared" si="0"/>
        <v>-0.415317655548336</v>
      </c>
      <c r="D55" s="8"/>
      <c r="E55" s="23">
        <f>Timetraces!F137/1000*0.145</f>
        <v>26.017593256869301</v>
      </c>
      <c r="F55" s="8">
        <f>Timetraces!H137</f>
        <v>8.0652994516026991E-2</v>
      </c>
      <c r="G55" s="8">
        <f>(Timetraces!G137-Timetraces!$G$86)/0.3048</f>
        <v>0</v>
      </c>
      <c r="H55" s="13">
        <f>Timetraces!D137/9.81/0.4536</f>
        <v>267.40440292924467</v>
      </c>
      <c r="I55" s="73">
        <f>Timetraces!F137/Timetraces!H137*1000</f>
        <v>2224736709.533154</v>
      </c>
      <c r="J55" s="13">
        <f>Timetraces!I137/9.81/0.4536</f>
        <v>562.63167328154691</v>
      </c>
      <c r="K55" s="8">
        <f>Timetraces!J137-Timetraces!K137</f>
        <v>37.113624572753906</v>
      </c>
      <c r="L55" s="8">
        <f t="shared" si="1"/>
        <v>-0.41527541603629042</v>
      </c>
      <c r="M55" s="8"/>
      <c r="N55" s="13">
        <f>Timetraces!L137/9.81/0.4536</f>
        <v>267.40451265990544</v>
      </c>
      <c r="O55" s="23">
        <f>Timetraces!N137/1000*0.145</f>
        <v>26.017599305989499</v>
      </c>
      <c r="P55" s="37">
        <f>Timetraces!P137</f>
        <v>8.065301413601958E-2</v>
      </c>
    </row>
    <row r="56" spans="1:16" x14ac:dyDescent="0.2">
      <c r="A56" s="37">
        <f>Timetraces!E138</f>
        <v>5.2000000000000011</v>
      </c>
      <c r="B56" s="8">
        <f>Timetraces!B138-Timetraces!C138</f>
        <v>37.102096080780029</v>
      </c>
      <c r="C56" s="8">
        <f t="shared" si="0"/>
        <v>-0.45310637456538483</v>
      </c>
      <c r="D56" s="8"/>
      <c r="E56" s="23">
        <f>Timetraces!F138/1000*0.145</f>
        <v>26.025504356523317</v>
      </c>
      <c r="F56" s="8">
        <f>Timetraces!H138</f>
        <v>8.0678616353149005E-2</v>
      </c>
      <c r="G56" s="8">
        <f>(Timetraces!G138-Timetraces!$G$86)/0.3048</f>
        <v>0</v>
      </c>
      <c r="H56" s="13">
        <f>Timetraces!D138/9.81/0.4536</f>
        <v>267.449282769501</v>
      </c>
      <c r="I56" s="73">
        <f>Timetraces!F138/Timetraces!H138*1000</f>
        <v>2224706434.6751719</v>
      </c>
      <c r="J56" s="13">
        <f>Timetraces!I138/9.81/0.4536</f>
        <v>562.6610262333038</v>
      </c>
      <c r="K56" s="8">
        <f>Timetraces!J138-Timetraces!K138</f>
        <v>37.10210657119751</v>
      </c>
      <c r="L56" s="8">
        <f t="shared" si="1"/>
        <v>-0.45306413505333926</v>
      </c>
      <c r="M56" s="8"/>
      <c r="N56" s="13">
        <f>Timetraces!L138/9.81/0.4536</f>
        <v>267.44933763483141</v>
      </c>
      <c r="O56" s="23">
        <f>Timetraces!N138/1000*0.145</f>
        <v>26.025509183102656</v>
      </c>
      <c r="P56" s="37">
        <f>Timetraces!P138</f>
        <v>8.0678632014373225E-2</v>
      </c>
    </row>
    <row r="57" spans="1:16" x14ac:dyDescent="0.2">
      <c r="A57" s="37">
        <f>Timetraces!E139</f>
        <v>5.3000000000000007</v>
      </c>
      <c r="B57" s="8">
        <f>Timetraces!B139-Timetraces!C139</f>
        <v>37.090307712554932</v>
      </c>
      <c r="C57" s="8">
        <f t="shared" si="0"/>
        <v>-0.49178212333539023</v>
      </c>
      <c r="D57" s="8"/>
      <c r="E57" s="23">
        <f>Timetraces!F139/1000*0.145</f>
        <v>26.032447507328616</v>
      </c>
      <c r="F57" s="8">
        <f>Timetraces!H139</f>
        <v>8.070110347264764E-2</v>
      </c>
      <c r="G57" s="8">
        <f>(Timetraces!G139-Timetraces!$G$86)/0.3048</f>
        <v>0</v>
      </c>
      <c r="H57" s="13">
        <f>Timetraces!D139/9.81/0.4536</f>
        <v>267.47578272407776</v>
      </c>
      <c r="I57" s="73">
        <f>Timetraces!F139/Timetraces!H139*1000</f>
        <v>2224679874.4337816</v>
      </c>
      <c r="J57" s="13">
        <f>Timetraces!I139/9.81/0.4536</f>
        <v>562.67660798713359</v>
      </c>
      <c r="K57" s="8">
        <f>Timetraces!J139-Timetraces!K139</f>
        <v>37.090318202972412</v>
      </c>
      <c r="L57" s="8">
        <f t="shared" si="1"/>
        <v>-0.49173988382334471</v>
      </c>
      <c r="M57" s="8"/>
      <c r="N57" s="13">
        <f>Timetraces!L139/9.81/0.4536</f>
        <v>267.47575529141261</v>
      </c>
      <c r="O57" s="23">
        <f>Timetraces!N139/1000*0.145</f>
        <v>26.03245000771226</v>
      </c>
      <c r="P57" s="37">
        <f>Timetraces!P139</f>
        <v>8.0701111600718065E-2</v>
      </c>
    </row>
    <row r="58" spans="1:16" x14ac:dyDescent="0.2">
      <c r="A58" s="37">
        <f>Timetraces!E140</f>
        <v>5.4</v>
      </c>
      <c r="B58" s="8">
        <f>Timetraces!B140-Timetraces!C140</f>
        <v>37.078322410583496</v>
      </c>
      <c r="C58" s="8">
        <f t="shared" si="0"/>
        <v>-0.5311039801970554</v>
      </c>
      <c r="D58" s="8"/>
      <c r="E58" s="23">
        <f>Timetraces!F140/1000*0.145</f>
        <v>26.038385656104708</v>
      </c>
      <c r="F58" s="8">
        <f>Timetraces!H140</f>
        <v>8.0720335842240268E-2</v>
      </c>
      <c r="G58" s="8">
        <f>(Timetraces!G140-Timetraces!$G$86)/0.3048</f>
        <v>0</v>
      </c>
      <c r="H58" s="13">
        <f>Timetraces!D140/9.81/0.4536</f>
        <v>267.48382049497945</v>
      </c>
      <c r="I58" s="73">
        <f>Timetraces!F140/Timetraces!H140*1000</f>
        <v>2224657164.9718933</v>
      </c>
      <c r="J58" s="13">
        <f>Timetraces!I140/9.81/0.4536</f>
        <v>562.67616906449052</v>
      </c>
      <c r="K58" s="8">
        <f>Timetraces!J140-Timetraces!K140</f>
        <v>37.078332901000977</v>
      </c>
      <c r="L58" s="8">
        <f t="shared" si="1"/>
        <v>-0.53106174068500989</v>
      </c>
      <c r="M58" s="8"/>
      <c r="N58" s="13">
        <f>Timetraces!L140/9.81/0.4536</f>
        <v>267.48371076431869</v>
      </c>
      <c r="O58" s="23">
        <f>Timetraces!N140/1000*0.145</f>
        <v>26.038385386212497</v>
      </c>
      <c r="P58" s="37">
        <f>Timetraces!P140</f>
        <v>8.0720334998843679E-2</v>
      </c>
    </row>
    <row r="59" spans="1:16" x14ac:dyDescent="0.2">
      <c r="A59" s="37">
        <f>Timetraces!E141</f>
        <v>5.5</v>
      </c>
      <c r="B59" s="8">
        <f>Timetraces!B141-Timetraces!C141</f>
        <v>37.066213130950928</v>
      </c>
      <c r="C59" s="8">
        <f t="shared" si="0"/>
        <v>-0.57083258791545555</v>
      </c>
      <c r="D59" s="8"/>
      <c r="E59" s="23">
        <f>Timetraces!F141/1000*0.145</f>
        <v>26.043308293928146</v>
      </c>
      <c r="F59" s="8">
        <f>Timetraces!H141</f>
        <v>8.0736279400169045E-2</v>
      </c>
      <c r="G59" s="8">
        <f>(Timetraces!G141-Timetraces!$G$86)/0.3048</f>
        <v>0</v>
      </c>
      <c r="H59" s="13">
        <f>Timetraces!D141/9.81/0.4536</f>
        <v>267.47369784152306</v>
      </c>
      <c r="I59" s="73">
        <f>Timetraces!F141/Timetraces!H141*1000</f>
        <v>2224638341.6619244</v>
      </c>
      <c r="J59" s="13">
        <f>Timetraces!I141/9.81/0.4536</f>
        <v>562.65789890947178</v>
      </c>
      <c r="K59" s="8">
        <f>Timetraces!J141-Timetraces!K141</f>
        <v>37.066222667694092</v>
      </c>
      <c r="L59" s="8">
        <f t="shared" si="1"/>
        <v>-0.57079347725615415</v>
      </c>
      <c r="M59" s="8"/>
      <c r="N59" s="13">
        <f>Timetraces!L141/9.81/0.4536</f>
        <v>267.47353324553194</v>
      </c>
      <c r="O59" s="23">
        <f>Timetraces!N141/1000*0.145</f>
        <v>26.043305602255849</v>
      </c>
      <c r="P59" s="37">
        <f>Timetraces!P141</f>
        <v>8.0736270713718777E-2</v>
      </c>
    </row>
    <row r="60" spans="1:16" x14ac:dyDescent="0.2">
      <c r="A60" s="37">
        <f>Timetraces!E142</f>
        <v>5.6000000000000014</v>
      </c>
      <c r="B60" s="8">
        <f>Timetraces!B142-Timetraces!C142</f>
        <v>37.054049491882324</v>
      </c>
      <c r="C60" s="8">
        <f t="shared" si="0"/>
        <v>-0.61073954024027022</v>
      </c>
      <c r="D60" s="8"/>
      <c r="E60" s="23">
        <f>Timetraces!F142/1000*0.145</f>
        <v>26.047224346459213</v>
      </c>
      <c r="F60" s="8">
        <f>Timetraces!H142</f>
        <v>8.0748963030280979E-2</v>
      </c>
      <c r="G60" s="8">
        <f>(Timetraces!G142-Timetraces!$G$86)/0.3048</f>
        <v>0</v>
      </c>
      <c r="H60" s="13">
        <f>Timetraces!D142/9.81/0.4536</f>
        <v>267.44593598434744</v>
      </c>
      <c r="I60" s="73">
        <f>Timetraces!F142/Timetraces!H142*1000</f>
        <v>2224623366.4724216</v>
      </c>
      <c r="J60" s="13">
        <f>Timetraces!I142/9.81/0.4536</f>
        <v>562.62042588881764</v>
      </c>
      <c r="K60" s="8">
        <f>Timetraces!J142-Timetraces!K142</f>
        <v>37.05405855178833</v>
      </c>
      <c r="L60" s="8">
        <f t="shared" si="1"/>
        <v>-0.61070199400734082</v>
      </c>
      <c r="M60" s="8"/>
      <c r="N60" s="13">
        <f>Timetraces!L142/9.81/0.4536</f>
        <v>267.44574395569106</v>
      </c>
      <c r="O60" s="23">
        <f>Timetraces!N142/1000*0.145</f>
        <v>26.047219973817686</v>
      </c>
      <c r="P60" s="37">
        <f>Timetraces!P142</f>
        <v>8.0748948899777476E-2</v>
      </c>
    </row>
    <row r="61" spans="1:16" x14ac:dyDescent="0.2">
      <c r="A61" s="37">
        <f>Timetraces!E143</f>
        <v>5.7000000000000011</v>
      </c>
      <c r="B61" s="8">
        <f>Timetraces!B143-Timetraces!C143</f>
        <v>37.04189920425415</v>
      </c>
      <c r="C61" s="8">
        <f t="shared" si="0"/>
        <v>-0.65060268862666726</v>
      </c>
      <c r="D61" s="8"/>
      <c r="E61" s="23">
        <f>Timetraces!F143/1000*0.145</f>
        <v>26.050150706409735</v>
      </c>
      <c r="F61" s="8">
        <f>Timetraces!H143</f>
        <v>8.0758441423957494E-2</v>
      </c>
      <c r="G61" s="8">
        <f>(Timetraces!G143-Timetraces!$G$86)/0.3048</f>
        <v>0</v>
      </c>
      <c r="H61" s="13">
        <f>Timetraces!D143/9.81/0.4536</f>
        <v>267.40089154809993</v>
      </c>
      <c r="I61" s="73">
        <f>Timetraces!F143/Timetraces!H143*1000</f>
        <v>2224612171.8125048</v>
      </c>
      <c r="J61" s="13">
        <f>Timetraces!I143/9.81/0.4536</f>
        <v>562.56287215724194</v>
      </c>
      <c r="K61" s="8">
        <f>Timetraces!J143-Timetraces!K143</f>
        <v>37.041907787322998</v>
      </c>
      <c r="L61" s="8">
        <f t="shared" si="1"/>
        <v>-0.65056670682010997</v>
      </c>
      <c r="M61" s="8"/>
      <c r="N61" s="13">
        <f>Timetraces!L143/9.81/0.4536</f>
        <v>267.40072695210881</v>
      </c>
      <c r="O61" s="23">
        <f>Timetraces!N143/1000*0.145</f>
        <v>26.050145949680601</v>
      </c>
      <c r="P61" s="37">
        <f>Timetraces!P143</f>
        <v>8.0758426049489171E-2</v>
      </c>
    </row>
    <row r="62" spans="1:16" x14ac:dyDescent="0.2">
      <c r="A62" s="37">
        <f>Timetraces!E144</f>
        <v>5.8000000000000007</v>
      </c>
      <c r="B62" s="8">
        <f>Timetraces!B144-Timetraces!C144</f>
        <v>37.029826641082764</v>
      </c>
      <c r="C62" s="8">
        <f t="shared" si="0"/>
        <v>-0.69021083551441897</v>
      </c>
      <c r="D62" s="8"/>
      <c r="E62" s="23">
        <f>Timetraces!F144/1000*0.145</f>
        <v>26.052102167791926</v>
      </c>
      <c r="F62" s="8">
        <f>Timetraces!H144</f>
        <v>8.0764762482782276E-2</v>
      </c>
      <c r="G62" s="8">
        <f>(Timetraces!G144-Timetraces!$G$86)/0.3048</f>
        <v>0</v>
      </c>
      <c r="H62" s="13">
        <f>Timetraces!D144/9.81/0.4536</f>
        <v>267.33859196544586</v>
      </c>
      <c r="I62" s="73">
        <f>Timetraces!F144/Timetraces!H144*1000</f>
        <v>2224604698.8747792</v>
      </c>
      <c r="J62" s="13">
        <f>Timetraces!I144/9.81/0.4536</f>
        <v>562.48496338809286</v>
      </c>
      <c r="K62" s="8">
        <f>Timetraces!J144-Timetraces!K144</f>
        <v>37.029834747314453</v>
      </c>
      <c r="L62" s="8">
        <f t="shared" si="1"/>
        <v>-0.69017641813423369</v>
      </c>
      <c r="M62" s="8"/>
      <c r="N62" s="13">
        <f>Timetraces!L144/9.81/0.4536</f>
        <v>267.33845480211988</v>
      </c>
      <c r="O62" s="23">
        <f>Timetraces!N144/1000*0.145</f>
        <v>26.052097685536104</v>
      </c>
      <c r="P62" s="37">
        <f>Timetraces!P144</f>
        <v>8.0764747996984007E-2</v>
      </c>
    </row>
    <row r="63" spans="1:16" x14ac:dyDescent="0.2">
      <c r="A63" s="37">
        <f>Timetraces!E145</f>
        <v>5.9</v>
      </c>
      <c r="B63" s="8">
        <f>Timetraces!B145-Timetraces!C145</f>
        <v>37.017891883850098</v>
      </c>
      <c r="C63" s="8">
        <f t="shared" si="0"/>
        <v>-0.72936686318064603</v>
      </c>
      <c r="D63" s="8"/>
      <c r="E63" s="23">
        <f>Timetraces!F145/1000*0.145</f>
        <v>26.053079625708815</v>
      </c>
      <c r="F63" s="8">
        <f>Timetraces!H145</f>
        <v>8.0767929101300179E-2</v>
      </c>
      <c r="G63" s="8">
        <f>(Timetraces!G145-Timetraces!$G$86)/0.3048</f>
        <v>0</v>
      </c>
      <c r="H63" s="13">
        <f>Timetraces!D145/9.81/0.4536</f>
        <v>267.2584062850857</v>
      </c>
      <c r="I63" s="73">
        <f>Timetraces!F145/Timetraces!H145*1000</f>
        <v>2224600942.6146417</v>
      </c>
      <c r="J63" s="13">
        <f>Timetraces!I145/9.81/0.4536</f>
        <v>562.38708363868295</v>
      </c>
      <c r="K63" s="8">
        <f>Timetraces!J145-Timetraces!K145</f>
        <v>37.017899036407471</v>
      </c>
      <c r="L63" s="8">
        <f t="shared" si="1"/>
        <v>-0.72933557465320498</v>
      </c>
      <c r="M63" s="8"/>
      <c r="N63" s="13">
        <f>Timetraces!L145/9.81/0.4536</f>
        <v>267.25832398709014</v>
      </c>
      <c r="O63" s="23">
        <f>Timetraces!N145/1000*0.145</f>
        <v>26.053076440111699</v>
      </c>
      <c r="P63" s="37">
        <f>Timetraces!P145</f>
        <v>8.0767918814572973E-2</v>
      </c>
    </row>
    <row r="64" spans="1:16" x14ac:dyDescent="0.2">
      <c r="A64" s="37">
        <f>Timetraces!E146</f>
        <v>6</v>
      </c>
      <c r="B64" s="8">
        <f>Timetraces!B146-Timetraces!C146</f>
        <v>37.006150245666504</v>
      </c>
      <c r="C64" s="8">
        <f t="shared" si="0"/>
        <v>-0.76788929816618989</v>
      </c>
      <c r="D64" s="8"/>
      <c r="E64" s="23">
        <f>Timetraces!F146/1000*0.145</f>
        <v>26.053069870095232</v>
      </c>
      <c r="F64" s="8">
        <f>Timetraces!H146</f>
        <v>8.0767898499374713E-2</v>
      </c>
      <c r="G64" s="8">
        <f>(Timetraces!G146-Timetraces!$G$86)/0.3048</f>
        <v>0</v>
      </c>
      <c r="H64" s="13">
        <f>Timetraces!D146/9.81/0.4536</f>
        <v>267.15934693107255</v>
      </c>
      <c r="I64" s="73">
        <f>Timetraces!F146/Timetraces!H146*1000</f>
        <v>2224600952.4821582</v>
      </c>
      <c r="J64" s="13">
        <f>Timetraces!I146/9.81/0.4536</f>
        <v>562.27395132742561</v>
      </c>
      <c r="K64" s="8">
        <f>Timetraces!J146-Timetraces!K146</f>
        <v>37.006157398223877</v>
      </c>
      <c r="L64" s="8">
        <f t="shared" si="1"/>
        <v>-0.76785800963874873</v>
      </c>
      <c r="M64" s="8"/>
      <c r="N64" s="13">
        <f>Timetraces!L146/9.81/0.4536</f>
        <v>267.15934693107255</v>
      </c>
      <c r="O64" s="23">
        <f>Timetraces!N146/1000*0.145</f>
        <v>26.053068977382942</v>
      </c>
      <c r="P64" s="37">
        <f>Timetraces!P146</f>
        <v>8.076789563822967E-2</v>
      </c>
    </row>
    <row r="65" spans="1:16" x14ac:dyDescent="0.2">
      <c r="A65" s="37">
        <f>Timetraces!E147</f>
        <v>6.1000000000000014</v>
      </c>
      <c r="B65" s="8">
        <f>Timetraces!B147-Timetraces!C147</f>
        <v>36.99465274810791</v>
      </c>
      <c r="C65" s="8">
        <f t="shared" si="0"/>
        <v>-0.80561074684924028</v>
      </c>
      <c r="D65" s="8"/>
      <c r="E65" s="23">
        <f>Timetraces!F147/1000*0.145</f>
        <v>26.052050310072541</v>
      </c>
      <c r="F65" s="8">
        <f>Timetraces!H147</f>
        <v>8.0764597520134013E-2</v>
      </c>
      <c r="G65" s="8">
        <f>(Timetraces!G147-Timetraces!$G$86)/0.3048</f>
        <v>0</v>
      </c>
      <c r="H65" s="13">
        <f>Timetraces!D147/9.81/0.4536</f>
        <v>267.04034402946382</v>
      </c>
      <c r="I65" s="73">
        <f>Timetraces!F147/Timetraces!H147*1000</f>
        <v>2224604814.4853158</v>
      </c>
      <c r="J65" s="13">
        <f>Timetraces!I147/9.81/0.4536</f>
        <v>562.15017514207329</v>
      </c>
      <c r="K65" s="8">
        <f>Timetraces!J147-Timetraces!K147</f>
        <v>36.994659423828125</v>
      </c>
      <c r="L65" s="8">
        <f t="shared" si="1"/>
        <v>-0.80558102274817112</v>
      </c>
      <c r="M65" s="8"/>
      <c r="N65" s="13">
        <f>Timetraces!L147/9.81/0.4536</f>
        <v>267.04042632745939</v>
      </c>
      <c r="O65" s="23">
        <f>Timetraces!N147/1000*0.145</f>
        <v>26.052052261640924</v>
      </c>
      <c r="P65" s="37">
        <f>Timetraces!P147</f>
        <v>8.0764603870239579E-2</v>
      </c>
    </row>
    <row r="66" spans="1:16" x14ac:dyDescent="0.2">
      <c r="A66" s="37">
        <f>Timetraces!E148</f>
        <v>6.2000000000000011</v>
      </c>
      <c r="B66" s="8">
        <f>Timetraces!B148-Timetraces!C148</f>
        <v>36.98344612121582</v>
      </c>
      <c r="C66" s="8">
        <f t="shared" si="0"/>
        <v>-0.84237789544533548</v>
      </c>
      <c r="D66" s="8"/>
      <c r="E66" s="23">
        <f>Timetraces!F148/1000*0.145</f>
        <v>26.050002692109441</v>
      </c>
      <c r="F66" s="8">
        <f>Timetraces!H148</f>
        <v>8.0757967055656577E-2</v>
      </c>
      <c r="G66" s="8">
        <f>(Timetraces!G148-Timetraces!$G$86)/0.3048</f>
        <v>0</v>
      </c>
      <c r="H66" s="13">
        <f>Timetraces!D148/9.81/0.4536</f>
        <v>266.90079406162522</v>
      </c>
      <c r="I66" s="73">
        <f>Timetraces!F148/Timetraces!H148*1000</f>
        <v>2224612598.9804921</v>
      </c>
      <c r="J66" s="13">
        <f>Timetraces!I148/9.81/0.4536</f>
        <v>562.01350560408002</v>
      </c>
      <c r="K66" s="8">
        <f>Timetraces!J148-Timetraces!K148</f>
        <v>36.983450889587402</v>
      </c>
      <c r="L66" s="8">
        <f t="shared" si="1"/>
        <v>-0.84235442904975466</v>
      </c>
      <c r="M66" s="8"/>
      <c r="N66" s="13">
        <f>Timetraces!L148/9.81/0.4536</f>
        <v>266.9009586576164</v>
      </c>
      <c r="O66" s="23">
        <f>Timetraces!N148/1000*0.145</f>
        <v>26.050007880246017</v>
      </c>
      <c r="P66" s="37">
        <f>Timetraces!P148</f>
        <v>8.075798388754564E-2</v>
      </c>
    </row>
    <row r="67" spans="1:16" x14ac:dyDescent="0.2">
      <c r="A67" s="37">
        <f>Timetraces!E149</f>
        <v>6.3000000000000007</v>
      </c>
      <c r="B67" s="8">
        <f>Timetraces!B149-Timetraces!C149</f>
        <v>36.972569465637207</v>
      </c>
      <c r="C67" s="8">
        <f t="shared" si="0"/>
        <v>-0.87806246099196705</v>
      </c>
      <c r="D67" s="8"/>
      <c r="E67" s="23">
        <f>Timetraces!F149/1000*0.145</f>
        <v>26.046933779482021</v>
      </c>
      <c r="F67" s="8">
        <f>Timetraces!H149</f>
        <v>8.0748029017664286E-2</v>
      </c>
      <c r="G67" s="8">
        <f>(Timetraces!G149-Timetraces!$G$86)/0.3048</f>
        <v>0</v>
      </c>
      <c r="H67" s="13">
        <f>Timetraces!D149/9.81/0.4536</f>
        <v>266.74127311352595</v>
      </c>
      <c r="I67" s="73">
        <f>Timetraces!F149/Timetraces!H149*1000</f>
        <v>2224624281.8644757</v>
      </c>
      <c r="J67" s="13">
        <f>Timetraces!I149/9.81/0.4536</f>
        <v>561.86257108018617</v>
      </c>
      <c r="K67" s="8">
        <f>Timetraces!J149-Timetraces!K149</f>
        <v>36.972574234008789</v>
      </c>
      <c r="L67" s="8">
        <f t="shared" si="1"/>
        <v>-0.87803899459638612</v>
      </c>
      <c r="M67" s="8"/>
      <c r="N67" s="13">
        <f>Timetraces!L149/9.81/0.4536</f>
        <v>266.74149257484748</v>
      </c>
      <c r="O67" s="23">
        <f>Timetraces!N149/1000*0.145</f>
        <v>26.0469420590297</v>
      </c>
      <c r="P67" s="37">
        <f>Timetraces!P149</f>
        <v>8.074805586101215E-2</v>
      </c>
    </row>
    <row r="68" spans="1:16" x14ac:dyDescent="0.2">
      <c r="A68" s="37">
        <f>Timetraces!E150</f>
        <v>6.4</v>
      </c>
      <c r="B68" s="8">
        <f>Timetraces!B150-Timetraces!C150</f>
        <v>36.962061882019043</v>
      </c>
      <c r="C68" s="8">
        <f t="shared" si="0"/>
        <v>-0.91253616052662601</v>
      </c>
      <c r="D68" s="8"/>
      <c r="E68" s="23">
        <f>Timetraces!F150/1000*0.145</f>
        <v>26.042897752445896</v>
      </c>
      <c r="F68" s="8">
        <f>Timetraces!H150</f>
        <v>8.0734958879501328E-2</v>
      </c>
      <c r="G68" s="8">
        <f>(Timetraces!G150-Timetraces!$G$86)/0.3048</f>
        <v>0</v>
      </c>
      <c r="H68" s="13">
        <f>Timetraces!D150/9.81/0.4536</f>
        <v>266.56411296170728</v>
      </c>
      <c r="I68" s="73">
        <f>Timetraces!F150/Timetraces!H150*1000</f>
        <v>2224639659.063241</v>
      </c>
      <c r="J68" s="13">
        <f>Timetraces!I150/9.81/0.4536</f>
        <v>561.69907239563383</v>
      </c>
      <c r="K68" s="8">
        <f>Timetraces!J150-Timetraces!K150</f>
        <v>36.962065696716309</v>
      </c>
      <c r="L68" s="8">
        <f t="shared" si="1"/>
        <v>-0.9125158229837893</v>
      </c>
      <c r="M68" s="8"/>
      <c r="N68" s="13">
        <f>Timetraces!L150/9.81/0.4536</f>
        <v>266.56441472102438</v>
      </c>
      <c r="O68" s="23">
        <f>Timetraces!N150/1000*0.145</f>
        <v>26.042909560900739</v>
      </c>
      <c r="P68" s="37">
        <f>Timetraces!P150</f>
        <v>8.0734997151438004E-2</v>
      </c>
    </row>
    <row r="69" spans="1:16" x14ac:dyDescent="0.2">
      <c r="A69" s="37">
        <f>Timetraces!E151</f>
        <v>6.5</v>
      </c>
      <c r="B69" s="8">
        <f>Timetraces!B151-Timetraces!C151</f>
        <v>36.951955795288086</v>
      </c>
      <c r="C69" s="8">
        <f t="shared" ref="C69:C132" si="2">(B69-$B$4)/0.3048</f>
        <v>-0.9456926130560126</v>
      </c>
      <c r="D69" s="8"/>
      <c r="E69" s="23">
        <f>Timetraces!F151/1000*0.145</f>
        <v>26.038010316016809</v>
      </c>
      <c r="F69" s="8">
        <f>Timetraces!H151</f>
        <v>8.0719131363938448E-2</v>
      </c>
      <c r="G69" s="8">
        <f>(Timetraces!G151-Timetraces!$G$86)/0.3048</f>
        <v>0</v>
      </c>
      <c r="H69" s="13">
        <f>Timetraces!D151/9.81/0.4536</f>
        <v>266.37351080394393</v>
      </c>
      <c r="I69" s="73">
        <f>Timetraces!F151/Timetraces!H151*1000</f>
        <v>2224658292.3248801</v>
      </c>
      <c r="J69" s="13">
        <f>Timetraces!I151/9.81/0.4536</f>
        <v>561.5259174129335</v>
      </c>
      <c r="K69" s="8">
        <f>Timetraces!J151-Timetraces!K151</f>
        <v>36.951958656311035</v>
      </c>
      <c r="L69" s="8">
        <f t="shared" ref="L69:L132" si="3">(K69-$K$4)/0.3048</f>
        <v>-0.94567540436592001</v>
      </c>
      <c r="M69" s="8"/>
      <c r="N69" s="13">
        <f>Timetraces!L151/9.81/0.4536</f>
        <v>266.37389486125659</v>
      </c>
      <c r="O69" s="23">
        <f>Timetraces!N151/1000*0.145</f>
        <v>26.038025631239872</v>
      </c>
      <c r="P69" s="37">
        <f>Timetraces!P151</f>
        <v>8.0719180992673972E-2</v>
      </c>
    </row>
    <row r="70" spans="1:16" x14ac:dyDescent="0.2">
      <c r="A70" s="37">
        <f>Timetraces!E152</f>
        <v>6.6000000000000014</v>
      </c>
      <c r="B70" s="8">
        <f>Timetraces!B152-Timetraces!C152</f>
        <v>36.942276954650879</v>
      </c>
      <c r="C70" s="8">
        <f t="shared" si="2"/>
        <v>-0.97744733955603569</v>
      </c>
      <c r="D70" s="8"/>
      <c r="E70" s="23">
        <f>Timetraces!F152/1000*0.145</f>
        <v>26.032427162692649</v>
      </c>
      <c r="F70" s="8">
        <f>Timetraces!H152</f>
        <v>8.0701050693333179E-2</v>
      </c>
      <c r="G70" s="8">
        <f>(Timetraces!G152-Timetraces!$G$86)/0.3048</f>
        <v>0</v>
      </c>
      <c r="H70" s="13">
        <f>Timetraces!D152/9.81/0.4536</f>
        <v>266.1740478953231</v>
      </c>
      <c r="I70" s="73">
        <f>Timetraces!F152/Timetraces!H152*1000</f>
        <v>2224679590.7849889</v>
      </c>
      <c r="J70" s="13">
        <f>Timetraces!I152/9.81/0.4536</f>
        <v>561.34584939860429</v>
      </c>
      <c r="K70" s="8">
        <f>Timetraces!J152-Timetraces!K152</f>
        <v>36.942279815673828</v>
      </c>
      <c r="L70" s="8">
        <f t="shared" si="3"/>
        <v>-0.97743013086594299</v>
      </c>
      <c r="M70" s="8"/>
      <c r="N70" s="13">
        <f>Timetraces!L152/9.81/0.4536</f>
        <v>266.17451425063138</v>
      </c>
      <c r="O70" s="23">
        <f>Timetraces!N152/1000*0.145</f>
        <v>26.032445788584241</v>
      </c>
      <c r="P70" s="37">
        <f>Timetraces!P152</f>
        <v>8.0701111043961438E-2</v>
      </c>
    </row>
    <row r="71" spans="1:16" x14ac:dyDescent="0.2">
      <c r="A71" s="37">
        <f>Timetraces!E153</f>
        <v>6.7000000000000011</v>
      </c>
      <c r="B71" s="8">
        <f>Timetraces!B153-Timetraces!C153</f>
        <v>36.933050155639648</v>
      </c>
      <c r="C71" s="8">
        <f t="shared" si="2"/>
        <v>-1.0077189898553482</v>
      </c>
      <c r="D71" s="8"/>
      <c r="E71" s="23">
        <f>Timetraces!F153/1000*0.145</f>
        <v>26.026288274151359</v>
      </c>
      <c r="F71" s="8">
        <f>Timetraces!H153</f>
        <v>8.0681170212979519E-2</v>
      </c>
      <c r="G71" s="8">
        <f>(Timetraces!G153-Timetraces!$G$86)/0.3048</f>
        <v>0</v>
      </c>
      <c r="H71" s="13">
        <f>Timetraces!D153/9.81/0.4536</f>
        <v>265.96838520436853</v>
      </c>
      <c r="I71" s="73">
        <f>Timetraces!F153/Timetraces!H153*1000</f>
        <v>2224703022.9754128</v>
      </c>
      <c r="J71" s="13">
        <f>Timetraces!I153/9.81/0.4536</f>
        <v>561.16205054180887</v>
      </c>
      <c r="K71" s="8">
        <f>Timetraces!J153-Timetraces!K153</f>
        <v>36.933052062988281</v>
      </c>
      <c r="L71" s="8">
        <f t="shared" si="3"/>
        <v>-1.0077049100179998</v>
      </c>
      <c r="M71" s="8"/>
      <c r="N71" s="13">
        <f>Timetraces!L153/9.81/0.4536</f>
        <v>265.96885155967681</v>
      </c>
      <c r="O71" s="23">
        <f>Timetraces!N153/1000*0.145</f>
        <v>26.026308668880265</v>
      </c>
      <c r="P71" s="37">
        <f>Timetraces!P153</f>
        <v>8.0681236291855904E-2</v>
      </c>
    </row>
    <row r="72" spans="1:16" x14ac:dyDescent="0.2">
      <c r="A72" s="37">
        <f>Timetraces!E154</f>
        <v>6.8000000000000007</v>
      </c>
      <c r="B72" s="8">
        <f>Timetraces!B154-Timetraces!C154</f>
        <v>36.924293518066406</v>
      </c>
      <c r="C72" s="8">
        <f t="shared" si="2"/>
        <v>-1.0364481157518122</v>
      </c>
      <c r="D72" s="8"/>
      <c r="E72" s="23">
        <f>Timetraces!F154/1000*0.145</f>
        <v>26.019675173973312</v>
      </c>
      <c r="F72" s="8">
        <f>Timetraces!H154</f>
        <v>8.0659753957570607E-2</v>
      </c>
      <c r="G72" s="8">
        <f>(Timetraces!G154-Timetraces!$G$86)/0.3048</f>
        <v>0</v>
      </c>
      <c r="H72" s="13">
        <f>Timetraces!D154/9.81/0.4536</f>
        <v>265.75652273108034</v>
      </c>
      <c r="I72" s="73">
        <f>Timetraces!F154/Timetraces!H154*1000</f>
        <v>2224728279.9420447</v>
      </c>
      <c r="J72" s="13">
        <f>Timetraces!I154/9.81/0.4536</f>
        <v>560.97775789703996</v>
      </c>
      <c r="K72" s="8">
        <f>Timetraces!J154-Timetraces!K154</f>
        <v>36.924293518066406</v>
      </c>
      <c r="L72" s="8">
        <f t="shared" si="3"/>
        <v>-1.0364402936199517</v>
      </c>
      <c r="M72" s="8"/>
      <c r="N72" s="13">
        <f>Timetraces!L154/9.81/0.4536</f>
        <v>265.75698908638861</v>
      </c>
      <c r="O72" s="23">
        <f>Timetraces!N154/1000*0.145</f>
        <v>26.019696560621377</v>
      </c>
      <c r="P72" s="37">
        <f>Timetraces!P154</f>
        <v>8.0659823248913201E-2</v>
      </c>
    </row>
    <row r="73" spans="1:16" x14ac:dyDescent="0.2">
      <c r="A73" s="37">
        <f>Timetraces!E155</f>
        <v>6.9</v>
      </c>
      <c r="B73" s="8">
        <f>Timetraces!B155-Timetraces!C155</f>
        <v>36.916021347045898</v>
      </c>
      <c r="C73" s="8">
        <f t="shared" si="2"/>
        <v>-1.0635877844542656</v>
      </c>
      <c r="D73" s="8"/>
      <c r="E73" s="23">
        <f>Timetraces!F155/1000*0.145</f>
        <v>26.012642057870675</v>
      </c>
      <c r="F73" s="8">
        <f>Timetraces!H155</f>
        <v>8.0636977465752324E-2</v>
      </c>
      <c r="G73" s="8">
        <f>(Timetraces!G155-Timetraces!$G$86)/0.3048</f>
        <v>0</v>
      </c>
      <c r="H73" s="13">
        <f>Timetraces!D155/9.81/0.4536</f>
        <v>265.53857020611918</v>
      </c>
      <c r="I73" s="73">
        <f>Timetraces!F155/Timetraces!H155*1000</f>
        <v>2224755156.6498575</v>
      </c>
      <c r="J73" s="13">
        <f>Timetraces!I155/9.81/0.4536</f>
        <v>560.79637311478155</v>
      </c>
      <c r="K73" s="8">
        <f>Timetraces!J155-Timetraces!K155</f>
        <v>36.916021347045898</v>
      </c>
      <c r="L73" s="8">
        <f t="shared" si="3"/>
        <v>-1.0635799623224054</v>
      </c>
      <c r="M73" s="8"/>
      <c r="N73" s="13">
        <f>Timetraces!L155/9.81/0.4536</f>
        <v>265.5389816960971</v>
      </c>
      <c r="O73" s="23">
        <f>Timetraces!N155/1000*0.145</f>
        <v>26.012662784391747</v>
      </c>
      <c r="P73" s="37">
        <f>Timetraces!P155</f>
        <v>8.0637044619423087E-2</v>
      </c>
    </row>
    <row r="74" spans="1:16" x14ac:dyDescent="0.2">
      <c r="A74" s="37">
        <f>Timetraces!E156</f>
        <v>7</v>
      </c>
      <c r="B74" s="8">
        <f>Timetraces!B156-Timetraces!C156</f>
        <v>36.908246040344238</v>
      </c>
      <c r="C74" s="8">
        <f t="shared" si="2"/>
        <v>-1.0890973208770351</v>
      </c>
      <c r="D74" s="8"/>
      <c r="E74" s="23">
        <f>Timetraces!F156/1000*0.145</f>
        <v>26.00529801627216</v>
      </c>
      <c r="F74" s="8">
        <f>Timetraces!H156</f>
        <v>8.0613194047484779E-2</v>
      </c>
      <c r="G74" s="8">
        <f>(Timetraces!G156-Timetraces!$G$86)/0.3048</f>
        <v>0</v>
      </c>
      <c r="H74" s="13">
        <f>Timetraces!D156/9.81/0.4536</f>
        <v>265.31823103928622</v>
      </c>
      <c r="I74" s="73">
        <f>Timetraces!F156/Timetraces!H156*1000</f>
        <v>2224783237.905189</v>
      </c>
      <c r="J74" s="13">
        <f>Timetraces!I156/9.81/0.4536</f>
        <v>560.62107838419604</v>
      </c>
      <c r="K74" s="8">
        <f>Timetraces!J156-Timetraces!K156</f>
        <v>36.908245086669922</v>
      </c>
      <c r="L74" s="8">
        <f t="shared" si="3"/>
        <v>-1.0890926275979189</v>
      </c>
      <c r="M74" s="8"/>
      <c r="N74" s="13">
        <f>Timetraces!L156/9.81/0.4536</f>
        <v>265.31856023126852</v>
      </c>
      <c r="O74" s="23">
        <f>Timetraces!N156/1000*0.145</f>
        <v>26.005316801517662</v>
      </c>
      <c r="P74" s="37">
        <f>Timetraces!P156</f>
        <v>8.0613254914354379E-2</v>
      </c>
    </row>
    <row r="75" spans="1:16" x14ac:dyDescent="0.2">
      <c r="A75" s="37">
        <f>Timetraces!E157</f>
        <v>7.1000000000000014</v>
      </c>
      <c r="B75" s="8">
        <f>Timetraces!B157-Timetraces!C157</f>
        <v>36.900976181030273</v>
      </c>
      <c r="C75" s="8">
        <f t="shared" si="2"/>
        <v>-1.1129485653454236</v>
      </c>
      <c r="D75" s="8"/>
      <c r="E75" s="23">
        <f>Timetraces!F157/1000*0.145</f>
        <v>25.997849405067779</v>
      </c>
      <c r="F75" s="8">
        <f>Timetraces!H157</f>
        <v>8.0589071989701375E-2</v>
      </c>
      <c r="G75" s="8">
        <f>(Timetraces!G157-Timetraces!$G$86)/0.3048</f>
        <v>0</v>
      </c>
      <c r="H75" s="13">
        <f>Timetraces!D157/9.81/0.4536</f>
        <v>265.10277488685767</v>
      </c>
      <c r="I75" s="73">
        <f>Timetraces!F157/Timetraces!H157*1000</f>
        <v>2224811735.781137</v>
      </c>
      <c r="J75" s="13">
        <f>Timetraces!I157/9.81/0.4536</f>
        <v>560.45434264515097</v>
      </c>
      <c r="K75" s="8">
        <f>Timetraces!J157-Timetraces!K157</f>
        <v>36.900975227355957</v>
      </c>
      <c r="L75" s="8">
        <f t="shared" si="3"/>
        <v>-1.1129438720663074</v>
      </c>
      <c r="M75" s="8"/>
      <c r="N75" s="13">
        <f>Timetraces!L157/9.81/0.4536</f>
        <v>265.10302178084441</v>
      </c>
      <c r="O75" s="23">
        <f>Timetraces!N157/1000*0.145</f>
        <v>25.997865449707582</v>
      </c>
      <c r="P75" s="37">
        <f>Timetraces!P157</f>
        <v>8.0589123981264929E-2</v>
      </c>
    </row>
    <row r="76" spans="1:16" x14ac:dyDescent="0.2">
      <c r="A76" s="37">
        <f>Timetraces!E158</f>
        <v>7.2000000000000011</v>
      </c>
      <c r="B76" s="8">
        <f>Timetraces!B158-Timetraces!C158</f>
        <v>36.894220352172852</v>
      </c>
      <c r="C76" s="8">
        <f t="shared" si="2"/>
        <v>-1.1351133581847344</v>
      </c>
      <c r="D76" s="8"/>
      <c r="E76" s="23">
        <f>Timetraces!F158/1000*0.145</f>
        <v>25.990561170373901</v>
      </c>
      <c r="F76" s="8">
        <f>Timetraces!H158</f>
        <v>8.0565469310220184E-2</v>
      </c>
      <c r="G76" s="8">
        <f>(Timetraces!G158-Timetraces!$G$86)/0.3048</f>
        <v>0</v>
      </c>
      <c r="H76" s="13">
        <f>Timetraces!D158/9.81/0.4536</f>
        <v>264.89982802975726</v>
      </c>
      <c r="I76" s="73">
        <f>Timetraces!F158/Timetraces!H158*1000</f>
        <v>2224839636.4534831</v>
      </c>
      <c r="J76" s="13">
        <f>Timetraces!I158/9.81/0.4536</f>
        <v>560.29764726156645</v>
      </c>
      <c r="K76" s="8">
        <f>Timetraces!J158-Timetraces!K158</f>
        <v>36.894218444824219</v>
      </c>
      <c r="L76" s="8">
        <f t="shared" si="3"/>
        <v>-1.1351117937583621</v>
      </c>
      <c r="M76" s="8"/>
      <c r="N76" s="13">
        <f>Timetraces!L158/9.81/0.4536</f>
        <v>264.89996519308323</v>
      </c>
      <c r="O76" s="23">
        <f>Timetraces!N158/1000*0.145</f>
        <v>25.990573481843221</v>
      </c>
      <c r="P76" s="37">
        <f>Timetraces!P158</f>
        <v>8.0565509211841843E-2</v>
      </c>
    </row>
    <row r="77" spans="1:16" x14ac:dyDescent="0.2">
      <c r="A77" s="37">
        <f>Timetraces!E159</f>
        <v>7.3000000000000007</v>
      </c>
      <c r="B77" s="8">
        <f>Timetraces!B159-Timetraces!C159</f>
        <v>36.887982368469238</v>
      </c>
      <c r="C77" s="8">
        <f t="shared" si="2"/>
        <v>-1.1555791839839904</v>
      </c>
      <c r="D77" s="8"/>
      <c r="E77" s="23">
        <f>Timetraces!F159/1000*0.145</f>
        <v>25.983689228629064</v>
      </c>
      <c r="F77" s="8">
        <f>Timetraces!H159</f>
        <v>8.0543214783029338E-2</v>
      </c>
      <c r="G77" s="8">
        <f>(Timetraces!G159-Timetraces!$G$86)/0.3048</f>
        <v>0</v>
      </c>
      <c r="H77" s="13">
        <f>Timetraces!D159/9.81/0.4536</f>
        <v>264.71484956835855</v>
      </c>
      <c r="I77" s="73">
        <f>Timetraces!F159/Timetraces!H159*1000</f>
        <v>2224865958.3789473</v>
      </c>
      <c r="J77" s="13">
        <f>Timetraces!I159/9.81/0.4536</f>
        <v>560.15170548273784</v>
      </c>
      <c r="K77" s="8">
        <f>Timetraces!J159-Timetraces!K159</f>
        <v>36.887980461120605</v>
      </c>
      <c r="L77" s="8">
        <f t="shared" si="3"/>
        <v>-1.1555776195576184</v>
      </c>
      <c r="M77" s="8"/>
      <c r="N77" s="13">
        <f>Timetraces!L159/9.81/0.4536</f>
        <v>264.71487700102375</v>
      </c>
      <c r="O77" s="23">
        <f>Timetraces!N159/1000*0.145</f>
        <v>25.98369729622425</v>
      </c>
      <c r="P77" s="37">
        <f>Timetraces!P159</f>
        <v>8.0543240940876643E-2</v>
      </c>
    </row>
    <row r="78" spans="1:16" x14ac:dyDescent="0.2">
      <c r="A78" s="37">
        <f>Timetraces!E160</f>
        <v>7.4</v>
      </c>
      <c r="B78" s="8">
        <f>Timetraces!B160-Timetraces!C160</f>
        <v>36.882264137268066</v>
      </c>
      <c r="C78" s="8">
        <f t="shared" si="2"/>
        <v>-1.174339785037704</v>
      </c>
      <c r="D78" s="8"/>
      <c r="E78" s="23">
        <f>Timetraces!F160/1000*0.145</f>
        <v>25.977449707472406</v>
      </c>
      <c r="F78" s="8">
        <f>Timetraces!H160</f>
        <v>8.0523008331237517E-2</v>
      </c>
      <c r="G78" s="8">
        <f>(Timetraces!G160-Timetraces!$G$86)/0.3048</f>
        <v>0</v>
      </c>
      <c r="H78" s="13">
        <f>Timetraces!D160/9.81/0.4536</f>
        <v>264.55137831647141</v>
      </c>
      <c r="I78" s="73">
        <f>Timetraces!F160/Timetraces!H160*1000</f>
        <v>2224889870.381</v>
      </c>
      <c r="J78" s="13">
        <f>Timetraces!I160/9.81/0.4536</f>
        <v>560.01717569262973</v>
      </c>
      <c r="K78" s="8">
        <f>Timetraces!J160-Timetraces!K160</f>
        <v>36.882262229919434</v>
      </c>
      <c r="L78" s="8">
        <f t="shared" si="3"/>
        <v>-1.174338220611332</v>
      </c>
      <c r="M78" s="8"/>
      <c r="N78" s="13">
        <f>Timetraces!L160/9.81/0.4536</f>
        <v>264.5512960184758</v>
      </c>
      <c r="O78" s="23">
        <f>Timetraces!N160/1000*0.145</f>
        <v>25.977453183313539</v>
      </c>
      <c r="P78" s="37">
        <f>Timetraces!P160</f>
        <v>8.0523019618707517E-2</v>
      </c>
    </row>
    <row r="79" spans="1:16" x14ac:dyDescent="0.2">
      <c r="A79" s="37">
        <f>Timetraces!E161</f>
        <v>7.5</v>
      </c>
      <c r="B79" s="8">
        <f>Timetraces!B161-Timetraces!C161</f>
        <v>36.877067565917969</v>
      </c>
      <c r="C79" s="8">
        <f t="shared" si="2"/>
        <v>-1.1913889036403866</v>
      </c>
      <c r="D79" s="8"/>
      <c r="E79" s="23">
        <f>Timetraces!F161/1000*0.145</f>
        <v>25.972018051462662</v>
      </c>
      <c r="F79" s="8">
        <f>Timetraces!H161</f>
        <v>8.050541812888698E-2</v>
      </c>
      <c r="G79" s="8">
        <f>(Timetraces!G161-Timetraces!$G$86)/0.3048</f>
        <v>0</v>
      </c>
      <c r="H79" s="13">
        <f>Timetraces!D161/9.81/0.4536</f>
        <v>264.41196551195878</v>
      </c>
      <c r="I79" s="73">
        <f>Timetraces!F161/Timetraces!H161*1000</f>
        <v>2224910695.8912296</v>
      </c>
      <c r="J79" s="13">
        <f>Timetraces!I161/9.81/0.4536</f>
        <v>559.89575871648401</v>
      </c>
      <c r="K79" s="8">
        <f>Timetraces!J161-Timetraces!K161</f>
        <v>36.87706470489502</v>
      </c>
      <c r="L79" s="8">
        <f t="shared" si="3"/>
        <v>-1.1913904680667586</v>
      </c>
      <c r="M79" s="8"/>
      <c r="N79" s="13">
        <f>Timetraces!L161/9.81/0.4536</f>
        <v>264.41180091596766</v>
      </c>
      <c r="O79" s="23">
        <f>Timetraces!N161/1000*0.145</f>
        <v>25.972017106597992</v>
      </c>
      <c r="P79" s="37">
        <f>Timetraces!P161</f>
        <v>8.0505415100119174E-2</v>
      </c>
    </row>
    <row r="80" spans="1:16" x14ac:dyDescent="0.2">
      <c r="A80" s="37">
        <f>Timetraces!E162</f>
        <v>7.6000000000000014</v>
      </c>
      <c r="B80" s="8">
        <f>Timetraces!B162-Timetraces!C162</f>
        <v>36.872391700744629</v>
      </c>
      <c r="C80" s="8">
        <f t="shared" si="2"/>
        <v>-1.2067296686447824</v>
      </c>
      <c r="D80" s="8"/>
      <c r="E80" s="23">
        <f>Timetraces!F162/1000*0.145</f>
        <v>25.967521244119094</v>
      </c>
      <c r="F80" s="8">
        <f>Timetraces!H162</f>
        <v>8.049085540878792E-2</v>
      </c>
      <c r="G80" s="8">
        <f>(Timetraces!G162-Timetraces!$G$86)/0.3048</f>
        <v>0</v>
      </c>
      <c r="H80" s="13">
        <f>Timetraces!D162/9.81/0.4536</f>
        <v>264.29787305741968</v>
      </c>
      <c r="I80" s="73">
        <f>Timetraces!F162/Timetraces!H162*1000</f>
        <v>2224927943.6551423</v>
      </c>
      <c r="J80" s="13">
        <f>Timetraces!I162/9.81/0.4536</f>
        <v>559.78921024487306</v>
      </c>
      <c r="K80" s="8">
        <f>Timetraces!J162-Timetraces!K162</f>
        <v>36.872387886047363</v>
      </c>
      <c r="L80" s="8">
        <f t="shared" si="3"/>
        <v>-1.2067343619238986</v>
      </c>
      <c r="M80" s="8"/>
      <c r="N80" s="13">
        <f>Timetraces!L162/9.81/0.4536</f>
        <v>264.29759873076773</v>
      </c>
      <c r="O80" s="23">
        <f>Timetraces!N162/1000*0.145</f>
        <v>25.967515537236192</v>
      </c>
      <c r="P80" s="37">
        <f>Timetraces!P162</f>
        <v>8.0490836958102677E-2</v>
      </c>
    </row>
    <row r="81" spans="1:16" x14ac:dyDescent="0.2">
      <c r="A81" s="37">
        <f>Timetraces!E163</f>
        <v>7.7000000000000011</v>
      </c>
      <c r="B81" s="8">
        <f>Timetraces!B163-Timetraces!C163</f>
        <v>36.868232727050781</v>
      </c>
      <c r="C81" s="8">
        <f t="shared" si="2"/>
        <v>-1.2203745954618679</v>
      </c>
      <c r="D81" s="8"/>
      <c r="E81" s="23">
        <f>Timetraces!F163/1000*0.145</f>
        <v>25.964035448321553</v>
      </c>
      <c r="F81" s="8">
        <f>Timetraces!H163</f>
        <v>8.0479566823788151E-2</v>
      </c>
      <c r="G81" s="8">
        <f>(Timetraces!G163-Timetraces!$G$86)/0.3048</f>
        <v>0</v>
      </c>
      <c r="H81" s="13">
        <f>Timetraces!D163/9.81/0.4536</f>
        <v>264.20912838551919</v>
      </c>
      <c r="I81" s="73">
        <f>Timetraces!F163/Timetraces!H163*1000</f>
        <v>2224941317.4496999</v>
      </c>
      <c r="J81" s="13">
        <f>Timetraces!I163/9.81/0.4536</f>
        <v>559.69862758440456</v>
      </c>
      <c r="K81" s="8">
        <f>Timetraces!J163-Timetraces!K163</f>
        <v>36.868228912353516</v>
      </c>
      <c r="L81" s="8">
        <f t="shared" si="3"/>
        <v>-1.2203792887409841</v>
      </c>
      <c r="M81" s="8"/>
      <c r="N81" s="13">
        <f>Timetraces!L163/9.81/0.4536</f>
        <v>264.20879919353683</v>
      </c>
      <c r="O81" s="23">
        <f>Timetraces!N163/1000*0.145</f>
        <v>25.964025935729541</v>
      </c>
      <c r="P81" s="37">
        <f>Timetraces!P163</f>
        <v>8.0479536048532488E-2</v>
      </c>
    </row>
    <row r="82" spans="1:16" x14ac:dyDescent="0.2">
      <c r="A82" s="37">
        <f>Timetraces!E164</f>
        <v>7.8000000000000007</v>
      </c>
      <c r="B82" s="8">
        <f>Timetraces!B164-Timetraces!C164</f>
        <v>36.864590644836426</v>
      </c>
      <c r="C82" s="8">
        <f t="shared" si="2"/>
        <v>-1.2323236840916429</v>
      </c>
      <c r="D82" s="8"/>
      <c r="E82" s="23">
        <f>Timetraces!F164/1000*0.145</f>
        <v>25.961602563522082</v>
      </c>
      <c r="F82" s="8">
        <f>Timetraces!H164</f>
        <v>8.0471688067373412E-2</v>
      </c>
      <c r="G82" s="8">
        <f>(Timetraces!G164-Timetraces!$G$86)/0.3048</f>
        <v>0</v>
      </c>
      <c r="H82" s="13">
        <f>Timetraces!D164/9.81/0.4536</f>
        <v>264.14545716960544</v>
      </c>
      <c r="I82" s="73">
        <f>Timetraces!F164/Timetraces!H164*1000</f>
        <v>2224950653.0910525</v>
      </c>
      <c r="J82" s="13">
        <f>Timetraces!I164/9.81/0.4536</f>
        <v>559.62307802446207</v>
      </c>
      <c r="K82" s="8">
        <f>Timetraces!J164-Timetraces!K164</f>
        <v>36.864585876464844</v>
      </c>
      <c r="L82" s="8">
        <f t="shared" si="3"/>
        <v>-1.2323315062235034</v>
      </c>
      <c r="M82" s="8"/>
      <c r="N82" s="13">
        <f>Timetraces!L164/9.81/0.4536</f>
        <v>264.14504567962751</v>
      </c>
      <c r="O82" s="23">
        <f>Timetraces!N164/1000*0.145</f>
        <v>25.961589362688702</v>
      </c>
      <c r="P82" s="37">
        <f>Timetraces!P164</f>
        <v>8.0471645347444817E-2</v>
      </c>
    </row>
    <row r="83" spans="1:16" x14ac:dyDescent="0.2">
      <c r="A83" s="37">
        <f>Timetraces!E165</f>
        <v>7.9</v>
      </c>
      <c r="B83" s="8">
        <f>Timetraces!B165-Timetraces!C165</f>
        <v>36.861459732055664</v>
      </c>
      <c r="C83" s="8">
        <f t="shared" si="2"/>
        <v>-1.2425957076505725</v>
      </c>
      <c r="D83" s="8"/>
      <c r="E83" s="23">
        <f>Timetraces!F165/1000*0.145</f>
        <v>25.960251196883313</v>
      </c>
      <c r="F83" s="8">
        <f>Timetraces!H165</f>
        <v>8.0467311785236847E-2</v>
      </c>
      <c r="G83" s="8">
        <f>(Timetraces!G165-Timetraces!$G$86)/0.3048</f>
        <v>0</v>
      </c>
      <c r="H83" s="13">
        <f>Timetraces!D165/9.81/0.4536</f>
        <v>264.10694170767397</v>
      </c>
      <c r="I83" s="73">
        <f>Timetraces!F165/Timetraces!H165*1000</f>
        <v>2224955838.32548</v>
      </c>
      <c r="J83" s="13">
        <f>Timetraces!I165/9.81/0.4536</f>
        <v>559.56031208649972</v>
      </c>
      <c r="K83" s="8">
        <f>Timetraces!J165-Timetraces!K165</f>
        <v>36.861454963684082</v>
      </c>
      <c r="L83" s="8">
        <f t="shared" si="3"/>
        <v>-1.2426035297824329</v>
      </c>
      <c r="M83" s="8"/>
      <c r="N83" s="13">
        <f>Timetraces!L165/9.81/0.4536</f>
        <v>264.10653021769605</v>
      </c>
      <c r="O83" s="23">
        <f>Timetraces!N165/1000*0.145</f>
        <v>25.960236138319534</v>
      </c>
      <c r="P83" s="37">
        <f>Timetraces!P165</f>
        <v>8.0467263049020091E-2</v>
      </c>
    </row>
    <row r="84" spans="1:16" x14ac:dyDescent="0.2">
      <c r="A84" s="37">
        <f>Timetraces!E166</f>
        <v>8</v>
      </c>
      <c r="B84" s="8">
        <f>Timetraces!B166-Timetraces!C166</f>
        <v>36.85883617401123</v>
      </c>
      <c r="C84" s="8">
        <f t="shared" si="2"/>
        <v>-1.2512031815496329</v>
      </c>
      <c r="D84" s="8"/>
      <c r="E84" s="23">
        <f>Timetraces!F166/1000*0.145</f>
        <v>25.959995458549876</v>
      </c>
      <c r="F84" s="8">
        <f>Timetraces!H166</f>
        <v>8.0466483674156292E-2</v>
      </c>
      <c r="G84" s="8">
        <f>(Timetraces!G166-Timetraces!$G$86)/0.3048</f>
        <v>0</v>
      </c>
      <c r="H84" s="13">
        <f>Timetraces!D166/9.81/0.4536</f>
        <v>264.09341740373367</v>
      </c>
      <c r="I84" s="73">
        <f>Timetraces!F166/Timetraces!H166*1000</f>
        <v>2224956817.5895844</v>
      </c>
      <c r="J84" s="13">
        <f>Timetraces!I166/9.81/0.4536</f>
        <v>559.5079705613108</v>
      </c>
      <c r="K84" s="8">
        <f>Timetraces!J166-Timetraces!K166</f>
        <v>36.858831405639648</v>
      </c>
      <c r="L84" s="8">
        <f t="shared" si="3"/>
        <v>-1.2512110036814932</v>
      </c>
      <c r="M84" s="8"/>
      <c r="N84" s="13">
        <f>Timetraces!L166/9.81/0.4536</f>
        <v>264.09303334642095</v>
      </c>
      <c r="O84" s="23">
        <f>Timetraces!N166/1000*0.145</f>
        <v>25.959979889964401</v>
      </c>
      <c r="P84" s="37">
        <f>Timetraces!P166</f>
        <v>8.0466433285964395E-2</v>
      </c>
    </row>
    <row r="85" spans="1:16" x14ac:dyDescent="0.2">
      <c r="A85" s="37">
        <f>Timetraces!E167</f>
        <v>8.1000000000000014</v>
      </c>
      <c r="B85" s="8">
        <f>Timetraces!B167-Timetraces!C167</f>
        <v>36.856714248657227</v>
      </c>
      <c r="C85" s="8">
        <f t="shared" si="2"/>
        <v>-1.2581648789052888</v>
      </c>
      <c r="D85" s="8"/>
      <c r="E85" s="23">
        <f>Timetraces!F167/1000*0.145</f>
        <v>25.960804450468682</v>
      </c>
      <c r="F85" s="8">
        <f>Timetraces!H167</f>
        <v>8.0469103676628018E-2</v>
      </c>
      <c r="G85" s="8">
        <f>(Timetraces!G167-Timetraces!$G$86)/0.3048</f>
        <v>0</v>
      </c>
      <c r="H85" s="13">
        <f>Timetraces!D167/9.81/0.4536</f>
        <v>264.10290910589055</v>
      </c>
      <c r="I85" s="73">
        <f>Timetraces!F167/Timetraces!H167*1000</f>
        <v>2224953709.0952969</v>
      </c>
      <c r="J85" s="13">
        <f>Timetraces!I167/9.81/0.4536</f>
        <v>559.4641331623319</v>
      </c>
      <c r="K85" s="8">
        <f>Timetraces!J167-Timetraces!K167</f>
        <v>36.856708526611328</v>
      </c>
      <c r="L85" s="8">
        <f t="shared" si="3"/>
        <v>-1.2581758298898931</v>
      </c>
      <c r="M85" s="8"/>
      <c r="N85" s="13">
        <f>Timetraces!L167/9.81/0.4536</f>
        <v>264.10260734657345</v>
      </c>
      <c r="O85" s="23">
        <f>Timetraces!N167/1000*0.145</f>
        <v>25.960790164538746</v>
      </c>
      <c r="P85" s="37">
        <f>Timetraces!P167</f>
        <v>8.0469057442067657E-2</v>
      </c>
    </row>
    <row r="86" spans="1:16" x14ac:dyDescent="0.2">
      <c r="A86" s="37">
        <f>Timetraces!E168</f>
        <v>8.1999999999999993</v>
      </c>
      <c r="B86" s="8">
        <f>Timetraces!B168-Timetraces!C168</f>
        <v>36.855084419250488</v>
      </c>
      <c r="C86" s="8">
        <f t="shared" si="2"/>
        <v>-1.2635120882449813</v>
      </c>
      <c r="D86" s="8"/>
      <c r="E86" s="23">
        <f>Timetraces!F168/1000*0.145</f>
        <v>25.962567543466847</v>
      </c>
      <c r="F86" s="8">
        <f>Timetraces!H168</f>
        <v>8.0474813536936515E-2</v>
      </c>
      <c r="G86" s="8">
        <f>(Timetraces!G168-Timetraces!$G$86)/0.3048</f>
        <v>0</v>
      </c>
      <c r="H86" s="13">
        <f>Timetraces!D168/9.81/0.4536</f>
        <v>264.13067096306622</v>
      </c>
      <c r="I86" s="73">
        <f>Timetraces!F168/Timetraces!H168*1000</f>
        <v>2224946937.8734503</v>
      </c>
      <c r="J86" s="13">
        <f>Timetraces!I168/9.81/0.4536</f>
        <v>559.4269344683297</v>
      </c>
      <c r="K86" s="8">
        <f>Timetraces!J168-Timetraces!K168</f>
        <v>36.85507869720459</v>
      </c>
      <c r="L86" s="8">
        <f t="shared" si="3"/>
        <v>-1.2635230392295858</v>
      </c>
      <c r="M86" s="8"/>
      <c r="N86" s="13">
        <f>Timetraces!L168/9.81/0.4536</f>
        <v>264.13042406907948</v>
      </c>
      <c r="O86" s="23">
        <f>Timetraces!N168/1000*0.145</f>
        <v>25.962555190567222</v>
      </c>
      <c r="P86" s="37">
        <f>Timetraces!P168</f>
        <v>8.0474773561897223E-2</v>
      </c>
    </row>
    <row r="87" spans="1:16" x14ac:dyDescent="0.2">
      <c r="A87" s="37">
        <f>Timetraces!E169</f>
        <v>8.3000000000000007</v>
      </c>
      <c r="B87" s="8">
        <f>Timetraces!B169-Timetraces!C169</f>
        <v>36.853936195373535</v>
      </c>
      <c r="C87" s="8">
        <f t="shared" si="2"/>
        <v>-1.2672792269488957</v>
      </c>
      <c r="D87" s="8"/>
      <c r="E87" s="23">
        <f>Timetraces!F169/1000*0.145</f>
        <v>25.965078204846037</v>
      </c>
      <c r="F87" s="8">
        <f>Timetraces!H169</f>
        <v>8.0482944426092981E-2</v>
      </c>
      <c r="G87" s="8">
        <f>(Timetraces!G169-Timetraces!$G$86)/0.3048</f>
        <v>0</v>
      </c>
      <c r="H87" s="13">
        <f>Timetraces!D169/9.81/0.4536</f>
        <v>264.16929615565846</v>
      </c>
      <c r="I87" s="73">
        <f>Timetraces!F169/Timetraces!H169*1000</f>
        <v>2224937297.4350567</v>
      </c>
      <c r="J87" s="13">
        <f>Timetraces!I169/9.81/0.4536</f>
        <v>559.39439932741038</v>
      </c>
      <c r="K87" s="8">
        <f>Timetraces!J169-Timetraces!K169</f>
        <v>36.853930473327637</v>
      </c>
      <c r="L87" s="8">
        <f t="shared" si="3"/>
        <v>-1.2672901779335002</v>
      </c>
      <c r="M87" s="8"/>
      <c r="N87" s="13">
        <f>Timetraces!L169/9.81/0.4536</f>
        <v>264.16913155966728</v>
      </c>
      <c r="O87" s="23">
        <f>Timetraces!N169/1000*0.145</f>
        <v>25.965068933045206</v>
      </c>
      <c r="P87" s="37">
        <f>Timetraces!P169</f>
        <v>8.0482914428709348E-2</v>
      </c>
    </row>
    <row r="88" spans="1:16" x14ac:dyDescent="0.2">
      <c r="A88" s="37">
        <f>Timetraces!E170</f>
        <v>8.4000000000000021</v>
      </c>
      <c r="B88" s="8">
        <f>Timetraces!B170-Timetraces!C170</f>
        <v>36.853257179260254</v>
      </c>
      <c r="C88" s="8">
        <f t="shared" si="2"/>
        <v>-1.2695069701027055</v>
      </c>
      <c r="D88" s="8"/>
      <c r="E88" s="23">
        <f>Timetraces!F170/1000*0.145</f>
        <v>25.968059479783733</v>
      </c>
      <c r="F88" s="8">
        <f>Timetraces!H170</f>
        <v>8.0492599455351171E-2</v>
      </c>
      <c r="G88" s="8">
        <f>(Timetraces!G170-Timetraces!$G$86)/0.3048</f>
        <v>0</v>
      </c>
      <c r="H88" s="13">
        <f>Timetraces!D170/9.81/0.4536</f>
        <v>264.21044515344846</v>
      </c>
      <c r="I88" s="73">
        <f>Timetraces!F170/Timetraces!H170*1000</f>
        <v>2224925851.4400344</v>
      </c>
      <c r="J88" s="13">
        <f>Timetraces!I170/9.81/0.4536</f>
        <v>559.36427826102806</v>
      </c>
      <c r="K88" s="8">
        <f>Timetraces!J170-Timetraces!K170</f>
        <v>36.853250503540039</v>
      </c>
      <c r="L88" s="8">
        <f t="shared" si="3"/>
        <v>-1.2695210499400542</v>
      </c>
      <c r="M88" s="8"/>
      <c r="N88" s="13">
        <f>Timetraces!L170/9.81/0.4536</f>
        <v>264.21041772078325</v>
      </c>
      <c r="O88" s="23">
        <f>Timetraces!N170/1000*0.145</f>
        <v>25.968054541585822</v>
      </c>
      <c r="P88" s="37">
        <f>Timetraces!P170</f>
        <v>8.0492583492359146E-2</v>
      </c>
    </row>
    <row r="89" spans="1:16" x14ac:dyDescent="0.2">
      <c r="A89" s="37">
        <f>Timetraces!E171</f>
        <v>8.5</v>
      </c>
      <c r="B89" s="8">
        <f>Timetraces!B171-Timetraces!C171</f>
        <v>36.853031158447266</v>
      </c>
      <c r="C89" s="8">
        <f t="shared" si="2"/>
        <v>-1.2702485082030608</v>
      </c>
      <c r="D89" s="8"/>
      <c r="E89" s="23">
        <f>Timetraces!F171/1000*0.145</f>
        <v>25.971218774482381</v>
      </c>
      <c r="F89" s="8">
        <f>Timetraces!H171</f>
        <v>8.0502831081715409E-2</v>
      </c>
      <c r="G89" s="8">
        <f>(Timetraces!G171-Timetraces!$G$86)/0.3048</f>
        <v>0</v>
      </c>
      <c r="H89" s="13">
        <f>Timetraces!D171/9.81/0.4536</f>
        <v>264.24704032881641</v>
      </c>
      <c r="I89" s="73">
        <f>Timetraces!F171/Timetraces!H171*1000</f>
        <v>2224913723.0380154</v>
      </c>
      <c r="J89" s="13">
        <f>Timetraces!I171/9.81/0.4536</f>
        <v>559.33437665596728</v>
      </c>
      <c r="K89" s="8">
        <f>Timetraces!J171-Timetraces!K171</f>
        <v>36.853024482727051</v>
      </c>
      <c r="L89" s="8">
        <f t="shared" si="3"/>
        <v>-1.2702625880404095</v>
      </c>
      <c r="M89" s="8"/>
      <c r="N89" s="13">
        <f>Timetraces!L171/9.81/0.4536</f>
        <v>264.24709519414677</v>
      </c>
      <c r="O89" s="23">
        <f>Timetraces!N171/1000*0.145</f>
        <v>25.971217775906339</v>
      </c>
      <c r="P89" s="37">
        <f>Timetraces!P171</f>
        <v>8.0502827876905061E-2</v>
      </c>
    </row>
    <row r="90" spans="1:16" x14ac:dyDescent="0.2">
      <c r="A90" s="37">
        <f>Timetraces!E172</f>
        <v>8.6000000000000014</v>
      </c>
      <c r="B90" s="8">
        <f>Timetraces!B172-Timetraces!C172</f>
        <v>36.853239059448242</v>
      </c>
      <c r="C90" s="8">
        <f t="shared" si="2"/>
        <v>-1.2695664183048438</v>
      </c>
      <c r="D90" s="8"/>
      <c r="E90" s="23">
        <f>Timetraces!F172/1000*0.145</f>
        <v>25.974291299901004</v>
      </c>
      <c r="F90" s="8">
        <f>Timetraces!H172</f>
        <v>8.0512781791744162E-2</v>
      </c>
      <c r="G90" s="8">
        <f>(Timetraces!G172-Timetraces!$G$86)/0.3048</f>
        <v>0</v>
      </c>
      <c r="H90" s="13">
        <f>Timetraces!D172/9.81/0.4536</f>
        <v>264.27397920603624</v>
      </c>
      <c r="I90" s="73">
        <f>Timetraces!F172/Timetraces!H172*1000</f>
        <v>2224901928.1303926</v>
      </c>
      <c r="J90" s="13">
        <f>Timetraces!I172/9.81/0.4536</f>
        <v>559.30217070703031</v>
      </c>
      <c r="K90" s="8">
        <f>Timetraces!J172-Timetraces!K172</f>
        <v>36.853233337402344</v>
      </c>
      <c r="L90" s="8">
        <f t="shared" si="3"/>
        <v>-1.2695773692894481</v>
      </c>
      <c r="M90" s="8"/>
      <c r="N90" s="13">
        <f>Timetraces!L172/9.81/0.4536</f>
        <v>264.27414380202742</v>
      </c>
      <c r="O90" s="23">
        <f>Timetraces!N172/1000*0.145</f>
        <v>25.974294722860339</v>
      </c>
      <c r="P90" s="37">
        <f>Timetraces!P172</f>
        <v>8.0512792906085456E-2</v>
      </c>
    </row>
    <row r="91" spans="1:16" x14ac:dyDescent="0.2">
      <c r="A91" s="37">
        <f>Timetraces!E173</f>
        <v>8.6999999999999993</v>
      </c>
      <c r="B91" s="8">
        <f>Timetraces!B173-Timetraces!C173</f>
        <v>36.853860855102539</v>
      </c>
      <c r="C91" s="8">
        <f t="shared" si="2"/>
        <v>-1.2675264063156808</v>
      </c>
      <c r="D91" s="8"/>
      <c r="E91" s="23">
        <f>Timetraces!F173/1000*0.145</f>
        <v>25.977054783109573</v>
      </c>
      <c r="F91" s="8">
        <f>Timetraces!H173</f>
        <v>8.0521731746513142E-2</v>
      </c>
      <c r="G91" s="8">
        <f>(Timetraces!G173-Timetraces!$G$86)/0.3048</f>
        <v>0</v>
      </c>
      <c r="H91" s="13">
        <f>Timetraces!D173/9.81/0.4536</f>
        <v>264.28761324063737</v>
      </c>
      <c r="I91" s="73">
        <f>Timetraces!F173/Timetraces!H173*1000</f>
        <v>2224891318.9852962</v>
      </c>
      <c r="J91" s="13">
        <f>Timetraces!I173/9.81/0.4536</f>
        <v>559.26464282104575</v>
      </c>
      <c r="K91" s="8">
        <f>Timetraces!J173-Timetraces!K173</f>
        <v>36.853855133056641</v>
      </c>
      <c r="L91" s="8">
        <f t="shared" si="3"/>
        <v>-1.2675373573002853</v>
      </c>
      <c r="M91" s="8"/>
      <c r="N91" s="13">
        <f>Timetraces!L173/9.81/0.4536</f>
        <v>264.28786013462411</v>
      </c>
      <c r="O91" s="23">
        <f>Timetraces!N173/1000*0.145</f>
        <v>25.977062234531001</v>
      </c>
      <c r="P91" s="37">
        <f>Timetraces!P173</f>
        <v>8.0521755906914752E-2</v>
      </c>
    </row>
    <row r="92" spans="1:16" x14ac:dyDescent="0.2">
      <c r="A92" s="37">
        <f>Timetraces!E174</f>
        <v>8.8000000000000007</v>
      </c>
      <c r="B92" s="8">
        <f>Timetraces!B174-Timetraces!C174</f>
        <v>36.854870796203613</v>
      </c>
      <c r="C92" s="8">
        <f t="shared" si="2"/>
        <v>-1.2642129512596629</v>
      </c>
      <c r="D92" s="8"/>
      <c r="E92" s="23">
        <f>Timetraces!F174/1000*0.145</f>
        <v>25.979315649397595</v>
      </c>
      <c r="F92" s="8">
        <f>Timetraces!H174</f>
        <v>8.0529054040276021E-2</v>
      </c>
      <c r="G92" s="8">
        <f>(Timetraces!G174-Timetraces!$G$86)/0.3048</f>
        <v>0</v>
      </c>
      <c r="H92" s="13">
        <f>Timetraces!D174/9.81/0.4536</f>
        <v>264.28459564746606</v>
      </c>
      <c r="I92" s="73">
        <f>Timetraces!F174/Timetraces!H174*1000</f>
        <v>2224882637.31705</v>
      </c>
      <c r="J92" s="13">
        <f>Timetraces!I174/9.81/0.4536</f>
        <v>559.21888513550334</v>
      </c>
      <c r="K92" s="8">
        <f>Timetraces!J174-Timetraces!K174</f>
        <v>36.854864120483398</v>
      </c>
      <c r="L92" s="8">
        <f t="shared" si="3"/>
        <v>-1.2642270310970116</v>
      </c>
      <c r="M92" s="8"/>
      <c r="N92" s="13">
        <f>Timetraces!L174/9.81/0.4536</f>
        <v>264.28492483944837</v>
      </c>
      <c r="O92" s="23">
        <f>Timetraces!N174/1000*0.145</f>
        <v>25.979326944324107</v>
      </c>
      <c r="P92" s="37">
        <f>Timetraces!P174</f>
        <v>8.0529090647992477E-2</v>
      </c>
    </row>
    <row r="93" spans="1:16" x14ac:dyDescent="0.2">
      <c r="A93" s="37">
        <f>Timetraces!E175</f>
        <v>8.9000000000000021</v>
      </c>
      <c r="B93" s="8">
        <f>Timetraces!B175-Timetraces!C175</f>
        <v>36.856239318847656</v>
      </c>
      <c r="C93" s="8">
        <f t="shared" si="2"/>
        <v>-1.2597230475718579</v>
      </c>
      <c r="D93" s="8"/>
      <c r="E93" s="23">
        <f>Timetraces!F175/1000*0.145</f>
        <v>25.98089138225652</v>
      </c>
      <c r="F93" s="8">
        <f>Timetraces!H175</f>
        <v>8.0534157579445209E-2</v>
      </c>
      <c r="G93" s="8">
        <f>(Timetraces!G175-Timetraces!$G$86)/0.3048</f>
        <v>0</v>
      </c>
      <c r="H93" s="13">
        <f>Timetraces!D175/9.81/0.4536</f>
        <v>264.26127788205173</v>
      </c>
      <c r="I93" s="73">
        <f>Timetraces!F175/Timetraces!H175*1000</f>
        <v>2224876582.0910926</v>
      </c>
      <c r="J93" s="13">
        <f>Timetraces!I175/9.81/0.4536</f>
        <v>559.16253844119615</v>
      </c>
      <c r="K93" s="8">
        <f>Timetraces!J175-Timetraces!K175</f>
        <v>36.856232643127441</v>
      </c>
      <c r="L93" s="8">
        <f t="shared" si="3"/>
        <v>-1.2597371274092066</v>
      </c>
      <c r="M93" s="8"/>
      <c r="N93" s="13">
        <f>Timetraces!L175/9.81/0.4536</f>
        <v>264.26166193936444</v>
      </c>
      <c r="O93" s="23">
        <f>Timetraces!N175/1000*0.145</f>
        <v>25.980905802023365</v>
      </c>
      <c r="P93" s="37">
        <f>Timetraces!P175</f>
        <v>8.0534204307158117E-2</v>
      </c>
    </row>
    <row r="94" spans="1:16" x14ac:dyDescent="0.2">
      <c r="A94" s="37">
        <f>Timetraces!E176</f>
        <v>9</v>
      </c>
      <c r="B94" s="8">
        <f>Timetraces!B176-Timetraces!C176</f>
        <v>36.857933044433594</v>
      </c>
      <c r="C94" s="8">
        <f t="shared" si="2"/>
        <v>-1.2541662050983098</v>
      </c>
      <c r="D94" s="8"/>
      <c r="E94" s="23">
        <f>Timetraces!F176/1000*0.145</f>
        <v>25.981610572104181</v>
      </c>
      <c r="F94" s="8">
        <f>Timetraces!H176</f>
        <v>8.0536487244234942E-2</v>
      </c>
      <c r="G94" s="8">
        <f>(Timetraces!G176-Timetraces!$G$86)/0.3048</f>
        <v>0</v>
      </c>
      <c r="H94" s="13">
        <f>Timetraces!D176/9.81/0.4536</f>
        <v>264.21420342857994</v>
      </c>
      <c r="I94" s="73">
        <f>Timetraces!F176/Timetraces!H176*1000</f>
        <v>2224873809.6005287</v>
      </c>
      <c r="J94" s="13">
        <f>Timetraces!I176/9.81/0.4536</f>
        <v>559.09461516217743</v>
      </c>
      <c r="K94" s="8">
        <f>Timetraces!J176-Timetraces!K176</f>
        <v>36.857926368713379</v>
      </c>
      <c r="L94" s="8">
        <f t="shared" si="3"/>
        <v>-1.2541802849356583</v>
      </c>
      <c r="M94" s="8"/>
      <c r="N94" s="13">
        <f>Timetraces!L176/9.81/0.4536</f>
        <v>264.21461491855786</v>
      </c>
      <c r="O94" s="23">
        <f>Timetraces!N176/1000*0.145</f>
        <v>25.98162722048032</v>
      </c>
      <c r="P94" s="37">
        <f>Timetraces!P176</f>
        <v>8.0536541189452526E-2</v>
      </c>
    </row>
    <row r="95" spans="1:16" x14ac:dyDescent="0.2">
      <c r="A95" s="37">
        <f>Timetraces!E177</f>
        <v>9.1000000000000014</v>
      </c>
      <c r="B95" s="8">
        <f>Timetraces!B177-Timetraces!C177</f>
        <v>36.85991382598877</v>
      </c>
      <c r="C95" s="8">
        <f t="shared" si="2"/>
        <v>-1.2476675779487829</v>
      </c>
      <c r="D95" s="8"/>
      <c r="E95" s="23">
        <f>Timetraces!F177/1000*0.145</f>
        <v>25.98132356498089</v>
      </c>
      <c r="F95" s="8">
        <f>Timetraces!H177</f>
        <v>8.0535558371696861E-2</v>
      </c>
      <c r="G95" s="8">
        <f>(Timetraces!G177-Timetraces!$G$86)/0.3048</f>
        <v>0</v>
      </c>
      <c r="H95" s="13">
        <f>Timetraces!D177/9.81/0.4536</f>
        <v>264.14065645319658</v>
      </c>
      <c r="I95" s="73">
        <f>Timetraces!F177/Timetraces!H177*1000</f>
        <v>2224874893.1555848</v>
      </c>
      <c r="J95" s="13">
        <f>Timetraces!I177/9.81/0.4536</f>
        <v>559.01506043311679</v>
      </c>
      <c r="K95" s="8">
        <f>Timetraces!J177-Timetraces!K177</f>
        <v>36.859908103942871</v>
      </c>
      <c r="L95" s="8">
        <f t="shared" si="3"/>
        <v>-1.2476785289333874</v>
      </c>
      <c r="M95" s="8"/>
      <c r="N95" s="13">
        <f>Timetraces!L177/9.81/0.4536</f>
        <v>264.1410405105093</v>
      </c>
      <c r="O95" s="23">
        <f>Timetraces!N177/1000*0.145</f>
        <v>25.981341056370198</v>
      </c>
      <c r="P95" s="37">
        <f>Timetraces!P177</f>
        <v>8.053561504710581E-2</v>
      </c>
    </row>
    <row r="96" spans="1:16" x14ac:dyDescent="0.2">
      <c r="A96" s="37">
        <f>Timetraces!E178</f>
        <v>9.1999999999999993</v>
      </c>
      <c r="B96" s="8">
        <f>Timetraces!B178-Timetraces!C178</f>
        <v>36.862141609191895</v>
      </c>
      <c r="C96" s="8">
        <f t="shared" si="2"/>
        <v>-1.2403585779385302</v>
      </c>
      <c r="D96" s="8"/>
      <c r="E96" s="23">
        <f>Timetraces!F178/1000*0.145</f>
        <v>25.97992463685604</v>
      </c>
      <c r="F96" s="8">
        <f>Timetraces!H178</f>
        <v>8.053102856750835E-2</v>
      </c>
      <c r="G96" s="8">
        <f>(Timetraces!G178-Timetraces!$G$86)/0.3048</f>
        <v>0</v>
      </c>
      <c r="H96" s="13">
        <f>Timetraces!D178/9.81/0.4536</f>
        <v>264.03948478396353</v>
      </c>
      <c r="I96" s="73">
        <f>Timetraces!F178/Timetraces!H178*1000</f>
        <v>2224880238.5168228</v>
      </c>
      <c r="J96" s="13">
        <f>Timetraces!I178/9.81/0.4536</f>
        <v>558.92414858066593</v>
      </c>
      <c r="K96" s="8">
        <f>Timetraces!J178-Timetraces!K178</f>
        <v>36.862135887145996</v>
      </c>
      <c r="L96" s="8">
        <f t="shared" si="3"/>
        <v>-1.2403695289231347</v>
      </c>
      <c r="M96" s="8"/>
      <c r="N96" s="13">
        <f>Timetraces!L178/9.81/0.4536</f>
        <v>264.03984140861104</v>
      </c>
      <c r="O96" s="23">
        <f>Timetraces!N178/1000*0.145</f>
        <v>25.979942164635954</v>
      </c>
      <c r="P96" s="37">
        <f>Timetraces!P178</f>
        <v>8.0531085361156829E-2</v>
      </c>
    </row>
    <row r="97" spans="1:16" x14ac:dyDescent="0.2">
      <c r="A97" s="37">
        <f>Timetraces!E179</f>
        <v>9.3000000000000007</v>
      </c>
      <c r="B97" s="8">
        <f>Timetraces!B179-Timetraces!C179</f>
        <v>36.864570617675781</v>
      </c>
      <c r="C97" s="8">
        <f t="shared" si="2"/>
        <v>-1.2323893899992695</v>
      </c>
      <c r="D97" s="8"/>
      <c r="E97" s="23">
        <f>Timetraces!F179/1000*0.145</f>
        <v>25.977373901519112</v>
      </c>
      <c r="F97" s="8">
        <f>Timetraces!H179</f>
        <v>8.0522768653881666E-2</v>
      </c>
      <c r="G97" s="8">
        <f>(Timetraces!G179-Timetraces!$G$86)/0.3048</f>
        <v>0</v>
      </c>
      <c r="H97" s="13">
        <f>Timetraces!D179/9.81/0.4536</f>
        <v>263.91164856416253</v>
      </c>
      <c r="I97" s="73">
        <f>Timetraces!F179/Timetraces!H179*1000</f>
        <v>2224890000.2330093</v>
      </c>
      <c r="J97" s="13">
        <f>Timetraces!I179/9.81/0.4536</f>
        <v>558.82193447015561</v>
      </c>
      <c r="K97" s="8">
        <f>Timetraces!J179-Timetraces!K179</f>
        <v>36.864564895629883</v>
      </c>
      <c r="L97" s="8">
        <f t="shared" si="3"/>
        <v>-1.2324003409838737</v>
      </c>
      <c r="M97" s="8"/>
      <c r="N97" s="13">
        <f>Timetraces!L179/9.81/0.4536</f>
        <v>263.91195032347963</v>
      </c>
      <c r="O97" s="23">
        <f>Timetraces!N179/1000*0.145</f>
        <v>25.977390265898602</v>
      </c>
      <c r="P97" s="37">
        <f>Timetraces!P179</f>
        <v>8.0522821680149487E-2</v>
      </c>
    </row>
    <row r="98" spans="1:16" x14ac:dyDescent="0.2">
      <c r="A98" s="37">
        <f>Timetraces!E180</f>
        <v>9.4000000000000021</v>
      </c>
      <c r="B98" s="8">
        <f>Timetraces!B180-Timetraces!C180</f>
        <v>36.867155075073242</v>
      </c>
      <c r="C98" s="8">
        <f t="shared" si="2"/>
        <v>-1.2239101990627177</v>
      </c>
      <c r="D98" s="8"/>
      <c r="E98" s="23">
        <f>Timetraces!F180/1000*0.145</f>
        <v>25.973712502122954</v>
      </c>
      <c r="F98" s="8">
        <f>Timetraces!H180</f>
        <v>8.0510911866169946E-2</v>
      </c>
      <c r="G98" s="8">
        <f>(Timetraces!G180-Timetraces!$G$86)/0.3048</f>
        <v>0</v>
      </c>
      <c r="H98" s="13">
        <f>Timetraces!D180/9.81/0.4536</f>
        <v>263.76035741562123</v>
      </c>
      <c r="I98" s="73">
        <f>Timetraces!F180/Timetraces!H180*1000</f>
        <v>2224904023.4016728</v>
      </c>
      <c r="J98" s="13">
        <f>Timetraces!I180/9.81/0.4536</f>
        <v>558.7083632362552</v>
      </c>
      <c r="K98" s="8">
        <f>Timetraces!J180-Timetraces!K180</f>
        <v>36.86715030670166</v>
      </c>
      <c r="L98" s="8">
        <f t="shared" si="3"/>
        <v>-1.2239180211945782</v>
      </c>
      <c r="M98" s="8"/>
      <c r="N98" s="13">
        <f>Timetraces!L180/9.81/0.4536</f>
        <v>263.76054944427756</v>
      </c>
      <c r="O98" s="23">
        <f>Timetraces!N180/1000*0.145</f>
        <v>25.973726206386345</v>
      </c>
      <c r="P98" s="37">
        <f>Timetraces!P180</f>
        <v>8.0510956277559137E-2</v>
      </c>
    </row>
    <row r="99" spans="1:16" x14ac:dyDescent="0.2">
      <c r="A99" s="37">
        <f>Timetraces!E181</f>
        <v>9.5</v>
      </c>
      <c r="B99" s="8">
        <f>Timetraces!B181-Timetraces!C181</f>
        <v>36.869844436645508</v>
      </c>
      <c r="C99" s="8">
        <f t="shared" si="2"/>
        <v>-1.2150868343243135</v>
      </c>
      <c r="D99" s="8"/>
      <c r="E99" s="23">
        <f>Timetraces!F181/1000*0.145</f>
        <v>25.969061823496745</v>
      </c>
      <c r="F99" s="8">
        <f>Timetraces!H181</f>
        <v>8.0495851302271992E-2</v>
      </c>
      <c r="G99" s="8">
        <f>(Timetraces!G181-Timetraces!$G$86)/0.3048</f>
        <v>0</v>
      </c>
      <c r="H99" s="13">
        <f>Timetraces!D181/9.81/0.4536</f>
        <v>263.5906040834048</v>
      </c>
      <c r="I99" s="73">
        <f>Timetraces!F181/Timetraces!H181*1000</f>
        <v>2224921846.2271981</v>
      </c>
      <c r="J99" s="13">
        <f>Timetraces!I181/9.81/0.4536</f>
        <v>558.5836543402861</v>
      </c>
      <c r="K99" s="8">
        <f>Timetraces!J181-Timetraces!K181</f>
        <v>36.869839668273926</v>
      </c>
      <c r="L99" s="8">
        <f t="shared" si="3"/>
        <v>-1.2150946564561738</v>
      </c>
      <c r="M99" s="8"/>
      <c r="N99" s="13">
        <f>Timetraces!L181/9.81/0.4536</f>
        <v>263.59074124673072</v>
      </c>
      <c r="O99" s="23">
        <f>Timetraces!N181/1000*0.145</f>
        <v>25.969072935956184</v>
      </c>
      <c r="P99" s="37">
        <f>Timetraces!P181</f>
        <v>8.0495887320334483E-2</v>
      </c>
    </row>
    <row r="100" spans="1:16" x14ac:dyDescent="0.2">
      <c r="A100" s="37">
        <f>Timetraces!E182</f>
        <v>9.6000000000000014</v>
      </c>
      <c r="B100" s="8">
        <f>Timetraces!B182-Timetraces!C182</f>
        <v>36.872588157653809</v>
      </c>
      <c r="C100" s="8">
        <f t="shared" si="2"/>
        <v>-1.2060851249794946</v>
      </c>
      <c r="D100" s="8"/>
      <c r="E100" s="23">
        <f>Timetraces!F182/1000*0.145</f>
        <v>25.963598073815824</v>
      </c>
      <c r="F100" s="8">
        <f>Timetraces!H182</f>
        <v>8.0478157606914444E-2</v>
      </c>
      <c r="G100" s="8">
        <f>(Timetraces!G182-Timetraces!$G$86)/0.3048</f>
        <v>0</v>
      </c>
      <c r="H100" s="13">
        <f>Timetraces!D182/9.81/0.4536</f>
        <v>263.40790253321711</v>
      </c>
      <c r="I100" s="73">
        <f>Timetraces!F182/Timetraces!H182*1000</f>
        <v>2224942796.7199707</v>
      </c>
      <c r="J100" s="13">
        <f>Timetraces!I182/9.81/0.4536</f>
        <v>558.44885022352605</v>
      </c>
      <c r="K100" s="8">
        <f>Timetraces!J182-Timetraces!K182</f>
        <v>36.872583389282227</v>
      </c>
      <c r="L100" s="8">
        <f t="shared" si="3"/>
        <v>-1.2060929471113551</v>
      </c>
      <c r="M100" s="8"/>
      <c r="N100" s="13">
        <f>Timetraces!L182/9.81/0.4536</f>
        <v>263.40798483121267</v>
      </c>
      <c r="O100" s="23">
        <f>Timetraces!N182/1000*0.145</f>
        <v>25.963606135554571</v>
      </c>
      <c r="P100" s="37">
        <f>Timetraces!P182</f>
        <v>8.0478183745433668E-2</v>
      </c>
    </row>
    <row r="101" spans="1:16" x14ac:dyDescent="0.2">
      <c r="A101" s="37">
        <f>Timetraces!E183</f>
        <v>9.6999999999999993</v>
      </c>
      <c r="B101" s="8">
        <f>Timetraces!B183-Timetraces!C183</f>
        <v>36.875330924987793</v>
      </c>
      <c r="C101" s="8">
        <f t="shared" si="2"/>
        <v>-1.1970865444874199</v>
      </c>
      <c r="D101" s="8"/>
      <c r="E101" s="23">
        <f>Timetraces!F183/1000*0.145</f>
        <v>25.957514030891922</v>
      </c>
      <c r="F101" s="8">
        <f>Timetraces!H183</f>
        <v>8.0458455089938444E-2</v>
      </c>
      <c r="G101" s="8">
        <f>(Timetraces!G183-Timetraces!$G$86)/0.3048</f>
        <v>0</v>
      </c>
      <c r="H101" s="13">
        <f>Timetraces!D183/9.81/0.4536</f>
        <v>263.21702604880176</v>
      </c>
      <c r="I101" s="73">
        <f>Timetraces!F183/Timetraces!H183*1000</f>
        <v>2224966138.6609054</v>
      </c>
      <c r="J101" s="13">
        <f>Timetraces!I183/9.81/0.4536</f>
        <v>558.30576144187751</v>
      </c>
      <c r="K101" s="8">
        <f>Timetraces!J183-Timetraces!K183</f>
        <v>36.875327110290527</v>
      </c>
      <c r="L101" s="8">
        <f t="shared" si="3"/>
        <v>-1.1970912377665361</v>
      </c>
      <c r="M101" s="8"/>
      <c r="N101" s="13">
        <f>Timetraces!L183/9.81/0.4536</f>
        <v>263.21699861613661</v>
      </c>
      <c r="O101" s="23">
        <f>Timetraces!N183/1000*0.145</f>
        <v>25.95751806317266</v>
      </c>
      <c r="P101" s="37">
        <f>Timetraces!P183</f>
        <v>8.04584681787857E-2</v>
      </c>
    </row>
    <row r="102" spans="1:16" x14ac:dyDescent="0.2">
      <c r="A102" s="37">
        <f>Timetraces!E184</f>
        <v>9.8000000000000007</v>
      </c>
      <c r="B102" s="8">
        <f>Timetraces!B184-Timetraces!C184</f>
        <v>36.878020286560059</v>
      </c>
      <c r="C102" s="8">
        <f t="shared" si="2"/>
        <v>-1.1882631797490157</v>
      </c>
      <c r="D102" s="8"/>
      <c r="E102" s="23">
        <f>Timetraces!F184/1000*0.145</f>
        <v>25.950988835881258</v>
      </c>
      <c r="F102" s="8">
        <f>Timetraces!H184</f>
        <v>8.0437323903673863E-2</v>
      </c>
      <c r="G102" s="8">
        <f>(Timetraces!G184-Timetraces!$G$86)/0.3048</f>
        <v>0</v>
      </c>
      <c r="H102" s="13">
        <f>Timetraces!D184/9.81/0.4536</f>
        <v>263.02148601130358</v>
      </c>
      <c r="I102" s="73">
        <f>Timetraces!F184/Timetraces!H184*1000</f>
        <v>2224991187.0950098</v>
      </c>
      <c r="J102" s="13">
        <f>Timetraces!I184/9.81/0.4536</f>
        <v>558.15691180053841</v>
      </c>
      <c r="K102" s="8">
        <f>Timetraces!J184-Timetraces!K184</f>
        <v>36.878017425537109</v>
      </c>
      <c r="L102" s="8">
        <f t="shared" si="3"/>
        <v>-1.1882647441753877</v>
      </c>
      <c r="M102" s="8"/>
      <c r="N102" s="13">
        <f>Timetraces!L184/9.81/0.4536</f>
        <v>263.02140371330802</v>
      </c>
      <c r="O102" s="23">
        <f>Timetraces!N184/1000*0.145</f>
        <v>25.950989476906226</v>
      </c>
      <c r="P102" s="37">
        <f>Timetraces!P184</f>
        <v>8.043732601003592E-2</v>
      </c>
    </row>
    <row r="103" spans="1:16" x14ac:dyDescent="0.2">
      <c r="A103" s="37">
        <f>Timetraces!E185</f>
        <v>9.9000000000000021</v>
      </c>
      <c r="B103" s="8">
        <f>Timetraces!B185-Timetraces!C185</f>
        <v>36.880600929260254</v>
      </c>
      <c r="C103" s="8">
        <f t="shared" si="2"/>
        <v>-1.1797965042234406</v>
      </c>
      <c r="D103" s="8"/>
      <c r="E103" s="23">
        <f>Timetraces!F185/1000*0.145</f>
        <v>25.944186785349768</v>
      </c>
      <c r="F103" s="8">
        <f>Timetraces!H185</f>
        <v>8.0415296129769664E-2</v>
      </c>
      <c r="G103" s="8">
        <f>(Timetraces!G185-Timetraces!$G$86)/0.3048</f>
        <v>0</v>
      </c>
      <c r="H103" s="13">
        <f>Timetraces!D185/9.81/0.4536</f>
        <v>262.82435487922419</v>
      </c>
      <c r="I103" s="73">
        <f>Timetraces!F185/Timetraces!H185*1000</f>
        <v>2225017312.8395963</v>
      </c>
      <c r="J103" s="13">
        <f>Timetraces!I185/9.81/0.4536</f>
        <v>558.00482510470658</v>
      </c>
      <c r="K103" s="8">
        <f>Timetraces!J185-Timetraces!K185</f>
        <v>36.880599021911621</v>
      </c>
      <c r="L103" s="8">
        <f t="shared" si="3"/>
        <v>-1.1797949397970684</v>
      </c>
      <c r="M103" s="8"/>
      <c r="N103" s="13">
        <f>Timetraces!L185/9.81/0.4536</f>
        <v>262.82421771589821</v>
      </c>
      <c r="O103" s="23">
        <f>Timetraces!N185/1000*0.145</f>
        <v>25.944184183058759</v>
      </c>
      <c r="P103" s="37">
        <f>Timetraces!P185</f>
        <v>8.0415287732703913E-2</v>
      </c>
    </row>
    <row r="104" spans="1:16" x14ac:dyDescent="0.2">
      <c r="A104" s="37">
        <f>Timetraces!E186</f>
        <v>10</v>
      </c>
      <c r="B104" s="8">
        <f>Timetraces!B186-Timetraces!C186</f>
        <v>36.883022308349609</v>
      </c>
      <c r="C104" s="8">
        <f t="shared" si="2"/>
        <v>-1.1718523471061326</v>
      </c>
      <c r="D104" s="8"/>
      <c r="E104" s="23">
        <f>Timetraces!F186/1000*0.145</f>
        <v>25.93727053872443</v>
      </c>
      <c r="F104" s="8">
        <f>Timetraces!H186</f>
        <v>8.0392898544353997E-2</v>
      </c>
      <c r="G104" s="8">
        <f>(Timetraces!G186-Timetraces!$G$86)/0.3048</f>
        <v>0</v>
      </c>
      <c r="H104" s="13">
        <f>Timetraces!D186/9.81/0.4536</f>
        <v>262.62903430304755</v>
      </c>
      <c r="I104" s="73">
        <f>Timetraces!F186/Timetraces!H186*1000</f>
        <v>2225043891.8380628</v>
      </c>
      <c r="J104" s="13">
        <f>Timetraces!I186/9.81/0.4536</f>
        <v>557.85218975557075</v>
      </c>
      <c r="K104" s="8">
        <f>Timetraces!J186-Timetraces!K186</f>
        <v>36.883020401000977</v>
      </c>
      <c r="L104" s="8">
        <f t="shared" si="3"/>
        <v>-1.1718507826797604</v>
      </c>
      <c r="M104" s="8"/>
      <c r="N104" s="13">
        <f>Timetraces!L186/9.81/0.4536</f>
        <v>262.62889713972163</v>
      </c>
      <c r="O104" s="23">
        <f>Timetraces!N186/1000*0.145</f>
        <v>25.937265753141613</v>
      </c>
      <c r="P104" s="37">
        <f>Timetraces!P186</f>
        <v>8.0392883076888702E-2</v>
      </c>
    </row>
    <row r="105" spans="1:16" x14ac:dyDescent="0.2">
      <c r="A105" s="37">
        <f>Timetraces!E187</f>
        <v>10.100000000000001</v>
      </c>
      <c r="B105" s="8">
        <f>Timetraces!B187-Timetraces!C187</f>
        <v>36.885231018066406</v>
      </c>
      <c r="C105" s="8">
        <f t="shared" si="2"/>
        <v>-1.1646059241507623</v>
      </c>
      <c r="D105" s="8"/>
      <c r="E105" s="23">
        <f>Timetraces!F187/1000*0.145</f>
        <v>25.930418684379593</v>
      </c>
      <c r="F105" s="8">
        <f>Timetraces!H187</f>
        <v>8.0370709501888876E-2</v>
      </c>
      <c r="G105" s="8">
        <f>(Timetraces!G187-Timetraces!$G$86)/0.3048</f>
        <v>0</v>
      </c>
      <c r="H105" s="13">
        <f>Timetraces!D187/9.81/0.4536</f>
        <v>262.43983121120908</v>
      </c>
      <c r="I105" s="73">
        <f>Timetraces!F187/Timetraces!H187*1000</f>
        <v>2225070237.5742202</v>
      </c>
      <c r="J105" s="13">
        <f>Timetraces!I187/9.81/0.4536</f>
        <v>557.70141982766813</v>
      </c>
      <c r="K105" s="8">
        <f>Timetraces!J187-Timetraces!K187</f>
        <v>36.885229110717773</v>
      </c>
      <c r="L105" s="8">
        <f t="shared" si="3"/>
        <v>-1.1646043597243902</v>
      </c>
      <c r="M105" s="8"/>
      <c r="N105" s="13">
        <f>Timetraces!L187/9.81/0.4536</f>
        <v>262.4396666152179</v>
      </c>
      <c r="O105" s="23">
        <f>Timetraces!N187/1000*0.145</f>
        <v>25.93041192921936</v>
      </c>
      <c r="P105" s="37">
        <f>Timetraces!P187</f>
        <v>8.0370687655655748E-2</v>
      </c>
    </row>
    <row r="106" spans="1:16" x14ac:dyDescent="0.2">
      <c r="A106" s="37">
        <f>Timetraces!E188</f>
        <v>10.199999999999999</v>
      </c>
      <c r="B106" s="8">
        <f>Timetraces!B188-Timetraces!C188</f>
        <v>36.887179374694824</v>
      </c>
      <c r="C106" s="8">
        <f t="shared" si="2"/>
        <v>-1.1582136779945353</v>
      </c>
      <c r="D106" s="8"/>
      <c r="E106" s="23">
        <f>Timetraces!F188/1000*0.145</f>
        <v>25.923820576951609</v>
      </c>
      <c r="F106" s="8">
        <f>Timetraces!H188</f>
        <v>8.0349342213517361E-2</v>
      </c>
      <c r="G106" s="8">
        <f>(Timetraces!G188-Timetraces!$G$86)/0.3048</f>
        <v>0</v>
      </c>
      <c r="H106" s="13">
        <f>Timetraces!D188/9.81/0.4536</f>
        <v>262.26121712813517</v>
      </c>
      <c r="I106" s="73">
        <f>Timetraces!F188/Timetraces!H188*1000</f>
        <v>2225095620.8343492</v>
      </c>
      <c r="J106" s="13">
        <f>Timetraces!I188/9.81/0.4536</f>
        <v>557.55432587690143</v>
      </c>
      <c r="K106" s="8">
        <f>Timetraces!J188-Timetraces!K188</f>
        <v>36.887178421020508</v>
      </c>
      <c r="L106" s="8">
        <f t="shared" si="3"/>
        <v>-1.1582089847154191</v>
      </c>
      <c r="M106" s="8"/>
      <c r="N106" s="13">
        <f>Timetraces!L188/9.81/0.4536</f>
        <v>262.26105253214399</v>
      </c>
      <c r="O106" s="23">
        <f>Timetraces!N188/1000*0.145</f>
        <v>25.92381294828251</v>
      </c>
      <c r="P106" s="37">
        <f>Timetraces!P188</f>
        <v>8.0349317538286655E-2</v>
      </c>
    </row>
    <row r="107" spans="1:16" x14ac:dyDescent="0.2">
      <c r="A107" s="37">
        <f>Timetraces!E189</f>
        <v>10.3</v>
      </c>
      <c r="B107" s="8">
        <f>Timetraces!B189-Timetraces!C189</f>
        <v>36.888822555541992</v>
      </c>
      <c r="C107" s="8">
        <f t="shared" si="2"/>
        <v>-1.1528226647164252</v>
      </c>
      <c r="D107" s="8"/>
      <c r="E107" s="23">
        <f>Timetraces!F189/1000*0.145</f>
        <v>25.917658518035452</v>
      </c>
      <c r="F107" s="8">
        <f>Timetraces!H189</f>
        <v>8.0329387045496609E-2</v>
      </c>
      <c r="G107" s="8">
        <f>(Timetraces!G189-Timetraces!$G$86)/0.3048</f>
        <v>0</v>
      </c>
      <c r="H107" s="13">
        <f>Timetraces!D189/9.81/0.4536</f>
        <v>262.09703262695302</v>
      </c>
      <c r="I107" s="73">
        <f>Timetraces!F189/Timetraces!H189*1000</f>
        <v>2225119338.1687346</v>
      </c>
      <c r="J107" s="13">
        <f>Timetraces!I189/9.81/0.4536</f>
        <v>557.41266359384292</v>
      </c>
      <c r="K107" s="8">
        <f>Timetraces!J189-Timetraces!K189</f>
        <v>36.888822555541992</v>
      </c>
      <c r="L107" s="8">
        <f t="shared" si="3"/>
        <v>-1.1528148425845648</v>
      </c>
      <c r="M107" s="8"/>
      <c r="N107" s="13">
        <f>Timetraces!L189/9.81/0.4536</f>
        <v>262.09692289629226</v>
      </c>
      <c r="O107" s="23">
        <f>Timetraces!N189/1000*0.145</f>
        <v>25.917651527386173</v>
      </c>
      <c r="P107" s="37">
        <f>Timetraces!P189</f>
        <v>8.0329364436404066E-2</v>
      </c>
    </row>
    <row r="108" spans="1:16" x14ac:dyDescent="0.2">
      <c r="A108" s="37">
        <f>Timetraces!E190</f>
        <v>10.400000000000002</v>
      </c>
      <c r="B108" s="8">
        <f>Timetraces!B190-Timetraces!C190</f>
        <v>36.890118598937988</v>
      </c>
      <c r="C108" s="8">
        <f t="shared" si="2"/>
        <v>-1.1485705538371729</v>
      </c>
      <c r="D108" s="8"/>
      <c r="E108" s="23">
        <f>Timetraces!F190/1000*0.145</f>
        <v>25.912079546392921</v>
      </c>
      <c r="F108" s="8">
        <f>Timetraces!H190</f>
        <v>8.0311320166975758E-2</v>
      </c>
      <c r="G108" s="8">
        <f>(Timetraces!G190-Timetraces!$G$86)/0.3048</f>
        <v>0</v>
      </c>
      <c r="H108" s="13">
        <f>Timetraces!D190/9.81/0.4536</f>
        <v>261.94955461887355</v>
      </c>
      <c r="I108" s="73">
        <f>Timetraces!F190/Timetraces!H190*1000</f>
        <v>2225140820.7476945</v>
      </c>
      <c r="J108" s="13">
        <f>Timetraces!I190/9.81/0.4536</f>
        <v>557.27802407307399</v>
      </c>
      <c r="K108" s="8">
        <f>Timetraces!J190-Timetraces!K190</f>
        <v>36.890119552612305</v>
      </c>
      <c r="L108" s="8">
        <f t="shared" si="3"/>
        <v>-1.1485596028525684</v>
      </c>
      <c r="M108" s="8"/>
      <c r="N108" s="13">
        <f>Timetraces!L190/9.81/0.4536</f>
        <v>261.94949975354314</v>
      </c>
      <c r="O108" s="23">
        <f>Timetraces!N190/1000*0.145</f>
        <v>25.912073978256618</v>
      </c>
      <c r="P108" s="37">
        <f>Timetraces!P190</f>
        <v>8.0311302164530335E-2</v>
      </c>
    </row>
    <row r="109" spans="1:16" x14ac:dyDescent="0.2">
      <c r="A109" s="37">
        <f>Timetraces!E191</f>
        <v>10.5</v>
      </c>
      <c r="B109" s="8">
        <f>Timetraces!B191-Timetraces!C191</f>
        <v>36.891031265258789</v>
      </c>
      <c r="C109" s="8">
        <f t="shared" si="2"/>
        <v>-1.1455762417610549</v>
      </c>
      <c r="D109" s="8"/>
      <c r="E109" s="23">
        <f>Timetraces!F191/1000*0.145</f>
        <v>25.907178730031053</v>
      </c>
      <c r="F109" s="8">
        <f>Timetraces!H191</f>
        <v>8.0295449446996806E-2</v>
      </c>
      <c r="G109" s="8">
        <f>(Timetraces!G191-Timetraces!$G$86)/0.3048</f>
        <v>0</v>
      </c>
      <c r="H109" s="13">
        <f>Timetraces!D191/9.81/0.4536</f>
        <v>261.81941405519632</v>
      </c>
      <c r="I109" s="73">
        <f>Timetraces!F191/Timetraces!H191*1000</f>
        <v>2225159699.1942339</v>
      </c>
      <c r="J109" s="13">
        <f>Timetraces!I191/9.81/0.4536</f>
        <v>557.15243733181887</v>
      </c>
      <c r="K109" s="8">
        <f>Timetraces!J191-Timetraces!K191</f>
        <v>36.891032218933105</v>
      </c>
      <c r="L109" s="8">
        <f t="shared" si="3"/>
        <v>-1.1455652907764504</v>
      </c>
      <c r="M109" s="8"/>
      <c r="N109" s="13">
        <f>Timetraces!L191/9.81/0.4536</f>
        <v>261.81938662253111</v>
      </c>
      <c r="O109" s="23">
        <f>Timetraces!N191/1000*0.145</f>
        <v>25.907174909248162</v>
      </c>
      <c r="P109" s="37">
        <f>Timetraces!P191</f>
        <v>8.0295437102863132E-2</v>
      </c>
    </row>
    <row r="110" spans="1:16" x14ac:dyDescent="0.2">
      <c r="A110" s="37">
        <f>Timetraces!E192</f>
        <v>10.600000000000001</v>
      </c>
      <c r="B110" s="8">
        <f>Timetraces!B192-Timetraces!C192</f>
        <v>36.891526222229004</v>
      </c>
      <c r="C110" s="8">
        <f t="shared" si="2"/>
        <v>-1.1439523671868592</v>
      </c>
      <c r="D110" s="8"/>
      <c r="E110" s="23">
        <f>Timetraces!F192/1000*0.145</f>
        <v>25.902996360554891</v>
      </c>
      <c r="F110" s="8">
        <f>Timetraces!H192</f>
        <v>8.028190536794455E-2</v>
      </c>
      <c r="G110" s="8">
        <f>(Timetraces!G192-Timetraces!$G$86)/0.3048</f>
        <v>0</v>
      </c>
      <c r="H110" s="13">
        <f>Timetraces!D192/9.81/0.4536</f>
        <v>261.70592511929141</v>
      </c>
      <c r="I110" s="73">
        <f>Timetraces!F192/Timetraces!H192*1000</f>
        <v>2225175815.0480118</v>
      </c>
      <c r="J110" s="13">
        <f>Timetraces!I192/9.81/0.4536</f>
        <v>557.03809798329291</v>
      </c>
      <c r="K110" s="8">
        <f>Timetraces!J192-Timetraces!K192</f>
        <v>36.891528129577637</v>
      </c>
      <c r="L110" s="8">
        <f t="shared" si="3"/>
        <v>-1.1439382873495105</v>
      </c>
      <c r="M110" s="8"/>
      <c r="N110" s="13">
        <f>Timetraces!L192/9.81/0.4536</f>
        <v>261.70595255195661</v>
      </c>
      <c r="O110" s="23">
        <f>Timetraces!N192/1000*0.145</f>
        <v>25.902995131768883</v>
      </c>
      <c r="P110" s="37">
        <f>Timetraces!P192</f>
        <v>8.0281901417747215E-2</v>
      </c>
    </row>
    <row r="111" spans="1:16" x14ac:dyDescent="0.2">
      <c r="A111" s="37">
        <f>Timetraces!E193</f>
        <v>10.7</v>
      </c>
      <c r="B111" s="8">
        <f>Timetraces!B193-Timetraces!C193</f>
        <v>36.891575813293457</v>
      </c>
      <c r="C111" s="8">
        <f t="shared" si="2"/>
        <v>-1.1437896668441652</v>
      </c>
      <c r="D111" s="8"/>
      <c r="E111" s="23">
        <f>Timetraces!F193/1000*0.145</f>
        <v>25.899534275406257</v>
      </c>
      <c r="F111" s="8">
        <f>Timetraces!H193</f>
        <v>8.0270693883327401E-2</v>
      </c>
      <c r="G111" s="8">
        <f>(Timetraces!G193-Timetraces!$G$86)/0.3048</f>
        <v>0</v>
      </c>
      <c r="H111" s="13">
        <f>Timetraces!D193/9.81/0.4536</f>
        <v>261.60801793721635</v>
      </c>
      <c r="I111" s="73">
        <f>Timetraces!F193/Timetraces!H193*1000</f>
        <v>2225189158.3376751</v>
      </c>
      <c r="J111" s="13">
        <f>Timetraces!I193/9.81/0.4536</f>
        <v>556.93676171806874</v>
      </c>
      <c r="K111" s="8">
        <f>Timetraces!J193-Timetraces!K193</f>
        <v>36.891578674316406</v>
      </c>
      <c r="L111" s="8">
        <f t="shared" si="3"/>
        <v>-1.1437724581540725</v>
      </c>
      <c r="M111" s="8"/>
      <c r="N111" s="13">
        <f>Timetraces!L193/9.81/0.4536</f>
        <v>261.60812766787711</v>
      </c>
      <c r="O111" s="23">
        <f>Timetraces!N193/1000*0.145</f>
        <v>25.899536320340324</v>
      </c>
      <c r="P111" s="37">
        <f>Timetraces!P193</f>
        <v>8.0270700535163053E-2</v>
      </c>
    </row>
    <row r="112" spans="1:16" x14ac:dyDescent="0.2">
      <c r="A112" s="37">
        <f>Timetraces!E194</f>
        <v>10.8</v>
      </c>
      <c r="B112" s="8">
        <f>Timetraces!B194-Timetraces!C194</f>
        <v>36.891159057617188</v>
      </c>
      <c r="C112" s="8">
        <f t="shared" si="2"/>
        <v>-1.1451569754933435</v>
      </c>
      <c r="D112" s="8"/>
      <c r="E112" s="23">
        <f>Timetraces!F194/1000*0.145</f>
        <v>25.896778036010069</v>
      </c>
      <c r="F112" s="8">
        <f>Timetraces!H194</f>
        <v>8.0261768236515457E-2</v>
      </c>
      <c r="G112" s="8">
        <f>(Timetraces!G194-Timetraces!$G$86)/0.3048</f>
        <v>0</v>
      </c>
      <c r="H112" s="13">
        <f>Timetraces!D194/9.81/0.4536</f>
        <v>261.52495182701091</v>
      </c>
      <c r="I112" s="73">
        <f>Timetraces!F194/Timetraces!H194*1000</f>
        <v>2225199782.3866577</v>
      </c>
      <c r="J112" s="13">
        <f>Timetraces!I194/9.81/0.4536</f>
        <v>556.84963557341473</v>
      </c>
      <c r="K112" s="8">
        <f>Timetraces!J194-Timetraces!K194</f>
        <v>36.891161918640137</v>
      </c>
      <c r="L112" s="8">
        <f t="shared" si="3"/>
        <v>-1.1451397668032508</v>
      </c>
      <c r="M112" s="8"/>
      <c r="N112" s="13">
        <f>Timetraces!L194/9.81/0.4536</f>
        <v>261.52508899033688</v>
      </c>
      <c r="O112" s="23">
        <f>Timetraces!N194/1000*0.145</f>
        <v>25.896782731381588</v>
      </c>
      <c r="P112" s="37">
        <f>Timetraces!P194</f>
        <v>8.0261783471657591E-2</v>
      </c>
    </row>
    <row r="113" spans="1:16" x14ac:dyDescent="0.2">
      <c r="A113" s="37">
        <f>Timetraces!E195</f>
        <v>10.900000000000002</v>
      </c>
      <c r="B113" s="8">
        <f>Timetraces!B195-Timetraces!C195</f>
        <v>36.890259742736816</v>
      </c>
      <c r="C113" s="8">
        <f t="shared" si="2"/>
        <v>-1.1481074836310439</v>
      </c>
      <c r="D113" s="8"/>
      <c r="E113" s="23">
        <f>Timetraces!F195/1000*0.145</f>
        <v>25.894716862347174</v>
      </c>
      <c r="F113" s="8">
        <f>Timetraces!H195</f>
        <v>8.0255093515536419E-2</v>
      </c>
      <c r="G113" s="8">
        <f>(Timetraces!G195-Timetraces!$G$86)/0.3048</f>
        <v>0</v>
      </c>
      <c r="H113" s="13">
        <f>Timetraces!D195/9.81/0.4536</f>
        <v>261.45667192334469</v>
      </c>
      <c r="I113" s="73">
        <f>Timetraces!F195/Timetraces!H195*1000</f>
        <v>2225207727.0150108</v>
      </c>
      <c r="J113" s="13">
        <f>Timetraces!I195/9.81/0.4536</f>
        <v>556.77699387598273</v>
      </c>
      <c r="K113" s="8">
        <f>Timetraces!J195-Timetraces!K195</f>
        <v>36.890262603759766</v>
      </c>
      <c r="L113" s="8">
        <f t="shared" si="3"/>
        <v>-1.1480902749409512</v>
      </c>
      <c r="M113" s="8"/>
      <c r="N113" s="13">
        <f>Timetraces!L195/9.81/0.4536</f>
        <v>261.45680908667066</v>
      </c>
      <c r="O113" s="23">
        <f>Timetraces!N195/1000*0.145</f>
        <v>25.894723748457711</v>
      </c>
      <c r="P113" s="37">
        <f>Timetraces!P195</f>
        <v>8.0255115845183383E-2</v>
      </c>
    </row>
    <row r="114" spans="1:16" x14ac:dyDescent="0.2">
      <c r="A114" s="37">
        <f>Timetraces!E196</f>
        <v>11</v>
      </c>
      <c r="B114" s="8">
        <f>Timetraces!B196-Timetraces!C196</f>
        <v>36.888866424560547</v>
      </c>
      <c r="C114" s="8">
        <f t="shared" si="2"/>
        <v>-1.1526787374901959</v>
      </c>
      <c r="D114" s="8"/>
      <c r="E114" s="23">
        <f>Timetraces!F196/1000*0.145</f>
        <v>25.89335230530855</v>
      </c>
      <c r="F114" s="8">
        <f>Timetraces!H196</f>
        <v>8.0250674737535332E-2</v>
      </c>
      <c r="G114" s="8">
        <f>(Timetraces!G196-Timetraces!$G$86)/0.3048</f>
        <v>0</v>
      </c>
      <c r="H114" s="13">
        <f>Timetraces!D196/9.81/0.4536</f>
        <v>261.40367201419116</v>
      </c>
      <c r="I114" s="73">
        <f>Timetraces!F196/Timetraces!H196*1000</f>
        <v>2225212985.0487409</v>
      </c>
      <c r="J114" s="13">
        <f>Timetraces!I196/9.81/0.4536</f>
        <v>556.71856229912089</v>
      </c>
      <c r="K114" s="8">
        <f>Timetraces!J196-Timetraces!K196</f>
        <v>36.888871192932129</v>
      </c>
      <c r="L114" s="8">
        <f t="shared" si="3"/>
        <v>-1.152655271094615</v>
      </c>
      <c r="M114" s="8"/>
      <c r="N114" s="13">
        <f>Timetraces!L196/9.81/0.4536</f>
        <v>261.40380917751713</v>
      </c>
      <c r="O114" s="23">
        <f>Timetraces!N196/1000*0.145</f>
        <v>25.893361056590802</v>
      </c>
      <c r="P114" s="37">
        <f>Timetraces!P196</f>
        <v>8.0250703107408228E-2</v>
      </c>
    </row>
    <row r="115" spans="1:16" x14ac:dyDescent="0.2">
      <c r="A115" s="37">
        <f>Timetraces!E197</f>
        <v>11.100000000000001</v>
      </c>
      <c r="B115" s="8">
        <f>Timetraces!B197-Timetraces!C197</f>
        <v>36.88697624206543</v>
      </c>
      <c r="C115" s="8">
        <f t="shared" si="2"/>
        <v>-1.1588801236290318</v>
      </c>
      <c r="D115" s="8"/>
      <c r="E115" s="23">
        <f>Timetraces!F197/1000*0.145</f>
        <v>25.892690502956519</v>
      </c>
      <c r="F115" s="8">
        <f>Timetraces!H197</f>
        <v>8.0248531774638865E-2</v>
      </c>
      <c r="G115" s="8">
        <f>(Timetraces!G197-Timetraces!$G$86)/0.3048</f>
        <v>0</v>
      </c>
      <c r="H115" s="13">
        <f>Timetraces!D197/9.81/0.4536</f>
        <v>261.36633615686299</v>
      </c>
      <c r="I115" s="73">
        <f>Timetraces!F197/Timetraces!H197*1000</f>
        <v>2225215532.0699415</v>
      </c>
      <c r="J115" s="13">
        <f>Timetraces!I197/9.81/0.4536</f>
        <v>556.67395678551645</v>
      </c>
      <c r="K115" s="8">
        <f>Timetraces!J197-Timetraces!K197</f>
        <v>36.886981010437012</v>
      </c>
      <c r="L115" s="8">
        <f t="shared" si="3"/>
        <v>-1.1588566572334509</v>
      </c>
      <c r="M115" s="8"/>
      <c r="N115" s="13">
        <f>Timetraces!L197/9.81/0.4536</f>
        <v>261.36647332018896</v>
      </c>
      <c r="O115" s="23">
        <f>Timetraces!N197/1000*0.145</f>
        <v>25.892700616182172</v>
      </c>
      <c r="P115" s="37">
        <f>Timetraces!P197</f>
        <v>8.0248564555259472E-2</v>
      </c>
    </row>
    <row r="116" spans="1:16" x14ac:dyDescent="0.2">
      <c r="A116" s="37">
        <f>Timetraces!E198</f>
        <v>11.200000000000003</v>
      </c>
      <c r="B116" s="8">
        <f>Timetraces!B198-Timetraces!C198</f>
        <v>36.884589195251465</v>
      </c>
      <c r="C116" s="8">
        <f t="shared" si="2"/>
        <v>-1.1667116420475516</v>
      </c>
      <c r="D116" s="8"/>
      <c r="E116" s="23">
        <f>Timetraces!F198/1000*0.145</f>
        <v>25.89272559928947</v>
      </c>
      <c r="F116" s="8">
        <f>Timetraces!H198</f>
        <v>8.0248645660048981E-2</v>
      </c>
      <c r="G116" s="8">
        <f>(Timetraces!G198-Timetraces!$G$86)/0.3048</f>
        <v>0</v>
      </c>
      <c r="H116" s="13">
        <f>Timetraces!D198/9.81/0.4536</f>
        <v>261.34428029404756</v>
      </c>
      <c r="I116" s="73">
        <f>Timetraces!F198/Timetraces!H198*1000</f>
        <v>2225215390.3116875</v>
      </c>
      <c r="J116" s="13">
        <f>Timetraces!I198/9.81/0.4536</f>
        <v>556.64273841252646</v>
      </c>
      <c r="K116" s="8">
        <f>Timetraces!J198-Timetraces!K198</f>
        <v>36.884594917297363</v>
      </c>
      <c r="L116" s="8">
        <f t="shared" si="3"/>
        <v>-1.1666850467992267</v>
      </c>
      <c r="M116" s="8"/>
      <c r="N116" s="13">
        <f>Timetraces!L198/9.81/0.4536</f>
        <v>261.34441745737354</v>
      </c>
      <c r="O116" s="23">
        <f>Timetraces!N198/1000*0.145</f>
        <v>25.892736393610072</v>
      </c>
      <c r="P116" s="37">
        <f>Timetraces!P198</f>
        <v>8.0248680646870407E-2</v>
      </c>
    </row>
    <row r="117" spans="1:16" x14ac:dyDescent="0.2">
      <c r="A117" s="37">
        <f>Timetraces!E199</f>
        <v>11.3</v>
      </c>
      <c r="B117" s="8">
        <f>Timetraces!B199-Timetraces!C199</f>
        <v>36.8817138671875</v>
      </c>
      <c r="C117" s="8">
        <f t="shared" si="2"/>
        <v>-1.1761451330710584</v>
      </c>
      <c r="D117" s="8"/>
      <c r="E117" s="23">
        <f>Timetraces!F199/1000*0.145</f>
        <v>25.893428816802409</v>
      </c>
      <c r="F117" s="8">
        <f>Timetraces!H199</f>
        <v>8.0250923203412983E-2</v>
      </c>
      <c r="G117" s="8">
        <f>(Timetraces!G199-Timetraces!$G$86)/0.3048</f>
        <v>0</v>
      </c>
      <c r="H117" s="13">
        <f>Timetraces!D199/9.81/0.4536</f>
        <v>261.33626995581108</v>
      </c>
      <c r="I117" s="73">
        <f>Timetraces!F199/Timetraces!H199*1000</f>
        <v>2225212670.7343206</v>
      </c>
      <c r="J117" s="13">
        <f>Timetraces!I199/9.81/0.4536</f>
        <v>556.62452312283801</v>
      </c>
      <c r="K117" s="8">
        <f>Timetraces!J199-Timetraces!K199</f>
        <v>36.881719589233398</v>
      </c>
      <c r="L117" s="8">
        <f t="shared" si="3"/>
        <v>-1.1761185378227332</v>
      </c>
      <c r="M117" s="8"/>
      <c r="N117" s="13">
        <f>Timetraces!L199/9.81/0.4536</f>
        <v>261.33632482114143</v>
      </c>
      <c r="O117" s="23">
        <f>Timetraces!N199/1000*0.145</f>
        <v>25.893438321101236</v>
      </c>
      <c r="P117" s="37">
        <f>Timetraces!P199</f>
        <v>8.0250954012624942E-2</v>
      </c>
    </row>
    <row r="118" spans="1:16" x14ac:dyDescent="0.2">
      <c r="A118" s="37">
        <f>Timetraces!E200</f>
        <v>11.400000000000002</v>
      </c>
      <c r="B118" s="8">
        <f>Timetraces!B200-Timetraces!C200</f>
        <v>36.878360748291016</v>
      </c>
      <c r="C118" s="8">
        <f t="shared" si="2"/>
        <v>-1.1871461793193667</v>
      </c>
      <c r="D118" s="8"/>
      <c r="E118" s="23">
        <f>Timetraces!F200/1000*0.145</f>
        <v>25.894749396557668</v>
      </c>
      <c r="F118" s="8">
        <f>Timetraces!H200</f>
        <v>8.0255200032301216E-2</v>
      </c>
      <c r="G118" s="8">
        <f>(Timetraces!G200-Timetraces!$G$86)/0.3048</f>
        <v>0</v>
      </c>
      <c r="H118" s="13">
        <f>Timetraces!D200/9.81/0.4536</f>
        <v>261.34057688424645</v>
      </c>
      <c r="I118" s="73">
        <f>Timetraces!F200/Timetraces!H200*1000</f>
        <v>2225207569.4169669</v>
      </c>
      <c r="J118" s="13">
        <f>Timetraces!I200/9.81/0.4536</f>
        <v>556.61859766715634</v>
      </c>
      <c r="K118" s="8">
        <f>Timetraces!J200-Timetraces!K200</f>
        <v>36.878366470336914</v>
      </c>
      <c r="L118" s="8">
        <f t="shared" si="3"/>
        <v>-1.1871195840710416</v>
      </c>
      <c r="M118" s="8"/>
      <c r="N118" s="13">
        <f>Timetraces!L200/9.81/0.4536</f>
        <v>261.34054945158124</v>
      </c>
      <c r="O118" s="23">
        <f>Timetraces!N200/1000*0.145</f>
        <v>25.894756693072082</v>
      </c>
      <c r="P118" s="37">
        <f>Timetraces!P200</f>
        <v>8.0255223691981237E-2</v>
      </c>
    </row>
    <row r="119" spans="1:16" x14ac:dyDescent="0.2">
      <c r="A119" s="37">
        <f>Timetraces!E201</f>
        <v>11.5</v>
      </c>
      <c r="B119" s="8">
        <f>Timetraces!B201-Timetraces!C201</f>
        <v>36.874547958374023</v>
      </c>
      <c r="C119" s="8">
        <f t="shared" si="2"/>
        <v>-1.1996553325903383</v>
      </c>
      <c r="D119" s="8"/>
      <c r="E119" s="23">
        <f>Timetraces!F201/1000*0.145</f>
        <v>25.896632695807938</v>
      </c>
      <c r="F119" s="8">
        <f>Timetraces!H201</f>
        <v>8.0261299197848315E-2</v>
      </c>
      <c r="G119" s="8">
        <f>(Timetraces!G201-Timetraces!$G$86)/0.3048</f>
        <v>0</v>
      </c>
      <c r="H119" s="13">
        <f>Timetraces!D201/9.81/0.4536</f>
        <v>261.35588431142435</v>
      </c>
      <c r="I119" s="73">
        <f>Timetraces!F201/Timetraces!H201*1000</f>
        <v>2225200297.6850505</v>
      </c>
      <c r="J119" s="13">
        <f>Timetraces!I201/9.81/0.4536</f>
        <v>556.62413906552536</v>
      </c>
      <c r="K119" s="8">
        <f>Timetraces!J201-Timetraces!K201</f>
        <v>36.874554634094238</v>
      </c>
      <c r="L119" s="8">
        <f t="shared" si="3"/>
        <v>-1.1996256084892694</v>
      </c>
      <c r="M119" s="8"/>
      <c r="N119" s="13">
        <f>Timetraces!L201/9.81/0.4536</f>
        <v>261.35577458076358</v>
      </c>
      <c r="O119" s="23">
        <f>Timetraces!N201/1000*0.145</f>
        <v>25.896636940778798</v>
      </c>
      <c r="P119" s="37">
        <f>Timetraces!P201</f>
        <v>8.026131297582545E-2</v>
      </c>
    </row>
    <row r="120" spans="1:16" x14ac:dyDescent="0.2">
      <c r="A120" s="37">
        <f>Timetraces!E202</f>
        <v>11.600000000000001</v>
      </c>
      <c r="B120" s="8">
        <f>Timetraces!B202-Timetraces!C202</f>
        <v>36.870298385620117</v>
      </c>
      <c r="C120" s="8">
        <f t="shared" si="2"/>
        <v>-1.2135975004181148</v>
      </c>
      <c r="D120" s="8"/>
      <c r="E120" s="23">
        <f>Timetraces!F202/1000*0.145</f>
        <v>25.89903680724947</v>
      </c>
      <c r="F120" s="8">
        <f>Timetraces!H202</f>
        <v>8.0269084991237319E-2</v>
      </c>
      <c r="G120" s="8">
        <f>(Timetraces!G202-Timetraces!$G$86)/0.3048</f>
        <v>0</v>
      </c>
      <c r="H120" s="13">
        <f>Timetraces!D202/9.81/0.4536</f>
        <v>261.38167101670609</v>
      </c>
      <c r="I120" s="73">
        <f>Timetraces!F202/Timetraces!H202*1000</f>
        <v>2225191018.0120621</v>
      </c>
      <c r="J120" s="13">
        <f>Timetraces!I202/9.81/0.4536</f>
        <v>556.63950135803361</v>
      </c>
      <c r="K120" s="8">
        <f>Timetraces!J202-Timetraces!K202</f>
        <v>36.870305061340332</v>
      </c>
      <c r="L120" s="8">
        <f t="shared" si="3"/>
        <v>-1.2135677763170456</v>
      </c>
      <c r="M120" s="8"/>
      <c r="N120" s="13">
        <f>Timetraces!L202/9.81/0.4536</f>
        <v>261.38150642071491</v>
      </c>
      <c r="O120" s="23">
        <f>Timetraces!N202/1000*0.145</f>
        <v>25.899037720255095</v>
      </c>
      <c r="P120" s="37">
        <f>Timetraces!P202</f>
        <v>8.0269087979145753E-2</v>
      </c>
    </row>
    <row r="121" spans="1:16" x14ac:dyDescent="0.2">
      <c r="A121" s="37">
        <f>Timetraces!E203</f>
        <v>11.700000000000003</v>
      </c>
      <c r="B121" s="8">
        <f>Timetraces!B203-Timetraces!C203</f>
        <v>36.865639686584473</v>
      </c>
      <c r="C121" s="8">
        <f t="shared" si="2"/>
        <v>-1.2288819460731166</v>
      </c>
      <c r="D121" s="8"/>
      <c r="E121" s="23">
        <f>Timetraces!F203/1000*0.145</f>
        <v>25.901939469810429</v>
      </c>
      <c r="F121" s="8">
        <f>Timetraces!H203</f>
        <v>8.0278485323519361E-2</v>
      </c>
      <c r="G121" s="8">
        <f>(Timetraces!G203-Timetraces!$G$86)/0.3048</f>
        <v>0</v>
      </c>
      <c r="H121" s="13">
        <f>Timetraces!D203/9.81/0.4536</f>
        <v>261.41807416341766</v>
      </c>
      <c r="I121" s="73">
        <f>Timetraces!F203/Timetraces!H203*1000</f>
        <v>2225179817.3464375</v>
      </c>
      <c r="J121" s="13">
        <f>Timetraces!I203/9.81/0.4536</f>
        <v>556.66270939278718</v>
      </c>
      <c r="K121" s="8">
        <f>Timetraces!J203-Timetraces!K203</f>
        <v>36.865646362304688</v>
      </c>
      <c r="L121" s="8">
        <f t="shared" si="3"/>
        <v>-1.2288522219720475</v>
      </c>
      <c r="M121" s="8"/>
      <c r="N121" s="13">
        <f>Timetraces!L203/9.81/0.4536</f>
        <v>261.41782726943092</v>
      </c>
      <c r="O121" s="23">
        <f>Timetraces!N203/1000*0.145</f>
        <v>25.901936354264958</v>
      </c>
      <c r="P121" s="37">
        <f>Timetraces!P203</f>
        <v>8.0278475265017843E-2</v>
      </c>
    </row>
    <row r="122" spans="1:16" x14ac:dyDescent="0.2">
      <c r="A122" s="37">
        <f>Timetraces!E204</f>
        <v>11.8</v>
      </c>
      <c r="B122" s="8">
        <f>Timetraces!B204-Timetraces!C204</f>
        <v>36.860602378845215</v>
      </c>
      <c r="C122" s="8">
        <f t="shared" si="2"/>
        <v>-1.2454085462675319</v>
      </c>
      <c r="D122" s="8"/>
      <c r="E122" s="23">
        <f>Timetraces!F204/1000*0.145</f>
        <v>25.905326901398645</v>
      </c>
      <c r="F122" s="8">
        <f>Timetraces!H204</f>
        <v>8.028945556330265E-2</v>
      </c>
      <c r="G122" s="8">
        <f>(Timetraces!G204-Timetraces!$G$86)/0.3048</f>
        <v>0</v>
      </c>
      <c r="H122" s="13">
        <f>Timetraces!D204/9.81/0.4536</f>
        <v>261.46506631889383</v>
      </c>
      <c r="I122" s="73">
        <f>Timetraces!F204/Timetraces!H204*1000</f>
        <v>2225166750.1386728</v>
      </c>
      <c r="J122" s="13">
        <f>Timetraces!I204/9.81/0.4536</f>
        <v>556.69134909524905</v>
      </c>
      <c r="K122" s="8">
        <f>Timetraces!J204-Timetraces!K204</f>
        <v>36.86060905456543</v>
      </c>
      <c r="L122" s="8">
        <f t="shared" si="3"/>
        <v>-1.2453788221664628</v>
      </c>
      <c r="M122" s="8"/>
      <c r="N122" s="13">
        <f>Timetraces!L204/9.81/0.4536</f>
        <v>261.46476455957674</v>
      </c>
      <c r="O122" s="23">
        <f>Timetraces!N204/1000*0.145</f>
        <v>25.90532005401078</v>
      </c>
      <c r="P122" s="37">
        <f>Timetraces!P204</f>
        <v>8.028943341953132E-2</v>
      </c>
    </row>
    <row r="123" spans="1:16" x14ac:dyDescent="0.2">
      <c r="A123" s="37">
        <f>Timetraces!E205</f>
        <v>11.900000000000002</v>
      </c>
      <c r="B123" s="8">
        <f>Timetraces!B205-Timetraces!C205</f>
        <v>36.855220794677734</v>
      </c>
      <c r="C123" s="8">
        <f t="shared" si="2"/>
        <v>-1.2630646623025727</v>
      </c>
      <c r="D123" s="8"/>
      <c r="E123" s="23">
        <f>Timetraces!F205/1000*0.145</f>
        <v>25.909175870500754</v>
      </c>
      <c r="F123" s="8">
        <f>Timetraces!H205</f>
        <v>8.0301920481659406E-2</v>
      </c>
      <c r="G123" s="8">
        <f>(Timetraces!G205-Timetraces!$G$86)/0.3048</f>
        <v>0</v>
      </c>
      <c r="H123" s="13">
        <f>Timetraces!D205/9.81/0.4536</f>
        <v>261.52179707051368</v>
      </c>
      <c r="I123" s="73">
        <f>Timetraces!F205/Timetraces!H205*1000</f>
        <v>2225151907.3134179</v>
      </c>
      <c r="J123" s="13">
        <f>Timetraces!I205/9.81/0.4536</f>
        <v>556.72317098687336</v>
      </c>
      <c r="K123" s="8">
        <f>Timetraces!J205-Timetraces!K205</f>
        <v>36.855228424072266</v>
      </c>
      <c r="L123" s="8">
        <f t="shared" si="3"/>
        <v>-1.2630318093487596</v>
      </c>
      <c r="M123" s="8"/>
      <c r="N123" s="13">
        <f>Timetraces!L205/9.81/0.4536</f>
        <v>261.52146787853138</v>
      </c>
      <c r="O123" s="23">
        <f>Timetraces!N205/1000*0.145</f>
        <v>25.90916573620439</v>
      </c>
      <c r="P123" s="37">
        <f>Timetraces!P205</f>
        <v>8.0301887693257801E-2</v>
      </c>
    </row>
    <row r="124" spans="1:16" x14ac:dyDescent="0.2">
      <c r="A124" s="37">
        <f>Timetraces!E206</f>
        <v>12</v>
      </c>
      <c r="B124" s="8">
        <f>Timetraces!B206-Timetraces!C206</f>
        <v>36.849534034729004</v>
      </c>
      <c r="C124" s="8">
        <f t="shared" si="2"/>
        <v>-1.2817220112157306</v>
      </c>
      <c r="D124" s="8"/>
      <c r="E124" s="23">
        <f>Timetraces!F206/1000*0.145</f>
        <v>25.913435566373707</v>
      </c>
      <c r="F124" s="8">
        <f>Timetraces!H206</f>
        <v>8.0315715540704519E-2</v>
      </c>
      <c r="G124" s="8">
        <f>(Timetraces!G206-Timetraces!$G$86)/0.3048</f>
        <v>0</v>
      </c>
      <c r="H124" s="13">
        <f>Timetraces!D206/9.81/0.4536</f>
        <v>261.58618153572246</v>
      </c>
      <c r="I124" s="73">
        <f>Timetraces!F206/Timetraces!H206*1000</f>
        <v>2225135486.006331</v>
      </c>
      <c r="J124" s="13">
        <f>Timetraces!I206/9.81/0.4536</f>
        <v>556.75609018510534</v>
      </c>
      <c r="K124" s="8">
        <f>Timetraces!J206-Timetraces!K206</f>
        <v>36.849541664123535</v>
      </c>
      <c r="L124" s="8">
        <f t="shared" si="3"/>
        <v>-1.2816891582619174</v>
      </c>
      <c r="M124" s="8"/>
      <c r="N124" s="13">
        <f>Timetraces!L206/9.81/0.4536</f>
        <v>261.58582491107495</v>
      </c>
      <c r="O124" s="23">
        <f>Timetraces!N206/1000*0.145</f>
        <v>25.913422455932732</v>
      </c>
      <c r="P124" s="37">
        <f>Timetraces!P206</f>
        <v>8.0315673113912925E-2</v>
      </c>
    </row>
    <row r="125" spans="1:16" x14ac:dyDescent="0.2">
      <c r="A125" s="37">
        <f>Timetraces!E207</f>
        <v>12.100000000000001</v>
      </c>
      <c r="B125" s="8">
        <f>Timetraces!B207-Timetraces!C207</f>
        <v>36.843581199645996</v>
      </c>
      <c r="C125" s="8">
        <f t="shared" si="2"/>
        <v>-1.3012523100444964</v>
      </c>
      <c r="D125" s="8"/>
      <c r="E125" s="23">
        <f>Timetraces!F207/1000*0.145</f>
        <v>25.918021030544892</v>
      </c>
      <c r="F125" s="8">
        <f>Timetraces!H207</f>
        <v>8.033056562160068E-2</v>
      </c>
      <c r="G125" s="8">
        <f>(Timetraces!G207-Timetraces!$G$86)/0.3048</f>
        <v>0</v>
      </c>
      <c r="H125" s="13">
        <f>Timetraces!D207/9.81/0.4536</f>
        <v>261.65509239068814</v>
      </c>
      <c r="I125" s="73">
        <f>Timetraces!F207/Timetraces!H207*1000</f>
        <v>2225117814.6364689</v>
      </c>
      <c r="J125" s="13">
        <f>Timetraces!I207/9.81/0.4536</f>
        <v>556.78835099937271</v>
      </c>
      <c r="K125" s="8">
        <f>Timetraces!J207-Timetraces!K207</f>
        <v>36.843588829040527</v>
      </c>
      <c r="L125" s="8">
        <f t="shared" si="3"/>
        <v>-1.3012194570906832</v>
      </c>
      <c r="M125" s="8"/>
      <c r="N125" s="13">
        <f>Timetraces!L207/9.81/0.4536</f>
        <v>261.65470833337542</v>
      </c>
      <c r="O125" s="23">
        <f>Timetraces!N207/1000*0.145</f>
        <v>25.918005491534821</v>
      </c>
      <c r="P125" s="37">
        <f>Timetraces!P207</f>
        <v>8.0330515329462837E-2</v>
      </c>
    </row>
    <row r="126" spans="1:16" x14ac:dyDescent="0.2">
      <c r="A126" s="37">
        <f>Timetraces!E208</f>
        <v>12.200000000000003</v>
      </c>
      <c r="B126" s="8">
        <f>Timetraces!B208-Timetraces!C208</f>
        <v>36.837404251098633</v>
      </c>
      <c r="C126" s="8">
        <f t="shared" si="2"/>
        <v>-1.3215178892681292</v>
      </c>
      <c r="D126" s="8"/>
      <c r="E126" s="23">
        <f>Timetraces!F208/1000*0.145</f>
        <v>25.922817133340416</v>
      </c>
      <c r="F126" s="8">
        <f>Timetraces!H208</f>
        <v>8.0346097897647087E-2</v>
      </c>
      <c r="G126" s="8">
        <f>(Timetraces!G208-Timetraces!$G$86)/0.3048</f>
        <v>0</v>
      </c>
      <c r="H126" s="13">
        <f>Timetraces!D208/9.81/0.4536</f>
        <v>261.72477136027925</v>
      </c>
      <c r="I126" s="73">
        <f>Timetraces!F208/Timetraces!H208*1000</f>
        <v>2225099337.4089746</v>
      </c>
      <c r="J126" s="13">
        <f>Timetraces!I208/9.81/0.4536</f>
        <v>556.81830746976391</v>
      </c>
      <c r="K126" s="8">
        <f>Timetraces!J208-Timetraces!K208</f>
        <v>36.837410926818848</v>
      </c>
      <c r="L126" s="8">
        <f t="shared" si="3"/>
        <v>-1.32148816516706</v>
      </c>
      <c r="M126" s="8"/>
      <c r="N126" s="13">
        <f>Timetraces!L208/9.81/0.4536</f>
        <v>261.72444216829695</v>
      </c>
      <c r="O126" s="23">
        <f>Timetraces!N208/1000*0.145</f>
        <v>25.922800981530347</v>
      </c>
      <c r="P126" s="37">
        <f>Timetraces!P208</f>
        <v>8.0346045620871234E-2</v>
      </c>
    </row>
    <row r="127" spans="1:16" x14ac:dyDescent="0.2">
      <c r="A127" s="37">
        <f>Timetraces!E209</f>
        <v>12.3</v>
      </c>
      <c r="B127" s="8">
        <f>Timetraces!B209-Timetraces!C209</f>
        <v>36.831045150756836</v>
      </c>
      <c r="C127" s="8">
        <f t="shared" si="2"/>
        <v>-1.3423810793658879</v>
      </c>
      <c r="D127" s="8"/>
      <c r="E127" s="23">
        <f>Timetraces!F209/1000*0.145</f>
        <v>25.927695264245532</v>
      </c>
      <c r="F127" s="8">
        <f>Timetraces!H209</f>
        <v>8.0361895882540002E-2</v>
      </c>
      <c r="G127" s="8">
        <f>(Timetraces!G209-Timetraces!$G$86)/0.3048</f>
        <v>0</v>
      </c>
      <c r="H127" s="13">
        <f>Timetraces!D209/9.81/0.4536</f>
        <v>261.79165219802064</v>
      </c>
      <c r="I127" s="73">
        <f>Timetraces!F209/Timetraces!H209*1000</f>
        <v>2225080549.8530469</v>
      </c>
      <c r="J127" s="13">
        <f>Timetraces!I209/9.81/0.4536</f>
        <v>556.84414904037601</v>
      </c>
      <c r="K127" s="8">
        <f>Timetraces!J209-Timetraces!K209</f>
        <v>36.831051826477051</v>
      </c>
      <c r="L127" s="8">
        <f t="shared" si="3"/>
        <v>-1.3423513552648187</v>
      </c>
      <c r="M127" s="8"/>
      <c r="N127" s="13">
        <f>Timetraces!L209/9.81/0.4536</f>
        <v>261.79135043870349</v>
      </c>
      <c r="O127" s="23">
        <f>Timetraces!N209/1000*0.145</f>
        <v>25.927679046350395</v>
      </c>
      <c r="P127" s="37">
        <f>Timetraces!P209</f>
        <v>8.0361843391111812E-2</v>
      </c>
    </row>
    <row r="128" spans="1:16" x14ac:dyDescent="0.2">
      <c r="A128" s="37">
        <f>Timetraces!E210</f>
        <v>12.400000000000002</v>
      </c>
      <c r="B128" s="8">
        <f>Timetraces!B210-Timetraces!C210</f>
        <v>36.82454776763916</v>
      </c>
      <c r="C128" s="8">
        <f t="shared" si="2"/>
        <v>-1.3636979531115434</v>
      </c>
      <c r="D128" s="8"/>
      <c r="E128" s="23">
        <f>Timetraces!F210/1000*0.145</f>
        <v>25.932525512408336</v>
      </c>
      <c r="F128" s="8">
        <f>Timetraces!H210</f>
        <v>8.0377538872368065E-2</v>
      </c>
      <c r="G128" s="8">
        <f>(Timetraces!G210-Timetraces!$G$86)/0.3048</f>
        <v>0</v>
      </c>
      <c r="H128" s="13">
        <f>Timetraces!D210/9.81/0.4536</f>
        <v>261.8525801474151</v>
      </c>
      <c r="I128" s="73">
        <f>Timetraces!F210/Timetraces!H210*1000</f>
        <v>2225061951.9196725</v>
      </c>
      <c r="J128" s="13">
        <f>Timetraces!I210/9.81/0.4536</f>
        <v>556.8638456939849</v>
      </c>
      <c r="K128" s="8">
        <f>Timetraces!J210-Timetraces!K210</f>
        <v>36.824554443359375</v>
      </c>
      <c r="L128" s="8">
        <f t="shared" si="3"/>
        <v>-1.3636682290104742</v>
      </c>
      <c r="M128" s="8"/>
      <c r="N128" s="13">
        <f>Timetraces!L210/9.81/0.4536</f>
        <v>261.8523606860935</v>
      </c>
      <c r="O128" s="23">
        <f>Timetraces!N210/1000*0.145</f>
        <v>25.932511013769677</v>
      </c>
      <c r="P128" s="37">
        <f>Timetraces!P210</f>
        <v>8.0377491948367852E-2</v>
      </c>
    </row>
    <row r="129" spans="1:16" x14ac:dyDescent="0.2">
      <c r="A129" s="37">
        <f>Timetraces!E211</f>
        <v>12.5</v>
      </c>
      <c r="B129" s="8">
        <f>Timetraces!B211-Timetraces!C211</f>
        <v>36.817955017089844</v>
      </c>
      <c r="C129" s="8">
        <f t="shared" si="2"/>
        <v>-1.3853277121316103</v>
      </c>
      <c r="D129" s="8"/>
      <c r="E129" s="23">
        <f>Timetraces!F211/1000*0.145</f>
        <v>25.937183594693817</v>
      </c>
      <c r="F129" s="8">
        <f>Timetraces!H211</f>
        <v>8.0392624381887434E-2</v>
      </c>
      <c r="G129" s="8">
        <f>(Timetraces!G211-Timetraces!$G$86)/0.3048</f>
        <v>0</v>
      </c>
      <c r="H129" s="13">
        <f>Timetraces!D211/9.81/0.4536</f>
        <v>261.90478450927799</v>
      </c>
      <c r="I129" s="73">
        <f>Timetraces!F211/Timetraces!H211*1000</f>
        <v>2225044021.3215499</v>
      </c>
      <c r="J129" s="13">
        <f>Timetraces!I211/9.81/0.4536</f>
        <v>556.87547714402683</v>
      </c>
      <c r="K129" s="8">
        <f>Timetraces!J211-Timetraces!K211</f>
        <v>36.817961692810059</v>
      </c>
      <c r="L129" s="8">
        <f t="shared" si="3"/>
        <v>-1.3852979880305412</v>
      </c>
      <c r="M129" s="8"/>
      <c r="N129" s="13">
        <f>Timetraces!L211/9.81/0.4536</f>
        <v>261.90467477861722</v>
      </c>
      <c r="O129" s="23">
        <f>Timetraces!N211/1000*0.145</f>
        <v>25.937172244504684</v>
      </c>
      <c r="P129" s="37">
        <f>Timetraces!P211</f>
        <v>8.0392587653593042E-2</v>
      </c>
    </row>
    <row r="130" spans="1:16" x14ac:dyDescent="0.2">
      <c r="A130" s="37">
        <f>Timetraces!E212</f>
        <v>12.600000000000001</v>
      </c>
      <c r="B130" s="8">
        <f>Timetraces!B212-Timetraces!C212</f>
        <v>36.811310768127441</v>
      </c>
      <c r="C130" s="8">
        <f t="shared" si="2"/>
        <v>-1.4071264291998595</v>
      </c>
      <c r="D130" s="8"/>
      <c r="E130" s="23">
        <f>Timetraces!F212/1000*0.145</f>
        <v>25.94154916257774</v>
      </c>
      <c r="F130" s="8">
        <f>Timetraces!H212</f>
        <v>8.0406762663694953E-2</v>
      </c>
      <c r="G130" s="8">
        <f>(Timetraces!G212-Timetraces!$G$86)/0.3048</f>
        <v>0</v>
      </c>
      <c r="H130" s="13">
        <f>Timetraces!D212/9.81/0.4536</f>
        <v>261.94563174775089</v>
      </c>
      <c r="I130" s="73">
        <f>Timetraces!F212/Timetraces!H212*1000</f>
        <v>2225027220.0644655</v>
      </c>
      <c r="J130" s="13">
        <f>Timetraces!I212/9.81/0.4536</f>
        <v>556.87728769992964</v>
      </c>
      <c r="K130" s="8">
        <f>Timetraces!J212-Timetraces!K212</f>
        <v>36.811317443847656</v>
      </c>
      <c r="L130" s="8">
        <f t="shared" si="3"/>
        <v>-1.4070967050987904</v>
      </c>
      <c r="M130" s="8"/>
      <c r="N130" s="13">
        <f>Timetraces!L212/9.81/0.4536</f>
        <v>261.94563174775089</v>
      </c>
      <c r="O130" s="23">
        <f>Timetraces!N212/1000*0.145</f>
        <v>25.94154195260521</v>
      </c>
      <c r="P130" s="37">
        <f>Timetraces!P212</f>
        <v>8.0406739343005337E-2</v>
      </c>
    </row>
    <row r="131" spans="1:16" x14ac:dyDescent="0.2">
      <c r="A131" s="37">
        <f>Timetraces!E213</f>
        <v>12.700000000000003</v>
      </c>
      <c r="B131" s="8">
        <f>Timetraces!B213-Timetraces!C213</f>
        <v>36.804655075073242</v>
      </c>
      <c r="C131" s="8">
        <f t="shared" si="2"/>
        <v>-1.4289626925010379</v>
      </c>
      <c r="D131" s="8"/>
      <c r="E131" s="23">
        <f>Timetraces!F213/1000*0.145</f>
        <v>25.945496412069826</v>
      </c>
      <c r="F131" s="8">
        <f>Timetraces!H213</f>
        <v>8.0419546300499981E-2</v>
      </c>
      <c r="G131" s="8">
        <f>(Timetraces!G213-Timetraces!$G$86)/0.3048</f>
        <v>0</v>
      </c>
      <c r="H131" s="13">
        <f>Timetraces!D213/9.81/0.4536</f>
        <v>261.97215913499286</v>
      </c>
      <c r="I131" s="73">
        <f>Timetraces!F213/Timetraces!H213*1000</f>
        <v>2225012030.6033387</v>
      </c>
      <c r="J131" s="13">
        <f>Timetraces!I213/9.81/0.4536</f>
        <v>556.86812518975501</v>
      </c>
      <c r="K131" s="8">
        <f>Timetraces!J213-Timetraces!K213</f>
        <v>36.804660797119141</v>
      </c>
      <c r="L131" s="8">
        <f t="shared" si="3"/>
        <v>-1.428936097252713</v>
      </c>
      <c r="M131" s="8"/>
      <c r="N131" s="13">
        <f>Timetraces!L213/9.81/0.4536</f>
        <v>261.97226886565363</v>
      </c>
      <c r="O131" s="23">
        <f>Timetraces!N213/1000*0.145</f>
        <v>25.945494045476202</v>
      </c>
      <c r="P131" s="37">
        <f>Timetraces!P213</f>
        <v>8.0419538664783255E-2</v>
      </c>
    </row>
    <row r="132" spans="1:16" x14ac:dyDescent="0.2">
      <c r="A132" s="37">
        <f>Timetraces!E214</f>
        <v>12.8</v>
      </c>
      <c r="B132" s="8">
        <f>Timetraces!B214-Timetraces!C214</f>
        <v>36.798027992248535</v>
      </c>
      <c r="C132" s="8">
        <f t="shared" si="2"/>
        <v>-1.450705090219893</v>
      </c>
      <c r="D132" s="8"/>
      <c r="E132" s="23">
        <f>Timetraces!F214/1000*0.145</f>
        <v>25.948891035052938</v>
      </c>
      <c r="F132" s="8">
        <f>Timetraces!H214</f>
        <v>8.0430540333844072E-2</v>
      </c>
      <c r="G132" s="8">
        <f>(Timetraces!G214-Timetraces!$G$86)/0.3048</f>
        <v>0</v>
      </c>
      <c r="H132" s="13">
        <f>Timetraces!D214/9.81/0.4536</f>
        <v>261.98112961651111</v>
      </c>
      <c r="I132" s="73">
        <f>Timetraces!F214/Timetraces!H214*1000</f>
        <v>2224998967.6117921</v>
      </c>
      <c r="J132" s="13">
        <f>Timetraces!I214/9.81/0.4536</f>
        <v>556.84749582552956</v>
      </c>
      <c r="K132" s="8">
        <f>Timetraces!J214-Timetraces!K214</f>
        <v>36.798033714294434</v>
      </c>
      <c r="L132" s="8">
        <f t="shared" si="3"/>
        <v>-1.4506784949715681</v>
      </c>
      <c r="M132" s="8"/>
      <c r="N132" s="13">
        <f>Timetraces!L214/9.81/0.4536</f>
        <v>261.98134907783265</v>
      </c>
      <c r="O132" s="23">
        <f>Timetraces!N214/1000*0.145</f>
        <v>25.94889386723559</v>
      </c>
      <c r="P132" s="37">
        <f>Timetraces!P214</f>
        <v>8.0430549534364099E-2</v>
      </c>
    </row>
    <row r="133" spans="1:16" x14ac:dyDescent="0.2">
      <c r="A133" s="37">
        <f>Timetraces!E215</f>
        <v>12.900000000000002</v>
      </c>
      <c r="B133" s="8">
        <f>Timetraces!B215-Timetraces!C215</f>
        <v>36.791465759277344</v>
      </c>
      <c r="C133" s="8">
        <f t="shared" ref="C133:C196" si="4">(B133-$B$4)/0.3048</f>
        <v>-1.4722347259521484</v>
      </c>
      <c r="D133" s="8"/>
      <c r="E133" s="23">
        <f>Timetraces!F215/1000*0.145</f>
        <v>25.951598929711601</v>
      </c>
      <c r="F133" s="8">
        <f>Timetraces!H215</f>
        <v>8.0439310472825792E-2</v>
      </c>
      <c r="G133" s="8">
        <f>(Timetraces!G215-Timetraces!$G$86)/0.3048</f>
        <v>0</v>
      </c>
      <c r="H133" s="13">
        <f>Timetraces!D215/9.81/0.4536</f>
        <v>261.96958046446468</v>
      </c>
      <c r="I133" s="73">
        <f>Timetraces!F215/Timetraces!H215*1000</f>
        <v>2224988544.6656208</v>
      </c>
      <c r="J133" s="13">
        <f>Timetraces!I215/9.81/0.4536</f>
        <v>556.8152898765926</v>
      </c>
      <c r="K133" s="8">
        <f>Timetraces!J215-Timetraces!K215</f>
        <v>36.791470527648926</v>
      </c>
      <c r="L133" s="8">
        <f t="shared" ref="L133:L196" si="5">(K133-$K$4)/0.3048</f>
        <v>-1.4722112595565675</v>
      </c>
      <c r="M133" s="8"/>
      <c r="N133" s="13">
        <f>Timetraces!L215/9.81/0.4536</f>
        <v>261.96985479111663</v>
      </c>
      <c r="O133" s="23">
        <f>Timetraces!N215/1000*0.145</f>
        <v>25.951606278145878</v>
      </c>
      <c r="P133" s="37">
        <f>Timetraces!P215</f>
        <v>8.0439334299162127E-2</v>
      </c>
    </row>
    <row r="134" spans="1:16" x14ac:dyDescent="0.2">
      <c r="A134" s="37">
        <f>Timetraces!E216</f>
        <v>13</v>
      </c>
      <c r="B134" s="8">
        <f>Timetraces!B216-Timetraces!C216</f>
        <v>36.785002708435059</v>
      </c>
      <c r="C134" s="8">
        <f t="shared" si="4"/>
        <v>-1.4934389609990157</v>
      </c>
      <c r="D134" s="8"/>
      <c r="E134" s="23">
        <f>Timetraces!F216/1000*0.145</f>
        <v>25.953503935757094</v>
      </c>
      <c r="F134" s="8">
        <f>Timetraces!H216</f>
        <v>8.0445480526717836E-2</v>
      </c>
      <c r="G134" s="8">
        <f>(Timetraces!G216-Timetraces!$G$86)/0.3048</f>
        <v>0</v>
      </c>
      <c r="H134" s="13">
        <f>Timetraces!D216/9.81/0.4536</f>
        <v>261.93548166162935</v>
      </c>
      <c r="I134" s="73">
        <f>Timetraces!F216/Timetraces!H216*1000</f>
        <v>2224981206.4472594</v>
      </c>
      <c r="J134" s="13">
        <f>Timetraces!I216/9.81/0.4536</f>
        <v>556.77183653492636</v>
      </c>
      <c r="K134" s="8">
        <f>Timetraces!J216-Timetraces!K216</f>
        <v>36.785007476806641</v>
      </c>
      <c r="L134" s="8">
        <f t="shared" si="5"/>
        <v>-1.4934154946034348</v>
      </c>
      <c r="M134" s="8"/>
      <c r="N134" s="13">
        <f>Timetraces!L216/9.81/0.4536</f>
        <v>261.93583828627686</v>
      </c>
      <c r="O134" s="23">
        <f>Timetraces!N216/1000*0.145</f>
        <v>25.953515956782649</v>
      </c>
      <c r="P134" s="37">
        <f>Timetraces!P216</f>
        <v>8.0445519485557421E-2</v>
      </c>
    </row>
    <row r="135" spans="1:16" x14ac:dyDescent="0.2">
      <c r="A135" s="37">
        <f>Timetraces!E217</f>
        <v>13.100000000000001</v>
      </c>
      <c r="B135" s="8">
        <f>Timetraces!B217-Timetraces!C217</f>
        <v>36.778670310974121</v>
      </c>
      <c r="C135" s="8">
        <f t="shared" si="4"/>
        <v>-1.5142145432199392</v>
      </c>
      <c r="D135" s="8"/>
      <c r="E135" s="23">
        <f>Timetraces!F217/1000*0.145</f>
        <v>25.954530930676594</v>
      </c>
      <c r="F135" s="8">
        <f>Timetraces!H217</f>
        <v>8.0448807202017872E-2</v>
      </c>
      <c r="G135" s="8">
        <f>(Timetraces!G217-Timetraces!$G$86)/0.3048</f>
        <v>0</v>
      </c>
      <c r="H135" s="13">
        <f>Timetraces!D217/9.81/0.4536</f>
        <v>261.8784217180272</v>
      </c>
      <c r="I135" s="73">
        <f>Timetraces!F217/Timetraces!H217*1000</f>
        <v>2224977240.3668303</v>
      </c>
      <c r="J135" s="13">
        <f>Timetraces!I217/9.81/0.4536</f>
        <v>556.71762958850422</v>
      </c>
      <c r="K135" s="8">
        <f>Timetraces!J217-Timetraces!K217</f>
        <v>36.778674125671387</v>
      </c>
      <c r="L135" s="8">
        <f t="shared" si="5"/>
        <v>-1.5141942056771025</v>
      </c>
      <c r="M135" s="8"/>
      <c r="N135" s="13">
        <f>Timetraces!L217/9.81/0.4536</f>
        <v>261.87880577533991</v>
      </c>
      <c r="O135" s="23">
        <f>Timetraces!N217/1000*0.145</f>
        <v>25.954546571686318</v>
      </c>
      <c r="P135" s="37">
        <f>Timetraces!P217</f>
        <v>8.0448857884298522E-2</v>
      </c>
    </row>
    <row r="136" spans="1:16" x14ac:dyDescent="0.2">
      <c r="A136" s="37">
        <f>Timetraces!E218</f>
        <v>13.200000000000003</v>
      </c>
      <c r="B136" s="8">
        <f>Timetraces!B218-Timetraces!C218</f>
        <v>36.77249813079834</v>
      </c>
      <c r="C136" s="8">
        <f t="shared" si="4"/>
        <v>-1.5344644781798515</v>
      </c>
      <c r="D136" s="8"/>
      <c r="E136" s="23">
        <f>Timetraces!F218/1000*0.145</f>
        <v>25.954657988894432</v>
      </c>
      <c r="F136" s="8">
        <f>Timetraces!H218</f>
        <v>8.0449219479034689E-2</v>
      </c>
      <c r="G136" s="8">
        <f>(Timetraces!G218-Timetraces!$G$86)/0.3048</f>
        <v>0</v>
      </c>
      <c r="H136" s="13">
        <f>Timetraces!D218/9.81/0.4536</f>
        <v>261.79955280559631</v>
      </c>
      <c r="I136" s="73">
        <f>Timetraces!F218/Timetraces!H218*1000</f>
        <v>2224976730.1890054</v>
      </c>
      <c r="J136" s="13">
        <f>Timetraces!I218/9.81/0.4536</f>
        <v>556.65310795996947</v>
      </c>
      <c r="K136" s="8">
        <f>Timetraces!J218-Timetraces!K218</f>
        <v>36.772501945495605</v>
      </c>
      <c r="L136" s="8">
        <f t="shared" si="5"/>
        <v>-1.5344441406370146</v>
      </c>
      <c r="M136" s="8"/>
      <c r="N136" s="13">
        <f>Timetraces!L218/9.81/0.4536</f>
        <v>261.79996429557423</v>
      </c>
      <c r="O136" s="23">
        <f>Timetraces!N218/1000*0.145</f>
        <v>25.954676731833558</v>
      </c>
      <c r="P136" s="37">
        <f>Timetraces!P218</f>
        <v>8.0449280207202406E-2</v>
      </c>
    </row>
    <row r="137" spans="1:16" x14ac:dyDescent="0.2">
      <c r="A137" s="37">
        <f>Timetraces!E219</f>
        <v>13.3</v>
      </c>
      <c r="B137" s="8">
        <f>Timetraces!B219-Timetraces!C219</f>
        <v>36.766510963439941</v>
      </c>
      <c r="C137" s="8">
        <f t="shared" si="4"/>
        <v>-1.5541074157074053</v>
      </c>
      <c r="D137" s="8"/>
      <c r="E137" s="23">
        <f>Timetraces!F219/1000*0.145</f>
        <v>25.953920027530636</v>
      </c>
      <c r="F137" s="8">
        <f>Timetraces!H219</f>
        <v>8.0446830422054666E-2</v>
      </c>
      <c r="G137" s="8">
        <f>(Timetraces!G219-Timetraces!$G$86)/0.3048</f>
        <v>0</v>
      </c>
      <c r="H137" s="13">
        <f>Timetraces!D219/9.81/0.4536</f>
        <v>261.70139872953456</v>
      </c>
      <c r="I137" s="73">
        <f>Timetraces!F219/Timetraces!H219*1000</f>
        <v>2224979542.0769396</v>
      </c>
      <c r="J137" s="13">
        <f>Timetraces!I219/9.81/0.4536</f>
        <v>556.57903976394755</v>
      </c>
      <c r="K137" s="8">
        <f>Timetraces!J219-Timetraces!K219</f>
        <v>36.766513824462891</v>
      </c>
      <c r="L137" s="8">
        <f t="shared" si="5"/>
        <v>-1.5540902070173128</v>
      </c>
      <c r="M137" s="8"/>
      <c r="N137" s="13">
        <f>Timetraces!L219/9.81/0.4536</f>
        <v>261.70181021951242</v>
      </c>
      <c r="O137" s="23">
        <f>Timetraces!N219/1000*0.145</f>
        <v>25.953940768924991</v>
      </c>
      <c r="P137" s="37">
        <f>Timetraces!P219</f>
        <v>8.0446897622472646E-2</v>
      </c>
    </row>
    <row r="138" spans="1:16" x14ac:dyDescent="0.2">
      <c r="A138" s="37">
        <f>Timetraces!E220</f>
        <v>13.400000000000002</v>
      </c>
      <c r="B138" s="8">
        <f>Timetraces!B220-Timetraces!C220</f>
        <v>36.760730743408203</v>
      </c>
      <c r="C138" s="8">
        <f t="shared" si="4"/>
        <v>-1.5730713921894863</v>
      </c>
      <c r="D138" s="8"/>
      <c r="E138" s="23">
        <f>Timetraces!F220/1000*0.145</f>
        <v>25.952397686308597</v>
      </c>
      <c r="F138" s="8">
        <f>Timetraces!H220</f>
        <v>8.0441901169491653E-2</v>
      </c>
      <c r="G138" s="8">
        <f>(Timetraces!G220-Timetraces!$G$86)/0.3048</f>
        <v>0</v>
      </c>
      <c r="H138" s="13">
        <f>Timetraces!D220/9.81/0.4536</f>
        <v>261.58716911166943</v>
      </c>
      <c r="I138" s="73">
        <f>Timetraces!F220/Timetraces!H220*1000</f>
        <v>2224985367.1646614</v>
      </c>
      <c r="J138" s="13">
        <f>Timetraces!I220/9.81/0.4536</f>
        <v>556.49657717237631</v>
      </c>
      <c r="K138" s="8">
        <f>Timetraces!J220-Timetraces!K220</f>
        <v>36.760733604431152</v>
      </c>
      <c r="L138" s="8">
        <f t="shared" si="5"/>
        <v>-1.5730541834993936</v>
      </c>
      <c r="M138" s="8"/>
      <c r="N138" s="13">
        <f>Timetraces!L220/9.81/0.4536</f>
        <v>261.58755316898214</v>
      </c>
      <c r="O138" s="23">
        <f>Timetraces!N220/1000*0.145</f>
        <v>25.952419145010165</v>
      </c>
      <c r="P138" s="37">
        <f>Timetraces!P220</f>
        <v>8.0441970693202608E-2</v>
      </c>
    </row>
    <row r="139" spans="1:16" x14ac:dyDescent="0.2">
      <c r="A139" s="37">
        <f>Timetraces!E221</f>
        <v>13.5</v>
      </c>
      <c r="B139" s="8">
        <f>Timetraces!B221-Timetraces!C221</f>
        <v>36.75517749786377</v>
      </c>
      <c r="C139" s="8">
        <f t="shared" si="4"/>
        <v>-1.5912907017184679</v>
      </c>
      <c r="D139" s="8"/>
      <c r="E139" s="23">
        <f>Timetraces!F221/1000*0.145</f>
        <v>25.95020297703886</v>
      </c>
      <c r="F139" s="8">
        <f>Timetraces!H221</f>
        <v>8.0434794461120271E-2</v>
      </c>
      <c r="G139" s="8">
        <f>(Timetraces!G221-Timetraces!$G$86)/0.3048</f>
        <v>0</v>
      </c>
      <c r="H139" s="13">
        <f>Timetraces!D221/9.81/0.4536</f>
        <v>261.46023816981983</v>
      </c>
      <c r="I139" s="73">
        <f>Timetraces!F221/Timetraces!H221*1000</f>
        <v>2224993776.4126916</v>
      </c>
      <c r="J139" s="13">
        <f>Timetraces!I221/9.81/0.4536</f>
        <v>556.40720154917631</v>
      </c>
      <c r="K139" s="8">
        <f>Timetraces!J221-Timetraces!K221</f>
        <v>36.755180358886719</v>
      </c>
      <c r="L139" s="8">
        <f t="shared" si="5"/>
        <v>-1.5912734930283754</v>
      </c>
      <c r="M139" s="8"/>
      <c r="N139" s="13">
        <f>Timetraces!L221/9.81/0.4536</f>
        <v>261.46056736180213</v>
      </c>
      <c r="O139" s="23">
        <f>Timetraces!N221/1000*0.145</f>
        <v>25.950223731246034</v>
      </c>
      <c r="P139" s="37">
        <f>Timetraces!P221</f>
        <v>8.0434861703675767E-2</v>
      </c>
    </row>
    <row r="140" spans="1:16" x14ac:dyDescent="0.2">
      <c r="A140" s="37">
        <f>Timetraces!E222</f>
        <v>13.600000000000001</v>
      </c>
      <c r="B140" s="8">
        <f>Timetraces!B222-Timetraces!C222</f>
        <v>36.749868392944336</v>
      </c>
      <c r="C140" s="8">
        <f t="shared" si="4"/>
        <v>-1.608709024944956</v>
      </c>
      <c r="D140" s="8"/>
      <c r="E140" s="23">
        <f>Timetraces!F222/1000*0.145</f>
        <v>25.947471119774804</v>
      </c>
      <c r="F140" s="8">
        <f>Timetraces!H222</f>
        <v>8.0425948200721506E-2</v>
      </c>
      <c r="G140" s="8">
        <f>(Timetraces!G222-Timetraces!$G$86)/0.3048</f>
        <v>0</v>
      </c>
      <c r="H140" s="13">
        <f>Timetraces!D222/9.81/0.4536</f>
        <v>261.3241447177956</v>
      </c>
      <c r="I140" s="73">
        <f>Timetraces!F222/Timetraces!H222*1000</f>
        <v>2225004251.6315246</v>
      </c>
      <c r="J140" s="13">
        <f>Timetraces!I222/9.81/0.4536</f>
        <v>556.31294291157201</v>
      </c>
      <c r="K140" s="8">
        <f>Timetraces!J222-Timetraces!K222</f>
        <v>36.749870300292969</v>
      </c>
      <c r="L140" s="8">
        <f t="shared" si="5"/>
        <v>-1.6086949451076076</v>
      </c>
      <c r="M140" s="8"/>
      <c r="N140" s="13">
        <f>Timetraces!L222/9.81/0.4536</f>
        <v>261.32439161178235</v>
      </c>
      <c r="O140" s="23">
        <f>Timetraces!N222/1000*0.145</f>
        <v>25.94748971806229</v>
      </c>
      <c r="P140" s="37">
        <f>Timetraces!P222</f>
        <v>8.0426008461674456E-2</v>
      </c>
    </row>
    <row r="141" spans="1:16" x14ac:dyDescent="0.2">
      <c r="A141" s="37">
        <f>Timetraces!E223</f>
        <v>13.700000000000003</v>
      </c>
      <c r="B141" s="8">
        <f>Timetraces!B223-Timetraces!C223</f>
        <v>36.744814872741699</v>
      </c>
      <c r="C141" s="8">
        <f t="shared" si="4"/>
        <v>-1.6252888156360215</v>
      </c>
      <c r="D141" s="8"/>
      <c r="E141" s="23">
        <f>Timetraces!F223/1000*0.145</f>
        <v>25.944356658421388</v>
      </c>
      <c r="F141" s="8">
        <f>Timetraces!H223</f>
        <v>8.041586287422034E-2</v>
      </c>
      <c r="G141" s="8">
        <f>(Timetraces!G223-Timetraces!$G$86)/0.3048</f>
        <v>0</v>
      </c>
      <c r="H141" s="13">
        <f>Timetraces!D223/9.81/0.4536</f>
        <v>261.18267446339354</v>
      </c>
      <c r="I141" s="73">
        <f>Timetraces!F223/Timetraces!H223*1000</f>
        <v>2225016200.1512961</v>
      </c>
      <c r="J141" s="13">
        <f>Timetraces!I223/9.81/0.4536</f>
        <v>556.21594100744835</v>
      </c>
      <c r="K141" s="8">
        <f>Timetraces!J223-Timetraces!K223</f>
        <v>36.744816780090332</v>
      </c>
      <c r="L141" s="8">
        <f t="shared" si="5"/>
        <v>-1.625274735798673</v>
      </c>
      <c r="M141" s="8"/>
      <c r="N141" s="13">
        <f>Timetraces!L223/9.81/0.4536</f>
        <v>261.18281162671951</v>
      </c>
      <c r="O141" s="23">
        <f>Timetraces!N223/1000*0.145</f>
        <v>25.944371760317502</v>
      </c>
      <c r="P141" s="37">
        <f>Timetraces!P223</f>
        <v>8.0415911812379656E-2</v>
      </c>
    </row>
    <row r="142" spans="1:16" x14ac:dyDescent="0.2">
      <c r="A142" s="37">
        <f>Timetraces!E224</f>
        <v>13.8</v>
      </c>
      <c r="B142" s="8">
        <f>Timetraces!B224-Timetraces!C224</f>
        <v>36.740030288696289</v>
      </c>
      <c r="C142" s="8">
        <f t="shared" si="4"/>
        <v>-1.6409862698532465</v>
      </c>
      <c r="D142" s="8"/>
      <c r="E142" s="23">
        <f>Timetraces!F224/1000*0.145</f>
        <v>25.941034271547913</v>
      </c>
      <c r="F142" s="8">
        <f>Timetraces!H224</f>
        <v>8.0405104172428979E-2</v>
      </c>
      <c r="G142" s="8">
        <f>(Timetraces!G224-Timetraces!$G$86)/0.3048</f>
        <v>0</v>
      </c>
      <c r="H142" s="13">
        <f>Timetraces!D224/9.81/0.4536</f>
        <v>261.04002460438812</v>
      </c>
      <c r="I142" s="73">
        <f>Timetraces!F224/Timetraces!H224*1000</f>
        <v>2225028951.4917545</v>
      </c>
      <c r="J142" s="13">
        <f>Timetraces!I224/9.81/0.4536</f>
        <v>556.1183355846905</v>
      </c>
      <c r="K142" s="8">
        <f>Timetraces!J224-Timetraces!K224</f>
        <v>36.740031242370605</v>
      </c>
      <c r="L142" s="8">
        <f t="shared" si="5"/>
        <v>-1.640975318868642</v>
      </c>
      <c r="M142" s="8"/>
      <c r="N142" s="13">
        <f>Timetraces!L224/9.81/0.4536</f>
        <v>261.04005203705333</v>
      </c>
      <c r="O142" s="23">
        <f>Timetraces!N224/1000*0.145</f>
        <v>25.941045099933991</v>
      </c>
      <c r="P142" s="37">
        <f>Timetraces!P224</f>
        <v>8.0405139270943254E-2</v>
      </c>
    </row>
    <row r="143" spans="1:16" x14ac:dyDescent="0.2">
      <c r="A143" s="37">
        <f>Timetraces!E225</f>
        <v>13.900000000000002</v>
      </c>
      <c r="B143" s="8">
        <f>Timetraces!B225-Timetraces!C225</f>
        <v>36.735523223876953</v>
      </c>
      <c r="C143" s="8">
        <f t="shared" si="4"/>
        <v>-1.6557732279219339</v>
      </c>
      <c r="D143" s="8"/>
      <c r="E143" s="23">
        <f>Timetraces!F225/1000*0.145</f>
        <v>25.937698729002136</v>
      </c>
      <c r="F143" s="8">
        <f>Timetraces!H225</f>
        <v>8.0394302848624935E-2</v>
      </c>
      <c r="G143" s="8">
        <f>(Timetraces!G225-Timetraces!$G$86)/0.3048</f>
        <v>0</v>
      </c>
      <c r="H143" s="13">
        <f>Timetraces!D225/9.81/0.4536</f>
        <v>260.90083126119708</v>
      </c>
      <c r="I143" s="73">
        <f>Timetraces!F225/Timetraces!H225*1000</f>
        <v>2225041757.3305631</v>
      </c>
      <c r="J143" s="13">
        <f>Timetraces!I225/9.81/0.4536</f>
        <v>556.02182746854021</v>
      </c>
      <c r="K143" s="8">
        <f>Timetraces!J225-Timetraces!K225</f>
        <v>36.73552417755127</v>
      </c>
      <c r="L143" s="8">
        <f t="shared" si="5"/>
        <v>-1.6557622769373295</v>
      </c>
      <c r="M143" s="8"/>
      <c r="N143" s="13">
        <f>Timetraces!L225/9.81/0.4536</f>
        <v>260.90080382853188</v>
      </c>
      <c r="O143" s="23">
        <f>Timetraces!N225/1000*0.145</f>
        <v>25.937705529711689</v>
      </c>
      <c r="P143" s="37">
        <f>Timetraces!P225</f>
        <v>8.0394324904010092E-2</v>
      </c>
    </row>
    <row r="144" spans="1:16" x14ac:dyDescent="0.2">
      <c r="A144" s="37">
        <f>Timetraces!E226</f>
        <v>14</v>
      </c>
      <c r="B144" s="8">
        <f>Timetraces!B226-Timetraces!C226</f>
        <v>36.731301307678223</v>
      </c>
      <c r="C144" s="8">
        <f t="shared" si="4"/>
        <v>-1.6696246590201309</v>
      </c>
      <c r="D144" s="8"/>
      <c r="E144" s="23">
        <f>Timetraces!F226/1000*0.145</f>
        <v>25.934558195823595</v>
      </c>
      <c r="F144" s="8">
        <f>Timetraces!H226</f>
        <v>8.038413303401909E-2</v>
      </c>
      <c r="G144" s="8">
        <f>(Timetraces!G226-Timetraces!$G$86)/0.3048</f>
        <v>0</v>
      </c>
      <c r="H144" s="13">
        <f>Timetraces!D226/9.81/0.4536</f>
        <v>260.76992258289442</v>
      </c>
      <c r="I144" s="73">
        <f>Timetraces!F226/Timetraces!H226*1000</f>
        <v>2225053817.0818915</v>
      </c>
      <c r="J144" s="13">
        <f>Timetraces!I226/9.81/0.4536</f>
        <v>555.92789802291827</v>
      </c>
      <c r="K144" s="8">
        <f>Timetraces!J226-Timetraces!K226</f>
        <v>36.731301307678223</v>
      </c>
      <c r="L144" s="8">
        <f t="shared" si="5"/>
        <v>-1.6696168368882707</v>
      </c>
      <c r="M144" s="8"/>
      <c r="N144" s="13">
        <f>Timetraces!L226/9.81/0.4536</f>
        <v>260.76981285223366</v>
      </c>
      <c r="O144" s="23">
        <f>Timetraces!N226/1000*0.145</f>
        <v>25.934560457224517</v>
      </c>
      <c r="P144" s="37">
        <f>Timetraces!P226</f>
        <v>8.038414038888389E-2</v>
      </c>
    </row>
    <row r="145" spans="1:16" x14ac:dyDescent="0.2">
      <c r="A145" s="37">
        <f>Timetraces!E227</f>
        <v>14.100000000000001</v>
      </c>
      <c r="B145" s="8">
        <f>Timetraces!B227-Timetraces!C227</f>
        <v>36.727371215820313</v>
      </c>
      <c r="C145" s="8">
        <f t="shared" si="4"/>
        <v>-1.6825186611786289</v>
      </c>
      <c r="D145" s="8"/>
      <c r="E145" s="23">
        <f>Timetraces!F227/1000*0.145</f>
        <v>25.931815167892935</v>
      </c>
      <c r="F145" s="8">
        <f>Timetraces!H227</f>
        <v>8.0375250498724821E-2</v>
      </c>
      <c r="G145" s="8">
        <f>(Timetraces!G227-Timetraces!$G$86)/0.3048</f>
        <v>0</v>
      </c>
      <c r="H145" s="13">
        <f>Timetraces!D227/9.81/0.4536</f>
        <v>260.6515506325851</v>
      </c>
      <c r="I145" s="73">
        <f>Timetraces!F227/Timetraces!H227*1000</f>
        <v>2225064351.2332888</v>
      </c>
      <c r="J145" s="13">
        <f>Timetraces!I227/9.81/0.4536</f>
        <v>555.83780915042325</v>
      </c>
      <c r="K145" s="8">
        <f>Timetraces!J227-Timetraces!K227</f>
        <v>36.727371215820313</v>
      </c>
      <c r="L145" s="8">
        <f t="shared" si="5"/>
        <v>-1.6825108390467685</v>
      </c>
      <c r="M145" s="8"/>
      <c r="N145" s="13">
        <f>Timetraces!L227/9.81/0.4536</f>
        <v>260.65135860392877</v>
      </c>
      <c r="O145" s="23">
        <f>Timetraces!N227/1000*0.145</f>
        <v>25.931813037961103</v>
      </c>
      <c r="P145" s="37">
        <f>Timetraces!P227</f>
        <v>8.0375243632041488E-2</v>
      </c>
    </row>
    <row r="146" spans="1:16" x14ac:dyDescent="0.2">
      <c r="A146" s="37">
        <f>Timetraces!E228</f>
        <v>14.200000000000003</v>
      </c>
      <c r="B146" s="8">
        <f>Timetraces!B228-Timetraces!C228</f>
        <v>36.723736763000488</v>
      </c>
      <c r="C146" s="8">
        <f t="shared" si="4"/>
        <v>-1.694442718986451</v>
      </c>
      <c r="D146" s="8"/>
      <c r="E146" s="23">
        <f>Timetraces!F228/1000*0.145</f>
        <v>25.929645037837567</v>
      </c>
      <c r="F146" s="8">
        <f>Timetraces!H228</f>
        <v>8.0368223241247955E-2</v>
      </c>
      <c r="G146" s="8">
        <f>(Timetraces!G228-Timetraces!$G$86)/0.3048</f>
        <v>0</v>
      </c>
      <c r="H146" s="13">
        <f>Timetraces!D228/9.81/0.4536</f>
        <v>260.54881530143604</v>
      </c>
      <c r="I146" s="73">
        <f>Timetraces!F228/Timetraces!H228*1000</f>
        <v>2225072683.9535694</v>
      </c>
      <c r="J146" s="13">
        <f>Timetraces!I228/9.81/0.4536</f>
        <v>555.75276788832389</v>
      </c>
      <c r="K146" s="8">
        <f>Timetraces!J228-Timetraces!K228</f>
        <v>36.723736763000488</v>
      </c>
      <c r="L146" s="8">
        <f t="shared" si="5"/>
        <v>-1.6944348968545908</v>
      </c>
      <c r="M146" s="8"/>
      <c r="N146" s="13">
        <f>Timetraces!L228/9.81/0.4536</f>
        <v>260.5485684074493</v>
      </c>
      <c r="O146" s="23">
        <f>Timetraces!N228/1000*0.145</f>
        <v>25.929639220431859</v>
      </c>
      <c r="P146" s="37">
        <f>Timetraces!P228</f>
        <v>8.0368204432488918E-2</v>
      </c>
    </row>
    <row r="147" spans="1:16" x14ac:dyDescent="0.2">
      <c r="A147" s="37">
        <f>Timetraces!E229</f>
        <v>14.3</v>
      </c>
      <c r="B147" s="8">
        <f>Timetraces!B229-Timetraces!C229</f>
        <v>36.720403671264648</v>
      </c>
      <c r="C147" s="8">
        <f t="shared" si="4"/>
        <v>-1.705378059327133</v>
      </c>
      <c r="D147" s="8"/>
      <c r="E147" s="23">
        <f>Timetraces!F229/1000*0.145</f>
        <v>25.928177457025399</v>
      </c>
      <c r="F147" s="8">
        <f>Timetraces!H229</f>
        <v>8.036347113296155E-2</v>
      </c>
      <c r="G147" s="8">
        <f>(Timetraces!G229-Timetraces!$G$86)/0.3048</f>
        <v>0</v>
      </c>
      <c r="H147" s="13">
        <f>Timetraces!D229/9.81/0.4536</f>
        <v>260.46336254935875</v>
      </c>
      <c r="I147" s="73">
        <f>Timetraces!F229/Timetraces!H229*1000</f>
        <v>2225078315.1110144</v>
      </c>
      <c r="J147" s="13">
        <f>Timetraces!I229/9.81/0.4536</f>
        <v>555.67392640855826</v>
      </c>
      <c r="K147" s="8">
        <f>Timetraces!J229-Timetraces!K229</f>
        <v>36.720402717590332</v>
      </c>
      <c r="L147" s="8">
        <f t="shared" si="5"/>
        <v>-1.7053733660480168</v>
      </c>
      <c r="M147" s="8"/>
      <c r="N147" s="13">
        <f>Timetraces!L229/9.81/0.4536</f>
        <v>260.46311565537201</v>
      </c>
      <c r="O147" s="23">
        <f>Timetraces!N229/1000*0.145</f>
        <v>25.928169167628486</v>
      </c>
      <c r="P147" s="37">
        <f>Timetraces!P229</f>
        <v>8.036344431867494E-2</v>
      </c>
    </row>
    <row r="148" spans="1:16" x14ac:dyDescent="0.2">
      <c r="A148" s="37">
        <f>Timetraces!E230</f>
        <v>14.400000000000002</v>
      </c>
      <c r="B148" s="8">
        <f>Timetraces!B230-Timetraces!C230</f>
        <v>36.717372894287109</v>
      </c>
      <c r="C148" s="8">
        <f t="shared" si="4"/>
        <v>-1.7153215533479305</v>
      </c>
      <c r="D148" s="8"/>
      <c r="E148" s="23">
        <f>Timetraces!F230/1000*0.145</f>
        <v>25.92748656644201</v>
      </c>
      <c r="F148" s="8">
        <f>Timetraces!H230</f>
        <v>8.0361234281527513E-2</v>
      </c>
      <c r="G148" s="8">
        <f>(Timetraces!G230-Timetraces!$G$86)/0.3048</f>
        <v>0</v>
      </c>
      <c r="H148" s="13">
        <f>Timetraces!D230/9.81/0.4536</f>
        <v>260.39543927034003</v>
      </c>
      <c r="I148" s="73">
        <f>Timetraces!F230/Timetraces!H230*1000</f>
        <v>2225080958.2632489</v>
      </c>
      <c r="J148" s="13">
        <f>Timetraces!I230/9.81/0.4536</f>
        <v>555.60232715240352</v>
      </c>
      <c r="K148" s="8">
        <f>Timetraces!J230-Timetraces!K230</f>
        <v>36.717371940612793</v>
      </c>
      <c r="L148" s="8">
        <f t="shared" si="5"/>
        <v>-1.7153168600688142</v>
      </c>
      <c r="M148" s="8"/>
      <c r="N148" s="13">
        <f>Timetraces!L230/9.81/0.4536</f>
        <v>260.39519237635329</v>
      </c>
      <c r="O148" s="23">
        <f>Timetraces!N230/1000*0.145</f>
        <v>25.927476463656355</v>
      </c>
      <c r="P148" s="37">
        <f>Timetraces!P230</f>
        <v>8.0361201594450912E-2</v>
      </c>
    </row>
    <row r="149" spans="1:16" x14ac:dyDescent="0.2">
      <c r="A149" s="37">
        <f>Timetraces!E231</f>
        <v>14.5</v>
      </c>
      <c r="B149" s="8">
        <f>Timetraces!B231-Timetraces!C231</f>
        <v>36.714648246765137</v>
      </c>
      <c r="C149" s="8">
        <f t="shared" si="4"/>
        <v>-1.7242606856378671</v>
      </c>
      <c r="D149" s="8"/>
      <c r="E149" s="23">
        <f>Timetraces!F231/1000*0.145</f>
        <v>25.927594532256361</v>
      </c>
      <c r="F149" s="8">
        <f>Timetraces!H231</f>
        <v>8.0361584480112075E-2</v>
      </c>
      <c r="G149" s="8">
        <f>(Timetraces!G231-Timetraces!$G$86)/0.3048</f>
        <v>0</v>
      </c>
      <c r="H149" s="13">
        <f>Timetraces!D231/9.81/0.4536</f>
        <v>260.34438708041523</v>
      </c>
      <c r="I149" s="73">
        <f>Timetraces!F231/Timetraces!H231*1000</f>
        <v>2225080527.3561282</v>
      </c>
      <c r="J149" s="13">
        <f>Timetraces!I231/9.81/0.4536</f>
        <v>555.53868336915502</v>
      </c>
      <c r="K149" s="8">
        <f>Timetraces!J231-Timetraces!K231</f>
        <v>36.714646339416504</v>
      </c>
      <c r="L149" s="8">
        <f t="shared" si="5"/>
        <v>-1.7242591212114948</v>
      </c>
      <c r="M149" s="8"/>
      <c r="N149" s="13">
        <f>Timetraces!L231/9.81/0.4536</f>
        <v>260.34414018642849</v>
      </c>
      <c r="O149" s="23">
        <f>Timetraces!N231/1000*0.145</f>
        <v>25.927583422769704</v>
      </c>
      <c r="P149" s="37">
        <f>Timetraces!P231</f>
        <v>8.0361548532512664E-2</v>
      </c>
    </row>
    <row r="150" spans="1:16" x14ac:dyDescent="0.2">
      <c r="A150" s="37">
        <f>Timetraces!E232</f>
        <v>14.600000000000001</v>
      </c>
      <c r="B150" s="8">
        <f>Timetraces!B232-Timetraces!C232</f>
        <v>36.71222972869873</v>
      </c>
      <c r="C150" s="8">
        <f t="shared" si="4"/>
        <v>-1.7321954561969426</v>
      </c>
      <c r="D150" s="8"/>
      <c r="E150" s="23">
        <f>Timetraces!F232/1000*0.145</f>
        <v>25.928478664104354</v>
      </c>
      <c r="F150" s="8">
        <f>Timetraces!H232</f>
        <v>8.0364448256072946E-2</v>
      </c>
      <c r="G150" s="8">
        <f>(Timetraces!G232-Timetraces!$G$86)/0.3048</f>
        <v>0</v>
      </c>
      <c r="H150" s="13">
        <f>Timetraces!D232/9.81/0.4536</f>
        <v>260.30888921165507</v>
      </c>
      <c r="I150" s="73">
        <f>Timetraces!F232/Timetraces!H232*1000</f>
        <v>2225077109.5375462</v>
      </c>
      <c r="J150" s="13">
        <f>Timetraces!I232/9.81/0.4536</f>
        <v>555.48315965480367</v>
      </c>
      <c r="K150" s="8">
        <f>Timetraces!J232-Timetraces!K232</f>
        <v>36.712227821350098</v>
      </c>
      <c r="L150" s="8">
        <f t="shared" si="5"/>
        <v>-1.7321938917705706</v>
      </c>
      <c r="M150" s="8"/>
      <c r="N150" s="13">
        <f>Timetraces!L232/9.81/0.4536</f>
        <v>260.30869718299869</v>
      </c>
      <c r="O150" s="23">
        <f>Timetraces!N232/1000*0.145</f>
        <v>25.928468177783706</v>
      </c>
      <c r="P150" s="37">
        <f>Timetraces!P232</f>
        <v>8.0364414326390896E-2</v>
      </c>
    </row>
    <row r="151" spans="1:16" x14ac:dyDescent="0.2">
      <c r="A151" s="37">
        <f>Timetraces!E233</f>
        <v>14.700000000000003</v>
      </c>
      <c r="B151" s="8">
        <f>Timetraces!B233-Timetraces!C233</f>
        <v>36.710118293762207</v>
      </c>
      <c r="C151" s="8">
        <f t="shared" si="4"/>
        <v>-1.7391227361724131</v>
      </c>
      <c r="D151" s="8"/>
      <c r="E151" s="23">
        <f>Timetraces!F233/1000*0.145</f>
        <v>25.930084877900292</v>
      </c>
      <c r="F151" s="8">
        <f>Timetraces!H233</f>
        <v>8.0369650469594642E-2</v>
      </c>
      <c r="G151" s="8">
        <f>(Timetraces!G233-Timetraces!$G$86)/0.3048</f>
        <v>0</v>
      </c>
      <c r="H151" s="13">
        <f>Timetraces!D233/9.81/0.4536</f>
        <v>260.28746430013905</v>
      </c>
      <c r="I151" s="73">
        <f>Timetraces!F233/Timetraces!H233*1000</f>
        <v>2225070913.2968078</v>
      </c>
      <c r="J151" s="13">
        <f>Timetraces!I233/9.81/0.4536</f>
        <v>555.43553654802804</v>
      </c>
      <c r="K151" s="8">
        <f>Timetraces!J233-Timetraces!K233</f>
        <v>36.710116386413574</v>
      </c>
      <c r="L151" s="8">
        <f t="shared" si="5"/>
        <v>-1.7391211717460411</v>
      </c>
      <c r="M151" s="8"/>
      <c r="N151" s="13">
        <f>Timetraces!L233/9.81/0.4536</f>
        <v>260.28735456947823</v>
      </c>
      <c r="O151" s="23">
        <f>Timetraces!N233/1000*0.145</f>
        <v>25.93007634776399</v>
      </c>
      <c r="P151" s="37">
        <f>Timetraces!P233</f>
        <v>8.0369622874766428E-2</v>
      </c>
    </row>
    <row r="152" spans="1:16" x14ac:dyDescent="0.2">
      <c r="A152" s="37">
        <f>Timetraces!E234</f>
        <v>14.8</v>
      </c>
      <c r="B152" s="8">
        <f>Timetraces!B234-Timetraces!C234</f>
        <v>36.708314895629883</v>
      </c>
      <c r="C152" s="8">
        <f t="shared" si="4"/>
        <v>-1.7450393967115345</v>
      </c>
      <c r="D152" s="8"/>
      <c r="E152" s="23">
        <f>Timetraces!F234/1000*0.145</f>
        <v>25.932330160448984</v>
      </c>
      <c r="F152" s="8">
        <f>Timetraces!H234</f>
        <v>8.0376922292970179E-2</v>
      </c>
      <c r="G152" s="8">
        <f>(Timetraces!G234-Timetraces!$G$86)/0.3048</f>
        <v>0</v>
      </c>
      <c r="H152" s="13">
        <f>Timetraces!D234/9.81/0.4536</f>
        <v>260.27819205930371</v>
      </c>
      <c r="I152" s="73">
        <f>Timetraces!F234/Timetraces!H234*1000</f>
        <v>2225062258.8792543</v>
      </c>
      <c r="J152" s="13">
        <f>Timetraces!I234/9.81/0.4536</f>
        <v>555.39515566486341</v>
      </c>
      <c r="K152" s="8">
        <f>Timetraces!J234-Timetraces!K234</f>
        <v>36.708312034606934</v>
      </c>
      <c r="L152" s="8">
        <f t="shared" si="5"/>
        <v>-1.7450409611379067</v>
      </c>
      <c r="M152" s="8"/>
      <c r="N152" s="13">
        <f>Timetraces!L234/9.81/0.4536</f>
        <v>260.2781646266385</v>
      </c>
      <c r="O152" s="23">
        <f>Timetraces!N234/1000*0.145</f>
        <v>25.932324459807397</v>
      </c>
      <c r="P152" s="37">
        <f>Timetraces!P234</f>
        <v>8.0376903861163029E-2</v>
      </c>
    </row>
    <row r="153" spans="1:16" x14ac:dyDescent="0.2">
      <c r="A153" s="37">
        <f>Timetraces!E235</f>
        <v>14.900000000000002</v>
      </c>
      <c r="B153" s="8">
        <f>Timetraces!B235-Timetraces!C235</f>
        <v>36.706818580627441</v>
      </c>
      <c r="C153" s="8">
        <f t="shared" si="4"/>
        <v>-1.7499485666670511</v>
      </c>
      <c r="D153" s="8"/>
      <c r="E153" s="23">
        <f>Timetraces!F235/1000*0.145</f>
        <v>25.935104885541037</v>
      </c>
      <c r="F153" s="8">
        <f>Timetraces!H235</f>
        <v>8.0385908712931595E-2</v>
      </c>
      <c r="G153" s="8">
        <f>(Timetraces!G235-Timetraces!$G$86)/0.3048</f>
        <v>0</v>
      </c>
      <c r="H153" s="13">
        <f>Timetraces!D235/9.81/0.4536</f>
        <v>260.27865841461193</v>
      </c>
      <c r="I153" s="73">
        <f>Timetraces!F235/Timetraces!H235*1000</f>
        <v>2225051569.0855484</v>
      </c>
      <c r="J153" s="13">
        <f>Timetraces!I235/9.81/0.4536</f>
        <v>555.36108429469323</v>
      </c>
      <c r="K153" s="8">
        <f>Timetraces!J235-Timetraces!K235</f>
        <v>36.706815719604492</v>
      </c>
      <c r="L153" s="8">
        <f t="shared" si="5"/>
        <v>-1.7499501310934231</v>
      </c>
      <c r="M153" s="8"/>
      <c r="N153" s="13">
        <f>Timetraces!L235/9.81/0.4536</f>
        <v>260.27868584727713</v>
      </c>
      <c r="O153" s="23">
        <f>Timetraces!N235/1000*0.145</f>
        <v>25.935102324456476</v>
      </c>
      <c r="P153" s="37">
        <f>Timetraces!P235</f>
        <v>8.0385900448108963E-2</v>
      </c>
    </row>
    <row r="154" spans="1:16" x14ac:dyDescent="0.2">
      <c r="A154" s="37">
        <f>Timetraces!E236</f>
        <v>15</v>
      </c>
      <c r="B154" s="8">
        <f>Timetraces!B236-Timetraces!C236</f>
        <v>36.705626487731934</v>
      </c>
      <c r="C154" s="8">
        <f t="shared" si="4"/>
        <v>-1.7538596325971947</v>
      </c>
      <c r="D154" s="8"/>
      <c r="E154" s="23">
        <f>Timetraces!F236/1000*0.145</f>
        <v>25.938271297702979</v>
      </c>
      <c r="F154" s="8">
        <f>Timetraces!H236</f>
        <v>8.0396163619624733E-2</v>
      </c>
      <c r="G154" s="8">
        <f>(Timetraces!G236-Timetraces!$G$86)/0.3048</f>
        <v>0</v>
      </c>
      <c r="H154" s="13">
        <f>Timetraces!D236/9.81/0.4536</f>
        <v>260.28573604223186</v>
      </c>
      <c r="I154" s="73">
        <f>Timetraces!F236/Timetraces!H236*1000</f>
        <v>2225039374.8348598</v>
      </c>
      <c r="J154" s="13">
        <f>Timetraces!I236/9.81/0.4536</f>
        <v>555.33249945756188</v>
      </c>
      <c r="K154" s="8">
        <f>Timetraces!J236-Timetraces!K236</f>
        <v>36.705623626708984</v>
      </c>
      <c r="L154" s="8">
        <f t="shared" si="5"/>
        <v>-1.7538611970235669</v>
      </c>
      <c r="M154" s="8"/>
      <c r="N154" s="13">
        <f>Timetraces!L236/9.81/0.4536</f>
        <v>260.28584577289263</v>
      </c>
      <c r="O154" s="23">
        <f>Timetraces!N236/1000*0.145</f>
        <v>25.938272631947495</v>
      </c>
      <c r="P154" s="37">
        <f>Timetraces!P236</f>
        <v>8.0396167969806157E-2</v>
      </c>
    </row>
    <row r="155" spans="1:16" x14ac:dyDescent="0.2">
      <c r="A155" s="37">
        <f>Timetraces!E237</f>
        <v>15.100000000000001</v>
      </c>
      <c r="B155" s="8">
        <f>Timetraces!B237-Timetraces!C237</f>
        <v>36.70473575592041</v>
      </c>
      <c r="C155" s="8">
        <f t="shared" si="4"/>
        <v>-1.7567819810601981</v>
      </c>
      <c r="D155" s="8"/>
      <c r="E155" s="23">
        <f>Timetraces!F237/1000*0.145</f>
        <v>25.941670960213838</v>
      </c>
      <c r="F155" s="8">
        <f>Timetraces!H237</f>
        <v>8.0407173927455722E-2</v>
      </c>
      <c r="G155" s="8">
        <f>(Timetraces!G237-Timetraces!$G$86)/0.3048</f>
        <v>0</v>
      </c>
      <c r="H155" s="13">
        <f>Timetraces!D237/9.81/0.4536</f>
        <v>260.29594099368376</v>
      </c>
      <c r="I155" s="73">
        <f>Timetraces!F237/Timetraces!H237*1000</f>
        <v>2225026286.2004647</v>
      </c>
      <c r="J155" s="13">
        <f>Timetraces!I237/9.81/0.4536</f>
        <v>555.30846844285247</v>
      </c>
      <c r="K155" s="8">
        <f>Timetraces!J237-Timetraces!K237</f>
        <v>36.704732894897461</v>
      </c>
      <c r="L155" s="8">
        <f t="shared" si="5"/>
        <v>-1.7567835454865703</v>
      </c>
      <c r="M155" s="8"/>
      <c r="N155" s="13">
        <f>Timetraces!L237/9.81/0.4536</f>
        <v>260.29610558967494</v>
      </c>
      <c r="O155" s="23">
        <f>Timetraces!N237/1000*0.145</f>
        <v>25.941675907862962</v>
      </c>
      <c r="P155" s="37">
        <f>Timetraces!P237</f>
        <v>8.0407189979557273E-2</v>
      </c>
    </row>
    <row r="156" spans="1:16" x14ac:dyDescent="0.2">
      <c r="A156" s="37">
        <f>Timetraces!E238</f>
        <v>15.200000000000003</v>
      </c>
      <c r="B156" s="8">
        <f>Timetraces!B238-Timetraces!C238</f>
        <v>36.704142570495605</v>
      </c>
      <c r="C156" s="8">
        <f t="shared" si="4"/>
        <v>-1.7587281274670377</v>
      </c>
      <c r="D156" s="8"/>
      <c r="E156" s="23">
        <f>Timetraces!F238/1000*0.145</f>
        <v>25.945135330469061</v>
      </c>
      <c r="F156" s="8">
        <f>Timetraces!H238</f>
        <v>8.0418393820268039E-2</v>
      </c>
      <c r="G156" s="8">
        <f>(Timetraces!G238-Timetraces!$G$86)/0.3048</f>
        <v>0</v>
      </c>
      <c r="H156" s="13">
        <f>Timetraces!D238/9.81/0.4536</f>
        <v>260.30570702249258</v>
      </c>
      <c r="I156" s="73">
        <f>Timetraces!F238/Timetraces!H238*1000</f>
        <v>2225012951.5921979</v>
      </c>
      <c r="J156" s="13">
        <f>Timetraces!I238/9.81/0.4536</f>
        <v>555.28811340527898</v>
      </c>
      <c r="K156" s="8">
        <f>Timetraces!J238-Timetraces!K238</f>
        <v>36.70413875579834</v>
      </c>
      <c r="L156" s="8">
        <f t="shared" si="5"/>
        <v>-1.7587328207461539</v>
      </c>
      <c r="M156" s="8"/>
      <c r="N156" s="13">
        <f>Timetraces!L238/9.81/0.4536</f>
        <v>260.30589905114897</v>
      </c>
      <c r="O156" s="23">
        <f>Timetraces!N238/1000*0.145</f>
        <v>25.945143380030093</v>
      </c>
      <c r="P156" s="37">
        <f>Timetraces!P238</f>
        <v>8.0418419917946279E-2</v>
      </c>
    </row>
    <row r="157" spans="1:16" x14ac:dyDescent="0.2">
      <c r="A157" s="37">
        <f>Timetraces!E239</f>
        <v>15.3</v>
      </c>
      <c r="B157" s="8">
        <f>Timetraces!B239-Timetraces!C239</f>
        <v>36.703839302062988</v>
      </c>
      <c r="C157" s="8">
        <f t="shared" si="4"/>
        <v>-1.7597231026396662</v>
      </c>
      <c r="D157" s="8"/>
      <c r="E157" s="23">
        <f>Timetraces!F239/1000*0.145</f>
        <v>25.948505493906111</v>
      </c>
      <c r="F157" s="8">
        <f>Timetraces!H239</f>
        <v>8.0429308658048274E-2</v>
      </c>
      <c r="G157" s="8">
        <f>(Timetraces!G239-Timetraces!$G$86)/0.3048</f>
        <v>0</v>
      </c>
      <c r="H157" s="13">
        <f>Timetraces!D239/9.81/0.4536</f>
        <v>260.31201653548709</v>
      </c>
      <c r="I157" s="73">
        <f>Timetraces!F239/Timetraces!H239*1000</f>
        <v>2224999981.8305464</v>
      </c>
      <c r="J157" s="13">
        <f>Timetraces!I239/9.81/0.4536</f>
        <v>555.27044676889443</v>
      </c>
      <c r="K157" s="8">
        <f>Timetraces!J239-Timetraces!K239</f>
        <v>36.703835487365723</v>
      </c>
      <c r="L157" s="8">
        <f t="shared" si="5"/>
        <v>-1.7597277959187825</v>
      </c>
      <c r="M157" s="8"/>
      <c r="N157" s="13">
        <f>Timetraces!L239/9.81/0.4536</f>
        <v>260.31223599680862</v>
      </c>
      <c r="O157" s="23">
        <f>Timetraces!N239/1000*0.145</f>
        <v>25.948516253167785</v>
      </c>
      <c r="P157" s="37">
        <f>Timetraces!P239</f>
        <v>8.0429343531375416E-2</v>
      </c>
    </row>
    <row r="158" spans="1:16" x14ac:dyDescent="0.2">
      <c r="A158" s="37">
        <f>Timetraces!E240</f>
        <v>15.400000000000002</v>
      </c>
      <c r="B158" s="8">
        <f>Timetraces!B240-Timetraces!C240</f>
        <v>36.703818321228027</v>
      </c>
      <c r="C158" s="8">
        <f t="shared" si="4"/>
        <v>-1.7597919374000368</v>
      </c>
      <c r="D158" s="8"/>
      <c r="E158" s="23">
        <f>Timetraces!F240/1000*0.145</f>
        <v>25.951650797103021</v>
      </c>
      <c r="F158" s="8">
        <f>Timetraces!H240</f>
        <v>8.043949531949604E-2</v>
      </c>
      <c r="G158" s="8">
        <f>(Timetraces!G240-Timetraces!$G$86)/0.3048</f>
        <v>0</v>
      </c>
      <c r="H158" s="13">
        <f>Timetraces!D240/9.81/0.4536</f>
        <v>260.31281208277767</v>
      </c>
      <c r="I158" s="73">
        <f>Timetraces!F240/Timetraces!H240*1000</f>
        <v>2224987878.6299138</v>
      </c>
      <c r="J158" s="13">
        <f>Timetraces!I240/9.81/0.4536</f>
        <v>555.25431636176074</v>
      </c>
      <c r="K158" s="8">
        <f>Timetraces!J240-Timetraces!K240</f>
        <v>36.703814506530762</v>
      </c>
      <c r="L158" s="8">
        <f t="shared" si="5"/>
        <v>-1.759796630679153</v>
      </c>
      <c r="M158" s="8"/>
      <c r="N158" s="13">
        <f>Timetraces!L240/9.81/0.4536</f>
        <v>260.3130315440992</v>
      </c>
      <c r="O158" s="23">
        <f>Timetraces!N240/1000*0.145</f>
        <v>25.951663384550034</v>
      </c>
      <c r="P158" s="37">
        <f>Timetraces!P240</f>
        <v>8.0439536113578167E-2</v>
      </c>
    </row>
    <row r="159" spans="1:16" x14ac:dyDescent="0.2">
      <c r="A159" s="37">
        <f>Timetraces!E241</f>
        <v>15.5</v>
      </c>
      <c r="B159" s="8">
        <f>Timetraces!B241-Timetraces!C241</f>
        <v>36.704071044921875</v>
      </c>
      <c r="C159" s="8">
        <f t="shared" si="4"/>
        <v>-1.7589627914228463</v>
      </c>
      <c r="D159" s="8"/>
      <c r="E159" s="23">
        <f>Timetraces!F241/1000*0.145</f>
        <v>25.954479549866566</v>
      </c>
      <c r="F159" s="8">
        <f>Timetraces!H241</f>
        <v>8.0448656860546808E-2</v>
      </c>
      <c r="G159" s="8">
        <f>(Timetraces!G241-Timetraces!$G$86)/0.3048</f>
        <v>0</v>
      </c>
      <c r="H159" s="13">
        <f>Timetraces!D241/9.81/0.4536</f>
        <v>260.3069689250915</v>
      </c>
      <c r="I159" s="73">
        <f>Timetraces!F241/Timetraces!H241*1000</f>
        <v>2224976993.6994114</v>
      </c>
      <c r="J159" s="13">
        <f>Timetraces!I241/9.81/0.4536</f>
        <v>555.23835055061829</v>
      </c>
      <c r="K159" s="8">
        <f>Timetraces!J241-Timetraces!K241</f>
        <v>36.704067230224609</v>
      </c>
      <c r="L159" s="8">
        <f t="shared" si="5"/>
        <v>-1.7589674847019625</v>
      </c>
      <c r="M159" s="8"/>
      <c r="N159" s="13">
        <f>Timetraces!L241/9.81/0.4536</f>
        <v>260.30718838641303</v>
      </c>
      <c r="O159" s="23">
        <f>Timetraces!N241/1000*0.145</f>
        <v>25.954493314225413</v>
      </c>
      <c r="P159" s="37">
        <f>Timetraces!P241</f>
        <v>8.0448701466402428E-2</v>
      </c>
    </row>
    <row r="160" spans="1:16" x14ac:dyDescent="0.2">
      <c r="A160" s="37">
        <f>Timetraces!E242</f>
        <v>15.600000000000001</v>
      </c>
      <c r="B160" s="8">
        <f>Timetraces!B242-Timetraces!C242</f>
        <v>36.704585075378418</v>
      </c>
      <c r="C160" s="8">
        <f t="shared" si="4"/>
        <v>-1.7572763397937683</v>
      </c>
      <c r="D160" s="8"/>
      <c r="E160" s="23">
        <f>Timetraces!F242/1000*0.145</f>
        <v>25.956941803824115</v>
      </c>
      <c r="F160" s="8">
        <f>Timetraces!H242</f>
        <v>8.0456631515567756E-2</v>
      </c>
      <c r="G160" s="8">
        <f>(Timetraces!G242-Timetraces!$G$86)/0.3048</f>
        <v>0</v>
      </c>
      <c r="H160" s="13">
        <f>Timetraces!D242/9.81/0.4536</f>
        <v>260.2941030051158</v>
      </c>
      <c r="I160" s="73">
        <f>Timetraces!F242/Timetraces!H242*1000</f>
        <v>2224967518.2570057</v>
      </c>
      <c r="J160" s="13">
        <f>Timetraces!I242/9.81/0.4536</f>
        <v>555.22117770220723</v>
      </c>
      <c r="K160" s="8">
        <f>Timetraces!J242-Timetraces!K242</f>
        <v>36.704580307006836</v>
      </c>
      <c r="L160" s="8">
        <f t="shared" si="5"/>
        <v>-1.7572841619256288</v>
      </c>
      <c r="M160" s="8"/>
      <c r="N160" s="13">
        <f>Timetraces!L242/9.81/0.4536</f>
        <v>260.29429503377219</v>
      </c>
      <c r="O160" s="23">
        <f>Timetraces!N242/1000*0.145</f>
        <v>25.956955678504144</v>
      </c>
      <c r="P160" s="37">
        <f>Timetraces!P242</f>
        <v>8.0456676478956768E-2</v>
      </c>
    </row>
    <row r="161" spans="1:16" x14ac:dyDescent="0.2">
      <c r="A161" s="37">
        <f>Timetraces!E243</f>
        <v>15.700000000000003</v>
      </c>
      <c r="B161" s="8">
        <f>Timetraces!B243-Timetraces!C243</f>
        <v>36.70534610748291</v>
      </c>
      <c r="C161" s="8">
        <f t="shared" si="4"/>
        <v>-1.7547795153039647</v>
      </c>
      <c r="D161" s="8"/>
      <c r="E161" s="23">
        <f>Timetraces!F243/1000*0.145</f>
        <v>25.959024015271726</v>
      </c>
      <c r="F161" s="8">
        <f>Timetraces!H243</f>
        <v>8.0463375416478633E-2</v>
      </c>
      <c r="G161" s="8">
        <f>(Timetraces!G243-Timetraces!$G$86)/0.3048</f>
        <v>0</v>
      </c>
      <c r="H161" s="13">
        <f>Timetraces!D243/9.81/0.4536</f>
        <v>260.27424175551585</v>
      </c>
      <c r="I161" s="73">
        <f>Timetraces!F243/Timetraces!H243*1000</f>
        <v>2224959503.6600451</v>
      </c>
      <c r="J161" s="13">
        <f>Timetraces!I243/9.81/0.4536</f>
        <v>555.20175537525029</v>
      </c>
      <c r="K161" s="8">
        <f>Timetraces!J243-Timetraces!K243</f>
        <v>36.705342292785645</v>
      </c>
      <c r="L161" s="8">
        <f t="shared" si="5"/>
        <v>-1.7547842085830807</v>
      </c>
      <c r="M161" s="8"/>
      <c r="N161" s="13">
        <f>Timetraces!L243/9.81/0.4536</f>
        <v>260.27440635150697</v>
      </c>
      <c r="O161" s="23">
        <f>Timetraces!N243/1000*0.145</f>
        <v>25.959037215773911</v>
      </c>
      <c r="P161" s="37">
        <f>Timetraces!P243</f>
        <v>8.0463418196933131E-2</v>
      </c>
    </row>
    <row r="162" spans="1:16" x14ac:dyDescent="0.2">
      <c r="A162" s="37">
        <f>Timetraces!E244</f>
        <v>15.8</v>
      </c>
      <c r="B162" s="8">
        <f>Timetraces!B244-Timetraces!C244</f>
        <v>36.706339836120605</v>
      </c>
      <c r="C162" s="8">
        <f t="shared" si="4"/>
        <v>-1.7515192507445967</v>
      </c>
      <c r="D162" s="8"/>
      <c r="E162" s="23">
        <f>Timetraces!F244/1000*0.145</f>
        <v>25.960739592855255</v>
      </c>
      <c r="F162" s="8">
        <f>Timetraces!H244</f>
        <v>8.0468931983419853E-2</v>
      </c>
      <c r="G162" s="8">
        <f>(Timetraces!G244-Timetraces!$G$86)/0.3048</f>
        <v>0</v>
      </c>
      <c r="H162" s="13">
        <f>Timetraces!D244/9.81/0.4536</f>
        <v>260.24752233961755</v>
      </c>
      <c r="I162" s="73">
        <f>Timetraces!F244/Timetraces!H244*1000</f>
        <v>2224952897.7952862</v>
      </c>
      <c r="J162" s="13">
        <f>Timetraces!I244/9.81/0.4536</f>
        <v>555.17926058979174</v>
      </c>
      <c r="K162" s="8">
        <f>Timetraces!J244-Timetraces!K244</f>
        <v>36.706335067749023</v>
      </c>
      <c r="L162" s="8">
        <f t="shared" si="5"/>
        <v>-1.7515270728764571</v>
      </c>
      <c r="M162" s="8"/>
      <c r="N162" s="13">
        <f>Timetraces!L244/9.81/0.4536</f>
        <v>260.24760463761311</v>
      </c>
      <c r="O162" s="23">
        <f>Timetraces!N244/1000*0.145</f>
        <v>25.960750611408972</v>
      </c>
      <c r="P162" s="37">
        <f>Timetraces!P244</f>
        <v>8.0468967697615121E-2</v>
      </c>
    </row>
    <row r="163" spans="1:16" x14ac:dyDescent="0.2">
      <c r="A163" s="37">
        <f>Timetraces!E245</f>
        <v>15.900000000000002</v>
      </c>
      <c r="B163" s="8">
        <f>Timetraces!B245-Timetraces!C245</f>
        <v>36.707547187805176</v>
      </c>
      <c r="C163" s="8">
        <f t="shared" si="4"/>
        <v>-1.7475581231705473</v>
      </c>
      <c r="D163" s="8"/>
      <c r="E163" s="23">
        <f>Timetraces!F245/1000*0.145</f>
        <v>25.962121140803102</v>
      </c>
      <c r="F163" s="8">
        <f>Timetraces!H245</f>
        <v>8.047340680451634E-2</v>
      </c>
      <c r="G163" s="8">
        <f>(Timetraces!G245-Timetraces!$G$86)/0.3048</f>
        <v>0</v>
      </c>
      <c r="H163" s="13">
        <f>Timetraces!D245/9.81/0.4536</f>
        <v>260.21408192074682</v>
      </c>
      <c r="I163" s="73">
        <f>Timetraces!F245/Timetraces!H245*1000</f>
        <v>2224947574.9277568</v>
      </c>
      <c r="J163" s="13">
        <f>Timetraces!I245/9.81/0.4536</f>
        <v>555.15303496186698</v>
      </c>
      <c r="K163" s="8">
        <f>Timetraces!J245-Timetraces!K245</f>
        <v>36.70754337310791</v>
      </c>
      <c r="L163" s="8">
        <f t="shared" si="5"/>
        <v>-1.7475628164496633</v>
      </c>
      <c r="M163" s="8"/>
      <c r="N163" s="13">
        <f>Timetraces!L245/9.81/0.4536</f>
        <v>260.21410935341203</v>
      </c>
      <c r="O163" s="23">
        <f>Timetraces!N245/1000*0.145</f>
        <v>25.962129615570568</v>
      </c>
      <c r="P163" s="37">
        <f>Timetraces!P245</f>
        <v>8.0473434280925932E-2</v>
      </c>
    </row>
    <row r="164" spans="1:16" x14ac:dyDescent="0.2">
      <c r="A164" s="37">
        <f>Timetraces!E246</f>
        <v>16</v>
      </c>
      <c r="B164" s="8">
        <f>Timetraces!B246-Timetraces!C246</f>
        <v>36.708949089050293</v>
      </c>
      <c r="C164" s="8">
        <f t="shared" si="4"/>
        <v>-1.7429587096366981</v>
      </c>
      <c r="D164" s="8"/>
      <c r="E164" s="23">
        <f>Timetraces!F246/1000*0.145</f>
        <v>25.963219118382952</v>
      </c>
      <c r="F164" s="8">
        <f>Timetraces!H246</f>
        <v>8.0476963294393536E-2</v>
      </c>
      <c r="G164" s="8">
        <f>(Timetraces!G246-Timetraces!$G$86)/0.3048</f>
        <v>0</v>
      </c>
      <c r="H164" s="13">
        <f>Timetraces!D246/9.81/0.4536</f>
        <v>260.17430455621644</v>
      </c>
      <c r="I164" s="73">
        <f>Timetraces!F246/Timetraces!H246*1000</f>
        <v>2224943340.86695</v>
      </c>
      <c r="J164" s="13">
        <f>Timetraces!I246/9.81/0.4536</f>
        <v>555.12280416482383</v>
      </c>
      <c r="K164" s="8">
        <f>Timetraces!J246-Timetraces!K246</f>
        <v>36.708945274353027</v>
      </c>
      <c r="L164" s="8">
        <f t="shared" si="5"/>
        <v>-1.7429634029158143</v>
      </c>
      <c r="M164" s="8"/>
      <c r="N164" s="13">
        <f>Timetraces!L246/9.81/0.4536</f>
        <v>260.17427712355124</v>
      </c>
      <c r="O164" s="23">
        <f>Timetraces!N246/1000*0.145</f>
        <v>25.963224512803627</v>
      </c>
      <c r="P164" s="37">
        <f>Timetraces!P246</f>
        <v>8.0476980795261166E-2</v>
      </c>
    </row>
    <row r="165" spans="1:16" x14ac:dyDescent="0.2">
      <c r="A165" s="37">
        <f>Timetraces!E247</f>
        <v>16.100000000000001</v>
      </c>
      <c r="B165" s="8">
        <f>Timetraces!B247-Timetraces!C247</f>
        <v>36.71052360534668</v>
      </c>
      <c r="C165" s="8">
        <f t="shared" si="4"/>
        <v>-1.7377929737561644</v>
      </c>
      <c r="D165" s="8"/>
      <c r="E165" s="23">
        <f>Timetraces!F247/1000*0.145</f>
        <v>25.964101977941876</v>
      </c>
      <c r="F165" s="8">
        <f>Timetraces!H247</f>
        <v>8.0479823139881404E-2</v>
      </c>
      <c r="G165" s="8">
        <f>(Timetraces!G247-Timetraces!$G$86)/0.3048</f>
        <v>0</v>
      </c>
      <c r="H165" s="13">
        <f>Timetraces!D247/9.81/0.4536</f>
        <v>260.12901322598225</v>
      </c>
      <c r="I165" s="73">
        <f>Timetraces!F247/Timetraces!H247*1000</f>
        <v>2224939932.4653139</v>
      </c>
      <c r="J165" s="13">
        <f>Timetraces!I247/9.81/0.4536</f>
        <v>555.08823900668028</v>
      </c>
      <c r="K165" s="8">
        <f>Timetraces!J247-Timetraces!K247</f>
        <v>36.710519790649414</v>
      </c>
      <c r="L165" s="8">
        <f t="shared" si="5"/>
        <v>-1.7377976670352804</v>
      </c>
      <c r="M165" s="8"/>
      <c r="N165" s="13">
        <f>Timetraces!L247/9.81/0.4536</f>
        <v>260.12890349532148</v>
      </c>
      <c r="O165" s="23">
        <f>Timetraces!N247/1000*0.145</f>
        <v>25.964103673037446</v>
      </c>
      <c r="P165" s="37">
        <f>Timetraces!P247</f>
        <v>8.0479828660280348E-2</v>
      </c>
    </row>
    <row r="166" spans="1:16" x14ac:dyDescent="0.2">
      <c r="A166" s="37">
        <f>Timetraces!E248</f>
        <v>16.200000000000003</v>
      </c>
      <c r="B166" s="8">
        <f>Timetraces!B248-Timetraces!C248</f>
        <v>36.712248802185059</v>
      </c>
      <c r="C166" s="8">
        <f t="shared" si="4"/>
        <v>-1.7321328791420603</v>
      </c>
      <c r="D166" s="8"/>
      <c r="E166" s="23">
        <f>Timetraces!F248/1000*0.145</f>
        <v>25.964852201150666</v>
      </c>
      <c r="F166" s="8">
        <f>Timetraces!H248</f>
        <v>8.0482253460783554E-2</v>
      </c>
      <c r="G166" s="8">
        <f>(Timetraces!G248-Timetraces!$G$86)/0.3048</f>
        <v>0</v>
      </c>
      <c r="H166" s="13">
        <f>Timetraces!D248/9.81/0.4536</f>
        <v>260.07933266931713</v>
      </c>
      <c r="I166" s="73">
        <f>Timetraces!F248/Timetraces!H248*1000</f>
        <v>2224937032.8837318</v>
      </c>
      <c r="J166" s="13">
        <f>Timetraces!I248/9.81/0.4536</f>
        <v>555.04895543012333</v>
      </c>
      <c r="K166" s="8">
        <f>Timetraces!J248-Timetraces!K248</f>
        <v>36.712244987487793</v>
      </c>
      <c r="L166" s="8">
        <f t="shared" si="5"/>
        <v>-1.7321375724211765</v>
      </c>
      <c r="M166" s="8"/>
      <c r="N166" s="13">
        <f>Timetraces!L248/9.81/0.4536</f>
        <v>260.07919550599109</v>
      </c>
      <c r="O166" s="23">
        <f>Timetraces!N248/1000*0.145</f>
        <v>25.964850927530165</v>
      </c>
      <c r="P166" s="37">
        <f>Timetraces!P248</f>
        <v>8.0482249366996592E-2</v>
      </c>
    </row>
    <row r="167" spans="1:16" x14ac:dyDescent="0.2">
      <c r="A167" s="37">
        <f>Timetraces!E249</f>
        <v>16.3</v>
      </c>
      <c r="B167" s="8">
        <f>Timetraces!B249-Timetraces!C249</f>
        <v>36.714098930358887</v>
      </c>
      <c r="C167" s="8">
        <f t="shared" si="4"/>
        <v>-1.7260629048184772</v>
      </c>
      <c r="D167" s="8"/>
      <c r="E167" s="23">
        <f>Timetraces!F249/1000*0.145</f>
        <v>25.965561210198153</v>
      </c>
      <c r="F167" s="8">
        <f>Timetraces!H249</f>
        <v>8.0484550331303556E-2</v>
      </c>
      <c r="G167" s="8">
        <f>(Timetraces!G249-Timetraces!$G$86)/0.3048</f>
        <v>0</v>
      </c>
      <c r="H167" s="13">
        <f>Timetraces!D249/9.81/0.4536</f>
        <v>260.02663451948069</v>
      </c>
      <c r="I167" s="73">
        <f>Timetraces!F249/Timetraces!H249*1000</f>
        <v>2224934291.0567613</v>
      </c>
      <c r="J167" s="13">
        <f>Timetraces!I249/9.81/0.4536</f>
        <v>555.00467910850125</v>
      </c>
      <c r="K167" s="8">
        <f>Timetraces!J249-Timetraces!K249</f>
        <v>36.714095115661621</v>
      </c>
      <c r="L167" s="8">
        <f t="shared" si="5"/>
        <v>-1.7260675980975935</v>
      </c>
      <c r="M167" s="8"/>
      <c r="N167" s="13">
        <f>Timetraces!L249/9.81/0.4536</f>
        <v>260.02646992348951</v>
      </c>
      <c r="O167" s="23">
        <f>Timetraces!N249/1000*0.145</f>
        <v>25.965557249044679</v>
      </c>
      <c r="P167" s="37">
        <f>Timetraces!P249</f>
        <v>8.0484537533683023E-2</v>
      </c>
    </row>
    <row r="168" spans="1:16" x14ac:dyDescent="0.2">
      <c r="A168" s="37">
        <f>Timetraces!E250</f>
        <v>16.400000000000002</v>
      </c>
      <c r="B168" s="8">
        <f>Timetraces!B250-Timetraces!C250</f>
        <v>36.716049194335938</v>
      </c>
      <c r="C168" s="8">
        <f t="shared" si="4"/>
        <v>-1.7196644009567621</v>
      </c>
      <c r="D168" s="8"/>
      <c r="E168" s="23">
        <f>Timetraces!F250/1000*0.145</f>
        <v>25.96631463534127</v>
      </c>
      <c r="F168" s="8">
        <f>Timetraces!H250</f>
        <v>8.048699106834345E-2</v>
      </c>
      <c r="G168" s="8">
        <f>(Timetraces!G250-Timetraces!$G$86)/0.3048</f>
        <v>0</v>
      </c>
      <c r="H168" s="13">
        <f>Timetraces!D250/9.81/0.4536</f>
        <v>259.97198865041554</v>
      </c>
      <c r="I168" s="73">
        <f>Timetraces!F250/Timetraces!H250*1000</f>
        <v>2224931378.2374015</v>
      </c>
      <c r="J168" s="13">
        <f>Timetraces!I250/9.81/0.4536</f>
        <v>554.95535517648364</v>
      </c>
      <c r="K168" s="8">
        <f>Timetraces!J250-Timetraces!K250</f>
        <v>36.716046333312988</v>
      </c>
      <c r="L168" s="8">
        <f t="shared" si="5"/>
        <v>-1.7196659653831341</v>
      </c>
      <c r="M168" s="8"/>
      <c r="N168" s="13">
        <f>Timetraces!L250/9.81/0.4536</f>
        <v>259.97182405442436</v>
      </c>
      <c r="O168" s="23">
        <f>Timetraces!N250/1000*0.145</f>
        <v>25.966308809018152</v>
      </c>
      <c r="P168" s="37">
        <f>Timetraces!P250</f>
        <v>8.0486972230090589E-2</v>
      </c>
    </row>
    <row r="169" spans="1:16" x14ac:dyDescent="0.2">
      <c r="A169" s="37">
        <f>Timetraces!E251</f>
        <v>16.5</v>
      </c>
      <c r="B169" s="8">
        <f>Timetraces!B251-Timetraces!C251</f>
        <v>36.718072891235352</v>
      </c>
      <c r="C169" s="8">
        <f t="shared" si="4"/>
        <v>-1.7130249754337501</v>
      </c>
      <c r="D169" s="8"/>
      <c r="E169" s="23">
        <f>Timetraces!F251/1000*0.145</f>
        <v>25.967180331183002</v>
      </c>
      <c r="F169" s="8">
        <f>Timetraces!H251</f>
        <v>8.0489795423769592E-2</v>
      </c>
      <c r="G169" s="8">
        <f>(Timetraces!G251-Timetraces!$G$86)/0.3048</f>
        <v>0</v>
      </c>
      <c r="H169" s="13">
        <f>Timetraces!D251/9.81/0.4536</f>
        <v>259.9159711480907</v>
      </c>
      <c r="I169" s="73">
        <f>Timetraces!F251/Timetraces!H251*1000</f>
        <v>2224928033.9347849</v>
      </c>
      <c r="J169" s="13">
        <f>Timetraces!I251/9.81/0.4536</f>
        <v>554.90098363407049</v>
      </c>
      <c r="K169" s="8">
        <f>Timetraces!J251-Timetraces!K251</f>
        <v>36.718070030212402</v>
      </c>
      <c r="L169" s="8">
        <f t="shared" si="5"/>
        <v>-1.7130265398601221</v>
      </c>
      <c r="M169" s="8"/>
      <c r="N169" s="13">
        <f>Timetraces!L251/9.81/0.4536</f>
        <v>259.91583398476473</v>
      </c>
      <c r="O169" s="23">
        <f>Timetraces!N251/1000*0.145</f>
        <v>25.967173573002935</v>
      </c>
      <c r="P169" s="37">
        <f>Timetraces!P251</f>
        <v>8.0489773567493275E-2</v>
      </c>
    </row>
    <row r="170" spans="1:16" x14ac:dyDescent="0.2">
      <c r="A170" s="37">
        <f>Timetraces!E252</f>
        <v>16.600000000000001</v>
      </c>
      <c r="B170" s="8">
        <f>Timetraces!B252-Timetraces!C252</f>
        <v>36.720141410827637</v>
      </c>
      <c r="C170" s="8">
        <f t="shared" si="4"/>
        <v>-1.7062384938317645</v>
      </c>
      <c r="D170" s="8"/>
      <c r="E170" s="23">
        <f>Timetraces!F252/1000*0.145</f>
        <v>25.968197724696406</v>
      </c>
      <c r="F170" s="8">
        <f>Timetraces!H252</f>
        <v>8.049309108797309E-2</v>
      </c>
      <c r="G170" s="8">
        <f>(Timetraces!G252-Timetraces!$G$86)/0.3048</f>
        <v>0</v>
      </c>
      <c r="H170" s="13">
        <f>Timetraces!D252/9.81/0.4536</f>
        <v>259.85849971451063</v>
      </c>
      <c r="I170" s="73">
        <f>Timetraces!F252/Timetraces!H252*1000</f>
        <v>2224924106.7817392</v>
      </c>
      <c r="J170" s="13">
        <f>Timetraces!I252/9.81/0.4536</f>
        <v>554.84211313456558</v>
      </c>
      <c r="K170" s="8">
        <f>Timetraces!J252-Timetraces!K252</f>
        <v>36.720138549804687</v>
      </c>
      <c r="L170" s="8">
        <f t="shared" si="5"/>
        <v>-1.7062400582581367</v>
      </c>
      <c r="M170" s="8"/>
      <c r="N170" s="13">
        <f>Timetraces!L252/9.81/0.4536</f>
        <v>259.85838998384986</v>
      </c>
      <c r="O170" s="23">
        <f>Timetraces!N252/1000*0.145</f>
        <v>25.968190678555327</v>
      </c>
      <c r="P170" s="37">
        <f>Timetraces!P252</f>
        <v>8.0493068298803025E-2</v>
      </c>
    </row>
    <row r="171" spans="1:16" x14ac:dyDescent="0.2">
      <c r="A171" s="37">
        <f>Timetraces!E253</f>
        <v>16.700000000000003</v>
      </c>
      <c r="B171" s="8">
        <f>Timetraces!B253-Timetraces!C253</f>
        <v>36.722228050231934</v>
      </c>
      <c r="C171" s="8">
        <f t="shared" si="4"/>
        <v>-1.6993925640276411</v>
      </c>
      <c r="D171" s="8"/>
      <c r="E171" s="23">
        <f>Timetraces!F253/1000*0.145</f>
        <v>25.969374942747319</v>
      </c>
      <c r="F171" s="8">
        <f>Timetraces!H253</f>
        <v>8.0496904385202683E-2</v>
      </c>
      <c r="G171" s="8">
        <f>(Timetraces!G253-Timetraces!$G$86)/0.3048</f>
        <v>0</v>
      </c>
      <c r="H171" s="13">
        <f>Timetraces!D253/9.81/0.4536</f>
        <v>259.79897083104112</v>
      </c>
      <c r="I171" s="73">
        <f>Timetraces!F253/Timetraces!H253*1000</f>
        <v>2224919565.5915341</v>
      </c>
      <c r="J171" s="13">
        <f>Timetraces!I253/9.81/0.4536</f>
        <v>554.77940206193352</v>
      </c>
      <c r="K171" s="8">
        <f>Timetraces!J253-Timetraces!K253</f>
        <v>36.722225189208984</v>
      </c>
      <c r="L171" s="8">
        <f t="shared" si="5"/>
        <v>-1.6993941284540131</v>
      </c>
      <c r="M171" s="8"/>
      <c r="N171" s="13">
        <f>Timetraces!L253/9.81/0.4536</f>
        <v>259.7988885330455</v>
      </c>
      <c r="O171" s="23">
        <f>Timetraces!N253/1000*0.145</f>
        <v>25.969368300575589</v>
      </c>
      <c r="P171" s="37">
        <f>Timetraces!P253</f>
        <v>8.049688290393478E-2</v>
      </c>
    </row>
    <row r="172" spans="1:16" x14ac:dyDescent="0.2">
      <c r="A172" s="37">
        <f>Timetraces!E254</f>
        <v>16.8</v>
      </c>
      <c r="B172" s="8">
        <f>Timetraces!B254-Timetraces!C254</f>
        <v>36.724302291870117</v>
      </c>
      <c r="C172" s="8">
        <f t="shared" si="4"/>
        <v>-1.692587309309191</v>
      </c>
      <c r="D172" s="8"/>
      <c r="E172" s="23">
        <f>Timetraces!F254/1000*0.145</f>
        <v>25.970694477289832</v>
      </c>
      <c r="F172" s="8">
        <f>Timetraces!H254</f>
        <v>8.0501178619645702E-2</v>
      </c>
      <c r="G172" s="8">
        <f>(Timetraces!G254-Timetraces!$G$86)/0.3048</f>
        <v>0</v>
      </c>
      <c r="H172" s="13">
        <f>Timetraces!D254/9.81/0.4536</f>
        <v>259.73667124838698</v>
      </c>
      <c r="I172" s="73">
        <f>Timetraces!F254/Timetraces!H254*1000</f>
        <v>2224914477.5962653</v>
      </c>
      <c r="J172" s="13">
        <f>Timetraces!I254/9.81/0.4536</f>
        <v>554.71350880013915</v>
      </c>
      <c r="K172" s="8">
        <f>Timetraces!J254-Timetraces!K254</f>
        <v>36.724300384521484</v>
      </c>
      <c r="L172" s="8">
        <f t="shared" si="5"/>
        <v>-1.6925857448828188</v>
      </c>
      <c r="M172" s="8"/>
      <c r="N172" s="13">
        <f>Timetraces!L254/9.81/0.4536</f>
        <v>259.73667124838698</v>
      </c>
      <c r="O172" s="23">
        <f>Timetraces!N254/1000*0.145</f>
        <v>25.970689646996391</v>
      </c>
      <c r="P172" s="37">
        <f>Timetraces!P254</f>
        <v>8.0501163006165499E-2</v>
      </c>
    </row>
    <row r="173" spans="1:16" x14ac:dyDescent="0.2">
      <c r="A173" s="37">
        <f>Timetraces!E255</f>
        <v>16.900000000000002</v>
      </c>
      <c r="B173" s="8">
        <f>Timetraces!B255-Timetraces!C255</f>
        <v>36.726337432861328</v>
      </c>
      <c r="C173" s="8">
        <f t="shared" si="4"/>
        <v>-1.6859103375532496</v>
      </c>
      <c r="D173" s="8"/>
      <c r="E173" s="23">
        <f>Timetraces!F255/1000*0.145</f>
        <v>25.972122484508116</v>
      </c>
      <c r="F173" s="8">
        <f>Timetraces!H255</f>
        <v>8.0505804188820529E-2</v>
      </c>
      <c r="G173" s="8">
        <f>(Timetraces!G255-Timetraces!$G$86)/0.3048</f>
        <v>0</v>
      </c>
      <c r="H173" s="13">
        <f>Timetraces!D255/9.81/0.4536</f>
        <v>259.67116204390527</v>
      </c>
      <c r="I173" s="73">
        <f>Timetraces!F255/Timetraces!H255*1000</f>
        <v>2224908972.7735343</v>
      </c>
      <c r="J173" s="13">
        <f>Timetraces!I255/9.81/0.4536</f>
        <v>554.64531119446849</v>
      </c>
      <c r="K173" s="8">
        <f>Timetraces!J255-Timetraces!K255</f>
        <v>36.726335525512695</v>
      </c>
      <c r="L173" s="8">
        <f t="shared" si="5"/>
        <v>-1.6859087731268774</v>
      </c>
      <c r="M173" s="8"/>
      <c r="N173" s="13">
        <f>Timetraces!L255/9.81/0.4536</f>
        <v>259.67118947657048</v>
      </c>
      <c r="O173" s="23">
        <f>Timetraces!N255/1000*0.145</f>
        <v>25.972119427472975</v>
      </c>
      <c r="P173" s="37">
        <f>Timetraces!P255</f>
        <v>8.0505794317525747E-2</v>
      </c>
    </row>
    <row r="174" spans="1:16" x14ac:dyDescent="0.2">
      <c r="A174" s="37">
        <f>Timetraces!E256</f>
        <v>17</v>
      </c>
      <c r="B174" s="8">
        <f>Timetraces!B256-Timetraces!C256</f>
        <v>36.728304862976074</v>
      </c>
      <c r="C174" s="8">
        <f t="shared" si="4"/>
        <v>-1.6794555143421404</v>
      </c>
      <c r="D174" s="8"/>
      <c r="E174" s="23">
        <f>Timetraces!F256/1000*0.145</f>
        <v>25.973614182137528</v>
      </c>
      <c r="F174" s="8">
        <f>Timetraces!H256</f>
        <v>8.0510636060599106E-2</v>
      </c>
      <c r="G174" s="8">
        <f>(Timetraces!G256-Timetraces!$G$86)/0.3048</f>
        <v>0</v>
      </c>
      <c r="H174" s="13">
        <f>Timetraces!D256/9.81/0.4536</f>
        <v>259.60222375627438</v>
      </c>
      <c r="I174" s="73">
        <f>Timetraces!F256/Timetraces!H256*1000</f>
        <v>2224903223.1603146</v>
      </c>
      <c r="J174" s="13">
        <f>Timetraces!I256/9.81/0.4536</f>
        <v>554.57546762888614</v>
      </c>
      <c r="K174" s="8">
        <f>Timetraces!J256-Timetraces!K256</f>
        <v>36.728302955627441</v>
      </c>
      <c r="L174" s="8">
        <f t="shared" si="5"/>
        <v>-1.6794539499157681</v>
      </c>
      <c r="M174" s="8"/>
      <c r="N174" s="13">
        <f>Timetraces!L256/9.81/0.4536</f>
        <v>259.60233348693515</v>
      </c>
      <c r="O174" s="23">
        <f>Timetraces!N256/1000*0.145</f>
        <v>25.973614191445208</v>
      </c>
      <c r="P174" s="37">
        <f>Timetraces!P256</f>
        <v>8.051063611971275E-2</v>
      </c>
    </row>
    <row r="175" spans="1:16" x14ac:dyDescent="0.2">
      <c r="A175" s="37">
        <f>Timetraces!E257</f>
        <v>17.100000000000001</v>
      </c>
      <c r="B175" s="8">
        <f>Timetraces!B257-Timetraces!C257</f>
        <v>36.730175971984863</v>
      </c>
      <c r="C175" s="8">
        <f t="shared" si="4"/>
        <v>-1.6733167052581865</v>
      </c>
      <c r="D175" s="8"/>
      <c r="E175" s="23">
        <f>Timetraces!F257/1000*0.145</f>
        <v>25.975122119258501</v>
      </c>
      <c r="F175" s="8">
        <f>Timetraces!H257</f>
        <v>8.0515520557709053E-2</v>
      </c>
      <c r="G175" s="8">
        <f>(Timetraces!G257-Timetraces!$G$86)/0.3048</f>
        <v>0</v>
      </c>
      <c r="H175" s="13">
        <f>Timetraces!D257/9.81/0.4536</f>
        <v>259.53004841415071</v>
      </c>
      <c r="I175" s="73">
        <f>Timetraces!F257/Timetraces!H257*1000</f>
        <v>2224897411.0260992</v>
      </c>
      <c r="J175" s="13">
        <f>Timetraces!I257/9.81/0.4536</f>
        <v>554.50469135268736</v>
      </c>
      <c r="K175" s="8">
        <f>Timetraces!J257-Timetraces!K257</f>
        <v>36.730175018310547</v>
      </c>
      <c r="L175" s="8">
        <f t="shared" si="5"/>
        <v>-1.6733120119790705</v>
      </c>
      <c r="M175" s="8"/>
      <c r="N175" s="13">
        <f>Timetraces!L257/9.81/0.4536</f>
        <v>259.53021301014184</v>
      </c>
      <c r="O175" s="23">
        <f>Timetraces!N257/1000*0.145</f>
        <v>25.975125242286129</v>
      </c>
      <c r="P175" s="37">
        <f>Timetraces!P257</f>
        <v>8.0515530700535798E-2</v>
      </c>
    </row>
    <row r="176" spans="1:16" x14ac:dyDescent="0.2">
      <c r="A176" s="37">
        <f>Timetraces!E258</f>
        <v>17.200000000000003</v>
      </c>
      <c r="B176" s="8">
        <f>Timetraces!B258-Timetraces!C258</f>
        <v>36.731925010681152</v>
      </c>
      <c r="C176" s="8">
        <f t="shared" si="4"/>
        <v>-1.6675783893254796</v>
      </c>
      <c r="D176" s="8"/>
      <c r="E176" s="23">
        <f>Timetraces!F258/1000*0.145</f>
        <v>25.976596485938771</v>
      </c>
      <c r="F176" s="8">
        <f>Timetraces!H258</f>
        <v>8.0520296360205273E-2</v>
      </c>
      <c r="G176" s="8">
        <f>(Timetraces!G258-Timetraces!$G$86)/0.3048</f>
        <v>0</v>
      </c>
      <c r="H176" s="13">
        <f>Timetraces!D258/9.81/0.4536</f>
        <v>259.45491034418615</v>
      </c>
      <c r="I176" s="73">
        <f>Timetraces!F258/Timetraces!H258*1000</f>
        <v>2224891727.6821561</v>
      </c>
      <c r="J176" s="13">
        <f>Timetraces!I258/9.81/0.4536</f>
        <v>554.43396994181899</v>
      </c>
      <c r="K176" s="8">
        <f>Timetraces!J258-Timetraces!K258</f>
        <v>36.731924057006836</v>
      </c>
      <c r="L176" s="8">
        <f t="shared" si="5"/>
        <v>-1.6675736960463636</v>
      </c>
      <c r="M176" s="8"/>
      <c r="N176" s="13">
        <f>Timetraces!L258/9.81/0.4536</f>
        <v>259.45515723817283</v>
      </c>
      <c r="O176" s="23">
        <f>Timetraces!N258/1000*0.145</f>
        <v>25.976603237949231</v>
      </c>
      <c r="P176" s="37">
        <f>Timetraces!P258</f>
        <v>8.0520318255796267E-2</v>
      </c>
    </row>
    <row r="177" spans="1:16" x14ac:dyDescent="0.2">
      <c r="A177" s="37">
        <f>Timetraces!E259</f>
        <v>17.3</v>
      </c>
      <c r="B177" s="8">
        <f>Timetraces!B259-Timetraces!C259</f>
        <v>36.733526229858398</v>
      </c>
      <c r="C177" s="8">
        <f t="shared" si="4"/>
        <v>-1.6623250455681107</v>
      </c>
      <c r="D177" s="8"/>
      <c r="E177" s="23">
        <f>Timetraces!F259/1000*0.145</f>
        <v>25.97798918796045</v>
      </c>
      <c r="F177" s="8">
        <f>Timetraces!H259</f>
        <v>8.0524807703620693E-2</v>
      </c>
      <c r="G177" s="8">
        <f>(Timetraces!G259-Timetraces!$G$86)/0.3048</f>
        <v>0</v>
      </c>
      <c r="H177" s="13">
        <f>Timetraces!D259/9.81/0.4536</f>
        <v>259.37716617102819</v>
      </c>
      <c r="I177" s="73">
        <f>Timetraces!F259/Timetraces!H259*1000</f>
        <v>2224886357.7951713</v>
      </c>
      <c r="J177" s="13">
        <f>Timetraces!I259/9.81/0.4536</f>
        <v>554.36423610689747</v>
      </c>
      <c r="K177" s="8">
        <f>Timetraces!J259-Timetraces!K259</f>
        <v>36.733525276184082</v>
      </c>
      <c r="L177" s="8">
        <f t="shared" si="5"/>
        <v>-1.6623203522889944</v>
      </c>
      <c r="M177" s="8"/>
      <c r="N177" s="13">
        <f>Timetraces!L259/9.81/0.4536</f>
        <v>259.37744049768014</v>
      </c>
      <c r="O177" s="23">
        <f>Timetraces!N259/1000*0.145</f>
        <v>25.977998738462315</v>
      </c>
      <c r="P177" s="37">
        <f>Timetraces!P259</f>
        <v>8.0524838662231271E-2</v>
      </c>
    </row>
    <row r="178" spans="1:16" x14ac:dyDescent="0.2">
      <c r="A178" s="37">
        <f>Timetraces!E260</f>
        <v>17.400000000000002</v>
      </c>
      <c r="B178" s="8">
        <f>Timetraces!B260-Timetraces!C260</f>
        <v>36.734953880310059</v>
      </c>
      <c r="C178" s="8">
        <f t="shared" si="4"/>
        <v>-1.6576411530101705</v>
      </c>
      <c r="D178" s="8"/>
      <c r="E178" s="23">
        <f>Timetraces!F260/1000*0.145</f>
        <v>25.97925894889044</v>
      </c>
      <c r="F178" s="8">
        <f>Timetraces!H260</f>
        <v>8.0528920902718376E-2</v>
      </c>
      <c r="G178" s="8">
        <f>(Timetraces!G260-Timetraces!$G$86)/0.3048</f>
        <v>0</v>
      </c>
      <c r="H178" s="13">
        <f>Timetraces!D260/9.81/0.4536</f>
        <v>259.29728224998519</v>
      </c>
      <c r="I178" s="73">
        <f>Timetraces!F260/Timetraces!H260*1000</f>
        <v>2224881459.8203325</v>
      </c>
      <c r="J178" s="13">
        <f>Timetraces!I260/9.81/0.4536</f>
        <v>554.29675175052182</v>
      </c>
      <c r="K178" s="8">
        <f>Timetraces!J260-Timetraces!K260</f>
        <v>36.734953880310059</v>
      </c>
      <c r="L178" s="8">
        <f t="shared" si="5"/>
        <v>-1.6576333308783102</v>
      </c>
      <c r="M178" s="8"/>
      <c r="N178" s="13">
        <f>Timetraces!L260/9.81/0.4536</f>
        <v>259.29755657663708</v>
      </c>
      <c r="O178" s="23">
        <f>Timetraces!N260/1000*0.145</f>
        <v>25.979270560684977</v>
      </c>
      <c r="P178" s="37">
        <f>Timetraces!P260</f>
        <v>8.0528958537041284E-2</v>
      </c>
    </row>
    <row r="179" spans="1:16" x14ac:dyDescent="0.2">
      <c r="A179" s="37">
        <f>Timetraces!E261</f>
        <v>17.5</v>
      </c>
      <c r="B179" s="8">
        <f>Timetraces!B261-Timetraces!C261</f>
        <v>36.736187934875488</v>
      </c>
      <c r="C179" s="8">
        <f t="shared" si="4"/>
        <v>-1.6535924175592858</v>
      </c>
      <c r="D179" s="8"/>
      <c r="E179" s="23">
        <f>Timetraces!F261/1000*0.145</f>
        <v>25.980380887194208</v>
      </c>
      <c r="F179" s="8">
        <f>Timetraces!H261</f>
        <v>8.0532555367353001E-2</v>
      </c>
      <c r="G179" s="8">
        <f>(Timetraces!G261-Timetraces!$G$86)/0.3048</f>
        <v>0</v>
      </c>
      <c r="H179" s="13">
        <f>Timetraces!D261/9.81/0.4536</f>
        <v>259.21610899367801</v>
      </c>
      <c r="I179" s="73">
        <f>Timetraces!F261/Timetraces!H261*1000</f>
        <v>2224877129.305336</v>
      </c>
      <c r="J179" s="13">
        <f>Timetraces!I261/9.81/0.4536</f>
        <v>554.23272390996055</v>
      </c>
      <c r="K179" s="8">
        <f>Timetraces!J261-Timetraces!K261</f>
        <v>36.736187934875488</v>
      </c>
      <c r="L179" s="8">
        <f t="shared" si="5"/>
        <v>-1.6535845954274255</v>
      </c>
      <c r="M179" s="8"/>
      <c r="N179" s="13">
        <f>Timetraces!L261/9.81/0.4536</f>
        <v>259.2163558876648</v>
      </c>
      <c r="O179" s="23">
        <f>Timetraces!N261/1000*0.145</f>
        <v>25.980393634351696</v>
      </c>
      <c r="P179" s="37">
        <f>Timetraces!P261</f>
        <v>8.0532596678769261E-2</v>
      </c>
    </row>
    <row r="180" spans="1:16" x14ac:dyDescent="0.2">
      <c r="A180" s="37">
        <f>Timetraces!E262</f>
        <v>17.600000000000001</v>
      </c>
      <c r="B180" s="8">
        <f>Timetraces!B262-Timetraces!C262</f>
        <v>36.737205505371094</v>
      </c>
      <c r="C180" s="8">
        <f t="shared" si="4"/>
        <v>-1.650253931681315</v>
      </c>
      <c r="D180" s="8"/>
      <c r="E180" s="23">
        <f>Timetraces!F262/1000*0.145</f>
        <v>25.981354851553981</v>
      </c>
      <c r="F180" s="8">
        <f>Timetraces!H262</f>
        <v>8.0535710595432075E-2</v>
      </c>
      <c r="G180" s="8">
        <f>(Timetraces!G262-Timetraces!$G$86)/0.3048</f>
        <v>0</v>
      </c>
      <c r="H180" s="13">
        <f>Timetraces!D262/9.81/0.4536</f>
        <v>259.1350180353665</v>
      </c>
      <c r="I180" s="73">
        <f>Timetraces!F262/Timetraces!H262*1000</f>
        <v>2224873367.0090332</v>
      </c>
      <c r="J180" s="13">
        <f>Timetraces!I262/9.81/0.4536</f>
        <v>554.17341448781258</v>
      </c>
      <c r="K180" s="8">
        <f>Timetraces!J262-Timetraces!K262</f>
        <v>36.73720645904541</v>
      </c>
      <c r="L180" s="8">
        <f t="shared" si="5"/>
        <v>-1.6502429806967107</v>
      </c>
      <c r="M180" s="8"/>
      <c r="N180" s="13">
        <f>Timetraces!L262/9.81/0.4536</f>
        <v>259.13526492935324</v>
      </c>
      <c r="O180" s="23">
        <f>Timetraces!N262/1000*0.145</f>
        <v>25.981368414911483</v>
      </c>
      <c r="P180" s="37">
        <f>Timetraces!P262</f>
        <v>8.0535754550640895E-2</v>
      </c>
    </row>
    <row r="181" spans="1:16" x14ac:dyDescent="0.2">
      <c r="A181" s="37">
        <f>Timetraces!E263</f>
        <v>17.700000000000003</v>
      </c>
      <c r="B181" s="8">
        <f>Timetraces!B263-Timetraces!C263</f>
        <v>36.73798942565918</v>
      </c>
      <c r="C181" s="8">
        <f t="shared" si="4"/>
        <v>-1.6476820147256526</v>
      </c>
      <c r="D181" s="8"/>
      <c r="E181" s="23">
        <f>Timetraces!F263/1000*0.145</f>
        <v>25.982214081301208</v>
      </c>
      <c r="F181" s="8">
        <f>Timetraces!H263</f>
        <v>8.0538494221367815E-2</v>
      </c>
      <c r="G181" s="8">
        <f>(Timetraces!G263-Timetraces!$G$86)/0.3048</f>
        <v>0</v>
      </c>
      <c r="H181" s="13">
        <f>Timetraces!D263/9.81/0.4536</f>
        <v>259.05617655560081</v>
      </c>
      <c r="I181" s="73">
        <f>Timetraces!F263/Timetraces!H263*1000</f>
        <v>2224870045.7051511</v>
      </c>
      <c r="J181" s="13">
        <f>Timetraces!I263/9.81/0.4536</f>
        <v>554.11970132936392</v>
      </c>
      <c r="K181" s="8">
        <f>Timetraces!J263-Timetraces!K263</f>
        <v>36.737990379333496</v>
      </c>
      <c r="L181" s="8">
        <f t="shared" si="5"/>
        <v>-1.6476710637410481</v>
      </c>
      <c r="M181" s="8"/>
      <c r="N181" s="13">
        <f>Timetraces!L263/9.81/0.4536</f>
        <v>259.0563685842572</v>
      </c>
      <c r="O181" s="23">
        <f>Timetraces!N263/1000*0.145</f>
        <v>25.982227049239025</v>
      </c>
      <c r="P181" s="37">
        <f>Timetraces!P263</f>
        <v>8.0538536248611653E-2</v>
      </c>
    </row>
    <row r="182" spans="1:16" x14ac:dyDescent="0.2">
      <c r="A182" s="37">
        <f>Timetraces!E264</f>
        <v>17.8</v>
      </c>
      <c r="B182" s="8">
        <f>Timetraces!B264-Timetraces!C264</f>
        <v>36.738524436950684</v>
      </c>
      <c r="C182" s="8">
        <f t="shared" si="4"/>
        <v>-1.645926728336204</v>
      </c>
      <c r="D182" s="8"/>
      <c r="E182" s="23">
        <f>Timetraces!F264/1000*0.145</f>
        <v>25.983022621682498</v>
      </c>
      <c r="F182" s="8">
        <f>Timetraces!H264</f>
        <v>8.0541113645224108E-2</v>
      </c>
      <c r="G182" s="8">
        <f>(Timetraces!G264-Timetraces!$G$86)/0.3048</f>
        <v>0</v>
      </c>
      <c r="H182" s="13">
        <f>Timetraces!D264/9.81/0.4536</f>
        <v>258.98221809023954</v>
      </c>
      <c r="I182" s="73">
        <f>Timetraces!F264/Timetraces!H264*1000</f>
        <v>2224866920.132349</v>
      </c>
      <c r="J182" s="13">
        <f>Timetraces!I264/9.81/0.4536</f>
        <v>554.07235254924024</v>
      </c>
      <c r="K182" s="8">
        <f>Timetraces!J264-Timetraces!K264</f>
        <v>36.738526344299316</v>
      </c>
      <c r="L182" s="8">
        <f t="shared" si="5"/>
        <v>-1.6459126484988555</v>
      </c>
      <c r="M182" s="8"/>
      <c r="N182" s="13">
        <f>Timetraces!L264/9.81/0.4536</f>
        <v>258.98232782090031</v>
      </c>
      <c r="O182" s="23">
        <f>Timetraces!N264/1000*0.145</f>
        <v>25.983033951713555</v>
      </c>
      <c r="P182" s="37">
        <f>Timetraces!P264</f>
        <v>8.054115036815887E-2</v>
      </c>
    </row>
    <row r="183" spans="1:16" x14ac:dyDescent="0.2">
      <c r="A183" s="37">
        <f>Timetraces!E265</f>
        <v>17.900000000000002</v>
      </c>
      <c r="B183" s="8">
        <f>Timetraces!B265-Timetraces!C265</f>
        <v>36.738798141479492</v>
      </c>
      <c r="C183" s="8">
        <f t="shared" si="4"/>
        <v>-1.6450287475986429</v>
      </c>
      <c r="D183" s="8"/>
      <c r="E183" s="23">
        <f>Timetraces!F265/1000*0.145</f>
        <v>25.98386880124777</v>
      </c>
      <c r="F183" s="8">
        <f>Timetraces!H265</f>
        <v>8.0543854910646792E-2</v>
      </c>
      <c r="G183" s="8">
        <f>(Timetraces!G265-Timetraces!$G$86)/0.3048</f>
        <v>0</v>
      </c>
      <c r="H183" s="13">
        <f>Timetraces!D265/9.81/0.4536</f>
        <v>258.91594077113245</v>
      </c>
      <c r="I183" s="73">
        <f>Timetraces!F265/Timetraces!H265*1000</f>
        <v>2224863651.9796305</v>
      </c>
      <c r="J183" s="13">
        <f>Timetraces!I265/9.81/0.4536</f>
        <v>554.03208139673643</v>
      </c>
      <c r="K183" s="8">
        <f>Timetraces!J265-Timetraces!K265</f>
        <v>36.738800048828125</v>
      </c>
      <c r="L183" s="8">
        <f t="shared" si="5"/>
        <v>-1.6450146677612945</v>
      </c>
      <c r="M183" s="8"/>
      <c r="N183" s="13">
        <f>Timetraces!L265/9.81/0.4536</f>
        <v>258.91599563646281</v>
      </c>
      <c r="O183" s="23">
        <f>Timetraces!N265/1000*0.145</f>
        <v>25.983878201830194</v>
      </c>
      <c r="P183" s="37">
        <f>Timetraces!P265</f>
        <v>8.0543885385427644E-2</v>
      </c>
    </row>
    <row r="184" spans="1:16" x14ac:dyDescent="0.2">
      <c r="A184" s="37">
        <f>Timetraces!E266</f>
        <v>18</v>
      </c>
      <c r="B184" s="8">
        <f>Timetraces!B266-Timetraces!C266</f>
        <v>36.738800048828125</v>
      </c>
      <c r="C184" s="8">
        <f t="shared" si="4"/>
        <v>-1.6450224898931547</v>
      </c>
      <c r="D184" s="8"/>
      <c r="E184" s="23">
        <f>Timetraces!F266/1000*0.145</f>
        <v>25.984854885810616</v>
      </c>
      <c r="F184" s="8">
        <f>Timetraces!H266</f>
        <v>8.0547049201491916E-2</v>
      </c>
      <c r="G184" s="8">
        <f>(Timetraces!G266-Timetraces!$G$86)/0.3048</f>
        <v>0</v>
      </c>
      <c r="H184" s="13">
        <f>Timetraces!D266/9.81/0.4536</f>
        <v>258.85997813413798</v>
      </c>
      <c r="I184" s="73">
        <f>Timetraces!F266/Timetraces!H266*1000</f>
        <v>2224859849.5013752</v>
      </c>
      <c r="J184" s="13">
        <f>Timetraces!I266/9.81/0.4536</f>
        <v>553.99932679449557</v>
      </c>
      <c r="K184" s="8">
        <f>Timetraces!J266-Timetraces!K266</f>
        <v>36.738801956176758</v>
      </c>
      <c r="L184" s="8">
        <f t="shared" si="5"/>
        <v>-1.6450084100558062</v>
      </c>
      <c r="M184" s="8"/>
      <c r="N184" s="13">
        <f>Timetraces!L266/9.81/0.4536</f>
        <v>258.85995070147283</v>
      </c>
      <c r="O184" s="23">
        <f>Timetraces!N266/1000*0.145</f>
        <v>25.98486139955844</v>
      </c>
      <c r="P184" s="37">
        <f>Timetraces!P266</f>
        <v>8.0547070327410319E-2</v>
      </c>
    </row>
    <row r="185" spans="1:16" x14ac:dyDescent="0.2">
      <c r="A185" s="37">
        <f>Timetraces!E267</f>
        <v>18.100000000000001</v>
      </c>
      <c r="B185" s="8">
        <f>Timetraces!B267-Timetraces!C267</f>
        <v>36.738525390625</v>
      </c>
      <c r="C185" s="8">
        <f t="shared" si="4"/>
        <v>-1.6459235994834598</v>
      </c>
      <c r="D185" s="8"/>
      <c r="E185" s="23">
        <f>Timetraces!F267/1000*0.145</f>
        <v>25.986085286402822</v>
      </c>
      <c r="F185" s="8">
        <f>Timetraces!H267</f>
        <v>8.0551034653639053E-2</v>
      </c>
      <c r="G185" s="8">
        <f>(Timetraces!G267-Timetraces!$G$86)/0.3048</f>
        <v>0</v>
      </c>
      <c r="H185" s="13">
        <f>Timetraces!D267/9.81/0.4536</f>
        <v>258.81646992714138</v>
      </c>
      <c r="I185" s="73">
        <f>Timetraces!F267/Timetraces!H267*1000</f>
        <v>2224855112.738646</v>
      </c>
      <c r="J185" s="13">
        <f>Timetraces!I267/9.81/0.4536</f>
        <v>553.97458253049115</v>
      </c>
      <c r="K185" s="8">
        <f>Timetraces!J267-Timetraces!K267</f>
        <v>36.738528251647949</v>
      </c>
      <c r="L185" s="8">
        <f t="shared" si="5"/>
        <v>-1.6459063907933673</v>
      </c>
      <c r="M185" s="8"/>
      <c r="N185" s="13">
        <f>Timetraces!L267/9.81/0.4536</f>
        <v>258.81636019648062</v>
      </c>
      <c r="O185" s="23">
        <f>Timetraces!N267/1000*0.145</f>
        <v>25.986088398917396</v>
      </c>
      <c r="P185" s="37">
        <f>Timetraces!P267</f>
        <v>8.0551044764744575E-2</v>
      </c>
    </row>
    <row r="186" spans="1:16" x14ac:dyDescent="0.2">
      <c r="A186" s="37">
        <f>Timetraces!E268</f>
        <v>18.200000000000003</v>
      </c>
      <c r="B186" s="8">
        <f>Timetraces!B268-Timetraces!C268</f>
        <v>36.737970352172852</v>
      </c>
      <c r="C186" s="8">
        <f t="shared" si="4"/>
        <v>-1.6477445917805349</v>
      </c>
      <c r="D186" s="8"/>
      <c r="E186" s="23">
        <f>Timetraces!F268/1000*0.145</f>
        <v>25.987658925137005</v>
      </c>
      <c r="F186" s="8">
        <f>Timetraces!H268</f>
        <v>8.055613163202037E-2</v>
      </c>
      <c r="G186" s="8">
        <f>(Timetraces!G268-Timetraces!$G$86)/0.3048</f>
        <v>0</v>
      </c>
      <c r="H186" s="13">
        <f>Timetraces!D268/9.81/0.4536</f>
        <v>258.78700724472367</v>
      </c>
      <c r="I186" s="73">
        <f>Timetraces!F268/Timetraces!H268*1000</f>
        <v>2224849062.8269153</v>
      </c>
      <c r="J186" s="13">
        <f>Timetraces!I268/9.81/0.4536</f>
        <v>553.95817779670551</v>
      </c>
      <c r="K186" s="8">
        <f>Timetraces!J268-Timetraces!K268</f>
        <v>36.737973213195801</v>
      </c>
      <c r="L186" s="8">
        <f t="shared" si="5"/>
        <v>-1.6477273830904422</v>
      </c>
      <c r="M186" s="8"/>
      <c r="N186" s="13">
        <f>Timetraces!L268/9.81/0.4536</f>
        <v>258.78681521606734</v>
      </c>
      <c r="O186" s="23">
        <f>Timetraces!N268/1000*0.145</f>
        <v>25.987658277391049</v>
      </c>
      <c r="P186" s="37">
        <f>Timetraces!P268</f>
        <v>8.0556129565474324E-2</v>
      </c>
    </row>
    <row r="187" spans="1:16" x14ac:dyDescent="0.2">
      <c r="A187" s="37">
        <f>Timetraces!E269</f>
        <v>18.3</v>
      </c>
      <c r="B187" s="8">
        <f>Timetraces!B269-Timetraces!C269</f>
        <v>36.737135887145996</v>
      </c>
      <c r="C187" s="8">
        <f t="shared" si="4"/>
        <v>-1.6504823379316353</v>
      </c>
      <c r="D187" s="8"/>
      <c r="E187" s="23">
        <f>Timetraces!F269/1000*0.145</f>
        <v>25.989663217289419</v>
      </c>
      <c r="F187" s="8">
        <f>Timetraces!H269</f>
        <v>8.0562623240184011E-2</v>
      </c>
      <c r="G187" s="8">
        <f>(Timetraces!G269-Timetraces!$G$86)/0.3048</f>
        <v>0</v>
      </c>
      <c r="H187" s="13">
        <f>Timetraces!D269/9.81/0.4536</f>
        <v>258.77257766283196</v>
      </c>
      <c r="I187" s="73">
        <f>Timetraces!F269/Timetraces!H269*1000</f>
        <v>2224841365.1649628</v>
      </c>
      <c r="J187" s="13">
        <f>Timetraces!I269/9.81/0.4536</f>
        <v>553.95016745846897</v>
      </c>
      <c r="K187" s="8">
        <f>Timetraces!J269-Timetraces!K269</f>
        <v>36.737139701843262</v>
      </c>
      <c r="L187" s="8">
        <f t="shared" si="5"/>
        <v>-1.6504620003887986</v>
      </c>
      <c r="M187" s="8"/>
      <c r="N187" s="13">
        <f>Timetraces!L269/9.81/0.4536</f>
        <v>258.77233076884528</v>
      </c>
      <c r="O187" s="23">
        <f>Timetraces!N269/1000*0.145</f>
        <v>25.989659026584242</v>
      </c>
      <c r="P187" s="37">
        <f>Timetraces!P269</f>
        <v>8.0562609699755705E-2</v>
      </c>
    </row>
    <row r="188" spans="1:16" x14ac:dyDescent="0.2">
      <c r="A188" s="37">
        <f>Timetraces!E270</f>
        <v>18.400000000000002</v>
      </c>
      <c r="B188" s="8">
        <f>Timetraces!B270-Timetraces!C270</f>
        <v>36.736026763916016</v>
      </c>
      <c r="C188" s="8">
        <f t="shared" si="4"/>
        <v>-1.6541211936730411</v>
      </c>
      <c r="D188" s="8"/>
      <c r="E188" s="23">
        <f>Timetraces!F270/1000*0.145</f>
        <v>25.992173205432049</v>
      </c>
      <c r="F188" s="8">
        <f>Timetraces!H270</f>
        <v>8.0570752516268329E-2</v>
      </c>
      <c r="G188" s="8">
        <f>(Timetraces!G270-Timetraces!$G$86)/0.3048</f>
        <v>0</v>
      </c>
      <c r="H188" s="13">
        <f>Timetraces!D270/9.81/0.4536</f>
        <v>258.77381213276567</v>
      </c>
      <c r="I188" s="73">
        <f>Timetraces!F270/Timetraces!H270*1000</f>
        <v>2224831732.80304</v>
      </c>
      <c r="J188" s="13">
        <f>Timetraces!I270/9.81/0.4536</f>
        <v>553.95038691979062</v>
      </c>
      <c r="K188" s="8">
        <f>Timetraces!J270-Timetraces!K270</f>
        <v>36.736030578613281</v>
      </c>
      <c r="L188" s="8">
        <f t="shared" si="5"/>
        <v>-1.6541008561302044</v>
      </c>
      <c r="M188" s="8"/>
      <c r="N188" s="13">
        <f>Timetraces!L270/9.81/0.4536</f>
        <v>258.77351037344857</v>
      </c>
      <c r="O188" s="23">
        <f>Timetraces!N270/1000*0.145</f>
        <v>25.992165603017426</v>
      </c>
      <c r="P188" s="37">
        <f>Timetraces!P270</f>
        <v>8.0570727926763522E-2</v>
      </c>
    </row>
    <row r="189" spans="1:16" x14ac:dyDescent="0.2">
      <c r="A189" s="37">
        <f>Timetraces!E271</f>
        <v>18.5</v>
      </c>
      <c r="B189" s="8">
        <f>Timetraces!B271-Timetraces!C271</f>
        <v>36.734650611877441</v>
      </c>
      <c r="C189" s="8">
        <f t="shared" si="4"/>
        <v>-1.658636128182799</v>
      </c>
      <c r="D189" s="8"/>
      <c r="E189" s="23">
        <f>Timetraces!F271/1000*0.145</f>
        <v>25.995244690475449</v>
      </c>
      <c r="F189" s="8">
        <f>Timetraces!H271</f>
        <v>8.0580700185906309E-2</v>
      </c>
      <c r="G189" s="8">
        <f>(Timetraces!G271-Timetraces!$G$86)/0.3048</f>
        <v>0</v>
      </c>
      <c r="H189" s="13">
        <f>Timetraces!D271/9.81/0.4536</f>
        <v>258.7907655198552</v>
      </c>
      <c r="I189" s="73">
        <f>Timetraces!F271/Timetraces!H271*1000</f>
        <v>2224819952.8656092</v>
      </c>
      <c r="J189" s="13">
        <f>Timetraces!I271/9.81/0.4536</f>
        <v>553.95817779670551</v>
      </c>
      <c r="K189" s="8">
        <f>Timetraces!J271-Timetraces!K271</f>
        <v>36.734654426574707</v>
      </c>
      <c r="L189" s="8">
        <f t="shared" si="5"/>
        <v>-1.6586157906399623</v>
      </c>
      <c r="M189" s="8"/>
      <c r="N189" s="13">
        <f>Timetraces!L271/9.81/0.4536</f>
        <v>258.79043632787284</v>
      </c>
      <c r="O189" s="23">
        <f>Timetraces!N271/1000*0.145</f>
        <v>25.995234439444744</v>
      </c>
      <c r="P189" s="37">
        <f>Timetraces!P271</f>
        <v>8.0580667018549088E-2</v>
      </c>
    </row>
    <row r="190" spans="1:16" x14ac:dyDescent="0.2">
      <c r="A190" s="37">
        <f>Timetraces!E272</f>
        <v>18.600000000000001</v>
      </c>
      <c r="B190" s="8">
        <f>Timetraces!B272-Timetraces!C272</f>
        <v>36.733017921447754</v>
      </c>
      <c r="C190" s="8">
        <f t="shared" si="4"/>
        <v>-1.663992724080724</v>
      </c>
      <c r="D190" s="8"/>
      <c r="E190" s="23">
        <f>Timetraces!F272/1000*0.145</f>
        <v>25.998909000960392</v>
      </c>
      <c r="F190" s="8">
        <f>Timetraces!H272</f>
        <v>8.059256772288749E-2</v>
      </c>
      <c r="G190" s="8">
        <f>(Timetraces!G272-Timetraces!$G$86)/0.3048</f>
        <v>0</v>
      </c>
      <c r="H190" s="13">
        <f>Timetraces!D272/9.81/0.4536</f>
        <v>258.8228891707966</v>
      </c>
      <c r="I190" s="73">
        <f>Timetraces!F272/Timetraces!H272*1000</f>
        <v>2224805906.5793777</v>
      </c>
      <c r="J190" s="13">
        <f>Timetraces!I272/9.81/0.4536</f>
        <v>553.97266224392752</v>
      </c>
      <c r="K190" s="8">
        <f>Timetraces!J272-Timetraces!K272</f>
        <v>36.73302173614502</v>
      </c>
      <c r="L190" s="8">
        <f t="shared" si="5"/>
        <v>-1.6639723865378873</v>
      </c>
      <c r="M190" s="8"/>
      <c r="N190" s="13">
        <f>Timetraces!L272/9.81/0.4536</f>
        <v>258.8225599788143</v>
      </c>
      <c r="O190" s="23">
        <f>Timetraces!N272/1000*0.145</f>
        <v>25.998897091491621</v>
      </c>
      <c r="P190" s="37">
        <f>Timetraces!P272</f>
        <v>8.0592529184362979E-2</v>
      </c>
    </row>
    <row r="191" spans="1:16" x14ac:dyDescent="0.2">
      <c r="A191" s="37">
        <f>Timetraces!E273</f>
        <v>18.700000000000003</v>
      </c>
      <c r="B191" s="8">
        <f>Timetraces!B273-Timetraces!C273</f>
        <v>36.731142997741699</v>
      </c>
      <c r="C191" s="8">
        <f t="shared" si="4"/>
        <v>-1.670144048575654</v>
      </c>
      <c r="D191" s="8"/>
      <c r="E191" s="23">
        <f>Timetraces!F273/1000*0.145</f>
        <v>26.003164991938579</v>
      </c>
      <c r="F191" s="8">
        <f>Timetraces!H273</f>
        <v>8.0606351437512422E-2</v>
      </c>
      <c r="G191" s="8">
        <f>(Timetraces!G273-Timetraces!$G$86)/0.3048</f>
        <v>0</v>
      </c>
      <c r="H191" s="13">
        <f>Timetraces!D273/9.81/0.4536</f>
        <v>258.86883888499545</v>
      </c>
      <c r="I191" s="73">
        <f>Timetraces!F273/Timetraces!H273*1000</f>
        <v>2224789599.82724</v>
      </c>
      <c r="J191" s="13">
        <f>Timetraces!I273/9.81/0.4536</f>
        <v>553.99274295484906</v>
      </c>
      <c r="K191" s="8">
        <f>Timetraces!J273-Timetraces!K273</f>
        <v>36.731146812438965</v>
      </c>
      <c r="L191" s="8">
        <f t="shared" si="5"/>
        <v>-1.6701237110328173</v>
      </c>
      <c r="M191" s="8"/>
      <c r="N191" s="13">
        <f>Timetraces!L273/9.81/0.4536</f>
        <v>258.8685371256783</v>
      </c>
      <c r="O191" s="23">
        <f>Timetraces!N273/1000*0.145</f>
        <v>26.003152554520764</v>
      </c>
      <c r="P191" s="37">
        <f>Timetraces!P273</f>
        <v>8.0606311188910207E-2</v>
      </c>
    </row>
    <row r="192" spans="1:16" x14ac:dyDescent="0.2">
      <c r="A192" s="37">
        <f>Timetraces!E274</f>
        <v>18.8</v>
      </c>
      <c r="B192" s="8">
        <f>Timetraces!B274-Timetraces!C274</f>
        <v>36.729042053222656</v>
      </c>
      <c r="C192" s="8">
        <f t="shared" si="4"/>
        <v>-1.6770369111709393</v>
      </c>
      <c r="D192" s="8"/>
      <c r="E192" s="23">
        <f>Timetraces!F274/1000*0.145</f>
        <v>26.007972226555911</v>
      </c>
      <c r="F192" s="8">
        <f>Timetraces!H274</f>
        <v>8.0621920393582833E-2</v>
      </c>
      <c r="G192" s="8">
        <f>(Timetraces!G274-Timetraces!$G$86)/0.3048</f>
        <v>0</v>
      </c>
      <c r="H192" s="13">
        <f>Timetraces!D274/9.81/0.4536</f>
        <v>258.92631031857553</v>
      </c>
      <c r="I192" s="73">
        <f>Timetraces!F274/Timetraces!H274*1000</f>
        <v>2224771189.0854726</v>
      </c>
      <c r="J192" s="13">
        <f>Timetraces!I274/9.81/0.4536</f>
        <v>554.01726775753195</v>
      </c>
      <c r="K192" s="8">
        <f>Timetraces!J274-Timetraces!K274</f>
        <v>36.729046821594238</v>
      </c>
      <c r="L192" s="8">
        <f t="shared" si="5"/>
        <v>-1.6770134447753584</v>
      </c>
      <c r="M192" s="8"/>
      <c r="N192" s="13">
        <f>Timetraces!L274/9.81/0.4536</f>
        <v>258.92603599192358</v>
      </c>
      <c r="O192" s="23">
        <f>Timetraces!N274/1000*0.145</f>
        <v>26.007960072966839</v>
      </c>
      <c r="P192" s="37">
        <f>Timetraces!P274</f>
        <v>8.0621881063717121E-2</v>
      </c>
    </row>
    <row r="193" spans="1:16" x14ac:dyDescent="0.2">
      <c r="A193" s="37">
        <f>Timetraces!E275</f>
        <v>18.900000000000002</v>
      </c>
      <c r="B193" s="8">
        <f>Timetraces!B275-Timetraces!C275</f>
        <v>36.726736068725586</v>
      </c>
      <c r="C193" s="8">
        <f t="shared" si="4"/>
        <v>-1.6846024771062094</v>
      </c>
      <c r="D193" s="8"/>
      <c r="E193" s="23">
        <f>Timetraces!F275/1000*0.145</f>
        <v>26.013250090511736</v>
      </c>
      <c r="F193" s="8">
        <f>Timetraces!H275</f>
        <v>8.0639013538925497E-2</v>
      </c>
      <c r="G193" s="8">
        <f>(Timetraces!G275-Timetraces!$G$86)/0.3048</f>
        <v>0</v>
      </c>
      <c r="H193" s="13">
        <f>Timetraces!D275/9.81/0.4536</f>
        <v>258.99212128237434</v>
      </c>
      <c r="I193" s="73">
        <f>Timetraces!F275/Timetraces!H275*1000</f>
        <v>2224750984.528728</v>
      </c>
      <c r="J193" s="13">
        <f>Timetraces!I275/9.81/0.4536</f>
        <v>554.04502961470769</v>
      </c>
      <c r="K193" s="8">
        <f>Timetraces!J275-Timetraces!K275</f>
        <v>36.726740837097168</v>
      </c>
      <c r="L193" s="8">
        <f t="shared" si="5"/>
        <v>-1.6845790107106287</v>
      </c>
      <c r="M193" s="8"/>
      <c r="N193" s="13">
        <f>Timetraces!L275/9.81/0.4536</f>
        <v>258.99190182105281</v>
      </c>
      <c r="O193" s="23">
        <f>Timetraces!N275/1000*0.145</f>
        <v>26.013239335621002</v>
      </c>
      <c r="P193" s="37">
        <f>Timetraces!P275</f>
        <v>8.0638978738471881E-2</v>
      </c>
    </row>
    <row r="194" spans="1:16" x14ac:dyDescent="0.2">
      <c r="A194" s="37">
        <f>Timetraces!E276</f>
        <v>19</v>
      </c>
      <c r="B194" s="8">
        <f>Timetraces!B276-Timetraces!C276</f>
        <v>36.724245071411133</v>
      </c>
      <c r="C194" s="8">
        <f t="shared" si="4"/>
        <v>-1.6927750404738378</v>
      </c>
      <c r="D194" s="8"/>
      <c r="E194" s="23">
        <f>Timetraces!F276/1000*0.145</f>
        <v>26.018884793560524</v>
      </c>
      <c r="F194" s="8">
        <f>Timetraces!H276</f>
        <v>8.0657262378013891E-2</v>
      </c>
      <c r="G194" s="8">
        <f>(Timetraces!G276-Timetraces!$G$86)/0.3048</f>
        <v>0</v>
      </c>
      <c r="H194" s="13">
        <f>Timetraces!D276/9.81/0.4536</f>
        <v>259.06259579925609</v>
      </c>
      <c r="I194" s="73">
        <f>Timetraces!F276/Timetraces!H276*1000</f>
        <v>2224729422.9030166</v>
      </c>
      <c r="J194" s="13">
        <f>Timetraces!I276/9.81/0.4536</f>
        <v>554.07482148910765</v>
      </c>
      <c r="K194" s="8">
        <f>Timetraces!J276-Timetraces!K276</f>
        <v>36.724248886108398</v>
      </c>
      <c r="L194" s="8">
        <f t="shared" si="5"/>
        <v>-1.6927547029310011</v>
      </c>
      <c r="M194" s="8"/>
      <c r="N194" s="13">
        <f>Timetraces!L276/9.81/0.4536</f>
        <v>259.06245863593011</v>
      </c>
      <c r="O194" s="23">
        <f>Timetraces!N276/1000*0.145</f>
        <v>26.018876444038284</v>
      </c>
      <c r="P194" s="37">
        <f>Timetraces!P276</f>
        <v>8.0657235367328217E-2</v>
      </c>
    </row>
    <row r="195" spans="1:16" x14ac:dyDescent="0.2">
      <c r="A195" s="37">
        <f>Timetraces!E277</f>
        <v>19.100000000000001</v>
      </c>
      <c r="B195" s="8">
        <f>Timetraces!B277-Timetraces!C277</f>
        <v>36.721591949462891</v>
      </c>
      <c r="C195" s="8">
        <f t="shared" si="4"/>
        <v>-1.7014795088079657</v>
      </c>
      <c r="D195" s="8"/>
      <c r="E195" s="23">
        <f>Timetraces!F277/1000*0.145</f>
        <v>26.024739425314063</v>
      </c>
      <c r="F195" s="8">
        <f>Timetraces!H277</f>
        <v>8.0676223535020741E-2</v>
      </c>
      <c r="G195" s="8">
        <f>(Timetraces!G277-Timetraces!$G$86)/0.3048</f>
        <v>0</v>
      </c>
      <c r="H195" s="13">
        <f>Timetraces!D277/9.81/0.4536</f>
        <v>259.13389329609356</v>
      </c>
      <c r="I195" s="73">
        <f>Timetraces!F277/Timetraces!H277*1000</f>
        <v>2224707028.7812767</v>
      </c>
      <c r="J195" s="13">
        <f>Timetraces!I277/9.81/0.4536</f>
        <v>554.10532661280263</v>
      </c>
      <c r="K195" s="8">
        <f>Timetraces!J277-Timetraces!K277</f>
        <v>36.721595764160156</v>
      </c>
      <c r="L195" s="8">
        <f t="shared" si="5"/>
        <v>-1.701459171265129</v>
      </c>
      <c r="M195" s="8"/>
      <c r="N195" s="13">
        <f>Timetraces!L277/9.81/0.4536</f>
        <v>259.133810998098</v>
      </c>
      <c r="O195" s="23">
        <f>Timetraces!N277/1000*0.145</f>
        <v>26.024733643577008</v>
      </c>
      <c r="P195" s="37">
        <f>Timetraces!P277</f>
        <v>8.0676204839897125E-2</v>
      </c>
    </row>
    <row r="196" spans="1:16" x14ac:dyDescent="0.2">
      <c r="A196" s="37">
        <f>Timetraces!E278</f>
        <v>19.200000000000003</v>
      </c>
      <c r="B196" s="8">
        <f>Timetraces!B278-Timetraces!C278</f>
        <v>36.718799591064453</v>
      </c>
      <c r="C196" s="8">
        <f t="shared" si="4"/>
        <v>-1.7106407896427345</v>
      </c>
      <c r="D196" s="8"/>
      <c r="E196" s="23">
        <f>Timetraces!F278/1000*0.145</f>
        <v>26.030666185611743</v>
      </c>
      <c r="F196" s="8">
        <f>Timetraces!H278</f>
        <v>8.0695418360076376E-2</v>
      </c>
      <c r="G196" s="8">
        <f>(Timetraces!G278-Timetraces!$G$86)/0.3048</f>
        <v>0</v>
      </c>
      <c r="H196" s="13">
        <f>Timetraces!D278/9.81/0.4536</f>
        <v>259.20233779575096</v>
      </c>
      <c r="I196" s="73">
        <f>Timetraces!F278/Timetraces!H278*1000</f>
        <v>2224684367.6029205</v>
      </c>
      <c r="J196" s="13">
        <f>Timetraces!I278/9.81/0.4536</f>
        <v>554.13506362187218</v>
      </c>
      <c r="K196" s="8">
        <f>Timetraces!J278-Timetraces!K278</f>
        <v>36.718804359436035</v>
      </c>
      <c r="L196" s="8">
        <f t="shared" si="5"/>
        <v>-1.7106173232471535</v>
      </c>
      <c r="M196" s="8"/>
      <c r="N196" s="13">
        <f>Timetraces!L278/9.81/0.4536</f>
        <v>259.20233779575096</v>
      </c>
      <c r="O196" s="23">
        <f>Timetraces!N278/1000*0.145</f>
        <v>26.030663707032087</v>
      </c>
      <c r="P196" s="37">
        <f>Timetraces!P278</f>
        <v>8.0695410362313938E-2</v>
      </c>
    </row>
    <row r="197" spans="1:16" x14ac:dyDescent="0.2">
      <c r="A197" s="37">
        <f>Timetraces!E279</f>
        <v>19.3</v>
      </c>
      <c r="B197" s="8">
        <f>Timetraces!B279-Timetraces!C279</f>
        <v>36.715895652770996</v>
      </c>
      <c r="C197" s="8">
        <f t="shared" ref="C197:C260" si="6">(B197-$B$4)/0.3048</f>
        <v>-1.7201681462485645</v>
      </c>
      <c r="D197" s="8"/>
      <c r="E197" s="23">
        <f>Timetraces!F279/1000*0.145</f>
        <v>26.03651760521636</v>
      </c>
      <c r="F197" s="8">
        <f>Timetraces!H279</f>
        <v>8.0714369267704381E-2</v>
      </c>
      <c r="G197" s="8">
        <f>(Timetraces!G279-Timetraces!$G$86)/0.3048</f>
        <v>0</v>
      </c>
      <c r="H197" s="13">
        <f>Timetraces!D279/9.81/0.4536</f>
        <v>259.26466481107025</v>
      </c>
      <c r="I197" s="73">
        <f>Timetraces!F279/Timetraces!H279*1000</f>
        <v>2224662002.6881552</v>
      </c>
      <c r="J197" s="13">
        <f>Timetraces!I279/9.81/0.4536</f>
        <v>554.16271574838709</v>
      </c>
      <c r="K197" s="8">
        <f>Timetraces!J279-Timetraces!K279</f>
        <v>36.715899467468262</v>
      </c>
      <c r="L197" s="8">
        <f t="shared" ref="L197:L260" si="7">(K197-$K$4)/0.3048</f>
        <v>-1.7201478087057278</v>
      </c>
      <c r="M197" s="8"/>
      <c r="N197" s="13">
        <f>Timetraces!L279/9.81/0.4536</f>
        <v>259.26474710906587</v>
      </c>
      <c r="O197" s="23">
        <f>Timetraces!N279/1000*0.145</f>
        <v>26.036518677792966</v>
      </c>
      <c r="P197" s="37">
        <f>Timetraces!P279</f>
        <v>8.0714372770615661E-2</v>
      </c>
    </row>
    <row r="198" spans="1:16" x14ac:dyDescent="0.2">
      <c r="A198" s="37">
        <f>Timetraces!E280</f>
        <v>19.400000000000002</v>
      </c>
      <c r="B198" s="8">
        <f>Timetraces!B280-Timetraces!C280</f>
        <v>36.712902069091797</v>
      </c>
      <c r="C198" s="8">
        <f t="shared" si="6"/>
        <v>-1.7299896150123415</v>
      </c>
      <c r="D198" s="8"/>
      <c r="E198" s="23">
        <f>Timetraces!F280/1000*0.145</f>
        <v>26.042154174255025</v>
      </c>
      <c r="F198" s="8">
        <f>Timetraces!H280</f>
        <v>8.073262444266939E-2</v>
      </c>
      <c r="G198" s="8">
        <f>(Timetraces!G280-Timetraces!$G$86)/0.3048</f>
        <v>0</v>
      </c>
      <c r="H198" s="13">
        <f>Timetraces!D280/9.81/0.4536</f>
        <v>259.3181036428669</v>
      </c>
      <c r="I198" s="73">
        <f>Timetraces!F280/Timetraces!H280*1000</f>
        <v>2224640466.1137247</v>
      </c>
      <c r="J198" s="13">
        <f>Timetraces!I280/9.81/0.4536</f>
        <v>554.18696622441803</v>
      </c>
      <c r="K198" s="8">
        <f>Timetraces!J280-Timetraces!K280</f>
        <v>36.712906837463379</v>
      </c>
      <c r="L198" s="8">
        <f t="shared" si="7"/>
        <v>-1.7299661486167606</v>
      </c>
      <c r="M198" s="8"/>
      <c r="N198" s="13">
        <f>Timetraces!L280/9.81/0.4536</f>
        <v>259.31824080619288</v>
      </c>
      <c r="O198" s="23">
        <f>Timetraces!N280/1000*0.145</f>
        <v>26.042158532610632</v>
      </c>
      <c r="P198" s="37">
        <f>Timetraces!P280</f>
        <v>8.0732638586760594E-2</v>
      </c>
    </row>
    <row r="199" spans="1:16" x14ac:dyDescent="0.2">
      <c r="A199" s="37">
        <f>Timetraces!E281</f>
        <v>19.5</v>
      </c>
      <c r="B199" s="8">
        <f>Timetraces!B281-Timetraces!C281</f>
        <v>36.709846496582031</v>
      </c>
      <c r="C199" s="8">
        <f t="shared" si="6"/>
        <v>-1.7400144592044859</v>
      </c>
      <c r="D199" s="8"/>
      <c r="E199" s="23">
        <f>Timetraces!F281/1000*0.145</f>
        <v>26.047447737070772</v>
      </c>
      <c r="F199" s="8">
        <f>Timetraces!H281</f>
        <v>8.074976883517776E-2</v>
      </c>
      <c r="G199" s="8">
        <f>(Timetraces!G281-Timetraces!$G$86)/0.3048</f>
        <v>0</v>
      </c>
      <c r="H199" s="13">
        <f>Timetraces!D281/9.81/0.4536</f>
        <v>259.36026764926908</v>
      </c>
      <c r="I199" s="73">
        <f>Timetraces!F281/Timetraces!H281*1000</f>
        <v>2224620245.8753161</v>
      </c>
      <c r="J199" s="13">
        <f>Timetraces!I281/9.81/0.4536</f>
        <v>554.2066628780268</v>
      </c>
      <c r="K199" s="8">
        <f>Timetraces!J281-Timetraces!K281</f>
        <v>36.709850311279297</v>
      </c>
      <c r="L199" s="8">
        <f t="shared" si="7"/>
        <v>-1.7399941216616492</v>
      </c>
      <c r="M199" s="8"/>
      <c r="N199" s="13">
        <f>Timetraces!L281/9.81/0.4536</f>
        <v>259.36045967792541</v>
      </c>
      <c r="O199" s="23">
        <f>Timetraces!N281/1000*0.145</f>
        <v>26.047455305407251</v>
      </c>
      <c r="P199" s="37">
        <f>Timetraces!P281</f>
        <v>8.0749793375166218E-2</v>
      </c>
    </row>
    <row r="200" spans="1:16" x14ac:dyDescent="0.2">
      <c r="A200" s="37">
        <f>Timetraces!E282</f>
        <v>19.600000000000001</v>
      </c>
      <c r="B200" s="8">
        <f>Timetraces!B282-Timetraces!C282</f>
        <v>36.706751823425293</v>
      </c>
      <c r="C200" s="8">
        <f t="shared" si="6"/>
        <v>-1.750167586359139</v>
      </c>
      <c r="D200" s="8"/>
      <c r="E200" s="23">
        <f>Timetraces!F282/1000*0.145</f>
        <v>26.052287226871503</v>
      </c>
      <c r="F200" s="8">
        <f>Timetraces!H282</f>
        <v>8.0765442735354381E-2</v>
      </c>
      <c r="G200" s="8">
        <f>(Timetraces!G282-Timetraces!$G$86)/0.3048</f>
        <v>0</v>
      </c>
      <c r="H200" s="13">
        <f>Timetraces!D282/9.81/0.4536</f>
        <v>259.38929140904361</v>
      </c>
      <c r="I200" s="73">
        <f>Timetraces!F282/Timetraces!H282*1000</f>
        <v>2224601764.1598077</v>
      </c>
      <c r="J200" s="13">
        <f>Timetraces!I282/9.81/0.4536</f>
        <v>554.22103759458821</v>
      </c>
      <c r="K200" s="8">
        <f>Timetraces!J282-Timetraces!K282</f>
        <v>36.706755638122559</v>
      </c>
      <c r="L200" s="8">
        <f t="shared" si="7"/>
        <v>-1.7501472488163023</v>
      </c>
      <c r="M200" s="8"/>
      <c r="N200" s="13">
        <f>Timetraces!L282/9.81/0.4536</f>
        <v>259.38953830303041</v>
      </c>
      <c r="O200" s="23">
        <f>Timetraces!N282/1000*0.145</f>
        <v>26.052297720333584</v>
      </c>
      <c r="P200" s="37">
        <f>Timetraces!P282</f>
        <v>8.0765476749007095E-2</v>
      </c>
    </row>
    <row r="201" spans="1:16" x14ac:dyDescent="0.2">
      <c r="A201" s="37">
        <f>Timetraces!E283</f>
        <v>19.700000000000003</v>
      </c>
      <c r="B201" s="8">
        <f>Timetraces!B283-Timetraces!C283</f>
        <v>36.703640937805176</v>
      </c>
      <c r="C201" s="8">
        <f t="shared" si="6"/>
        <v>-1.7603739040104422</v>
      </c>
      <c r="D201" s="8"/>
      <c r="E201" s="23">
        <f>Timetraces!F283/1000*0.145</f>
        <v>26.056584208221317</v>
      </c>
      <c r="F201" s="8">
        <f>Timetraces!H283</f>
        <v>8.0779359724406433E-2</v>
      </c>
      <c r="G201" s="8">
        <f>(Timetraces!G283-Timetraces!$G$86)/0.3048</f>
        <v>0</v>
      </c>
      <c r="H201" s="13">
        <f>Timetraces!D283/9.81/0.4536</f>
        <v>259.4039404522569</v>
      </c>
      <c r="I201" s="73">
        <f>Timetraces!F283/Timetraces!H283*1000</f>
        <v>2224585356.4504018</v>
      </c>
      <c r="J201" s="13">
        <f>Timetraces!I283/9.81/0.4536</f>
        <v>554.22948685546771</v>
      </c>
      <c r="K201" s="8">
        <f>Timetraces!J283-Timetraces!K283</f>
        <v>36.703644752502441</v>
      </c>
      <c r="L201" s="8">
        <f t="shared" si="7"/>
        <v>-1.7603535664676055</v>
      </c>
      <c r="M201" s="8"/>
      <c r="N201" s="13">
        <f>Timetraces!L283/9.81/0.4536</f>
        <v>259.40418734624365</v>
      </c>
      <c r="O201" s="23">
        <f>Timetraces!N283/1000*0.145</f>
        <v>26.056596426208692</v>
      </c>
      <c r="P201" s="37">
        <f>Timetraces!P283</f>
        <v>8.0779399323269621E-2</v>
      </c>
    </row>
    <row r="202" spans="1:16" x14ac:dyDescent="0.2">
      <c r="A202" s="37">
        <f>Timetraces!E284</f>
        <v>19.8</v>
      </c>
      <c r="B202" s="8">
        <f>Timetraces!B284-Timetraces!C284</f>
        <v>36.70053768157959</v>
      </c>
      <c r="C202" s="8">
        <f t="shared" si="6"/>
        <v>-1.7705551908397923</v>
      </c>
      <c r="D202" s="8"/>
      <c r="E202" s="23">
        <f>Timetraces!F284/1000*0.145</f>
        <v>26.060278729676849</v>
      </c>
      <c r="F202" s="8">
        <f>Timetraces!H284</f>
        <v>8.0791325629211916E-2</v>
      </c>
      <c r="G202" s="8">
        <f>(Timetraces!G284-Timetraces!$G$86)/0.3048</f>
        <v>0</v>
      </c>
      <c r="H202" s="13">
        <f>Timetraces!D284/9.81/0.4536</f>
        <v>259.40369355827016</v>
      </c>
      <c r="I202" s="73">
        <f>Timetraces!F284/Timetraces!H284*1000</f>
        <v>2224571249.511519</v>
      </c>
      <c r="J202" s="13">
        <f>Timetraces!I284/9.81/0.4536</f>
        <v>554.23179119934389</v>
      </c>
      <c r="K202" s="8">
        <f>Timetraces!J284-Timetraces!K284</f>
        <v>36.700541496276855</v>
      </c>
      <c r="L202" s="8">
        <f t="shared" si="7"/>
        <v>-1.7705348532969556</v>
      </c>
      <c r="M202" s="8"/>
      <c r="N202" s="13">
        <f>Timetraces!L284/9.81/0.4536</f>
        <v>259.4039404522569</v>
      </c>
      <c r="O202" s="23">
        <f>Timetraces!N284/1000*0.145</f>
        <v>26.060292009864579</v>
      </c>
      <c r="P202" s="37">
        <f>Timetraces!P284</f>
        <v>8.0791368668472155E-2</v>
      </c>
    </row>
    <row r="203" spans="1:16" x14ac:dyDescent="0.2">
      <c r="A203" s="37">
        <f>Timetraces!E285</f>
        <v>19.900000000000002</v>
      </c>
      <c r="B203" s="8">
        <f>Timetraces!B285-Timetraces!C285</f>
        <v>36.697463035583496</v>
      </c>
      <c r="C203" s="8">
        <f t="shared" si="6"/>
        <v>-1.7806426120868191</v>
      </c>
      <c r="D203" s="8"/>
      <c r="E203" s="23">
        <f>Timetraces!F285/1000*0.145</f>
        <v>26.063348314738064</v>
      </c>
      <c r="F203" s="8">
        <f>Timetraces!H285</f>
        <v>8.0801267642754054E-2</v>
      </c>
      <c r="G203" s="8">
        <f>(Timetraces!G285-Timetraces!$G$86)/0.3048</f>
        <v>0</v>
      </c>
      <c r="H203" s="13">
        <f>Timetraces!D285/9.81/0.4536</f>
        <v>259.38907194772207</v>
      </c>
      <c r="I203" s="73">
        <f>Timetraces!F285/Timetraces!H285*1000</f>
        <v>2224559527.3520846</v>
      </c>
      <c r="J203" s="13">
        <f>Timetraces!I285/9.81/0.4536</f>
        <v>554.22784089555614</v>
      </c>
      <c r="K203" s="8">
        <f>Timetraces!J285-Timetraces!K285</f>
        <v>36.697465896606445</v>
      </c>
      <c r="L203" s="8">
        <f t="shared" si="7"/>
        <v>-1.7806254033967266</v>
      </c>
      <c r="M203" s="8"/>
      <c r="N203" s="13">
        <f>Timetraces!L285/9.81/0.4536</f>
        <v>259.38926397637846</v>
      </c>
      <c r="O203" s="23">
        <f>Timetraces!N285/1000*0.145</f>
        <v>26.063361167827448</v>
      </c>
      <c r="P203" s="37">
        <f>Timetraces!P285</f>
        <v>8.0801309298843188E-2</v>
      </c>
    </row>
    <row r="204" spans="1:16" x14ac:dyDescent="0.2">
      <c r="A204" s="37">
        <f>Timetraces!E286</f>
        <v>20</v>
      </c>
      <c r="B204" s="8">
        <f>Timetraces!B286-Timetraces!C286</f>
        <v>36.694435119628906</v>
      </c>
      <c r="C204" s="8">
        <f t="shared" si="6"/>
        <v>-1.7905767195493842</v>
      </c>
      <c r="D204" s="8"/>
      <c r="E204" s="23">
        <f>Timetraces!F286/1000*0.145</f>
        <v>26.065807913827872</v>
      </c>
      <c r="F204" s="8">
        <f>Timetraces!H286</f>
        <v>8.0809234167778979E-2</v>
      </c>
      <c r="G204" s="8">
        <f>(Timetraces!G286-Timetraces!$G$86)/0.3048</f>
        <v>0</v>
      </c>
      <c r="H204" s="13">
        <f>Timetraces!D286/9.81/0.4536</f>
        <v>259.36139238854201</v>
      </c>
      <c r="I204" s="73">
        <f>Timetraces!F286/Timetraces!H286*1000</f>
        <v>2224550131.68328</v>
      </c>
      <c r="J204" s="13">
        <f>Timetraces!I286/9.81/0.4536</f>
        <v>554.21769080943454</v>
      </c>
      <c r="K204" s="8">
        <f>Timetraces!J286-Timetraces!K286</f>
        <v>36.694437980651855</v>
      </c>
      <c r="L204" s="8">
        <f t="shared" si="7"/>
        <v>-1.7905595108592915</v>
      </c>
      <c r="M204" s="8"/>
      <c r="N204" s="13">
        <f>Timetraces!L286/9.81/0.4536</f>
        <v>259.3615844171984</v>
      </c>
      <c r="O204" s="23">
        <f>Timetraces!N286/1000*0.145</f>
        <v>26.065820274921354</v>
      </c>
      <c r="P204" s="37">
        <f>Timetraces!P286</f>
        <v>8.0809274231042075E-2</v>
      </c>
    </row>
    <row r="205" spans="1:16" x14ac:dyDescent="0.2">
      <c r="A205" s="37">
        <f>Timetraces!E287</f>
        <v>20.100000000000001</v>
      </c>
      <c r="B205" s="8">
        <f>Timetraces!B287-Timetraces!C287</f>
        <v>36.691473960876465</v>
      </c>
      <c r="C205" s="8">
        <f t="shared" si="6"/>
        <v>-1.8002918073198613</v>
      </c>
      <c r="D205" s="8"/>
      <c r="E205" s="23">
        <f>Timetraces!F287/1000*0.145</f>
        <v>26.067711229067932</v>
      </c>
      <c r="F205" s="8">
        <f>Timetraces!H287</f>
        <v>8.0815399110681127E-2</v>
      </c>
      <c r="G205" s="8">
        <f>(Timetraces!G287-Timetraces!$G$86)/0.3048</f>
        <v>0</v>
      </c>
      <c r="H205" s="13">
        <f>Timetraces!D287/9.81/0.4536</f>
        <v>259.32284949394534</v>
      </c>
      <c r="I205" s="73">
        <f>Timetraces!F287/Timetraces!H287*1000</f>
        <v>2224542856.9243746</v>
      </c>
      <c r="J205" s="13">
        <f>Timetraces!I287/9.81/0.4536</f>
        <v>554.20156040230086</v>
      </c>
      <c r="K205" s="8">
        <f>Timetraces!J287-Timetraces!K287</f>
        <v>36.691476821899414</v>
      </c>
      <c r="L205" s="8">
        <f t="shared" si="7"/>
        <v>-1.8002745986297686</v>
      </c>
      <c r="M205" s="8"/>
      <c r="N205" s="13">
        <f>Timetraces!L287/9.81/0.4536</f>
        <v>259.32295922460617</v>
      </c>
      <c r="O205" s="23">
        <f>Timetraces!N287/1000*0.145</f>
        <v>26.067721341490046</v>
      </c>
      <c r="P205" s="37">
        <f>Timetraces!P287</f>
        <v>8.0815431891305717E-2</v>
      </c>
    </row>
    <row r="206" spans="1:16" x14ac:dyDescent="0.2">
      <c r="A206" s="37">
        <f>Timetraces!E288</f>
        <v>20.200000000000003</v>
      </c>
      <c r="B206" s="8">
        <f>Timetraces!B288-Timetraces!C288</f>
        <v>36.688595771789551</v>
      </c>
      <c r="C206" s="8">
        <f t="shared" si="6"/>
        <v>-1.8097346849016003</v>
      </c>
      <c r="D206" s="8"/>
      <c r="E206" s="23">
        <f>Timetraces!F288/1000*0.145</f>
        <v>26.069140399941343</v>
      </c>
      <c r="F206" s="8">
        <f>Timetraces!H288</f>
        <v>8.0820028476874597E-2</v>
      </c>
      <c r="G206" s="8">
        <f>(Timetraces!G288-Timetraces!$G$86)/0.3048</f>
        <v>0</v>
      </c>
      <c r="H206" s="13">
        <f>Timetraces!D288/9.81/0.4536</f>
        <v>259.27596706912993</v>
      </c>
      <c r="I206" s="73">
        <f>Timetraces!F288/Timetraces!H288*1000</f>
        <v>2224537389.5587354</v>
      </c>
      <c r="J206" s="13">
        <f>Timetraces!I288/9.81/0.4536</f>
        <v>554.17983373146774</v>
      </c>
      <c r="K206" s="8">
        <f>Timetraces!J288-Timetraces!K288</f>
        <v>36.688597679138184</v>
      </c>
      <c r="L206" s="8">
        <f t="shared" si="7"/>
        <v>-1.8097206050642518</v>
      </c>
      <c r="M206" s="8"/>
      <c r="N206" s="13">
        <f>Timetraces!L288/9.81/0.4536</f>
        <v>259.27604936712549</v>
      </c>
      <c r="O206" s="23">
        <f>Timetraces!N288/1000*0.145</f>
        <v>26.069148454163109</v>
      </c>
      <c r="P206" s="37">
        <f>Timetraces!P288</f>
        <v>8.0820054592156437E-2</v>
      </c>
    </row>
    <row r="207" spans="1:16" x14ac:dyDescent="0.2">
      <c r="A207" s="37">
        <f>Timetraces!E289</f>
        <v>20.3</v>
      </c>
      <c r="B207" s="8">
        <f>Timetraces!B289-Timetraces!C289</f>
        <v>36.68581485748291</v>
      </c>
      <c r="C207" s="8">
        <f t="shared" si="6"/>
        <v>-1.8188584195034396</v>
      </c>
      <c r="D207" s="8"/>
      <c r="E207" s="23">
        <f>Timetraces!F289/1000*0.145</f>
        <v>26.070198292120303</v>
      </c>
      <c r="F207" s="8">
        <f>Timetraces!H289</f>
        <v>8.0823455399795033E-2</v>
      </c>
      <c r="G207" s="8">
        <f>(Timetraces!G289-Timetraces!$G$86)/0.3048</f>
        <v>0</v>
      </c>
      <c r="H207" s="13">
        <f>Timetraces!D289/9.81/0.4536</f>
        <v>259.22346094794983</v>
      </c>
      <c r="I207" s="73">
        <f>Timetraces!F289/Timetraces!H289*1000</f>
        <v>2224533337.3929958</v>
      </c>
      <c r="J207" s="13">
        <f>Timetraces!I289/9.81/0.4536</f>
        <v>554.15311431556938</v>
      </c>
      <c r="K207" s="8">
        <f>Timetraces!J289-Timetraces!K289</f>
        <v>36.685816764831543</v>
      </c>
      <c r="L207" s="8">
        <f t="shared" si="7"/>
        <v>-1.8188443396660912</v>
      </c>
      <c r="M207" s="8"/>
      <c r="N207" s="13">
        <f>Timetraces!L289/9.81/0.4536</f>
        <v>259.22346094794983</v>
      </c>
      <c r="O207" s="23">
        <f>Timetraces!N289/1000*0.145</f>
        <v>26.070203261407155</v>
      </c>
      <c r="P207" s="37">
        <f>Timetraces!P289</f>
        <v>8.0823471524055945E-2</v>
      </c>
    </row>
    <row r="208" spans="1:16" x14ac:dyDescent="0.2">
      <c r="A208" s="37">
        <f>Timetraces!E290</f>
        <v>20.400000000000002</v>
      </c>
      <c r="B208" s="8">
        <f>Timetraces!B290-Timetraces!C290</f>
        <v>36.683145523071289</v>
      </c>
      <c r="C208" s="8">
        <f t="shared" si="6"/>
        <v>-1.8276160783342175</v>
      </c>
      <c r="D208" s="8"/>
      <c r="E208" s="23">
        <f>Timetraces!F290/1000*0.145</f>
        <v>26.070996466757567</v>
      </c>
      <c r="F208" s="8">
        <f>Timetraces!H290</f>
        <v>8.0826041177261984E-2</v>
      </c>
      <c r="G208" s="8">
        <f>(Timetraces!G290-Timetraces!$G$86)/0.3048</f>
        <v>0</v>
      </c>
      <c r="H208" s="13">
        <f>Timetraces!D290/9.81/0.4536</f>
        <v>259.16785493560297</v>
      </c>
      <c r="I208" s="73">
        <f>Timetraces!F290/Timetraces!H290*1000</f>
        <v>2224530275.3166661</v>
      </c>
      <c r="J208" s="13">
        <f>Timetraces!I290/9.81/0.4536</f>
        <v>554.12227999989216</v>
      </c>
      <c r="K208" s="8">
        <f>Timetraces!J290-Timetraces!K290</f>
        <v>36.683147430419922</v>
      </c>
      <c r="L208" s="8">
        <f t="shared" si="7"/>
        <v>-1.827601998496869</v>
      </c>
      <c r="M208" s="8"/>
      <c r="N208" s="13">
        <f>Timetraces!L290/9.81/0.4536</f>
        <v>259.16782750293777</v>
      </c>
      <c r="O208" s="23">
        <f>Timetraces!N290/1000*0.145</f>
        <v>26.070998959675137</v>
      </c>
      <c r="P208" s="37">
        <f>Timetraces!P290</f>
        <v>8.0826049281772352E-2</v>
      </c>
    </row>
    <row r="209" spans="1:16" x14ac:dyDescent="0.2">
      <c r="A209" s="37">
        <f>Timetraces!E291</f>
        <v>20.5</v>
      </c>
      <c r="B209" s="8">
        <f>Timetraces!B291-Timetraces!C291</f>
        <v>36.680599212646484</v>
      </c>
      <c r="C209" s="8">
        <f t="shared" si="6"/>
        <v>-1.8359701151610046</v>
      </c>
      <c r="D209" s="8"/>
      <c r="E209" s="23">
        <f>Timetraces!F291/1000*0.145</f>
        <v>26.07164916508211</v>
      </c>
      <c r="F209" s="8">
        <f>Timetraces!H291</f>
        <v>8.0828155790714618E-2</v>
      </c>
      <c r="G209" s="8">
        <f>(Timetraces!G291-Timetraces!$G$86)/0.3048</f>
        <v>0</v>
      </c>
      <c r="H209" s="13">
        <f>Timetraces!D291/9.81/0.4536</f>
        <v>259.11153567396099</v>
      </c>
      <c r="I209" s="73">
        <f>Timetraces!F291/Timetraces!H291*1000</f>
        <v>2224527768.0976343</v>
      </c>
      <c r="J209" s="13">
        <f>Timetraces!I291/9.81/0.4536</f>
        <v>554.08815376439156</v>
      </c>
      <c r="K209" s="8">
        <f>Timetraces!J291-Timetraces!K291</f>
        <v>36.680601119995117</v>
      </c>
      <c r="L209" s="8">
        <f t="shared" si="7"/>
        <v>-1.8359560353236561</v>
      </c>
      <c r="M209" s="8"/>
      <c r="N209" s="13">
        <f>Timetraces!L291/9.81/0.4536</f>
        <v>259.11145337596543</v>
      </c>
      <c r="O209" s="23">
        <f>Timetraces!N291/1000*0.145</f>
        <v>26.071648903211837</v>
      </c>
      <c r="P209" s="37">
        <f>Timetraces!P291</f>
        <v>8.0828154973443964E-2</v>
      </c>
    </row>
    <row r="210" spans="1:16" x14ac:dyDescent="0.2">
      <c r="A210" s="37">
        <f>Timetraces!E292</f>
        <v>20.6</v>
      </c>
      <c r="B210" s="8">
        <f>Timetraces!B292-Timetraces!C292</f>
        <v>36.678186416625977</v>
      </c>
      <c r="C210" s="8">
        <f t="shared" si="6"/>
        <v>-1.8438861126036155</v>
      </c>
      <c r="D210" s="8"/>
      <c r="E210" s="23">
        <f>Timetraces!F292/1000*0.145</f>
        <v>26.072265268040166</v>
      </c>
      <c r="F210" s="8">
        <f>Timetraces!H292</f>
        <v>8.0830151863290969E-2</v>
      </c>
      <c r="G210" s="8">
        <f>(Timetraces!G292-Timetraces!$G$86)/0.3048</f>
        <v>0</v>
      </c>
      <c r="H210" s="13">
        <f>Timetraces!D292/9.81/0.4536</f>
        <v>259.05656061291353</v>
      </c>
      <c r="I210" s="73">
        <f>Timetraces!F292/Timetraces!H292*1000</f>
        <v>2224525400.9988332</v>
      </c>
      <c r="J210" s="13">
        <f>Timetraces!I292/9.81/0.4536</f>
        <v>554.05172318501479</v>
      </c>
      <c r="K210" s="8">
        <f>Timetraces!J292-Timetraces!K292</f>
        <v>36.678188323974609</v>
      </c>
      <c r="L210" s="8">
        <f t="shared" si="7"/>
        <v>-1.843872032766267</v>
      </c>
      <c r="M210" s="8"/>
      <c r="N210" s="13">
        <f>Timetraces!L292/9.81/0.4536</f>
        <v>259.05642344958756</v>
      </c>
      <c r="O210" s="23">
        <f>Timetraces!N292/1000*0.145</f>
        <v>26.072262473338959</v>
      </c>
      <c r="P210" s="37">
        <f>Timetraces!P292</f>
        <v>8.0830142842931163E-2</v>
      </c>
    </row>
    <row r="211" spans="1:16" x14ac:dyDescent="0.2">
      <c r="A211" s="37">
        <f>Timetraces!E293</f>
        <v>20.700000000000003</v>
      </c>
      <c r="B211" s="8">
        <f>Timetraces!B293-Timetraces!C293</f>
        <v>36.675917625427246</v>
      </c>
      <c r="C211" s="8">
        <f t="shared" si="6"/>
        <v>-1.8513296532818651</v>
      </c>
      <c r="D211" s="8"/>
      <c r="E211" s="23">
        <f>Timetraces!F293/1000*0.145</f>
        <v>26.072945113485893</v>
      </c>
      <c r="F211" s="8">
        <f>Timetraces!H293</f>
        <v>8.0832354351901087E-2</v>
      </c>
      <c r="G211" s="8">
        <f>(Timetraces!G293-Timetraces!$G$86)/0.3048</f>
        <v>0</v>
      </c>
      <c r="H211" s="13">
        <f>Timetraces!D293/9.81/0.4536</f>
        <v>259.0047677410285</v>
      </c>
      <c r="I211" s="73">
        <f>Timetraces!F293/Timetraces!H293*1000</f>
        <v>2224522791.8631787</v>
      </c>
      <c r="J211" s="13">
        <f>Timetraces!I293/9.81/0.4536</f>
        <v>554.0139209723784</v>
      </c>
      <c r="K211" s="8">
        <f>Timetraces!J293-Timetraces!K293</f>
        <v>36.675919532775879</v>
      </c>
      <c r="L211" s="8">
        <f t="shared" si="7"/>
        <v>-1.8513155734445166</v>
      </c>
      <c r="M211" s="8"/>
      <c r="N211" s="13">
        <f>Timetraces!L293/9.81/0.4536</f>
        <v>259.00463057770253</v>
      </c>
      <c r="O211" s="23">
        <f>Timetraces!N293/1000*0.145</f>
        <v>26.07294083112853</v>
      </c>
      <c r="P211" s="37">
        <f>Timetraces!P293</f>
        <v>8.083234051358E-2</v>
      </c>
    </row>
    <row r="212" spans="1:16" x14ac:dyDescent="0.2">
      <c r="A212" s="37">
        <f>Timetraces!E294</f>
        <v>20.8</v>
      </c>
      <c r="B212" s="8">
        <f>Timetraces!B294-Timetraces!C294</f>
        <v>36.673801422119141</v>
      </c>
      <c r="C212" s="8">
        <f t="shared" si="6"/>
        <v>-1.8582725775210562</v>
      </c>
      <c r="D212" s="8"/>
      <c r="E212" s="23">
        <f>Timetraces!F294/1000*0.145</f>
        <v>26.073775220305539</v>
      </c>
      <c r="F212" s="8">
        <f>Timetraces!H294</f>
        <v>8.0835043460056683E-2</v>
      </c>
      <c r="G212" s="8">
        <f>(Timetraces!G294-Timetraces!$G$86)/0.3048</f>
        <v>0</v>
      </c>
      <c r="H212" s="13">
        <f>Timetraces!D294/9.81/0.4536</f>
        <v>258.95769328755671</v>
      </c>
      <c r="I212" s="73">
        <f>Timetraces!F294/Timetraces!H294*1000</f>
        <v>2224519611.215867</v>
      </c>
      <c r="J212" s="13">
        <f>Timetraces!I294/9.81/0.4536</f>
        <v>553.97557010643811</v>
      </c>
      <c r="K212" s="8">
        <f>Timetraces!J294-Timetraces!K294</f>
        <v>36.673802375793457</v>
      </c>
      <c r="L212" s="8">
        <f t="shared" si="7"/>
        <v>-1.8582616265364518</v>
      </c>
      <c r="M212" s="8"/>
      <c r="N212" s="13">
        <f>Timetraces!L294/9.81/0.4536</f>
        <v>258.95755612423073</v>
      </c>
      <c r="O212" s="23">
        <f>Timetraces!N294/1000*0.145</f>
        <v>26.073769864715761</v>
      </c>
      <c r="P212" s="37">
        <f>Timetraces!P294</f>
        <v>8.083502614574492E-2</v>
      </c>
    </row>
    <row r="213" spans="1:16" x14ac:dyDescent="0.2">
      <c r="A213" s="37">
        <f>Timetraces!E295</f>
        <v>20.900000000000002</v>
      </c>
      <c r="B213" s="8">
        <f>Timetraces!B295-Timetraces!C295</f>
        <v>36.671844482421875</v>
      </c>
      <c r="C213" s="8">
        <f t="shared" si="6"/>
        <v>-1.8646929833519803</v>
      </c>
      <c r="D213" s="8"/>
      <c r="E213" s="23">
        <f>Timetraces!F295/1000*0.145</f>
        <v>26.07482179315215</v>
      </c>
      <c r="F213" s="8">
        <f>Timetraces!H295</f>
        <v>8.0838433601953169E-2</v>
      </c>
      <c r="G213" s="8">
        <f>(Timetraces!G295-Timetraces!$G$86)/0.3048</f>
        <v>0</v>
      </c>
      <c r="H213" s="13">
        <f>Timetraces!D295/9.81/0.4536</f>
        <v>258.91640712644073</v>
      </c>
      <c r="I213" s="73">
        <f>Timetraces!F295/Timetraces!H295*1000</f>
        <v>2224515607.0145316</v>
      </c>
      <c r="J213" s="13">
        <f>Timetraces!I295/9.81/0.4536</f>
        <v>553.93732897115854</v>
      </c>
      <c r="K213" s="8">
        <f>Timetraces!J295-Timetraces!K295</f>
        <v>36.671845436096191</v>
      </c>
      <c r="L213" s="8">
        <f t="shared" si="7"/>
        <v>-1.8646820323673758</v>
      </c>
      <c r="M213" s="8"/>
      <c r="N213" s="13">
        <f>Timetraces!L295/9.81/0.4536</f>
        <v>258.91626996311476</v>
      </c>
      <c r="O213" s="23">
        <f>Timetraces!N295/1000*0.145</f>
        <v>26.074815845331791</v>
      </c>
      <c r="P213" s="37">
        <f>Timetraces!P295</f>
        <v>8.0838414369283018E-2</v>
      </c>
    </row>
    <row r="214" spans="1:16" x14ac:dyDescent="0.2">
      <c r="A214" s="37">
        <f>Timetraces!E296</f>
        <v>21</v>
      </c>
      <c r="B214" s="8">
        <f>Timetraces!B296-Timetraces!C296</f>
        <v>36.670052528381348</v>
      </c>
      <c r="C214" s="8">
        <f t="shared" si="6"/>
        <v>-1.8705720976581723</v>
      </c>
      <c r="D214" s="8"/>
      <c r="E214" s="23">
        <f>Timetraces!F296/1000*0.145</f>
        <v>26.076124137296269</v>
      </c>
      <c r="F214" s="8">
        <f>Timetraces!H296</f>
        <v>8.0842652075452145E-2</v>
      </c>
      <c r="G214" s="8">
        <f>(Timetraces!G296-Timetraces!$G$86)/0.3048</f>
        <v>0</v>
      </c>
      <c r="H214" s="13">
        <f>Timetraces!D296/9.81/0.4536</f>
        <v>258.88132074765844</v>
      </c>
      <c r="I214" s="73">
        <f>Timetraces!F296/Timetraces!H296*1000</f>
        <v>2224510629.7361593</v>
      </c>
      <c r="J214" s="13">
        <f>Timetraces!I296/9.81/0.4536</f>
        <v>553.89985595050439</v>
      </c>
      <c r="K214" s="8">
        <f>Timetraces!J296-Timetraces!K296</f>
        <v>36.670053482055664</v>
      </c>
      <c r="L214" s="8">
        <f t="shared" si="7"/>
        <v>-1.8705611466735679</v>
      </c>
      <c r="M214" s="8"/>
      <c r="N214" s="13">
        <f>Timetraces!L296/9.81/0.4536</f>
        <v>258.88123844966282</v>
      </c>
      <c r="O214" s="23">
        <f>Timetraces!N296/1000*0.145</f>
        <v>26.076118834894299</v>
      </c>
      <c r="P214" s="37">
        <f>Timetraces!P296</f>
        <v>8.0842634933038823E-2</v>
      </c>
    </row>
    <row r="215" spans="1:16" x14ac:dyDescent="0.2">
      <c r="A215" s="37">
        <f>Timetraces!E297</f>
        <v>21.1</v>
      </c>
      <c r="B215" s="8">
        <f>Timetraces!B297-Timetraces!C297</f>
        <v>36.66843318939209</v>
      </c>
      <c r="C215" s="8">
        <f t="shared" si="6"/>
        <v>-1.8758848896176796</v>
      </c>
      <c r="D215" s="8"/>
      <c r="E215" s="23">
        <f>Timetraces!F297/1000*0.145</f>
        <v>26.077693174467768</v>
      </c>
      <c r="F215" s="8">
        <f>Timetraces!H297</f>
        <v>8.0847734256710047E-2</v>
      </c>
      <c r="G215" s="8">
        <f>(Timetraces!G297-Timetraces!$G$86)/0.3048</f>
        <v>0</v>
      </c>
      <c r="H215" s="13">
        <f>Timetraces!D297/9.81/0.4536</f>
        <v>258.85229698788385</v>
      </c>
      <c r="I215" s="73">
        <f>Timetraces!F297/Timetraces!H297*1000</f>
        <v>2224504637.976161</v>
      </c>
      <c r="J215" s="13">
        <f>Timetraces!I297/9.81/0.4536</f>
        <v>553.86380942844039</v>
      </c>
      <c r="K215" s="8">
        <f>Timetraces!J297-Timetraces!K297</f>
        <v>36.66843318939209</v>
      </c>
      <c r="L215" s="8">
        <f t="shared" si="7"/>
        <v>-1.8758770674858192</v>
      </c>
      <c r="M215" s="8"/>
      <c r="N215" s="13">
        <f>Timetraces!L297/9.81/0.4536</f>
        <v>258.85224212255349</v>
      </c>
      <c r="O215" s="23">
        <f>Timetraces!N297/1000*0.145</f>
        <v>26.077688709069456</v>
      </c>
      <c r="P215" s="37">
        <f>Timetraces!P297</f>
        <v>8.0847719824735514E-2</v>
      </c>
    </row>
    <row r="216" spans="1:16" x14ac:dyDescent="0.2">
      <c r="A216" s="37">
        <f>Timetraces!E298</f>
        <v>21.200000000000003</v>
      </c>
      <c r="B216" s="8">
        <f>Timetraces!B298-Timetraces!C298</f>
        <v>36.666989326477051</v>
      </c>
      <c r="C216" s="8">
        <f t="shared" si="6"/>
        <v>-1.8806219726722697</v>
      </c>
      <c r="D216" s="8"/>
      <c r="E216" s="23">
        <f>Timetraces!F298/1000*0.145</f>
        <v>26.079509128857556</v>
      </c>
      <c r="F216" s="8">
        <f>Timetraces!H298</f>
        <v>8.0853616103654602E-2</v>
      </c>
      <c r="G216" s="8">
        <f>(Timetraces!G298-Timetraces!$G$86)/0.3048</f>
        <v>0</v>
      </c>
      <c r="H216" s="13">
        <f>Timetraces!D298/9.81/0.4536</f>
        <v>258.82851286716124</v>
      </c>
      <c r="I216" s="73">
        <f>Timetraces!F298/Timetraces!H298*1000</f>
        <v>2224497707.2727838</v>
      </c>
      <c r="J216" s="13">
        <f>Timetraces!I298/9.81/0.4536</f>
        <v>553.82979292360062</v>
      </c>
      <c r="K216" s="8">
        <f>Timetraces!J298-Timetraces!K298</f>
        <v>36.666989326477051</v>
      </c>
      <c r="L216" s="8">
        <f t="shared" si="7"/>
        <v>-1.8806141505404093</v>
      </c>
      <c r="M216" s="8"/>
      <c r="N216" s="13">
        <f>Timetraces!L298/9.81/0.4536</f>
        <v>258.82851286716124</v>
      </c>
      <c r="O216" s="23">
        <f>Timetraces!N298/1000*0.145</f>
        <v>26.079506418993741</v>
      </c>
      <c r="P216" s="37">
        <f>Timetraces!P298</f>
        <v>8.0853607357121729E-2</v>
      </c>
    </row>
    <row r="217" spans="1:16" x14ac:dyDescent="0.2">
      <c r="A217" s="37">
        <f>Timetraces!E299</f>
        <v>21.3</v>
      </c>
      <c r="B217" s="8">
        <f>Timetraces!B299-Timetraces!C299</f>
        <v>36.665725708007813</v>
      </c>
      <c r="C217" s="8">
        <f t="shared" si="6"/>
        <v>-1.8847677025582219</v>
      </c>
      <c r="D217" s="8"/>
      <c r="E217" s="23">
        <f>Timetraces!F299/1000*0.145</f>
        <v>26.081530014803494</v>
      </c>
      <c r="F217" s="8">
        <f>Timetraces!H299</f>
        <v>8.0860161645325973E-2</v>
      </c>
      <c r="G217" s="8">
        <f>(Timetraces!G299-Timetraces!$G$86)/0.3048</f>
        <v>0</v>
      </c>
      <c r="H217" s="13">
        <f>Timetraces!D299/9.81/0.4536</f>
        <v>258.80892594421317</v>
      </c>
      <c r="I217" s="73">
        <f>Timetraces!F299/Timetraces!H299*1000</f>
        <v>2224489997.691534</v>
      </c>
      <c r="J217" s="13">
        <f>Timetraces!I299/9.81/0.4536</f>
        <v>553.79824535862826</v>
      </c>
      <c r="K217" s="8">
        <f>Timetraces!J299-Timetraces!K299</f>
        <v>36.665725708007813</v>
      </c>
      <c r="L217" s="8">
        <f t="shared" si="7"/>
        <v>-1.8847598804263617</v>
      </c>
      <c r="M217" s="8"/>
      <c r="N217" s="13">
        <f>Timetraces!L299/9.81/0.4536</f>
        <v>258.80895337687838</v>
      </c>
      <c r="O217" s="23">
        <f>Timetraces!N299/1000*0.145</f>
        <v>26.08152922992058</v>
      </c>
      <c r="P217" s="37">
        <f>Timetraces!P299</f>
        <v>8.0860159132877307E-2</v>
      </c>
    </row>
    <row r="218" spans="1:16" x14ac:dyDescent="0.2">
      <c r="A218" s="37">
        <f>Timetraces!E300</f>
        <v>21.400000000000002</v>
      </c>
      <c r="B218" s="8">
        <f>Timetraces!B300-Timetraces!C300</f>
        <v>36.664644241333008</v>
      </c>
      <c r="C218" s="8">
        <f t="shared" si="6"/>
        <v>-1.8883158215700484</v>
      </c>
      <c r="D218" s="8"/>
      <c r="E218" s="23">
        <f>Timetraces!F300/1000*0.145</f>
        <v>26.083696505776594</v>
      </c>
      <c r="F218" s="8">
        <f>Timetraces!H300</f>
        <v>8.0867178747424232E-2</v>
      </c>
      <c r="G218" s="8">
        <f>(Timetraces!G300-Timetraces!$G$86)/0.3048</f>
        <v>0</v>
      </c>
      <c r="H218" s="13">
        <f>Timetraces!D300/9.81/0.4536</f>
        <v>258.79227431644085</v>
      </c>
      <c r="I218" s="73">
        <f>Timetraces!F300/Timetraces!H300*1000</f>
        <v>2224481735.2989931</v>
      </c>
      <c r="J218" s="13">
        <f>Timetraces!I300/9.81/0.4536</f>
        <v>553.7696605214968</v>
      </c>
      <c r="K218" s="8">
        <f>Timetraces!J300-Timetraces!K300</f>
        <v>36.664644241333008</v>
      </c>
      <c r="L218" s="8">
        <f t="shared" si="7"/>
        <v>-1.8883079994381882</v>
      </c>
      <c r="M218" s="8"/>
      <c r="N218" s="13">
        <f>Timetraces!L300/9.81/0.4536</f>
        <v>258.79235661443641</v>
      </c>
      <c r="O218" s="23">
        <f>Timetraces!N300/1000*0.145</f>
        <v>26.083698423895171</v>
      </c>
      <c r="P218" s="37">
        <f>Timetraces!P300</f>
        <v>8.0867184989003943E-2</v>
      </c>
    </row>
    <row r="219" spans="1:16" x14ac:dyDescent="0.2">
      <c r="A219" s="37">
        <f>Timetraces!E301</f>
        <v>21.5</v>
      </c>
      <c r="B219" s="8">
        <f>Timetraces!B301-Timetraces!C301</f>
        <v>36.663748741149902</v>
      </c>
      <c r="C219" s="8">
        <f t="shared" si="6"/>
        <v>-1.8912538142967723</v>
      </c>
      <c r="D219" s="8"/>
      <c r="E219" s="23">
        <f>Timetraces!F301/1000*0.145</f>
        <v>26.085943811424482</v>
      </c>
      <c r="F219" s="8">
        <f>Timetraces!H301</f>
        <v>8.0874457578479914E-2</v>
      </c>
      <c r="G219" s="8">
        <f>(Timetraces!G301-Timetraces!$G$86)/0.3048</f>
        <v>0</v>
      </c>
      <c r="H219" s="13">
        <f>Timetraces!D301/9.81/0.4536</f>
        <v>258.77751554256679</v>
      </c>
      <c r="I219" s="73">
        <f>Timetraces!F301/Timetraces!H301*1000</f>
        <v>2224473166.8693819</v>
      </c>
      <c r="J219" s="13">
        <f>Timetraces!I301/9.81/0.4536</f>
        <v>553.74414814286706</v>
      </c>
      <c r="K219" s="8">
        <f>Timetraces!J301-Timetraces!K301</f>
        <v>36.663747787475586</v>
      </c>
      <c r="L219" s="8">
        <f t="shared" si="7"/>
        <v>-1.8912491210176563</v>
      </c>
      <c r="M219" s="8"/>
      <c r="N219" s="13">
        <f>Timetraces!L301/9.81/0.4536</f>
        <v>258.77765270589276</v>
      </c>
      <c r="O219" s="23">
        <f>Timetraces!N301/1000*0.145</f>
        <v>26.08594870642478</v>
      </c>
      <c r="P219" s="37">
        <f>Timetraces!P301</f>
        <v>8.087447346121969E-2</v>
      </c>
    </row>
    <row r="220" spans="1:16" x14ac:dyDescent="0.2">
      <c r="A220" s="37">
        <f>Timetraces!E302</f>
        <v>21.6</v>
      </c>
      <c r="B220" s="8">
        <f>Timetraces!B302-Timetraces!C302</f>
        <v>36.663039207458496</v>
      </c>
      <c r="C220" s="8">
        <f t="shared" si="6"/>
        <v>-1.8935816807383938</v>
      </c>
      <c r="D220" s="8"/>
      <c r="E220" s="23">
        <f>Timetraces!F302/1000*0.145</f>
        <v>26.088207330999328</v>
      </c>
      <c r="F220" s="8">
        <f>Timetraces!H302</f>
        <v>8.0881788918209976E-2</v>
      </c>
      <c r="G220" s="8">
        <f>(Timetraces!G302-Timetraces!$G$86)/0.3048</f>
        <v>0</v>
      </c>
      <c r="H220" s="13">
        <f>Timetraces!D302/9.81/0.4536</f>
        <v>258.7637992099701</v>
      </c>
      <c r="I220" s="73">
        <f>Timetraces!F302/Timetraces!H302*1000</f>
        <v>2224464538.3673482</v>
      </c>
      <c r="J220" s="13">
        <f>Timetraces!I302/9.81/0.4536</f>
        <v>553.72187281873005</v>
      </c>
      <c r="K220" s="8">
        <f>Timetraces!J302-Timetraces!K302</f>
        <v>36.66303825378418</v>
      </c>
      <c r="L220" s="8">
        <f t="shared" si="7"/>
        <v>-1.8935769874592778</v>
      </c>
      <c r="M220" s="8"/>
      <c r="N220" s="13">
        <f>Timetraces!L302/9.81/0.4536</f>
        <v>258.76399123862649</v>
      </c>
      <c r="O220" s="23">
        <f>Timetraces!N302/1000*0.145</f>
        <v>26.088215239969063</v>
      </c>
      <c r="P220" s="37">
        <f>Timetraces!P302</f>
        <v>8.0881814562404675E-2</v>
      </c>
    </row>
    <row r="221" spans="1:16" x14ac:dyDescent="0.2">
      <c r="A221" s="37">
        <f>Timetraces!E303</f>
        <v>21.700000000000003</v>
      </c>
      <c r="B221" s="8">
        <f>Timetraces!B303-Timetraces!C303</f>
        <v>36.662516593933105</v>
      </c>
      <c r="C221" s="8">
        <f t="shared" si="6"/>
        <v>-1.895296292042169</v>
      </c>
      <c r="D221" s="8"/>
      <c r="E221" s="23">
        <f>Timetraces!F303/1000*0.145</f>
        <v>26.090428614326598</v>
      </c>
      <c r="F221" s="8">
        <f>Timetraces!H303</f>
        <v>8.0888983464180206E-2</v>
      </c>
      <c r="G221" s="8">
        <f>(Timetraces!G303-Timetraces!$G$86)/0.3048</f>
        <v>0</v>
      </c>
      <c r="H221" s="13">
        <f>Timetraces!D303/9.81/0.4536</f>
        <v>258.75054923268175</v>
      </c>
      <c r="I221" s="73">
        <f>Timetraces!F303/Timetraces!H303*1000</f>
        <v>2224456072.2327695</v>
      </c>
      <c r="J221" s="13">
        <f>Timetraces!I303/9.81/0.4536</f>
        <v>553.70266995309464</v>
      </c>
      <c r="K221" s="8">
        <f>Timetraces!J303-Timetraces!K303</f>
        <v>36.662514686584473</v>
      </c>
      <c r="L221" s="8">
        <f t="shared" si="7"/>
        <v>-1.895294727615797</v>
      </c>
      <c r="M221" s="8"/>
      <c r="N221" s="13">
        <f>Timetraces!L303/9.81/0.4536</f>
        <v>258.75074126133808</v>
      </c>
      <c r="O221" s="23">
        <f>Timetraces!N303/1000*0.145</f>
        <v>26.090438551240517</v>
      </c>
      <c r="P221" s="37">
        <f>Timetraces!P303</f>
        <v>8.088901567612547E-2</v>
      </c>
    </row>
    <row r="222" spans="1:16" x14ac:dyDescent="0.2">
      <c r="A222" s="37">
        <f>Timetraces!E304</f>
        <v>21.8</v>
      </c>
      <c r="B222" s="8">
        <f>Timetraces!B304-Timetraces!C304</f>
        <v>36.662179946899414</v>
      </c>
      <c r="C222" s="8">
        <f t="shared" si="6"/>
        <v>-1.8964007770608415</v>
      </c>
      <c r="D222" s="8"/>
      <c r="E222" s="23">
        <f>Timetraces!F304/1000*0.145</f>
        <v>26.092556510758158</v>
      </c>
      <c r="F222" s="8">
        <f>Timetraces!H304</f>
        <v>8.0895875552490754E-2</v>
      </c>
      <c r="G222" s="8">
        <f>(Timetraces!G304-Timetraces!$G$86)/0.3048</f>
        <v>0</v>
      </c>
      <c r="H222" s="13">
        <f>Timetraces!D304/9.81/0.4536</f>
        <v>258.73727182272819</v>
      </c>
      <c r="I222" s="73">
        <f>Timetraces!F304/Timetraces!H304*1000</f>
        <v>2224447963.0444527</v>
      </c>
      <c r="J222" s="13">
        <f>Timetraces!I304/9.81/0.4536</f>
        <v>553.68664927662178</v>
      </c>
      <c r="K222" s="8">
        <f>Timetraces!J304-Timetraces!K304</f>
        <v>36.662178993225098</v>
      </c>
      <c r="L222" s="8">
        <f t="shared" si="7"/>
        <v>-1.8963960837817253</v>
      </c>
      <c r="M222" s="8"/>
      <c r="N222" s="13">
        <f>Timetraces!L304/9.81/0.4536</f>
        <v>258.73749128404972</v>
      </c>
      <c r="O222" s="23">
        <f>Timetraces!N304/1000*0.145</f>
        <v>26.092568291496757</v>
      </c>
      <c r="P222" s="37">
        <f>Timetraces!P304</f>
        <v>8.0895913736308014E-2</v>
      </c>
    </row>
    <row r="223" spans="1:16" x14ac:dyDescent="0.2">
      <c r="A223" s="37">
        <f>Timetraces!E305</f>
        <v>21.900000000000002</v>
      </c>
      <c r="B223" s="8">
        <f>Timetraces!B305-Timetraces!C305</f>
        <v>36.662028312683105</v>
      </c>
      <c r="C223" s="8">
        <f t="shared" si="6"/>
        <v>-1.8968982646471557</v>
      </c>
      <c r="D223" s="8"/>
      <c r="E223" s="23">
        <f>Timetraces!F305/1000*0.145</f>
        <v>26.094553334841756</v>
      </c>
      <c r="F223" s="8">
        <f>Timetraces!H305</f>
        <v>8.090234312915251E-2</v>
      </c>
      <c r="G223" s="8">
        <f>(Timetraces!G305-Timetraces!$G$86)/0.3048</f>
        <v>0</v>
      </c>
      <c r="H223" s="13">
        <f>Timetraces!D305/9.81/0.4536</f>
        <v>258.72380238411824</v>
      </c>
      <c r="I223" s="73">
        <f>Timetraces!F305/Timetraces!H305*1000</f>
        <v>2224440354.0293026</v>
      </c>
      <c r="J223" s="13">
        <f>Timetraces!I305/9.81/0.4536</f>
        <v>553.67364619332011</v>
      </c>
      <c r="K223" s="8">
        <f>Timetraces!J305-Timetraces!K305</f>
        <v>36.662027359008789</v>
      </c>
      <c r="L223" s="8">
        <f t="shared" si="7"/>
        <v>-1.8968935713680397</v>
      </c>
      <c r="M223" s="8"/>
      <c r="N223" s="13">
        <f>Timetraces!L305/9.81/0.4536</f>
        <v>258.72399441277457</v>
      </c>
      <c r="O223" s="23">
        <f>Timetraces!N305/1000*0.145</f>
        <v>26.094565499730901</v>
      </c>
      <c r="P223" s="37">
        <f>Timetraces!P305</f>
        <v>8.0902382557236682E-2</v>
      </c>
    </row>
    <row r="224" spans="1:16" x14ac:dyDescent="0.2">
      <c r="A224" s="37">
        <f>Timetraces!E306</f>
        <v>22</v>
      </c>
      <c r="B224" s="8">
        <f>Timetraces!B306-Timetraces!C306</f>
        <v>36.662059783935547</v>
      </c>
      <c r="C224" s="8">
        <f t="shared" si="6"/>
        <v>-1.8967950125066</v>
      </c>
      <c r="D224" s="8"/>
      <c r="E224" s="23">
        <f>Timetraces!F306/1000*0.145</f>
        <v>26.096395178530468</v>
      </c>
      <c r="F224" s="8">
        <f>Timetraces!H306</f>
        <v>8.0908308759994801E-2</v>
      </c>
      <c r="G224" s="8">
        <f>(Timetraces!G306-Timetraces!$G$86)/0.3048</f>
        <v>0</v>
      </c>
      <c r="H224" s="13">
        <f>Timetraces!D306/9.81/0.4536</f>
        <v>258.71011348418676</v>
      </c>
      <c r="I224" s="73">
        <f>Timetraces!F306/Timetraces!H306*1000</f>
        <v>2224433335.9649706</v>
      </c>
      <c r="J224" s="13">
        <f>Timetraces!I306/9.81/0.4536</f>
        <v>553.66355097252892</v>
      </c>
      <c r="K224" s="8">
        <f>Timetraces!J306-Timetraces!K306</f>
        <v>36.662057876586914</v>
      </c>
      <c r="L224" s="8">
        <f t="shared" si="7"/>
        <v>-1.896793448080228</v>
      </c>
      <c r="M224" s="8"/>
      <c r="N224" s="13">
        <f>Timetraces!L306/9.81/0.4536</f>
        <v>258.71025064751268</v>
      </c>
      <c r="O224" s="23">
        <f>Timetraces!N306/1000*0.145</f>
        <v>26.09640654250525</v>
      </c>
      <c r="P224" s="37">
        <f>Timetraces!P306</f>
        <v>8.0908345594257913E-2</v>
      </c>
    </row>
    <row r="225" spans="1:16" x14ac:dyDescent="0.2">
      <c r="A225" s="37">
        <f>Timetraces!E307</f>
        <v>22.1</v>
      </c>
      <c r="B225" s="8">
        <f>Timetraces!B307-Timetraces!C307</f>
        <v>36.662270545959473</v>
      </c>
      <c r="C225" s="8">
        <f t="shared" si="6"/>
        <v>-1.8961035360501506</v>
      </c>
      <c r="D225" s="8"/>
      <c r="E225" s="23">
        <f>Timetraces!F307/1000*0.145</f>
        <v>26.098076289149848</v>
      </c>
      <c r="F225" s="8">
        <f>Timetraces!H307</f>
        <v>8.0913753809845279E-2</v>
      </c>
      <c r="G225" s="8">
        <f>(Timetraces!G307-Timetraces!$G$86)/0.3048</f>
        <v>0</v>
      </c>
      <c r="H225" s="13">
        <f>Timetraces!D307/9.81/0.4536</f>
        <v>258.69645201692049</v>
      </c>
      <c r="I225" s="73">
        <f>Timetraces!F307/Timetraces!H307*1000</f>
        <v>2224426930.5760422</v>
      </c>
      <c r="J225" s="13">
        <f>Timetraces!I307/9.81/0.4536</f>
        <v>553.65630874891792</v>
      </c>
      <c r="K225" s="8">
        <f>Timetraces!J307-Timetraces!K307</f>
        <v>36.66226863861084</v>
      </c>
      <c r="L225" s="8">
        <f t="shared" si="7"/>
        <v>-1.8961019716237786</v>
      </c>
      <c r="M225" s="8"/>
      <c r="N225" s="13">
        <f>Timetraces!L307/9.81/0.4536</f>
        <v>258.69656174758126</v>
      </c>
      <c r="O225" s="23">
        <f>Timetraces!N307/1000*0.145</f>
        <v>26.098086460862817</v>
      </c>
      <c r="P225" s="37">
        <f>Timetraces!P307</f>
        <v>8.0913786783130048E-2</v>
      </c>
    </row>
    <row r="226" spans="1:16" x14ac:dyDescent="0.2">
      <c r="A226" s="37">
        <f>Timetraces!E308</f>
        <v>22.200000000000003</v>
      </c>
      <c r="B226" s="8">
        <f>Timetraces!B308-Timetraces!C308</f>
        <v>36.662656784057617</v>
      </c>
      <c r="C226" s="8">
        <f t="shared" si="6"/>
        <v>-1.894836350688784</v>
      </c>
      <c r="D226" s="8"/>
      <c r="E226" s="23">
        <f>Timetraces!F308/1000*0.145</f>
        <v>26.099613085979875</v>
      </c>
      <c r="F226" s="8">
        <f>Timetraces!H308</f>
        <v>8.0918731452065559E-2</v>
      </c>
      <c r="G226" s="8">
        <f>(Timetraces!G308-Timetraces!$G$86)/0.3048</f>
        <v>0</v>
      </c>
      <c r="H226" s="13">
        <f>Timetraces!D308/9.81/0.4536</f>
        <v>258.68350379894923</v>
      </c>
      <c r="I226" s="73">
        <f>Timetraces!F308/Timetraces!H308*1000</f>
        <v>2224421075.2867994</v>
      </c>
      <c r="J226" s="13">
        <f>Timetraces!I308/9.81/0.4536</f>
        <v>553.65164519583504</v>
      </c>
      <c r="K226" s="8">
        <f>Timetraces!J308-Timetraces!K308</f>
        <v>36.662654876708984</v>
      </c>
      <c r="L226" s="8">
        <f t="shared" si="7"/>
        <v>-1.894834786262412</v>
      </c>
      <c r="M226" s="8"/>
      <c r="N226" s="13">
        <f>Timetraces!L308/9.81/0.4536</f>
        <v>258.68355866427959</v>
      </c>
      <c r="O226" s="23">
        <f>Timetraces!N308/1000*0.145</f>
        <v>26.099621183835062</v>
      </c>
      <c r="P226" s="37">
        <f>Timetraces!P308</f>
        <v>8.0918757709072212E-2</v>
      </c>
    </row>
    <row r="227" spans="1:16" x14ac:dyDescent="0.2">
      <c r="A227" s="37">
        <f>Timetraces!E309</f>
        <v>22.3</v>
      </c>
      <c r="B227" s="8">
        <f>Timetraces!B309-Timetraces!C309</f>
        <v>36.663213729858398</v>
      </c>
      <c r="C227" s="8">
        <f t="shared" si="6"/>
        <v>-1.8930091006862209</v>
      </c>
      <c r="D227" s="8"/>
      <c r="E227" s="23">
        <f>Timetraces!F309/1000*0.145</f>
        <v>26.101041370911741</v>
      </c>
      <c r="F227" s="8">
        <f>Timetraces!H309</f>
        <v>8.0923357633955612E-2</v>
      </c>
      <c r="G227" s="8">
        <f>(Timetraces!G309-Timetraces!$G$86)/0.3048</f>
        <v>0</v>
      </c>
      <c r="H227" s="13">
        <f>Timetraces!D309/9.81/0.4536</f>
        <v>258.67217410822434</v>
      </c>
      <c r="I227" s="73">
        <f>Timetraces!F309/Timetraces!H309*1000</f>
        <v>2224415633.8963552</v>
      </c>
      <c r="J227" s="13">
        <f>Timetraces!I309/9.81/0.4536</f>
        <v>553.64923112129804</v>
      </c>
      <c r="K227" s="8">
        <f>Timetraces!J309-Timetraces!K309</f>
        <v>36.663211822509766</v>
      </c>
      <c r="L227" s="8">
        <f t="shared" si="7"/>
        <v>-1.8930075362598489</v>
      </c>
      <c r="M227" s="8"/>
      <c r="N227" s="13">
        <f>Timetraces!L309/9.81/0.4536</f>
        <v>258.67217410822434</v>
      </c>
      <c r="O227" s="23">
        <f>Timetraces!N309/1000*0.145</f>
        <v>26.101047106268759</v>
      </c>
      <c r="P227" s="37">
        <f>Timetraces!P309</f>
        <v>8.092337623981323E-2</v>
      </c>
    </row>
    <row r="228" spans="1:16" x14ac:dyDescent="0.2">
      <c r="A228" s="37">
        <f>Timetraces!E310</f>
        <v>22.400000000000002</v>
      </c>
      <c r="B228" s="8">
        <f>Timetraces!B310-Timetraces!C310</f>
        <v>36.663935661315918</v>
      </c>
      <c r="C228" s="8">
        <f t="shared" si="6"/>
        <v>-1.8906405591589259</v>
      </c>
      <c r="D228" s="8"/>
      <c r="E228" s="23">
        <f>Timetraces!F310/1000*0.145</f>
        <v>26.102412440324379</v>
      </c>
      <c r="F228" s="8">
        <f>Timetraces!H310</f>
        <v>8.0927798485445956E-2</v>
      </c>
      <c r="G228" s="8">
        <f>(Timetraces!G310-Timetraces!$G$86)/0.3048</f>
        <v>0</v>
      </c>
      <c r="H228" s="13">
        <f>Timetraces!D310/9.81/0.4536</f>
        <v>258.66347795335804</v>
      </c>
      <c r="I228" s="73">
        <f>Timetraces!F310/Timetraces!H310*1000</f>
        <v>2224410411.3601046</v>
      </c>
      <c r="J228" s="13">
        <f>Timetraces!I310/9.81/0.4536</f>
        <v>553.64857273733344</v>
      </c>
      <c r="K228" s="8">
        <f>Timetraces!J310-Timetraces!K310</f>
        <v>36.663933753967285</v>
      </c>
      <c r="L228" s="8">
        <f t="shared" si="7"/>
        <v>-1.8906389947325537</v>
      </c>
      <c r="M228" s="8"/>
      <c r="N228" s="13">
        <f>Timetraces!L310/9.81/0.4536</f>
        <v>258.66342308802768</v>
      </c>
      <c r="O228" s="23">
        <f>Timetraces!N310/1000*0.145</f>
        <v>26.102415746598719</v>
      </c>
      <c r="P228" s="37">
        <f>Timetraces!P310</f>
        <v>8.0927809224417016E-2</v>
      </c>
    </row>
    <row r="229" spans="1:16" x14ac:dyDescent="0.2">
      <c r="A229" s="37">
        <f>Timetraces!E311</f>
        <v>22.5</v>
      </c>
      <c r="B229" s="8">
        <f>Timetraces!B311-Timetraces!C311</f>
        <v>36.664816856384277</v>
      </c>
      <c r="C229" s="8">
        <f t="shared" si="6"/>
        <v>-1.8877494992233637</v>
      </c>
      <c r="D229" s="8"/>
      <c r="E229" s="23">
        <f>Timetraces!F311/1000*0.145</f>
        <v>26.10378538926992</v>
      </c>
      <c r="F229" s="8">
        <f>Timetraces!H311</f>
        <v>8.0932245395759009E-2</v>
      </c>
      <c r="G229" s="8">
        <f>(Timetraces!G311-Timetraces!$G$86)/0.3048</f>
        <v>0</v>
      </c>
      <c r="H229" s="13">
        <f>Timetraces!D311/9.81/0.4536</f>
        <v>258.65832061230174</v>
      </c>
      <c r="I229" s="73">
        <f>Timetraces!F311/Timetraces!H311*1000</f>
        <v>2224405183.0338774</v>
      </c>
      <c r="J229" s="13">
        <f>Timetraces!I311/9.81/0.4536</f>
        <v>553.64928598662834</v>
      </c>
      <c r="K229" s="8">
        <f>Timetraces!J311-Timetraces!K311</f>
        <v>36.664814949035645</v>
      </c>
      <c r="L229" s="8">
        <f t="shared" si="7"/>
        <v>-1.8877479347969914</v>
      </c>
      <c r="M229" s="8"/>
      <c r="N229" s="13">
        <f>Timetraces!L311/9.81/0.4536</f>
        <v>258.65821088164091</v>
      </c>
      <c r="O229" s="23">
        <f>Timetraces!N311/1000*0.145</f>
        <v>26.103786325659264</v>
      </c>
      <c r="P229" s="37">
        <f>Timetraces!P311</f>
        <v>8.0932248459464284E-2</v>
      </c>
    </row>
    <row r="230" spans="1:16" x14ac:dyDescent="0.2">
      <c r="A230" s="37">
        <f>Timetraces!E312</f>
        <v>22.6</v>
      </c>
      <c r="B230" s="8">
        <f>Timetraces!B312-Timetraces!C312</f>
        <v>36.665848731994629</v>
      </c>
      <c r="C230" s="8">
        <f t="shared" si="6"/>
        <v>-1.8843640805542312</v>
      </c>
      <c r="D230" s="8"/>
      <c r="E230" s="23">
        <f>Timetraces!F312/1000*0.145</f>
        <v>26.105219129454081</v>
      </c>
      <c r="F230" s="8">
        <f>Timetraces!H312</f>
        <v>8.0936889163677306E-2</v>
      </c>
      <c r="G230" s="8">
        <f>(Timetraces!G312-Timetraces!$G$86)/0.3048</f>
        <v>0</v>
      </c>
      <c r="H230" s="13">
        <f>Timetraces!D312/9.81/0.4536</f>
        <v>258.65736046901992</v>
      </c>
      <c r="I230" s="73">
        <f>Timetraces!F312/Timetraces!H312*1000</f>
        <v>2224399724.9777079</v>
      </c>
      <c r="J230" s="13">
        <f>Timetraces!I312/9.81/0.4536</f>
        <v>553.65087708120961</v>
      </c>
      <c r="K230" s="8">
        <f>Timetraces!J312-Timetraces!K312</f>
        <v>36.665846824645996</v>
      </c>
      <c r="L230" s="8">
        <f t="shared" si="7"/>
        <v>-1.8843625161278592</v>
      </c>
      <c r="M230" s="8"/>
      <c r="N230" s="13">
        <f>Timetraces!L312/9.81/0.4536</f>
        <v>258.6571958730288</v>
      </c>
      <c r="O230" s="23">
        <f>Timetraces!N312/1000*0.145</f>
        <v>26.105217755103613</v>
      </c>
      <c r="P230" s="37">
        <f>Timetraces!P312</f>
        <v>8.0936884743507201E-2</v>
      </c>
    </row>
    <row r="231" spans="1:16" x14ac:dyDescent="0.2">
      <c r="A231" s="37">
        <f>Timetraces!E313</f>
        <v>22.700000000000003</v>
      </c>
      <c r="B231" s="8">
        <f>Timetraces!B313-Timetraces!C313</f>
        <v>36.667024612426758</v>
      </c>
      <c r="C231" s="8">
        <f t="shared" si="6"/>
        <v>-1.8805062051207373</v>
      </c>
      <c r="D231" s="8"/>
      <c r="E231" s="23">
        <f>Timetraces!F313/1000*0.145</f>
        <v>26.106762210737063</v>
      </c>
      <c r="F231" s="8">
        <f>Timetraces!H313</f>
        <v>8.0941887031149101E-2</v>
      </c>
      <c r="G231" s="8">
        <f>(Timetraces!G313-Timetraces!$G$86)/0.3048</f>
        <v>0</v>
      </c>
      <c r="H231" s="13">
        <f>Timetraces!D313/9.81/0.4536</f>
        <v>258.66070725417353</v>
      </c>
      <c r="I231" s="73">
        <f>Timetraces!F313/Timetraces!H313*1000</f>
        <v>2224393852.676425</v>
      </c>
      <c r="J231" s="13">
        <f>Timetraces!I313/9.81/0.4536</f>
        <v>553.65290709843396</v>
      </c>
      <c r="K231" s="8">
        <f>Timetraces!J313-Timetraces!K313</f>
        <v>36.667022705078125</v>
      </c>
      <c r="L231" s="8">
        <f t="shared" si="7"/>
        <v>-1.8805046406943653</v>
      </c>
      <c r="M231" s="8"/>
      <c r="N231" s="13">
        <f>Timetraces!L313/9.81/0.4536</f>
        <v>258.6605152255172</v>
      </c>
      <c r="O231" s="23">
        <f>Timetraces!N313/1000*0.145</f>
        <v>26.106758896503777</v>
      </c>
      <c r="P231" s="37">
        <f>Timetraces!P313</f>
        <v>8.0941876328257209E-2</v>
      </c>
    </row>
    <row r="232" spans="1:16" x14ac:dyDescent="0.2">
      <c r="A232" s="37">
        <f>Timetraces!E314</f>
        <v>22.8</v>
      </c>
      <c r="B232" s="8">
        <f>Timetraces!B314-Timetraces!C314</f>
        <v>36.6683349609375</v>
      </c>
      <c r="C232" s="8">
        <f t="shared" si="6"/>
        <v>-1.8762071614503233</v>
      </c>
      <c r="D232" s="8"/>
      <c r="E232" s="23">
        <f>Timetraces!F314/1000*0.145</f>
        <v>26.108450814550075</v>
      </c>
      <c r="F232" s="8">
        <f>Timetraces!H314</f>
        <v>8.0947356186125766E-2</v>
      </c>
      <c r="G232" s="8">
        <f>(Timetraces!G314-Timetraces!$G$86)/0.3048</f>
        <v>0</v>
      </c>
      <c r="H232" s="13">
        <f>Timetraces!D314/9.81/0.4536</f>
        <v>258.66814150644092</v>
      </c>
      <c r="I232" s="73">
        <f>Timetraces!F314/Timetraces!H314*1000</f>
        <v>2224387428.6102672</v>
      </c>
      <c r="J232" s="13">
        <f>Timetraces!I314/9.81/0.4536</f>
        <v>553.65488225032789</v>
      </c>
      <c r="K232" s="8">
        <f>Timetraces!J314-Timetraces!K314</f>
        <v>36.668333053588867</v>
      </c>
      <c r="L232" s="8">
        <f t="shared" si="7"/>
        <v>-1.8762055970239513</v>
      </c>
      <c r="M232" s="8"/>
      <c r="N232" s="13">
        <f>Timetraces!L314/9.81/0.4536</f>
        <v>258.66794947778459</v>
      </c>
      <c r="O232" s="23">
        <f>Timetraces!N314/1000*0.145</f>
        <v>26.108445901633203</v>
      </c>
      <c r="P232" s="37">
        <f>Timetraces!P314</f>
        <v>8.0947340305591656E-2</v>
      </c>
    </row>
    <row r="233" spans="1:16" x14ac:dyDescent="0.2">
      <c r="A233" s="37">
        <f>Timetraces!E315</f>
        <v>22.900000000000002</v>
      </c>
      <c r="B233" s="8">
        <f>Timetraces!B315-Timetraces!C315</f>
        <v>36.669771194458008</v>
      </c>
      <c r="C233" s="8">
        <f t="shared" si="6"/>
        <v>-1.8714951092176861</v>
      </c>
      <c r="D233" s="8"/>
      <c r="E233" s="23">
        <f>Timetraces!F315/1000*0.145</f>
        <v>26.110304190729209</v>
      </c>
      <c r="F233" s="8">
        <f>Timetraces!H315</f>
        <v>8.0953358981500037E-2</v>
      </c>
      <c r="G233" s="8">
        <f>(Timetraces!G315-Timetraces!$G$86)/0.3048</f>
        <v>0</v>
      </c>
      <c r="H233" s="13">
        <f>Timetraces!D315/9.81/0.4536</f>
        <v>258.67900484185748</v>
      </c>
      <c r="I233" s="73">
        <f>Timetraces!F315/Timetraces!H315*1000</f>
        <v>2224380379.6392231</v>
      </c>
      <c r="J233" s="13">
        <f>Timetraces!I315/9.81/0.4536</f>
        <v>553.65641847957863</v>
      </c>
      <c r="K233" s="8">
        <f>Timetraces!J315-Timetraces!K315</f>
        <v>36.669769287109375</v>
      </c>
      <c r="L233" s="8">
        <f t="shared" si="7"/>
        <v>-1.8714935447913141</v>
      </c>
      <c r="M233" s="8"/>
      <c r="N233" s="13">
        <f>Timetraces!L315/9.81/0.4536</f>
        <v>258.67881281320115</v>
      </c>
      <c r="O233" s="23">
        <f>Timetraces!N315/1000*0.145</f>
        <v>26.110297730868403</v>
      </c>
      <c r="P233" s="37">
        <f>Timetraces!P315</f>
        <v>8.0953338090671678E-2</v>
      </c>
    </row>
    <row r="234" spans="1:16" x14ac:dyDescent="0.2">
      <c r="A234" s="37">
        <f>Timetraces!E316</f>
        <v>23</v>
      </c>
      <c r="B234" s="8">
        <f>Timetraces!B316-Timetraces!C316</f>
        <v>36.671322822570801</v>
      </c>
      <c r="C234" s="8">
        <f t="shared" si="6"/>
        <v>-1.866404465803011</v>
      </c>
      <c r="D234" s="8"/>
      <c r="E234" s="23">
        <f>Timetraces!F316/1000*0.145</f>
        <v>26.112325573411194</v>
      </c>
      <c r="F234" s="8">
        <f>Timetraces!H316</f>
        <v>8.0959905901292512E-2</v>
      </c>
      <c r="G234" s="8">
        <f>(Timetraces!G316-Timetraces!$G$86)/0.3048</f>
        <v>0</v>
      </c>
      <c r="H234" s="13">
        <f>Timetraces!D316/9.81/0.4536</f>
        <v>258.69239198247186</v>
      </c>
      <c r="I234" s="73">
        <f>Timetraces!F316/Timetraces!H316*1000</f>
        <v>2224372693.4925323</v>
      </c>
      <c r="J234" s="13">
        <f>Timetraces!I316/9.81/0.4536</f>
        <v>553.65691226755223</v>
      </c>
      <c r="K234" s="8">
        <f>Timetraces!J316-Timetraces!K316</f>
        <v>36.671320915222168</v>
      </c>
      <c r="L234" s="8">
        <f t="shared" si="7"/>
        <v>-1.866402901376639</v>
      </c>
      <c r="M234" s="8"/>
      <c r="N234" s="13">
        <f>Timetraces!L316/9.81/0.4536</f>
        <v>258.69219995381548</v>
      </c>
      <c r="O234" s="23">
        <f>Timetraces!N316/1000*0.145</f>
        <v>26.11231783295197</v>
      </c>
      <c r="P234" s="37">
        <f>Timetraces!P316</f>
        <v>8.0959880862585126E-2</v>
      </c>
    </row>
    <row r="235" spans="1:16" x14ac:dyDescent="0.2">
      <c r="A235" s="37">
        <f>Timetraces!E317</f>
        <v>23.1</v>
      </c>
      <c r="B235" s="8">
        <f>Timetraces!B317-Timetraces!C317</f>
        <v>36.672978401184082</v>
      </c>
      <c r="C235" s="8">
        <f t="shared" si="6"/>
        <v>-1.8609727774392275</v>
      </c>
      <c r="D235" s="8"/>
      <c r="E235" s="23">
        <f>Timetraces!F317/1000*0.145</f>
        <v>26.114500684169251</v>
      </c>
      <c r="F235" s="8">
        <f>Timetraces!H317</f>
        <v>8.0966950711242311E-2</v>
      </c>
      <c r="G235" s="8">
        <f>(Timetraces!G317-Timetraces!$G$86)/0.3048</f>
        <v>0</v>
      </c>
      <c r="H235" s="13">
        <f>Timetraces!D317/9.81/0.4536</f>
        <v>258.70709589101551</v>
      </c>
      <c r="I235" s="73">
        <f>Timetraces!F317/Timetraces!H317*1000</f>
        <v>2224364424.451539</v>
      </c>
      <c r="J235" s="13">
        <f>Timetraces!I317/9.81/0.4536</f>
        <v>553.65586982627485</v>
      </c>
      <c r="K235" s="8">
        <f>Timetraces!J317-Timetraces!K317</f>
        <v>36.672976493835449</v>
      </c>
      <c r="L235" s="8">
        <f t="shared" si="7"/>
        <v>-1.8609712130128555</v>
      </c>
      <c r="M235" s="8"/>
      <c r="N235" s="13">
        <f>Timetraces!L317/9.81/0.4536</f>
        <v>258.70695872768954</v>
      </c>
      <c r="O235" s="23">
        <f>Timetraces!N317/1000*0.145</f>
        <v>26.114492967338865</v>
      </c>
      <c r="P235" s="37">
        <f>Timetraces!P317</f>
        <v>8.0966925748978028E-2</v>
      </c>
    </row>
    <row r="236" spans="1:16" x14ac:dyDescent="0.2">
      <c r="A236" s="37">
        <f>Timetraces!E318</f>
        <v>23.200000000000003</v>
      </c>
      <c r="B236" s="8">
        <f>Timetraces!B318-Timetraces!C318</f>
        <v>36.674728393554688</v>
      </c>
      <c r="C236" s="8">
        <f t="shared" si="6"/>
        <v>-1.8552313326537764</v>
      </c>
      <c r="D236" s="8"/>
      <c r="E236" s="23">
        <f>Timetraces!F318/1000*0.145</f>
        <v>26.116798653046462</v>
      </c>
      <c r="F236" s="8">
        <f>Timetraces!H318</f>
        <v>8.0974393442103693E-2</v>
      </c>
      <c r="G236" s="8">
        <f>(Timetraces!G318-Timetraces!$G$86)/0.3048</f>
        <v>0</v>
      </c>
      <c r="H236" s="13">
        <f>Timetraces!D318/9.81/0.4536</f>
        <v>258.72171750156355</v>
      </c>
      <c r="I236" s="73">
        <f>Timetraces!F318/Timetraces!H318*1000</f>
        <v>2224355689.7825084</v>
      </c>
      <c r="J236" s="13">
        <f>Timetraces!I318/9.81/0.4536</f>
        <v>553.65279736777313</v>
      </c>
      <c r="K236" s="8">
        <f>Timetraces!J318-Timetraces!K318</f>
        <v>36.674725532531738</v>
      </c>
      <c r="L236" s="8">
        <f t="shared" si="7"/>
        <v>-1.8552328970801486</v>
      </c>
      <c r="M236" s="8"/>
      <c r="N236" s="13">
        <f>Timetraces!L318/9.81/0.4536</f>
        <v>258.72163520356793</v>
      </c>
      <c r="O236" s="23">
        <f>Timetraces!N318/1000*0.145</f>
        <v>26.116791833140741</v>
      </c>
      <c r="P236" s="37">
        <f>Timetraces!P318</f>
        <v>8.0974371384499977E-2</v>
      </c>
    </row>
    <row r="237" spans="1:16" x14ac:dyDescent="0.2">
      <c r="A237" s="37">
        <f>Timetraces!E319</f>
        <v>23.3</v>
      </c>
      <c r="B237" s="8">
        <f>Timetraces!B319-Timetraces!C319</f>
        <v>36.676558494567871</v>
      </c>
      <c r="C237" s="8">
        <f t="shared" si="6"/>
        <v>-1.8492270642378197</v>
      </c>
      <c r="D237" s="8"/>
      <c r="E237" s="23">
        <f>Timetraces!F319/1000*0.145</f>
        <v>26.119171099027366</v>
      </c>
      <c r="F237" s="8">
        <f>Timetraces!H319</f>
        <v>8.0982077410660561E-2</v>
      </c>
      <c r="G237" s="8">
        <f>(Timetraces!G319-Timetraces!$G$86)/0.3048</f>
        <v>0</v>
      </c>
      <c r="H237" s="13">
        <f>Timetraces!D319/9.81/0.4536</f>
        <v>258.73461085420439</v>
      </c>
      <c r="I237" s="73">
        <f>Timetraces!F319/Timetraces!H319*1000</f>
        <v>2224346673.1854672</v>
      </c>
      <c r="J237" s="13">
        <f>Timetraces!I319/9.81/0.4536</f>
        <v>553.6472011040737</v>
      </c>
      <c r="K237" s="8">
        <f>Timetraces!J319-Timetraces!K319</f>
        <v>36.676556587219238</v>
      </c>
      <c r="L237" s="8">
        <f t="shared" si="7"/>
        <v>-1.8492254998114477</v>
      </c>
      <c r="M237" s="8"/>
      <c r="N237" s="13">
        <f>Timetraces!L319/9.81/0.4536</f>
        <v>258.73458342153918</v>
      </c>
      <c r="O237" s="23">
        <f>Timetraces!N319/1000*0.145</f>
        <v>26.119166227090826</v>
      </c>
      <c r="P237" s="37">
        <f>Timetraces!P319</f>
        <v>8.0982061661683535E-2</v>
      </c>
    </row>
    <row r="238" spans="1:16" x14ac:dyDescent="0.2">
      <c r="A238" s="37">
        <f>Timetraces!E320</f>
        <v>23.400000000000002</v>
      </c>
      <c r="B238" s="8">
        <f>Timetraces!B320-Timetraces!C320</f>
        <v>36.67845630645752</v>
      </c>
      <c r="C238" s="8">
        <f t="shared" si="6"/>
        <v>-1.8430006472770311</v>
      </c>
      <c r="D238" s="8"/>
      <c r="E238" s="23">
        <f>Timetraces!F320/1000*0.145</f>
        <v>26.121553663516952</v>
      </c>
      <c r="F238" s="8">
        <f>Timetraces!H320</f>
        <v>8.0989794185652997E-2</v>
      </c>
      <c r="G238" s="8">
        <f>(Timetraces!G320-Timetraces!$G$86)/0.3048</f>
        <v>0</v>
      </c>
      <c r="H238" s="13">
        <f>Timetraces!D320/9.81/0.4536</f>
        <v>258.74393796037015</v>
      </c>
      <c r="I238" s="73">
        <f>Timetraces!F320/Timetraces!H320*1000</f>
        <v>2224337618.9144816</v>
      </c>
      <c r="J238" s="13">
        <f>Timetraces!I320/9.81/0.4536</f>
        <v>553.63886157385491</v>
      </c>
      <c r="K238" s="8">
        <f>Timetraces!J320-Timetraces!K320</f>
        <v>36.678454399108887</v>
      </c>
      <c r="L238" s="8">
        <f t="shared" si="7"/>
        <v>-1.8429990828506588</v>
      </c>
      <c r="M238" s="8"/>
      <c r="N238" s="13">
        <f>Timetraces!L320/9.81/0.4536</f>
        <v>258.7439928257005</v>
      </c>
      <c r="O238" s="23">
        <f>Timetraces!N320/1000*0.145</f>
        <v>26.121552102306886</v>
      </c>
      <c r="P238" s="37">
        <f>Timetraces!P320</f>
        <v>8.0989789159089012E-2</v>
      </c>
    </row>
    <row r="239" spans="1:16" x14ac:dyDescent="0.2">
      <c r="A239" s="37">
        <f>Timetraces!E321</f>
        <v>23.5</v>
      </c>
      <c r="B239" s="8">
        <f>Timetraces!B321-Timetraces!C321</f>
        <v>36.680408477783203</v>
      </c>
      <c r="C239" s="8">
        <f t="shared" si="6"/>
        <v>-1.8365958857098275</v>
      </c>
      <c r="D239" s="8"/>
      <c r="E239" s="23">
        <f>Timetraces!F321/1000*0.145</f>
        <v>26.123871886174886</v>
      </c>
      <c r="F239" s="8">
        <f>Timetraces!H321</f>
        <v>8.0997302617855774E-2</v>
      </c>
      <c r="G239" s="8">
        <f>(Timetraces!G321-Timetraces!$G$86)/0.3048</f>
        <v>0</v>
      </c>
      <c r="H239" s="13">
        <f>Timetraces!D321/9.81/0.4536</f>
        <v>258.74791569682316</v>
      </c>
      <c r="I239" s="73">
        <f>Timetraces!F321/Timetraces!H321*1000</f>
        <v>2224328809.4144597</v>
      </c>
      <c r="J239" s="13">
        <f>Timetraces!I321/9.81/0.4536</f>
        <v>553.62755931579522</v>
      </c>
      <c r="K239" s="8">
        <f>Timetraces!J321-Timetraces!K321</f>
        <v>36.68040657043457</v>
      </c>
      <c r="L239" s="8">
        <f t="shared" si="7"/>
        <v>-1.8365943212834555</v>
      </c>
      <c r="M239" s="8"/>
      <c r="N239" s="13">
        <f>Timetraces!L321/9.81/0.4536</f>
        <v>258.74799799481877</v>
      </c>
      <c r="O239" s="23">
        <f>Timetraces!N321/1000*0.145</f>
        <v>26.123873656219949</v>
      </c>
      <c r="P239" s="37">
        <f>Timetraces!P321</f>
        <v>8.0997308379910676E-2</v>
      </c>
    </row>
    <row r="240" spans="1:16" x14ac:dyDescent="0.2">
      <c r="A240" s="37">
        <f>Timetraces!E322</f>
        <v>23.6</v>
      </c>
      <c r="B240" s="8">
        <f>Timetraces!B322-Timetraces!C322</f>
        <v>36.682400703430176</v>
      </c>
      <c r="C240" s="8">
        <f t="shared" si="6"/>
        <v>-1.8300597123273714</v>
      </c>
      <c r="D240" s="8"/>
      <c r="E240" s="23">
        <f>Timetraces!F322/1000*0.145</f>
        <v>26.126047186714121</v>
      </c>
      <c r="F240" s="8">
        <f>Timetraces!H322</f>
        <v>8.100434821158442E-2</v>
      </c>
      <c r="G240" s="8">
        <f>(Timetraces!G322-Timetraces!$G$86)/0.3048</f>
        <v>0</v>
      </c>
      <c r="H240" s="13">
        <f>Timetraces!D322/9.81/0.4536</f>
        <v>258.74489810365191</v>
      </c>
      <c r="I240" s="73">
        <f>Timetraces!F322/Timetraces!H322*1000</f>
        <v>2224320542.6431017</v>
      </c>
      <c r="J240" s="13">
        <f>Timetraces!I322/9.81/0.4536</f>
        <v>553.61329432989476</v>
      </c>
      <c r="K240" s="8">
        <f>Timetraces!J322-Timetraces!K322</f>
        <v>36.682398796081543</v>
      </c>
      <c r="L240" s="8">
        <f t="shared" si="7"/>
        <v>-1.8300581479009992</v>
      </c>
      <c r="M240" s="8"/>
      <c r="N240" s="13">
        <f>Timetraces!L322/9.81/0.4536</f>
        <v>258.74506269964309</v>
      </c>
      <c r="O240" s="23">
        <f>Timetraces!N322/1000*0.145</f>
        <v>26.126053237165046</v>
      </c>
      <c r="P240" s="37">
        <f>Timetraces!P322</f>
        <v>8.1004367836751842E-2</v>
      </c>
    </row>
    <row r="241" spans="1:16" x14ac:dyDescent="0.2">
      <c r="A241" s="37">
        <f>Timetraces!E323</f>
        <v>23.700000000000003</v>
      </c>
      <c r="B241" s="8">
        <f>Timetraces!B323-Timetraces!C323</f>
        <v>36.684417724609375</v>
      </c>
      <c r="C241" s="8">
        <f t="shared" si="6"/>
        <v>-1.8234421887735681</v>
      </c>
      <c r="D241" s="8"/>
      <c r="E241" s="23">
        <f>Timetraces!F323/1000*0.145</f>
        <v>26.128009126954989</v>
      </c>
      <c r="F241" s="8">
        <f>Timetraces!H323</f>
        <v>8.101070283865143E-2</v>
      </c>
      <c r="G241" s="8">
        <f>(Timetraces!G323-Timetraces!$G$86)/0.3048</f>
        <v>0</v>
      </c>
      <c r="H241" s="13">
        <f>Timetraces!D323/9.81/0.4536</f>
        <v>258.73381530691381</v>
      </c>
      <c r="I241" s="73">
        <f>Timetraces!F323/Timetraces!H323*1000</f>
        <v>2224313085.5398545</v>
      </c>
      <c r="J241" s="13">
        <f>Timetraces!I323/9.81/0.4536</f>
        <v>553.59623121214452</v>
      </c>
      <c r="K241" s="8">
        <f>Timetraces!J323-Timetraces!K323</f>
        <v>36.684415817260742</v>
      </c>
      <c r="L241" s="8">
        <f t="shared" si="7"/>
        <v>-1.8234406243471961</v>
      </c>
      <c r="M241" s="8"/>
      <c r="N241" s="13">
        <f>Timetraces!L323/9.81/0.4536</f>
        <v>258.73400733557014</v>
      </c>
      <c r="O241" s="23">
        <f>Timetraces!N323/1000*0.145</f>
        <v>26.128018456952102</v>
      </c>
      <c r="P241" s="37">
        <f>Timetraces!P323</f>
        <v>8.1010733085181308E-2</v>
      </c>
    </row>
    <row r="242" spans="1:16" x14ac:dyDescent="0.2">
      <c r="A242" s="37">
        <f>Timetraces!E324</f>
        <v>23.8</v>
      </c>
      <c r="B242" s="8">
        <f>Timetraces!B324-Timetraces!C324</f>
        <v>36.686444282531738</v>
      </c>
      <c r="C242" s="8">
        <f t="shared" si="6"/>
        <v>-1.8167933766923237</v>
      </c>
      <c r="D242" s="8"/>
      <c r="E242" s="23">
        <f>Timetraces!F324/1000*0.145</f>
        <v>26.129700950350099</v>
      </c>
      <c r="F242" s="8">
        <f>Timetraces!H324</f>
        <v>8.1016182677258158E-2</v>
      </c>
      <c r="G242" s="8">
        <f>(Timetraces!G324-Timetraces!$G$86)/0.3048</f>
        <v>0</v>
      </c>
      <c r="H242" s="13">
        <f>Timetraces!D324/9.81/0.4536</f>
        <v>258.71406378797462</v>
      </c>
      <c r="I242" s="73">
        <f>Timetraces!F324/Timetraces!H324*1000</f>
        <v>2224306653.1315393</v>
      </c>
      <c r="J242" s="13">
        <f>Timetraces!I324/9.81/0.4536</f>
        <v>553.57647969320521</v>
      </c>
      <c r="K242" s="8">
        <f>Timetraces!J324-Timetraces!K324</f>
        <v>36.686442375183105</v>
      </c>
      <c r="L242" s="8">
        <f t="shared" si="7"/>
        <v>-1.8167918122659517</v>
      </c>
      <c r="M242" s="8"/>
      <c r="N242" s="13">
        <f>Timetraces!L324/9.81/0.4536</f>
        <v>258.71428324929616</v>
      </c>
      <c r="O242" s="23">
        <f>Timetraces!N324/1000*0.145</f>
        <v>26.129712812399404</v>
      </c>
      <c r="P242" s="37">
        <f>Timetraces!P324</f>
        <v>8.1016221124394744E-2</v>
      </c>
    </row>
    <row r="243" spans="1:16" x14ac:dyDescent="0.2">
      <c r="A243" s="37">
        <f>Timetraces!E325</f>
        <v>23.900000000000002</v>
      </c>
      <c r="B243" s="8">
        <f>Timetraces!B325-Timetraces!C325</f>
        <v>36.68846321105957</v>
      </c>
      <c r="C243" s="8">
        <f t="shared" si="6"/>
        <v>-1.8101695954330324</v>
      </c>
      <c r="D243" s="8"/>
      <c r="E243" s="23">
        <f>Timetraces!F325/1000*0.145</f>
        <v>26.131088338293075</v>
      </c>
      <c r="F243" s="8">
        <f>Timetraces!H325</f>
        <v>8.1020676572847339E-2</v>
      </c>
      <c r="G243" s="8">
        <f>(Timetraces!G325-Timetraces!$G$86)/0.3048</f>
        <v>0</v>
      </c>
      <c r="H243" s="13">
        <f>Timetraces!D325/9.81/0.4536</f>
        <v>258.68575327749505</v>
      </c>
      <c r="I243" s="73">
        <f>Timetraces!F325/Timetraces!H325*1000</f>
        <v>2224301375.3535037</v>
      </c>
      <c r="J243" s="13">
        <f>Timetraces!I325/9.81/0.4536</f>
        <v>553.55436896505944</v>
      </c>
      <c r="K243" s="8">
        <f>Timetraces!J325-Timetraces!K325</f>
        <v>36.688462257385254</v>
      </c>
      <c r="L243" s="8">
        <f t="shared" si="7"/>
        <v>-1.8101649021539161</v>
      </c>
      <c r="M243" s="8"/>
      <c r="N243" s="13">
        <f>Timetraces!L325/9.81/0.4536</f>
        <v>258.68600017148179</v>
      </c>
      <c r="O243" s="23">
        <f>Timetraces!N325/1000*0.145</f>
        <v>26.131101710991587</v>
      </c>
      <c r="P243" s="37">
        <f>Timetraces!P325</f>
        <v>8.1020719912700462E-2</v>
      </c>
    </row>
    <row r="244" spans="1:16" x14ac:dyDescent="0.2">
      <c r="A244" s="37">
        <f>Timetraces!E326</f>
        <v>24</v>
      </c>
      <c r="B244" s="8">
        <f>Timetraces!B326-Timetraces!C326</f>
        <v>36.690460205078125</v>
      </c>
      <c r="C244" s="8">
        <f t="shared" si="6"/>
        <v>-1.8036177777868556</v>
      </c>
      <c r="D244" s="8"/>
      <c r="E244" s="23">
        <f>Timetraces!F326/1000*0.145</f>
        <v>26.132161020456454</v>
      </c>
      <c r="F244" s="8">
        <f>Timetraces!H326</f>
        <v>8.1024151253998075E-2</v>
      </c>
      <c r="G244" s="8">
        <f>(Timetraces!G326-Timetraces!$G$86)/0.3048</f>
        <v>0</v>
      </c>
      <c r="H244" s="13">
        <f>Timetraces!D326/9.81/0.4536</f>
        <v>258.64959702477023</v>
      </c>
      <c r="I244" s="73">
        <f>Timetraces!F326/Timetraces!H326*1000</f>
        <v>2224297291.015265</v>
      </c>
      <c r="J244" s="13">
        <f>Timetraces!I326/9.81/0.4536</f>
        <v>553.53028308501962</v>
      </c>
      <c r="K244" s="8">
        <f>Timetraces!J326-Timetraces!K326</f>
        <v>36.690458297729492</v>
      </c>
      <c r="L244" s="8">
        <f t="shared" si="7"/>
        <v>-1.8036162133604834</v>
      </c>
      <c r="M244" s="8"/>
      <c r="N244" s="13">
        <f>Timetraces!L326/9.81/0.4536</f>
        <v>258.64984391875697</v>
      </c>
      <c r="O244" s="23">
        <f>Timetraces!N326/1000*0.145</f>
        <v>26.132174511576995</v>
      </c>
      <c r="P244" s="37">
        <f>Timetraces!P326</f>
        <v>8.1024194977524833E-2</v>
      </c>
    </row>
    <row r="245" spans="1:16" x14ac:dyDescent="0.2">
      <c r="A245" s="37">
        <f>Timetraces!E327</f>
        <v>24.1</v>
      </c>
      <c r="B245" s="8">
        <f>Timetraces!B327-Timetraces!C327</f>
        <v>36.692417144775391</v>
      </c>
      <c r="C245" s="8">
        <f t="shared" si="6"/>
        <v>-1.7971973719559315</v>
      </c>
      <c r="D245" s="8"/>
      <c r="E245" s="23">
        <f>Timetraces!F327/1000*0.145</f>
        <v>26.132931313095803</v>
      </c>
      <c r="F245" s="8">
        <f>Timetraces!H327</f>
        <v>8.10266465990854E-2</v>
      </c>
      <c r="G245" s="8">
        <f>(Timetraces!G327-Timetraces!$G$86)/0.3048</f>
        <v>0</v>
      </c>
      <c r="H245" s="13">
        <f>Timetraces!D327/9.81/0.4536</f>
        <v>258.60677463440339</v>
      </c>
      <c r="I245" s="73">
        <f>Timetraces!F327/Timetraces!H327*1000</f>
        <v>2224294353.3855114</v>
      </c>
      <c r="J245" s="13">
        <f>Timetraces!I327/9.81/0.4536</f>
        <v>553.50488043705059</v>
      </c>
      <c r="K245" s="8">
        <f>Timetraces!J327-Timetraces!K327</f>
        <v>36.692416191101074</v>
      </c>
      <c r="L245" s="8">
        <f t="shared" si="7"/>
        <v>-1.7971926786768153</v>
      </c>
      <c r="M245" s="8"/>
      <c r="N245" s="13">
        <f>Timetraces!L327/9.81/0.4536</f>
        <v>258.60699409572499</v>
      </c>
      <c r="O245" s="23">
        <f>Timetraces!N327/1000*0.145</f>
        <v>26.132943737637831</v>
      </c>
      <c r="P245" s="37">
        <f>Timetraces!P327</f>
        <v>8.1026686868467562E-2</v>
      </c>
    </row>
    <row r="246" spans="1:16" x14ac:dyDescent="0.2">
      <c r="A246" s="37">
        <f>Timetraces!E328</f>
        <v>24.200000000000003</v>
      </c>
      <c r="B246" s="8">
        <f>Timetraces!B328-Timetraces!C328</f>
        <v>36.694318771362305</v>
      </c>
      <c r="C246" s="8">
        <f t="shared" si="6"/>
        <v>-1.7909584395841662</v>
      </c>
      <c r="D246" s="8"/>
      <c r="E246" s="23">
        <f>Timetraces!F328/1000*0.145</f>
        <v>26.1334324011764</v>
      </c>
      <c r="F246" s="8">
        <f>Timetraces!H328</f>
        <v>8.1028270074131686E-2</v>
      </c>
      <c r="G246" s="8">
        <f>(Timetraces!G328-Timetraces!$G$86)/0.3048</f>
        <v>0</v>
      </c>
      <c r="H246" s="13">
        <f>Timetraces!D328/9.81/0.4536</f>
        <v>258.55890463364102</v>
      </c>
      <c r="I246" s="73">
        <f>Timetraces!F328/Timetraces!H328*1000</f>
        <v>2224292436.6901164</v>
      </c>
      <c r="J246" s="13">
        <f>Timetraces!I328/9.81/0.4536</f>
        <v>553.47881940511695</v>
      </c>
      <c r="K246" s="8">
        <f>Timetraces!J328-Timetraces!K328</f>
        <v>36.694317817687988</v>
      </c>
      <c r="L246" s="8">
        <f t="shared" si="7"/>
        <v>-1.79095374630505</v>
      </c>
      <c r="M246" s="8"/>
      <c r="N246" s="13">
        <f>Timetraces!L328/9.81/0.4536</f>
        <v>258.55909666229735</v>
      </c>
      <c r="O246" s="23">
        <f>Timetraces!N328/1000*0.145</f>
        <v>26.133443211473153</v>
      </c>
      <c r="P246" s="37">
        <f>Timetraces!P328</f>
        <v>8.1028305115703622E-2</v>
      </c>
    </row>
    <row r="247" spans="1:16" x14ac:dyDescent="0.2">
      <c r="A247" s="37">
        <f>Timetraces!E329</f>
        <v>24.300000000000004</v>
      </c>
      <c r="B247" s="8">
        <f>Timetraces!B329-Timetraces!C329</f>
        <v>36.696149826049805</v>
      </c>
      <c r="C247" s="8">
        <f t="shared" si="6"/>
        <v>-1.7849510423154655</v>
      </c>
      <c r="D247" s="8"/>
      <c r="E247" s="23">
        <f>Timetraces!F329/1000*0.145</f>
        <v>26.133716354100478</v>
      </c>
      <c r="F247" s="8">
        <f>Timetraces!H329</f>
        <v>8.102919030709925E-2</v>
      </c>
      <c r="G247" s="8">
        <f>(Timetraces!G329-Timetraces!$G$86)/0.3048</f>
        <v>0</v>
      </c>
      <c r="H247" s="13">
        <f>Timetraces!D329/9.81/0.4536</f>
        <v>258.5080170397074</v>
      </c>
      <c r="I247" s="73">
        <f>Timetraces!F329/Timetraces!H329*1000</f>
        <v>2224291343.6124082</v>
      </c>
      <c r="J247" s="13">
        <f>Timetraces!I329/9.81/0.4536</f>
        <v>553.45286810384403</v>
      </c>
      <c r="K247" s="8">
        <f>Timetraces!J329-Timetraces!K329</f>
        <v>36.696148872375488</v>
      </c>
      <c r="L247" s="8">
        <f t="shared" si="7"/>
        <v>-1.7849463490363493</v>
      </c>
      <c r="M247" s="8"/>
      <c r="N247" s="13">
        <f>Timetraces!L329/9.81/0.4536</f>
        <v>258.50812677036816</v>
      </c>
      <c r="O247" s="23">
        <f>Timetraces!N329/1000*0.145</f>
        <v>26.133724660380071</v>
      </c>
      <c r="P247" s="37">
        <f>Timetraces!P329</f>
        <v>8.1029217238935414E-2</v>
      </c>
    </row>
    <row r="248" spans="1:16" x14ac:dyDescent="0.2">
      <c r="A248" s="37">
        <f>Timetraces!E330</f>
        <v>24.4</v>
      </c>
      <c r="B248" s="8">
        <f>Timetraces!B330-Timetraces!C330</f>
        <v>36.697894096374512</v>
      </c>
      <c r="C248" s="8">
        <f t="shared" si="6"/>
        <v>-1.7792283706464791</v>
      </c>
      <c r="D248" s="8"/>
      <c r="E248" s="23">
        <f>Timetraces!F330/1000*0.145</f>
        <v>26.133851011412361</v>
      </c>
      <c r="F248" s="8">
        <f>Timetraces!H330</f>
        <v>8.1029627001134558E-2</v>
      </c>
      <c r="G248" s="8">
        <f>(Timetraces!G330-Timetraces!$G$86)/0.3048</f>
        <v>0</v>
      </c>
      <c r="H248" s="13">
        <f>Timetraces!D330/9.81/0.4536</f>
        <v>258.45636133114829</v>
      </c>
      <c r="I248" s="73">
        <f>Timetraces!F330/Timetraces!H330*1000</f>
        <v>2224290817.0933104</v>
      </c>
      <c r="J248" s="13">
        <f>Timetraces!I330/9.81/0.4536</f>
        <v>553.42795924384848</v>
      </c>
      <c r="K248" s="8">
        <f>Timetraces!J330-Timetraces!K330</f>
        <v>36.697894096374512</v>
      </c>
      <c r="L248" s="8">
        <f t="shared" si="7"/>
        <v>-1.7792205485146189</v>
      </c>
      <c r="M248" s="8"/>
      <c r="N248" s="13">
        <f>Timetraces!L330/9.81/0.4536</f>
        <v>258.45644362914391</v>
      </c>
      <c r="O248" s="23">
        <f>Timetraces!N330/1000*0.145</f>
        <v>26.133857540806854</v>
      </c>
      <c r="P248" s="37">
        <f>Timetraces!P330</f>
        <v>8.1029648178572472E-2</v>
      </c>
    </row>
    <row r="249" spans="1:16" x14ac:dyDescent="0.2">
      <c r="A249" s="37">
        <f>Timetraces!E331</f>
        <v>24.5</v>
      </c>
      <c r="B249" s="8">
        <f>Timetraces!B331-Timetraces!C331</f>
        <v>36.699538230895996</v>
      </c>
      <c r="C249" s="8">
        <f t="shared" si="6"/>
        <v>-1.773834228515625</v>
      </c>
      <c r="D249" s="8"/>
      <c r="E249" s="23">
        <f>Timetraces!F331/1000*0.145</f>
        <v>26.133921555931419</v>
      </c>
      <c r="F249" s="8">
        <f>Timetraces!H331</f>
        <v>8.1029856030782429E-2</v>
      </c>
      <c r="G249" s="8">
        <f>(Timetraces!G331-Timetraces!$G$86)/0.3048</f>
        <v>0</v>
      </c>
      <c r="H249" s="13">
        <f>Timetraces!D331/9.81/0.4536</f>
        <v>258.40651617849198</v>
      </c>
      <c r="I249" s="73">
        <f>Timetraces!F331/Timetraces!H331*1000</f>
        <v>2224290534.3010263</v>
      </c>
      <c r="J249" s="13">
        <f>Timetraces!I331/9.81/0.4536</f>
        <v>553.40486093975562</v>
      </c>
      <c r="K249" s="8">
        <f>Timetraces!J331-Timetraces!K331</f>
        <v>36.699538230895996</v>
      </c>
      <c r="L249" s="8">
        <f t="shared" si="7"/>
        <v>-1.7738264063837645</v>
      </c>
      <c r="M249" s="8"/>
      <c r="N249" s="13">
        <f>Timetraces!L331/9.81/0.4536</f>
        <v>258.40651617849198</v>
      </c>
      <c r="O249" s="23">
        <f>Timetraces!N331/1000*0.145</f>
        <v>26.133925729519206</v>
      </c>
      <c r="P249" s="37">
        <f>Timetraces!P331</f>
        <v>8.1029869578449459E-2</v>
      </c>
    </row>
    <row r="250" spans="1:16" x14ac:dyDescent="0.2">
      <c r="A250" s="37">
        <f>Timetraces!E332</f>
        <v>24.6</v>
      </c>
      <c r="B250" s="8">
        <f>Timetraces!B332-Timetraces!C332</f>
        <v>36.701067924499512</v>
      </c>
      <c r="C250" s="8">
        <f t="shared" si="6"/>
        <v>-1.7688155487140644</v>
      </c>
      <c r="D250" s="8"/>
      <c r="E250" s="23">
        <f>Timetraces!F332/1000*0.145</f>
        <v>26.134026197115986</v>
      </c>
      <c r="F250" s="8">
        <f>Timetraces!H332</f>
        <v>8.1030195460707485E-2</v>
      </c>
      <c r="G250" s="8">
        <f>(Timetraces!G332-Timetraces!$G$86)/0.3048</f>
        <v>0</v>
      </c>
      <c r="H250" s="13">
        <f>Timetraces!D332/9.81/0.4536</f>
        <v>258.36106025226661</v>
      </c>
      <c r="I250" s="73">
        <f>Timetraces!F332/Timetraces!H332*1000</f>
        <v>2224290123.0046282</v>
      </c>
      <c r="J250" s="13">
        <f>Timetraces!I332/9.81/0.4536</f>
        <v>553.384341306191</v>
      </c>
      <c r="K250" s="8">
        <f>Timetraces!J332-Timetraces!K332</f>
        <v>36.701068878173828</v>
      </c>
      <c r="L250" s="8">
        <f t="shared" si="7"/>
        <v>-1.76880459772946</v>
      </c>
      <c r="M250" s="8"/>
      <c r="N250" s="13">
        <f>Timetraces!L332/9.81/0.4536</f>
        <v>258.3610053869362</v>
      </c>
      <c r="O250" s="23">
        <f>Timetraces!N332/1000*0.145</f>
        <v>26.134028459782392</v>
      </c>
      <c r="P250" s="37">
        <f>Timetraces!P332</f>
        <v>8.1030202819618452E-2</v>
      </c>
    </row>
    <row r="251" spans="1:16" x14ac:dyDescent="0.2">
      <c r="A251" s="37">
        <f>Timetraces!E333</f>
        <v>24.700000000000003</v>
      </c>
      <c r="B251" s="8">
        <f>Timetraces!B333-Timetraces!C333</f>
        <v>36.702473640441895</v>
      </c>
      <c r="C251" s="8">
        <f t="shared" si="6"/>
        <v>-1.764203619769239</v>
      </c>
      <c r="D251" s="8"/>
      <c r="E251" s="23">
        <f>Timetraces!F333/1000*0.145</f>
        <v>26.134272483014687</v>
      </c>
      <c r="F251" s="8">
        <f>Timetraces!H333</f>
        <v>8.1030993602138751E-2</v>
      </c>
      <c r="G251" s="8">
        <f>(Timetraces!G333-Timetraces!$G$86)/0.3048</f>
        <v>0</v>
      </c>
      <c r="H251" s="13">
        <f>Timetraces!D333/9.81/0.4536</f>
        <v>258.32246249233953</v>
      </c>
      <c r="I251" s="73">
        <f>Timetraces!F333/Timetraces!H333*1000</f>
        <v>2224289175.5318208</v>
      </c>
      <c r="J251" s="13">
        <f>Timetraces!I333/9.81/0.4536</f>
        <v>553.36711359244964</v>
      </c>
      <c r="K251" s="8">
        <f>Timetraces!J333-Timetraces!K333</f>
        <v>36.702474594116211</v>
      </c>
      <c r="L251" s="8">
        <f t="shared" si="7"/>
        <v>-1.7641926687846345</v>
      </c>
      <c r="M251" s="8"/>
      <c r="N251" s="13">
        <f>Timetraces!L333/9.81/0.4536</f>
        <v>258.32235276167876</v>
      </c>
      <c r="O251" s="23">
        <f>Timetraces!N333/1000*0.145</f>
        <v>26.134272805123551</v>
      </c>
      <c r="P251" s="37">
        <f>Timetraces!P333</f>
        <v>8.1030994676278167E-2</v>
      </c>
    </row>
    <row r="252" spans="1:16" x14ac:dyDescent="0.2">
      <c r="A252" s="37">
        <f>Timetraces!E334</f>
        <v>24.800000000000004</v>
      </c>
      <c r="B252" s="8">
        <f>Timetraces!B334-Timetraces!C334</f>
        <v>36.703743934631348</v>
      </c>
      <c r="C252" s="8">
        <f t="shared" si="6"/>
        <v>-1.7600359879140779</v>
      </c>
      <c r="D252" s="8"/>
      <c r="E252" s="23">
        <f>Timetraces!F334/1000*0.145</f>
        <v>26.134768085740689</v>
      </c>
      <c r="F252" s="8">
        <f>Timetraces!H334</f>
        <v>8.1032599170106967E-2</v>
      </c>
      <c r="G252" s="8">
        <f>(Timetraces!G334-Timetraces!$G$86)/0.3048</f>
        <v>0</v>
      </c>
      <c r="H252" s="13">
        <f>Timetraces!D334/9.81/0.4536</f>
        <v>258.29280778126554</v>
      </c>
      <c r="I252" s="73">
        <f>Timetraces!F334/Timetraces!H334*1000</f>
        <v>2224287283.7300105</v>
      </c>
      <c r="J252" s="13">
        <f>Timetraces!I334/9.81/0.4536</f>
        <v>553.3536715865049</v>
      </c>
      <c r="K252" s="8">
        <f>Timetraces!J334-Timetraces!K334</f>
        <v>36.703744888305664</v>
      </c>
      <c r="L252" s="8">
        <f t="shared" si="7"/>
        <v>-1.7600250369294734</v>
      </c>
      <c r="M252" s="8"/>
      <c r="N252" s="13">
        <f>Timetraces!L334/9.81/0.4536</f>
        <v>258.29264318527441</v>
      </c>
      <c r="O252" s="23">
        <f>Timetraces!N334/1000*0.145</f>
        <v>26.134766289564094</v>
      </c>
      <c r="P252" s="37">
        <f>Timetraces!P334</f>
        <v>8.1032593383722887E-2</v>
      </c>
    </row>
    <row r="253" spans="1:16" x14ac:dyDescent="0.2">
      <c r="A253" s="37">
        <f>Timetraces!E335</f>
        <v>24.9</v>
      </c>
      <c r="B253" s="8">
        <f>Timetraces!B335-Timetraces!C335</f>
        <v>36.70487117767334</v>
      </c>
      <c r="C253" s="8">
        <f t="shared" si="6"/>
        <v>-1.7563376839705338</v>
      </c>
      <c r="D253" s="8"/>
      <c r="E253" s="23">
        <f>Timetraces!F335/1000*0.145</f>
        <v>26.135609309020442</v>
      </c>
      <c r="F253" s="8">
        <f>Timetraces!H335</f>
        <v>8.1035324063134337E-2</v>
      </c>
      <c r="G253" s="8">
        <f>(Timetraces!G335-Timetraces!$G$86)/0.3048</f>
        <v>0</v>
      </c>
      <c r="H253" s="13">
        <f>Timetraces!D335/9.81/0.4536</f>
        <v>258.27360491563019</v>
      </c>
      <c r="I253" s="73">
        <f>Timetraces!F335/Timetraces!H335*1000</f>
        <v>2224284082.5945435</v>
      </c>
      <c r="J253" s="13">
        <f>Timetraces!I335/9.81/0.4536</f>
        <v>553.34456394166068</v>
      </c>
      <c r="K253" s="8">
        <f>Timetraces!J335-Timetraces!K335</f>
        <v>36.704872131347656</v>
      </c>
      <c r="L253" s="8">
        <f t="shared" si="7"/>
        <v>-1.7563267329859296</v>
      </c>
      <c r="M253" s="8"/>
      <c r="N253" s="13">
        <f>Timetraces!L335/9.81/0.4536</f>
        <v>258.27341288697386</v>
      </c>
      <c r="O253" s="23">
        <f>Timetraces!N335/1000*0.145</f>
        <v>26.135605513783222</v>
      </c>
      <c r="P253" s="37">
        <f>Timetraces!P335</f>
        <v>8.103531180236756E-2</v>
      </c>
    </row>
    <row r="254" spans="1:16" x14ac:dyDescent="0.2">
      <c r="A254" s="37">
        <f>Timetraces!E336</f>
        <v>25</v>
      </c>
      <c r="B254" s="8">
        <f>Timetraces!B336-Timetraces!C336</f>
        <v>36.705849647521973</v>
      </c>
      <c r="C254" s="8">
        <f t="shared" si="6"/>
        <v>-1.7531274810550719</v>
      </c>
      <c r="D254" s="8"/>
      <c r="E254" s="23">
        <f>Timetraces!F336/1000*0.145</f>
        <v>26.136870414597929</v>
      </c>
      <c r="F254" s="8">
        <f>Timetraces!H336</f>
        <v>8.1039408795546816E-2</v>
      </c>
      <c r="G254" s="8">
        <f>(Timetraces!G336-Timetraces!$G$86)/0.3048</f>
        <v>0</v>
      </c>
      <c r="H254" s="13">
        <f>Timetraces!D336/9.81/0.4536</f>
        <v>258.26575917338494</v>
      </c>
      <c r="I254" s="73">
        <f>Timetraces!F336/Timetraces!H336*1000</f>
        <v>2224279290.7846355</v>
      </c>
      <c r="J254" s="13">
        <f>Timetraces!I336/9.81/0.4536</f>
        <v>553.34011984989934</v>
      </c>
      <c r="K254" s="8">
        <f>Timetraces!J336-Timetraces!K336</f>
        <v>36.705850601196289</v>
      </c>
      <c r="L254" s="8">
        <f t="shared" si="7"/>
        <v>-1.7531165300704674</v>
      </c>
      <c r="M254" s="8"/>
      <c r="N254" s="13">
        <f>Timetraces!L336/9.81/0.4536</f>
        <v>258.26553971206334</v>
      </c>
      <c r="O254" s="23">
        <f>Timetraces!N336/1000*0.145</f>
        <v>26.136864457326293</v>
      </c>
      <c r="P254" s="37">
        <f>Timetraces!P336</f>
        <v>8.1039389532350153E-2</v>
      </c>
    </row>
    <row r="255" spans="1:16" x14ac:dyDescent="0.2">
      <c r="A255" s="37">
        <f>Timetraces!E337</f>
        <v>25.1</v>
      </c>
      <c r="B255" s="8">
        <f>Timetraces!B337-Timetraces!C337</f>
        <v>36.706674575805664</v>
      </c>
      <c r="C255" s="8">
        <f t="shared" si="6"/>
        <v>-1.7504210234314124</v>
      </c>
      <c r="D255" s="8"/>
      <c r="E255" s="23">
        <f>Timetraces!F337/1000*0.145</f>
        <v>26.138593863885649</v>
      </c>
      <c r="F255" s="8">
        <f>Timetraces!H337</f>
        <v>8.104499089241976E-2</v>
      </c>
      <c r="G255" s="8">
        <f>(Timetraces!G337-Timetraces!$G$86)/0.3048</f>
        <v>0</v>
      </c>
      <c r="H255" s="13">
        <f>Timetraces!D337/9.81/0.4536</f>
        <v>258.2694900158512</v>
      </c>
      <c r="I255" s="73">
        <f>Timetraces!F337/Timetraces!H337*1000</f>
        <v>2224272747.6866465</v>
      </c>
      <c r="J255" s="13">
        <f>Timetraces!I337/9.81/0.4536</f>
        <v>553.34061363787293</v>
      </c>
      <c r="K255" s="8">
        <f>Timetraces!J337-Timetraces!K337</f>
        <v>36.70667552947998</v>
      </c>
      <c r="L255" s="8">
        <f t="shared" si="7"/>
        <v>-1.7504100724468079</v>
      </c>
      <c r="M255" s="8"/>
      <c r="N255" s="13">
        <f>Timetraces!L337/9.81/0.4536</f>
        <v>258.26927055452967</v>
      </c>
      <c r="O255" s="23">
        <f>Timetraces!N337/1000*0.145</f>
        <v>26.138586159824747</v>
      </c>
      <c r="P255" s="37">
        <f>Timetraces!P337</f>
        <v>8.1044965971742794E-2</v>
      </c>
    </row>
    <row r="256" spans="1:16" x14ac:dyDescent="0.2">
      <c r="A256" s="37">
        <f>Timetraces!E338</f>
        <v>25.200000000000003</v>
      </c>
      <c r="B256" s="8">
        <f>Timetraces!B338-Timetraces!C338</f>
        <v>36.707344055175781</v>
      </c>
      <c r="C256" s="8">
        <f t="shared" si="6"/>
        <v>-1.7482245688050437</v>
      </c>
      <c r="D256" s="8"/>
      <c r="E256" s="23">
        <f>Timetraces!F338/1000*0.145</f>
        <v>26.140787167029966</v>
      </c>
      <c r="F256" s="8">
        <f>Timetraces!H338</f>
        <v>8.1052094684560774E-2</v>
      </c>
      <c r="G256" s="8">
        <f>(Timetraces!G338-Timetraces!$G$86)/0.3048</f>
        <v>0</v>
      </c>
      <c r="H256" s="13">
        <f>Timetraces!D338/9.81/0.4536</f>
        <v>258.28441338571639</v>
      </c>
      <c r="I256" s="73">
        <f>Timetraces!F338/Timetraces!H338*1000</f>
        <v>2224264425.3516641</v>
      </c>
      <c r="J256" s="13">
        <f>Timetraces!I338/9.81/0.4536</f>
        <v>553.34615503624184</v>
      </c>
      <c r="K256" s="8">
        <f>Timetraces!J338-Timetraces!K338</f>
        <v>36.707345008850098</v>
      </c>
      <c r="L256" s="8">
        <f t="shared" si="7"/>
        <v>-1.7482136178204393</v>
      </c>
      <c r="M256" s="8"/>
      <c r="N256" s="13">
        <f>Timetraces!L338/9.81/0.4536</f>
        <v>258.28422135706006</v>
      </c>
      <c r="O256" s="23">
        <f>Timetraces!N338/1000*0.145</f>
        <v>26.140778397846525</v>
      </c>
      <c r="P256" s="37">
        <f>Timetraces!P338</f>
        <v>8.1052066314160259E-2</v>
      </c>
    </row>
    <row r="257" spans="1:16" x14ac:dyDescent="0.2">
      <c r="A257" s="37">
        <f>Timetraces!E339</f>
        <v>25.300000000000004</v>
      </c>
      <c r="B257" s="8">
        <f>Timetraces!B339-Timetraces!C339</f>
        <v>36.707858085632324</v>
      </c>
      <c r="C257" s="8">
        <f t="shared" si="6"/>
        <v>-1.7465381171759657</v>
      </c>
      <c r="D257" s="8"/>
      <c r="E257" s="23">
        <f>Timetraces!F339/1000*0.145</f>
        <v>26.143426336574517</v>
      </c>
      <c r="F257" s="8">
        <f>Timetraces!H339</f>
        <v>8.1060642493578958E-2</v>
      </c>
      <c r="G257" s="8">
        <f>(Timetraces!G339-Timetraces!$G$86)/0.3048</f>
        <v>0</v>
      </c>
      <c r="H257" s="13">
        <f>Timetraces!D339/9.81/0.4536</f>
        <v>258.30970630302465</v>
      </c>
      <c r="I257" s="73">
        <f>Timetraces!F339/Timetraces!H339*1000</f>
        <v>2224254415.3367405</v>
      </c>
      <c r="J257" s="13">
        <f>Timetraces!I339/9.81/0.4536</f>
        <v>553.35652458368497</v>
      </c>
      <c r="K257" s="8">
        <f>Timetraces!J339-Timetraces!K339</f>
        <v>36.707859992980957</v>
      </c>
      <c r="L257" s="8">
        <f t="shared" si="7"/>
        <v>-1.7465240373386173</v>
      </c>
      <c r="M257" s="8"/>
      <c r="N257" s="13">
        <f>Timetraces!L339/9.81/0.4536</f>
        <v>258.30954170703347</v>
      </c>
      <c r="O257" s="23">
        <f>Timetraces!N339/1000*0.145</f>
        <v>26.143417109146565</v>
      </c>
      <c r="P257" s="37">
        <f>Timetraces!P339</f>
        <v>8.1060612638778728E-2</v>
      </c>
    </row>
    <row r="258" spans="1:16" x14ac:dyDescent="0.2">
      <c r="A258" s="37">
        <f>Timetraces!E340</f>
        <v>25.4</v>
      </c>
      <c r="B258" s="8">
        <f>Timetraces!B340-Timetraces!C340</f>
        <v>36.708219528198242</v>
      </c>
      <c r="C258" s="8">
        <f t="shared" si="6"/>
        <v>-1.7453522819859462</v>
      </c>
      <c r="D258" s="8"/>
      <c r="E258" s="23">
        <f>Timetraces!F340/1000*0.145</f>
        <v>26.146460191188119</v>
      </c>
      <c r="F258" s="8">
        <f>Timetraces!H340</f>
        <v>8.107046856777983E-2</v>
      </c>
      <c r="G258" s="8">
        <f>(Timetraces!G340-Timetraces!$G$86)/0.3048</f>
        <v>0</v>
      </c>
      <c r="H258" s="13">
        <f>Timetraces!D340/9.81/0.4536</f>
        <v>258.34396970185111</v>
      </c>
      <c r="I258" s="73">
        <f>Timetraces!F340/Timetraces!H340*1000</f>
        <v>2224242912.3359933</v>
      </c>
      <c r="J258" s="13">
        <f>Timetraces!I340/9.81/0.4536</f>
        <v>553.37144795355016</v>
      </c>
      <c r="K258" s="8">
        <f>Timetraces!J340-Timetraces!K340</f>
        <v>36.708221435546875</v>
      </c>
      <c r="L258" s="8">
        <f t="shared" si="7"/>
        <v>-1.7453382021485977</v>
      </c>
      <c r="M258" s="8"/>
      <c r="N258" s="13">
        <f>Timetraces!L340/9.81/0.4536</f>
        <v>258.34385997119034</v>
      </c>
      <c r="O258" s="23">
        <f>Timetraces!N340/1000*0.145</f>
        <v>26.146451705319155</v>
      </c>
      <c r="P258" s="37">
        <f>Timetraces!P340</f>
        <v>8.1070441114514558E-2</v>
      </c>
    </row>
    <row r="259" spans="1:16" x14ac:dyDescent="0.2">
      <c r="A259" s="37">
        <f>Timetraces!E341</f>
        <v>25.5</v>
      </c>
      <c r="B259" s="8">
        <f>Timetraces!B341-Timetraces!C341</f>
        <v>36.708432197570801</v>
      </c>
      <c r="C259" s="8">
        <f t="shared" si="6"/>
        <v>-1.7446545478240085</v>
      </c>
      <c r="D259" s="8"/>
      <c r="E259" s="23">
        <f>Timetraces!F341/1000*0.145</f>
        <v>26.149822444180518</v>
      </c>
      <c r="F259" s="8">
        <f>Timetraces!H341</f>
        <v>8.1081358234369932E-2</v>
      </c>
      <c r="G259" s="8">
        <f>(Timetraces!G341-Timetraces!$G$86)/0.3048</f>
        <v>0</v>
      </c>
      <c r="H259" s="13">
        <f>Timetraces!D341/9.81/0.4536</f>
        <v>258.38553018961903</v>
      </c>
      <c r="I259" s="73">
        <f>Timetraces!F341/Timetraces!H341*1000</f>
        <v>2224230168.1974945</v>
      </c>
      <c r="J259" s="13">
        <f>Timetraces!I341/9.81/0.4536</f>
        <v>553.39043135786392</v>
      </c>
      <c r="K259" s="8">
        <f>Timetraces!J341-Timetraces!K341</f>
        <v>36.70843505859375</v>
      </c>
      <c r="L259" s="8">
        <f t="shared" si="7"/>
        <v>-1.7446373391339158</v>
      </c>
      <c r="M259" s="8"/>
      <c r="N259" s="13">
        <f>Timetraces!L341/9.81/0.4536</f>
        <v>258.38544789162347</v>
      </c>
      <c r="O259" s="23">
        <f>Timetraces!N341/1000*0.145</f>
        <v>26.149815305982386</v>
      </c>
      <c r="P259" s="37">
        <f>Timetraces!P341</f>
        <v>8.10813351455133E-2</v>
      </c>
    </row>
    <row r="260" spans="1:16" x14ac:dyDescent="0.2">
      <c r="A260" s="37">
        <f>Timetraces!E342</f>
        <v>25.6</v>
      </c>
      <c r="B260" s="8">
        <f>Timetraces!B342-Timetraces!C342</f>
        <v>36.708502769470215</v>
      </c>
      <c r="C260" s="8">
        <f t="shared" si="6"/>
        <v>-1.7444230127209439</v>
      </c>
      <c r="D260" s="8"/>
      <c r="E260" s="23">
        <f>Timetraces!F342/1000*0.145</f>
        <v>26.153436554158763</v>
      </c>
      <c r="F260" s="8">
        <f>Timetraces!H342</f>
        <v>8.1093063606457641E-2</v>
      </c>
      <c r="G260" s="8">
        <f>(Timetraces!G342-Timetraces!$G$86)/0.3048</f>
        <v>0</v>
      </c>
      <c r="H260" s="13">
        <f>Timetraces!D342/9.81/0.4536</f>
        <v>258.43227545110852</v>
      </c>
      <c r="I260" s="73">
        <f>Timetraces!F342/Timetraces!H342*1000</f>
        <v>2224216473.4956737</v>
      </c>
      <c r="J260" s="13">
        <f>Timetraces!I342/9.81/0.4536</f>
        <v>553.41303587398329</v>
      </c>
      <c r="K260" s="8">
        <f>Timetraces!J342-Timetraces!K342</f>
        <v>36.708504676818848</v>
      </c>
      <c r="L260" s="8">
        <f t="shared" si="7"/>
        <v>-1.7444089328835954</v>
      </c>
      <c r="M260" s="8"/>
      <c r="N260" s="13">
        <f>Timetraces!L342/9.81/0.4536</f>
        <v>258.43224801844332</v>
      </c>
      <c r="O260" s="23">
        <f>Timetraces!N342/1000*0.145</f>
        <v>26.153432007921534</v>
      </c>
      <c r="P260" s="37">
        <f>Timetraces!P342</f>
        <v>8.1093048912090002E-2</v>
      </c>
    </row>
    <row r="261" spans="1:16" x14ac:dyDescent="0.2">
      <c r="A261" s="37">
        <f>Timetraces!E343</f>
        <v>25.700000000000003</v>
      </c>
      <c r="B261" s="8">
        <f>Timetraces!B343-Timetraces!C343</f>
        <v>36.708437919616699</v>
      </c>
      <c r="C261" s="8">
        <f t="shared" ref="C261:C324" si="8">(B261-$B$4)/0.3048</f>
        <v>-1.7446357747075438</v>
      </c>
      <c r="D261" s="8"/>
      <c r="E261" s="23">
        <f>Timetraces!F343/1000*0.145</f>
        <v>26.157223609495173</v>
      </c>
      <c r="F261" s="8">
        <f>Timetraces!H343</f>
        <v>8.1105329119262728E-2</v>
      </c>
      <c r="G261" s="8">
        <f>(Timetraces!G343-Timetraces!$G$86)/0.3048</f>
        <v>0</v>
      </c>
      <c r="H261" s="13">
        <f>Timetraces!D343/9.81/0.4536</f>
        <v>258.48198344043885</v>
      </c>
      <c r="I261" s="73">
        <f>Timetraces!F343/Timetraces!H343*1000</f>
        <v>2224202127.5502243</v>
      </c>
      <c r="J261" s="13">
        <f>Timetraces!I343/9.81/0.4536</f>
        <v>553.43854825261315</v>
      </c>
      <c r="K261" s="8">
        <f>Timetraces!J343-Timetraces!K343</f>
        <v>36.708439826965332</v>
      </c>
      <c r="L261" s="8">
        <f t="shared" ref="L261:L324" si="9">(K261-$K$4)/0.3048</f>
        <v>-1.7446216948701954</v>
      </c>
      <c r="M261" s="8"/>
      <c r="N261" s="13">
        <f>Timetraces!L343/9.81/0.4536</f>
        <v>258.48201087310406</v>
      </c>
      <c r="O261" s="23">
        <f>Timetraces!N343/1000*0.145</f>
        <v>26.157222380561183</v>
      </c>
      <c r="P261" s="37">
        <f>Timetraces!P343</f>
        <v>8.1105325168807946E-2</v>
      </c>
    </row>
    <row r="262" spans="1:16" x14ac:dyDescent="0.2">
      <c r="A262" s="37">
        <f>Timetraces!E344</f>
        <v>25.800000000000004</v>
      </c>
      <c r="B262" s="8">
        <f>Timetraces!B344-Timetraces!C344</f>
        <v>36.708247184753418</v>
      </c>
      <c r="C262" s="8">
        <f t="shared" si="8"/>
        <v>-1.7452615452563669</v>
      </c>
      <c r="D262" s="8"/>
      <c r="E262" s="23">
        <f>Timetraces!F344/1000*0.145</f>
        <v>26.161103247432347</v>
      </c>
      <c r="F262" s="8">
        <f>Timetraces!H344</f>
        <v>8.1117894505911378E-2</v>
      </c>
      <c r="G262" s="8">
        <f>(Timetraces!G344-Timetraces!$G$86)/0.3048</f>
        <v>0</v>
      </c>
      <c r="H262" s="13">
        <f>Timetraces!D344/9.81/0.4536</f>
        <v>258.53240467906426</v>
      </c>
      <c r="I262" s="73">
        <f>Timetraces!F344/Timetraces!H344*1000</f>
        <v>2224187434.9103327</v>
      </c>
      <c r="J262" s="13">
        <f>Timetraces!I344/9.81/0.4536</f>
        <v>553.46641984044948</v>
      </c>
      <c r="K262" s="8">
        <f>Timetraces!J344-Timetraces!K344</f>
        <v>36.708249092102051</v>
      </c>
      <c r="L262" s="8">
        <f t="shared" si="9"/>
        <v>-1.7452474654190182</v>
      </c>
      <c r="M262" s="8"/>
      <c r="N262" s="13">
        <f>Timetraces!L344/9.81/0.4536</f>
        <v>258.53248697705982</v>
      </c>
      <c r="O262" s="23">
        <f>Timetraces!N344/1000*0.145</f>
        <v>26.161105705979992</v>
      </c>
      <c r="P262" s="37">
        <f>Timetraces!P344</f>
        <v>8.1117902498358568E-2</v>
      </c>
    </row>
    <row r="263" spans="1:16" x14ac:dyDescent="0.2">
      <c r="A263" s="37">
        <f>Timetraces!E345</f>
        <v>25.9</v>
      </c>
      <c r="B263" s="8">
        <f>Timetraces!B345-Timetraces!C345</f>
        <v>36.707940101623535</v>
      </c>
      <c r="C263" s="8">
        <f t="shared" si="8"/>
        <v>-1.7462690358399717</v>
      </c>
      <c r="D263" s="8"/>
      <c r="E263" s="23">
        <f>Timetraces!F345/1000*0.145</f>
        <v>26.16499316925994</v>
      </c>
      <c r="F263" s="8">
        <f>Timetraces!H345</f>
        <v>8.1130493225988087E-2</v>
      </c>
      <c r="G263" s="8">
        <f>(Timetraces!G345-Timetraces!$G$86)/0.3048</f>
        <v>0</v>
      </c>
      <c r="H263" s="13">
        <f>Timetraces!D345/9.81/0.4536</f>
        <v>258.58142685176477</v>
      </c>
      <c r="I263" s="73">
        <f>Timetraces!F345/Timetraces!H345*1000</f>
        <v>2224172707.1827397</v>
      </c>
      <c r="J263" s="13">
        <f>Timetraces!I345/9.81/0.4536</f>
        <v>553.49588252286719</v>
      </c>
      <c r="K263" s="8">
        <f>Timetraces!J345-Timetraces!K345</f>
        <v>36.707942008972168</v>
      </c>
      <c r="L263" s="8">
        <f t="shared" si="9"/>
        <v>-1.7462549560026233</v>
      </c>
      <c r="M263" s="8"/>
      <c r="N263" s="13">
        <f>Timetraces!L345/9.81/0.4536</f>
        <v>258.58153658242554</v>
      </c>
      <c r="O263" s="23">
        <f>Timetraces!N345/1000*0.145</f>
        <v>26.164998974036298</v>
      </c>
      <c r="P263" s="37">
        <f>Timetraces!P345</f>
        <v>8.1130512056029919E-2</v>
      </c>
    </row>
    <row r="264" spans="1:16" x14ac:dyDescent="0.2">
      <c r="A264" s="37">
        <f>Timetraces!E346</f>
        <v>26</v>
      </c>
      <c r="B264" s="8">
        <f>Timetraces!B346-Timetraces!C346</f>
        <v>36.707528114318848</v>
      </c>
      <c r="C264" s="8">
        <f t="shared" si="8"/>
        <v>-1.7476207002254296</v>
      </c>
      <c r="D264" s="8"/>
      <c r="E264" s="23">
        <f>Timetraces!F346/1000*0.145</f>
        <v>26.168810538655951</v>
      </c>
      <c r="F264" s="8">
        <f>Timetraces!H346</f>
        <v>8.1142856995064044E-2</v>
      </c>
      <c r="G264" s="8">
        <f>(Timetraces!G346-Timetraces!$G$86)/0.3048</f>
        <v>0</v>
      </c>
      <c r="H264" s="13">
        <f>Timetraces!D346/9.81/0.4536</f>
        <v>258.62734913329842</v>
      </c>
      <c r="I264" s="73">
        <f>Timetraces!F346/Timetraces!H346*1000</f>
        <v>2224158257.7007966</v>
      </c>
      <c r="J264" s="13">
        <f>Timetraces!I346/9.81/0.4536</f>
        <v>553.52638764656217</v>
      </c>
      <c r="K264" s="8">
        <f>Timetraces!J346-Timetraces!K346</f>
        <v>36.70753002166748</v>
      </c>
      <c r="L264" s="8">
        <f t="shared" si="9"/>
        <v>-1.7476066203880809</v>
      </c>
      <c r="M264" s="8"/>
      <c r="N264" s="13">
        <f>Timetraces!L346/9.81/0.4536</f>
        <v>258.6274862966244</v>
      </c>
      <c r="O264" s="23">
        <f>Timetraces!N346/1000*0.145</f>
        <v>26.168819364001934</v>
      </c>
      <c r="P264" s="37">
        <f>Timetraces!P346</f>
        <v>8.1142885608188733E-2</v>
      </c>
    </row>
    <row r="265" spans="1:16" x14ac:dyDescent="0.2">
      <c r="A265" s="37">
        <f>Timetraces!E347</f>
        <v>26.1</v>
      </c>
      <c r="B265" s="8">
        <f>Timetraces!B347-Timetraces!C347</f>
        <v>36.707023620605469</v>
      </c>
      <c r="C265" s="8">
        <f t="shared" si="8"/>
        <v>-1.7492758633270664</v>
      </c>
      <c r="D265" s="8"/>
      <c r="E265" s="23">
        <f>Timetraces!F347/1000*0.145</f>
        <v>26.172472735804682</v>
      </c>
      <c r="F265" s="8">
        <f>Timetraces!H347</f>
        <v>8.1154718226559744E-2</v>
      </c>
      <c r="G265" s="8">
        <f>(Timetraces!G347-Timetraces!$G$86)/0.3048</f>
        <v>0</v>
      </c>
      <c r="H265" s="13">
        <f>Timetraces!D347/9.81/0.4536</f>
        <v>258.66888218840114</v>
      </c>
      <c r="I265" s="73">
        <f>Timetraces!F347/Timetraces!H347*1000</f>
        <v>2224144398.6924481</v>
      </c>
      <c r="J265" s="13">
        <f>Timetraces!I347/9.81/0.4536</f>
        <v>553.5571122315788</v>
      </c>
      <c r="K265" s="8">
        <f>Timetraces!J347-Timetraces!K347</f>
        <v>36.707025527954102</v>
      </c>
      <c r="L265" s="8">
        <f t="shared" si="9"/>
        <v>-1.7492617834897177</v>
      </c>
      <c r="M265" s="8"/>
      <c r="N265" s="13">
        <f>Timetraces!L347/9.81/0.4536</f>
        <v>258.66901935172712</v>
      </c>
      <c r="O265" s="23">
        <f>Timetraces!N347/1000*0.145</f>
        <v>26.172483574359557</v>
      </c>
      <c r="P265" s="37">
        <f>Timetraces!P347</f>
        <v>8.1154753360095033E-2</v>
      </c>
    </row>
    <row r="266" spans="1:16" x14ac:dyDescent="0.2">
      <c r="A266" s="37">
        <f>Timetraces!E348</f>
        <v>26.200000000000003</v>
      </c>
      <c r="B266" s="8">
        <f>Timetraces!B348-Timetraces!C348</f>
        <v>36.706438064575195</v>
      </c>
      <c r="C266" s="8">
        <f t="shared" si="8"/>
        <v>-1.751196978911953</v>
      </c>
      <c r="D266" s="8"/>
      <c r="E266" s="23">
        <f>Timetraces!F348/1000*0.145</f>
        <v>26.175903711341647</v>
      </c>
      <c r="F266" s="8">
        <f>Timetraces!H348</f>
        <v>8.1165830611594256E-2</v>
      </c>
      <c r="G266" s="8">
        <f>(Timetraces!G348-Timetraces!$G$86)/0.3048</f>
        <v>0</v>
      </c>
      <c r="H266" s="13">
        <f>Timetraces!D348/9.81/0.4536</f>
        <v>258.7052579024475</v>
      </c>
      <c r="I266" s="73">
        <f>Timetraces!F348/Timetraces!H348*1000</f>
        <v>2224131417.2608809</v>
      </c>
      <c r="J266" s="13">
        <f>Timetraces!I348/9.81/0.4536</f>
        <v>553.58750762461295</v>
      </c>
      <c r="K266" s="8">
        <f>Timetraces!J348-Timetraces!K348</f>
        <v>36.706440925598145</v>
      </c>
      <c r="L266" s="8">
        <f t="shared" si="9"/>
        <v>-1.7511797702218603</v>
      </c>
      <c r="M266" s="8"/>
      <c r="N266" s="13">
        <f>Timetraces!L348/9.81/0.4536</f>
        <v>258.70539506577347</v>
      </c>
      <c r="O266" s="23">
        <f>Timetraces!N348/1000*0.145</f>
        <v>26.175915704537065</v>
      </c>
      <c r="P266" s="37">
        <f>Timetraces!P348</f>
        <v>8.1165869484993491E-2</v>
      </c>
    </row>
    <row r="267" spans="1:16" x14ac:dyDescent="0.2">
      <c r="A267" s="37">
        <f>Timetraces!E349</f>
        <v>26.300000000000004</v>
      </c>
      <c r="B267" s="8">
        <f>Timetraces!B349-Timetraces!C349</f>
        <v>36.705785751342773</v>
      </c>
      <c r="C267" s="8">
        <f t="shared" si="8"/>
        <v>-1.7533371141889276</v>
      </c>
      <c r="D267" s="8"/>
      <c r="E267" s="23">
        <f>Timetraces!F349/1000*0.145</f>
        <v>26.179042082401025</v>
      </c>
      <c r="F267" s="8">
        <f>Timetraces!H349</f>
        <v>8.1175995340947202E-2</v>
      </c>
      <c r="G267" s="8">
        <f>(Timetraces!G349-Timetraces!$G$86)/0.3048</f>
        <v>0</v>
      </c>
      <c r="H267" s="13">
        <f>Timetraces!D349/9.81/0.4536</f>
        <v>258.7361745161204</v>
      </c>
      <c r="I267" s="73">
        <f>Timetraces!F349/Timetraces!H349*1000</f>
        <v>2224119544.8402562</v>
      </c>
      <c r="J267" s="13">
        <f>Timetraces!I349/9.81/0.4536</f>
        <v>553.61697030703067</v>
      </c>
      <c r="K267" s="8">
        <f>Timetraces!J349-Timetraces!K349</f>
        <v>36.705788612365723</v>
      </c>
      <c r="L267" s="8">
        <f t="shared" si="9"/>
        <v>-1.7533199054988349</v>
      </c>
      <c r="M267" s="8"/>
      <c r="N267" s="13">
        <f>Timetraces!L349/9.81/0.4536</f>
        <v>258.73628424678122</v>
      </c>
      <c r="O267" s="23">
        <f>Timetraces!N349/1000*0.145</f>
        <v>26.179053882443267</v>
      </c>
      <c r="P267" s="37">
        <f>Timetraces!P349</f>
        <v>8.1176033588853863E-2</v>
      </c>
    </row>
    <row r="268" spans="1:16" x14ac:dyDescent="0.2">
      <c r="A268" s="37">
        <f>Timetraces!E350</f>
        <v>26.4</v>
      </c>
      <c r="B268" s="8">
        <f>Timetraces!B350-Timetraces!C350</f>
        <v>36.705079078674316</v>
      </c>
      <c r="C268" s="8">
        <f t="shared" si="8"/>
        <v>-1.7556555940723169</v>
      </c>
      <c r="D268" s="8"/>
      <c r="E268" s="23">
        <f>Timetraces!F350/1000*0.145</f>
        <v>26.18184970053267</v>
      </c>
      <c r="F268" s="8">
        <f>Timetraces!H350</f>
        <v>8.1185088855074888E-2</v>
      </c>
      <c r="G268" s="8">
        <f>(Timetraces!G350-Timetraces!$G$86)/0.3048</f>
        <v>0</v>
      </c>
      <c r="H268" s="13">
        <f>Timetraces!D350/9.81/0.4536</f>
        <v>258.76165946208505</v>
      </c>
      <c r="I268" s="73">
        <f>Timetraces!F350/Timetraces!H350*1000</f>
        <v>2224108924.9241071</v>
      </c>
      <c r="J268" s="13">
        <f>Timetraces!I350/9.81/0.4536</f>
        <v>553.64500649085824</v>
      </c>
      <c r="K268" s="8">
        <f>Timetraces!J350-Timetraces!K350</f>
        <v>36.705081939697266</v>
      </c>
      <c r="L268" s="8">
        <f t="shared" si="9"/>
        <v>-1.7556383853822242</v>
      </c>
      <c r="M268" s="8"/>
      <c r="N268" s="13">
        <f>Timetraces!L350/9.81/0.4536</f>
        <v>258.76176919274582</v>
      </c>
      <c r="O268" s="23">
        <f>Timetraces!N350/1000*0.145</f>
        <v>26.181860716132189</v>
      </c>
      <c r="P268" s="37">
        <f>Timetraces!P350</f>
        <v>8.118512456272628E-2</v>
      </c>
    </row>
    <row r="269" spans="1:16" x14ac:dyDescent="0.2">
      <c r="A269" s="37">
        <f>Timetraces!E351</f>
        <v>26.5</v>
      </c>
      <c r="B269" s="8">
        <f>Timetraces!B351-Timetraces!C351</f>
        <v>36.704330444335938</v>
      </c>
      <c r="C269" s="8">
        <f t="shared" si="8"/>
        <v>-1.7581117434764471</v>
      </c>
      <c r="D269" s="8"/>
      <c r="E269" s="23">
        <f>Timetraces!F351/1000*0.145</f>
        <v>26.184321602460265</v>
      </c>
      <c r="F269" s="8">
        <f>Timetraces!H351</f>
        <v>8.1193095074136787E-2</v>
      </c>
      <c r="G269" s="8">
        <f>(Timetraces!G351-Timetraces!$G$86)/0.3048</f>
        <v>0</v>
      </c>
      <c r="H269" s="13">
        <f>Timetraces!D351/9.81/0.4536</f>
        <v>258.78215166298446</v>
      </c>
      <c r="I269" s="73">
        <f>Timetraces!F351/Timetraces!H351*1000</f>
        <v>2224099575.5604811</v>
      </c>
      <c r="J269" s="13">
        <f>Timetraces!I351/9.81/0.4536</f>
        <v>553.67123211878311</v>
      </c>
      <c r="K269" s="8">
        <f>Timetraces!J351-Timetraces!K351</f>
        <v>36.704333305358887</v>
      </c>
      <c r="L269" s="8">
        <f t="shared" si="9"/>
        <v>-1.7580945347863544</v>
      </c>
      <c r="M269" s="8"/>
      <c r="N269" s="13">
        <f>Timetraces!L351/9.81/0.4536</f>
        <v>258.78220652831487</v>
      </c>
      <c r="O269" s="23">
        <f>Timetraces!N351/1000*0.145</f>
        <v>26.184330292432357</v>
      </c>
      <c r="P269" s="37">
        <f>Timetraces!P351</f>
        <v>8.1193123249663782E-2</v>
      </c>
    </row>
    <row r="270" spans="1:16" x14ac:dyDescent="0.2">
      <c r="A270" s="37">
        <f>Timetraces!E352</f>
        <v>26.6</v>
      </c>
      <c r="B270" s="8">
        <f>Timetraces!B352-Timetraces!C352</f>
        <v>36.703554153442383</v>
      </c>
      <c r="C270" s="8">
        <f t="shared" si="8"/>
        <v>-1.7606586296101567</v>
      </c>
      <c r="D270" s="8"/>
      <c r="E270" s="23">
        <f>Timetraces!F352/1000*0.145</f>
        <v>26.186487454725278</v>
      </c>
      <c r="F270" s="8">
        <f>Timetraces!H352</f>
        <v>8.1200110076515564E-2</v>
      </c>
      <c r="G270" s="8">
        <f>(Timetraces!G352-Timetraces!$G$86)/0.3048</f>
        <v>0</v>
      </c>
      <c r="H270" s="13">
        <f>Timetraces!D352/9.81/0.4536</f>
        <v>258.79828207011815</v>
      </c>
      <c r="I270" s="73">
        <f>Timetraces!F352/Timetraces!H352*1000</f>
        <v>2224091384.0489168</v>
      </c>
      <c r="J270" s="13">
        <f>Timetraces!I352/9.81/0.4536</f>
        <v>553.69542772948364</v>
      </c>
      <c r="K270" s="8">
        <f>Timetraces!J352-Timetraces!K352</f>
        <v>36.703556060791016</v>
      </c>
      <c r="L270" s="8">
        <f t="shared" si="9"/>
        <v>-1.7606445497728083</v>
      </c>
      <c r="M270" s="8"/>
      <c r="N270" s="13">
        <f>Timetraces!L352/9.81/0.4536</f>
        <v>258.79828207011815</v>
      </c>
      <c r="O270" s="23">
        <f>Timetraces!N352/1000*0.145</f>
        <v>26.186493212198755</v>
      </c>
      <c r="P270" s="37">
        <f>Timetraces!P352</f>
        <v>8.1200128754336617E-2</v>
      </c>
    </row>
    <row r="271" spans="1:16" x14ac:dyDescent="0.2">
      <c r="A271" s="37">
        <f>Timetraces!E353</f>
        <v>26.700000000000003</v>
      </c>
      <c r="B271" s="8">
        <f>Timetraces!B353-Timetraces!C353</f>
        <v>36.702760696411133</v>
      </c>
      <c r="C271" s="8">
        <f t="shared" si="8"/>
        <v>-1.7632618350932603</v>
      </c>
      <c r="D271" s="8"/>
      <c r="E271" s="23">
        <f>Timetraces!F353/1000*0.145</f>
        <v>26.188410090177747</v>
      </c>
      <c r="F271" s="8">
        <f>Timetraces!H353</f>
        <v>8.1206337359849112E-2</v>
      </c>
      <c r="G271" s="8">
        <f>(Timetraces!G353-Timetraces!$G$86)/0.3048</f>
        <v>0</v>
      </c>
      <c r="H271" s="13">
        <f>Timetraces!D353/9.81/0.4536</f>
        <v>258.81092852877231</v>
      </c>
      <c r="I271" s="73">
        <f>Timetraces!F353/Timetraces!H353*1000</f>
        <v>2224084112.5429888</v>
      </c>
      <c r="J271" s="13">
        <f>Timetraces!I353/9.81/0.4536</f>
        <v>553.71737386163829</v>
      </c>
      <c r="K271" s="8">
        <f>Timetraces!J353-Timetraces!K353</f>
        <v>36.702763557434082</v>
      </c>
      <c r="L271" s="8">
        <f t="shared" si="9"/>
        <v>-1.7632446264031678</v>
      </c>
      <c r="M271" s="8"/>
      <c r="N271" s="13">
        <f>Timetraces!L353/9.81/0.4536</f>
        <v>258.8109010961071</v>
      </c>
      <c r="O271" s="23">
        <f>Timetraces!N353/1000*0.145</f>
        <v>26.188412975197632</v>
      </c>
      <c r="P271" s="37">
        <f>Timetraces!P353</f>
        <v>8.1206346734607304E-2</v>
      </c>
    </row>
    <row r="272" spans="1:16" x14ac:dyDescent="0.2">
      <c r="A272" s="37">
        <f>Timetraces!E354</f>
        <v>26.800000000000004</v>
      </c>
      <c r="B272" s="8">
        <f>Timetraces!B354-Timetraces!C354</f>
        <v>36.70196533203125</v>
      </c>
      <c r="C272" s="8">
        <f t="shared" si="8"/>
        <v>-1.7658712982818523</v>
      </c>
      <c r="D272" s="8"/>
      <c r="E272" s="23">
        <f>Timetraces!F354/1000*0.145</f>
        <v>26.190176121110557</v>
      </c>
      <c r="F272" s="8">
        <f>Timetraces!H354</f>
        <v>8.1212057439571869E-2</v>
      </c>
      <c r="G272" s="8">
        <f>(Timetraces!G354-Timetraces!$G$86)/0.3048</f>
        <v>0</v>
      </c>
      <c r="H272" s="13">
        <f>Timetraces!D354/9.81/0.4536</f>
        <v>258.82116091288941</v>
      </c>
      <c r="I272" s="73">
        <f>Timetraces!F354/Timetraces!H354*1000</f>
        <v>2224077433.550036</v>
      </c>
      <c r="J272" s="13">
        <f>Timetraces!I354/9.81/0.4536</f>
        <v>553.73696078458636</v>
      </c>
      <c r="K272" s="8">
        <f>Timetraces!J354-Timetraces!K354</f>
        <v>36.701967239379883</v>
      </c>
      <c r="L272" s="8">
        <f t="shared" si="9"/>
        <v>-1.7658572184445038</v>
      </c>
      <c r="M272" s="8"/>
      <c r="N272" s="13">
        <f>Timetraces!L354/9.81/0.4536</f>
        <v>258.821106047559</v>
      </c>
      <c r="O272" s="23">
        <f>Timetraces!N354/1000*0.145</f>
        <v>26.190176148493709</v>
      </c>
      <c r="P272" s="37">
        <f>Timetraces!P354</f>
        <v>8.1212057559130926E-2</v>
      </c>
    </row>
    <row r="273" spans="1:16" x14ac:dyDescent="0.2">
      <c r="A273" s="37">
        <f>Timetraces!E355</f>
        <v>26.9</v>
      </c>
      <c r="B273" s="8">
        <f>Timetraces!B355-Timetraces!C355</f>
        <v>36.701177597045898</v>
      </c>
      <c r="C273" s="8">
        <f t="shared" si="8"/>
        <v>-1.7684557306484912</v>
      </c>
      <c r="D273" s="8"/>
      <c r="E273" s="23">
        <f>Timetraces!F355/1000*0.145</f>
        <v>26.191879916758172</v>
      </c>
      <c r="F273" s="8">
        <f>Timetraces!H355</f>
        <v>8.1217575955035246E-2</v>
      </c>
      <c r="G273" s="8">
        <f>(Timetraces!G355-Timetraces!$G$86)/0.3048</f>
        <v>0</v>
      </c>
      <c r="H273" s="13">
        <f>Timetraces!D355/9.81/0.4536</f>
        <v>258.8300490964121</v>
      </c>
      <c r="I273" s="73">
        <f>Timetraces!F355/Timetraces!H355*1000</f>
        <v>2224070990.4754734</v>
      </c>
      <c r="J273" s="13">
        <f>Timetraces!I355/9.81/0.4536</f>
        <v>553.75396903700619</v>
      </c>
      <c r="K273" s="8">
        <f>Timetraces!J355-Timetraces!K355</f>
        <v>36.701179504394531</v>
      </c>
      <c r="L273" s="8">
        <f t="shared" si="9"/>
        <v>-1.7684416508111427</v>
      </c>
      <c r="M273" s="8"/>
      <c r="N273" s="13">
        <f>Timetraces!L355/9.81/0.4536</f>
        <v>258.82993936575133</v>
      </c>
      <c r="O273" s="23">
        <f>Timetraces!N355/1000*0.145</f>
        <v>26.19187705600455</v>
      </c>
      <c r="P273" s="37">
        <f>Timetraces!P355</f>
        <v>8.1217566720341708E-2</v>
      </c>
    </row>
    <row r="274" spans="1:16" x14ac:dyDescent="0.2">
      <c r="A274" s="37">
        <f>Timetraces!E356</f>
        <v>27</v>
      </c>
      <c r="B274" s="8">
        <f>Timetraces!B356-Timetraces!C356</f>
        <v>36.700410842895508</v>
      </c>
      <c r="C274" s="8">
        <f t="shared" si="8"/>
        <v>-1.7709713282547597</v>
      </c>
      <c r="D274" s="8"/>
      <c r="E274" s="23">
        <f>Timetraces!F356/1000*0.145</f>
        <v>26.193606901339063</v>
      </c>
      <c r="F274" s="8">
        <f>Timetraces!H356</f>
        <v>8.1223169575846077E-2</v>
      </c>
      <c r="G274" s="8">
        <f>(Timetraces!G356-Timetraces!$G$86)/0.3048</f>
        <v>0</v>
      </c>
      <c r="H274" s="13">
        <f>Timetraces!D356/9.81/0.4536</f>
        <v>258.8385257899568</v>
      </c>
      <c r="I274" s="73">
        <f>Timetraces!F356/Timetraces!H356*1000</f>
        <v>2224064460.672574</v>
      </c>
      <c r="J274" s="13">
        <f>Timetraces!I356/9.81/0.4536</f>
        <v>553.7684534842283</v>
      </c>
      <c r="K274" s="8">
        <f>Timetraces!J356-Timetraces!K356</f>
        <v>36.700412750244141</v>
      </c>
      <c r="L274" s="8">
        <f t="shared" si="9"/>
        <v>-1.7709572484174112</v>
      </c>
      <c r="M274" s="8"/>
      <c r="N274" s="13">
        <f>Timetraces!L356/9.81/0.4536</f>
        <v>258.83838862663083</v>
      </c>
      <c r="O274" s="23">
        <f>Timetraces!N356/1000*0.145</f>
        <v>26.1936020414342</v>
      </c>
      <c r="P274" s="37">
        <f>Timetraces!P356</f>
        <v>8.122315386617851E-2</v>
      </c>
    </row>
    <row r="275" spans="1:16" x14ac:dyDescent="0.2">
      <c r="A275" s="37">
        <f>Timetraces!E357</f>
        <v>27.1</v>
      </c>
      <c r="B275" s="8">
        <f>Timetraces!B357-Timetraces!C357</f>
        <v>36.699674606323242</v>
      </c>
      <c r="C275" s="8">
        <f t="shared" si="8"/>
        <v>-1.7733868025732165</v>
      </c>
      <c r="D275" s="8"/>
      <c r="E275" s="23">
        <f>Timetraces!F357/1000*0.145</f>
        <v>26.195419740534632</v>
      </c>
      <c r="F275" s="8">
        <f>Timetraces!H357</f>
        <v>8.1229041263335591E-2</v>
      </c>
      <c r="G275" s="8">
        <f>(Timetraces!G357-Timetraces!$G$86)/0.3048</f>
        <v>0</v>
      </c>
      <c r="H275" s="13">
        <f>Timetraces!D357/9.81/0.4536</f>
        <v>258.84730424281867</v>
      </c>
      <c r="I275" s="73">
        <f>Timetraces!F357/Timetraces!H357*1000</f>
        <v>2224057607.5547585</v>
      </c>
      <c r="J275" s="13">
        <f>Timetraces!I357/9.81/0.4536</f>
        <v>553.78041412625259</v>
      </c>
      <c r="K275" s="8">
        <f>Timetraces!J357-Timetraces!K357</f>
        <v>36.699676513671875</v>
      </c>
      <c r="L275" s="8">
        <f t="shared" si="9"/>
        <v>-1.773372722735868</v>
      </c>
      <c r="M275" s="8"/>
      <c r="N275" s="13">
        <f>Timetraces!L357/9.81/0.4536</f>
        <v>258.84716707949275</v>
      </c>
      <c r="O275" s="23">
        <f>Timetraces!N357/1000*0.145</f>
        <v>26.195413918451639</v>
      </c>
      <c r="P275" s="37">
        <f>Timetraces!P357</f>
        <v>8.1229022437422832E-2</v>
      </c>
    </row>
    <row r="276" spans="1:16" x14ac:dyDescent="0.2">
      <c r="A276" s="37">
        <f>Timetraces!E358</f>
        <v>27.200000000000003</v>
      </c>
      <c r="B276" s="8">
        <f>Timetraces!B358-Timetraces!C358</f>
        <v>36.698981285095215</v>
      </c>
      <c r="C276" s="8">
        <f t="shared" si="8"/>
        <v>-1.7756614785181881</v>
      </c>
      <c r="D276" s="8"/>
      <c r="E276" s="23">
        <f>Timetraces!F358/1000*0.145</f>
        <v>26.1973495453176</v>
      </c>
      <c r="F276" s="8">
        <f>Timetraces!H358</f>
        <v>8.1235291781427729E-2</v>
      </c>
      <c r="G276" s="8">
        <f>(Timetraces!G358-Timetraces!$G$86)/0.3048</f>
        <v>0</v>
      </c>
      <c r="H276" s="13">
        <f>Timetraces!D358/9.81/0.4536</f>
        <v>258.8567685123104</v>
      </c>
      <c r="I276" s="73">
        <f>Timetraces!F358/Timetraces!H358*1000</f>
        <v>2224050313.7567339</v>
      </c>
      <c r="J276" s="13">
        <f>Timetraces!I358/9.81/0.4536</f>
        <v>553.78996069373989</v>
      </c>
      <c r="K276" s="8">
        <f>Timetraces!J358-Timetraces!K358</f>
        <v>36.698982238769531</v>
      </c>
      <c r="L276" s="8">
        <f t="shared" si="9"/>
        <v>-1.7756505275335837</v>
      </c>
      <c r="M276" s="8"/>
      <c r="N276" s="13">
        <f>Timetraces!L358/9.81/0.4536</f>
        <v>258.85665878164963</v>
      </c>
      <c r="O276" s="23">
        <f>Timetraces!N358/1000*0.145</f>
        <v>26.197343768516919</v>
      </c>
      <c r="P276" s="37">
        <f>Timetraces!P358</f>
        <v>8.1235273102221048E-2</v>
      </c>
    </row>
    <row r="277" spans="1:16" x14ac:dyDescent="0.2">
      <c r="A277" s="37">
        <f>Timetraces!E359</f>
        <v>27.300000000000004</v>
      </c>
      <c r="B277" s="8">
        <f>Timetraces!B359-Timetraces!C359</f>
        <v>36.698338508605957</v>
      </c>
      <c r="C277" s="8">
        <f t="shared" si="8"/>
        <v>-1.7777703252677215</v>
      </c>
      <c r="D277" s="8"/>
      <c r="E277" s="23">
        <f>Timetraces!F359/1000*0.145</f>
        <v>26.199395221034077</v>
      </c>
      <c r="F277" s="8">
        <f>Timetraces!H359</f>
        <v>8.1241917587700052E-2</v>
      </c>
      <c r="G277" s="8">
        <f>(Timetraces!G359-Timetraces!$G$86)/0.3048</f>
        <v>0</v>
      </c>
      <c r="H277" s="13">
        <f>Timetraces!D359/9.81/0.4536</f>
        <v>258.86697346376229</v>
      </c>
      <c r="I277" s="73">
        <f>Timetraces!F359/Timetraces!H359*1000</f>
        <v>2224042583.5338635</v>
      </c>
      <c r="J277" s="13">
        <f>Timetraces!I359/9.81/0.4536</f>
        <v>553.79714805202059</v>
      </c>
      <c r="K277" s="8">
        <f>Timetraces!J359-Timetraces!K359</f>
        <v>36.69834041595459</v>
      </c>
      <c r="L277" s="8">
        <f t="shared" si="9"/>
        <v>-1.777756245430373</v>
      </c>
      <c r="M277" s="8"/>
      <c r="N277" s="13">
        <f>Timetraces!L359/9.81/0.4536</f>
        <v>258.86686373310152</v>
      </c>
      <c r="O277" s="23">
        <f>Timetraces!N359/1000*0.145</f>
        <v>26.199389755034279</v>
      </c>
      <c r="P277" s="37">
        <f>Timetraces!P359</f>
        <v>8.1241899914917745E-2</v>
      </c>
    </row>
    <row r="278" spans="1:16" x14ac:dyDescent="0.2">
      <c r="A278" s="37">
        <f>Timetraces!E360</f>
        <v>27.4</v>
      </c>
      <c r="B278" s="8">
        <f>Timetraces!B360-Timetraces!C360</f>
        <v>36.697758674621582</v>
      </c>
      <c r="C278" s="8">
        <f t="shared" si="8"/>
        <v>-1.7796726677361434</v>
      </c>
      <c r="D278" s="8"/>
      <c r="E278" s="23">
        <f>Timetraces!F360/1000*0.145</f>
        <v>26.201529299520494</v>
      </c>
      <c r="F278" s="8">
        <f>Timetraces!H360</f>
        <v>8.1248829721841387E-2</v>
      </c>
      <c r="G278" s="8">
        <f>(Timetraces!G360-Timetraces!$G$86)/0.3048</f>
        <v>0</v>
      </c>
      <c r="H278" s="13">
        <f>Timetraces!D360/9.81/0.4536</f>
        <v>258.87764477052252</v>
      </c>
      <c r="I278" s="73">
        <f>Timetraces!F360/Timetraces!H360*1000</f>
        <v>2224034520.6730108</v>
      </c>
      <c r="J278" s="13">
        <f>Timetraces!I360/9.81/0.4536</f>
        <v>553.80230539307684</v>
      </c>
      <c r="K278" s="8">
        <f>Timetraces!J360-Timetraces!K360</f>
        <v>36.697759628295898</v>
      </c>
      <c r="L278" s="8">
        <f t="shared" si="9"/>
        <v>-1.7796617167515392</v>
      </c>
      <c r="M278" s="8"/>
      <c r="N278" s="13">
        <f>Timetraces!L360/9.81/0.4536</f>
        <v>258.87756247252696</v>
      </c>
      <c r="O278" s="23">
        <f>Timetraces!N360/1000*0.145</f>
        <v>26.201525003698201</v>
      </c>
      <c r="P278" s="37">
        <f>Timetraces!P360</f>
        <v>8.1248815838837224E-2</v>
      </c>
    </row>
    <row r="279" spans="1:16" x14ac:dyDescent="0.2">
      <c r="A279" s="37">
        <f>Timetraces!E361</f>
        <v>27.5</v>
      </c>
      <c r="B279" s="8">
        <f>Timetraces!B361-Timetraces!C361</f>
        <v>36.697247505187988</v>
      </c>
      <c r="C279" s="8">
        <f t="shared" si="8"/>
        <v>-1.7813497328069892</v>
      </c>
      <c r="D279" s="8"/>
      <c r="E279" s="23">
        <f>Timetraces!F361/1000*0.145</f>
        <v>26.203709148725185</v>
      </c>
      <c r="F279" s="8">
        <f>Timetraces!H361</f>
        <v>8.1255890110484411E-2</v>
      </c>
      <c r="G279" s="8">
        <f>(Timetraces!G361-Timetraces!$G$86)/0.3048</f>
        <v>0</v>
      </c>
      <c r="H279" s="13">
        <f>Timetraces!D361/9.81/0.4536</f>
        <v>258.88828864461755</v>
      </c>
      <c r="I279" s="73">
        <f>Timetraces!F361/Timetraces!H361*1000</f>
        <v>2224026286.1280499</v>
      </c>
      <c r="J279" s="13">
        <f>Timetraces!I361/9.81/0.4536</f>
        <v>553.80554244756968</v>
      </c>
      <c r="K279" s="8">
        <f>Timetraces!J361-Timetraces!K361</f>
        <v>36.697248458862305</v>
      </c>
      <c r="L279" s="8">
        <f t="shared" si="9"/>
        <v>-1.7813387818223847</v>
      </c>
      <c r="M279" s="8"/>
      <c r="N279" s="13">
        <f>Timetraces!L361/9.81/0.4536</f>
        <v>258.88823377928713</v>
      </c>
      <c r="O279" s="23">
        <f>Timetraces!N361/1000*0.145</f>
        <v>26.203706452224754</v>
      </c>
      <c r="P279" s="37">
        <f>Timetraces!P361</f>
        <v>8.1255881407270039E-2</v>
      </c>
    </row>
    <row r="280" spans="1:16" x14ac:dyDescent="0.2">
      <c r="A280" s="37">
        <f>Timetraces!E362</f>
        <v>27.6</v>
      </c>
      <c r="B280" s="8">
        <f>Timetraces!B362-Timetraces!C362</f>
        <v>36.696813583374023</v>
      </c>
      <c r="C280" s="8">
        <f t="shared" si="8"/>
        <v>-1.7827733608055614</v>
      </c>
      <c r="D280" s="8"/>
      <c r="E280" s="23">
        <f>Timetraces!F362/1000*0.145</f>
        <v>26.205888328138009</v>
      </c>
      <c r="F280" s="8">
        <f>Timetraces!H362</f>
        <v>8.1262948344692193E-2</v>
      </c>
      <c r="G280" s="8">
        <f>(Timetraces!G362-Timetraces!$G$86)/0.3048</f>
        <v>0</v>
      </c>
      <c r="H280" s="13">
        <f>Timetraces!D362/9.81/0.4536</f>
        <v>258.8982467020827</v>
      </c>
      <c r="I280" s="73">
        <f>Timetraces!F362/Timetraces!H362*1000</f>
        <v>2224018055.1336217</v>
      </c>
      <c r="J280" s="13">
        <f>Timetraces!I362/9.81/0.4536</f>
        <v>553.80707867682054</v>
      </c>
      <c r="K280" s="8">
        <f>Timetraces!J362-Timetraces!K362</f>
        <v>36.69681453704834</v>
      </c>
      <c r="L280" s="8">
        <f t="shared" si="9"/>
        <v>-1.7827624098209571</v>
      </c>
      <c r="M280" s="8"/>
      <c r="N280" s="13">
        <f>Timetraces!L362/9.81/0.4536</f>
        <v>258.89821926941755</v>
      </c>
      <c r="O280" s="23">
        <f>Timetraces!N362/1000*0.145</f>
        <v>26.205887467875542</v>
      </c>
      <c r="P280" s="37">
        <f>Timetraces!P362</f>
        <v>8.1262945588341989E-2</v>
      </c>
    </row>
    <row r="281" spans="1:16" x14ac:dyDescent="0.2">
      <c r="A281" s="37">
        <f>Timetraces!E363</f>
        <v>27.700000000000003</v>
      </c>
      <c r="B281" s="8">
        <f>Timetraces!B363-Timetraces!C363</f>
        <v>36.696464538574219</v>
      </c>
      <c r="C281" s="8">
        <f t="shared" si="8"/>
        <v>-1.7839185209099075</v>
      </c>
      <c r="D281" s="8"/>
      <c r="E281" s="23">
        <f>Timetraces!F363/1000*0.145</f>
        <v>26.208026718459056</v>
      </c>
      <c r="F281" s="8">
        <f>Timetraces!H363</f>
        <v>8.1269874487950491E-2</v>
      </c>
      <c r="G281" s="8">
        <f>(Timetraces!G363-Timetraces!$G$86)/0.3048</f>
        <v>0</v>
      </c>
      <c r="H281" s="13">
        <f>Timetraces!D363/9.81/0.4536</f>
        <v>258.90683312628823</v>
      </c>
      <c r="I281" s="73">
        <f>Timetraces!F363/Timetraces!H363*1000</f>
        <v>2224009978.9773889</v>
      </c>
      <c r="J281" s="13">
        <f>Timetraces!I363/9.81/0.4536</f>
        <v>553.80713354215095</v>
      </c>
      <c r="K281" s="8">
        <f>Timetraces!J363-Timetraces!K363</f>
        <v>36.696465492248535</v>
      </c>
      <c r="L281" s="8">
        <f t="shared" si="9"/>
        <v>-1.7839075699253031</v>
      </c>
      <c r="M281" s="8"/>
      <c r="N281" s="13">
        <f>Timetraces!L363/9.81/0.4536</f>
        <v>258.90686055895344</v>
      </c>
      <c r="O281" s="23">
        <f>Timetraces!N363/1000*0.145</f>
        <v>26.208028228145537</v>
      </c>
      <c r="P281" s="37">
        <f>Timetraces!P363</f>
        <v>8.1269879407333087E-2</v>
      </c>
    </row>
    <row r="282" spans="1:16" x14ac:dyDescent="0.2">
      <c r="A282" s="37">
        <f>Timetraces!E364</f>
        <v>27.800000000000004</v>
      </c>
      <c r="B282" s="8">
        <f>Timetraces!B364-Timetraces!C364</f>
        <v>36.696207046508789</v>
      </c>
      <c r="C282" s="8">
        <f t="shared" si="8"/>
        <v>-1.7847633111508185</v>
      </c>
      <c r="D282" s="8"/>
      <c r="E282" s="23">
        <f>Timetraces!F364/1000*0.145</f>
        <v>26.210094458091017</v>
      </c>
      <c r="F282" s="8">
        <f>Timetraces!H364</f>
        <v>8.127657182543549E-2</v>
      </c>
      <c r="G282" s="8">
        <f>(Timetraces!G364-Timetraces!$G$86)/0.3048</f>
        <v>0</v>
      </c>
      <c r="H282" s="13">
        <f>Timetraces!D364/9.81/0.4536</f>
        <v>258.91330723527386</v>
      </c>
      <c r="I282" s="73">
        <f>Timetraces!F364/Timetraces!H364*1000</f>
        <v>2224002170.1825404</v>
      </c>
      <c r="J282" s="13">
        <f>Timetraces!I364/9.81/0.4536</f>
        <v>553.80592650488245</v>
      </c>
      <c r="K282" s="8">
        <f>Timetraces!J364-Timetraces!K364</f>
        <v>36.696208000183105</v>
      </c>
      <c r="L282" s="8">
        <f t="shared" si="9"/>
        <v>-1.7847523601662141</v>
      </c>
      <c r="M282" s="8"/>
      <c r="N282" s="13">
        <f>Timetraces!L364/9.81/0.4536</f>
        <v>258.91338953326942</v>
      </c>
      <c r="O282" s="23">
        <f>Timetraces!N364/1000*0.145</f>
        <v>26.210098367288133</v>
      </c>
      <c r="P282" s="37">
        <f>Timetraces!P364</f>
        <v>8.127658451638331E-2</v>
      </c>
    </row>
    <row r="283" spans="1:16" x14ac:dyDescent="0.2">
      <c r="A283" s="37">
        <f>Timetraces!E365</f>
        <v>27.9</v>
      </c>
      <c r="B283" s="8">
        <f>Timetraces!B365-Timetraces!C365</f>
        <v>36.696045875549316</v>
      </c>
      <c r="C283" s="8">
        <f t="shared" si="8"/>
        <v>-1.7852920872645741</v>
      </c>
      <c r="D283" s="8"/>
      <c r="E283" s="23">
        <f>Timetraces!F365/1000*0.145</f>
        <v>26.212073011789126</v>
      </c>
      <c r="F283" s="8">
        <f>Timetraces!H365</f>
        <v>8.1282980325580956E-2</v>
      </c>
      <c r="G283" s="8">
        <f>(Timetraces!G365-Timetraces!$G$86)/0.3048</f>
        <v>0</v>
      </c>
      <c r="H283" s="13">
        <f>Timetraces!D365/9.81/0.4536</f>
        <v>258.91698321240978</v>
      </c>
      <c r="I283" s="73">
        <f>Timetraces!F365/Timetraces!H365*1000</f>
        <v>2223994698.5038362</v>
      </c>
      <c r="J283" s="13">
        <f>Timetraces!I365/9.81/0.4536</f>
        <v>553.80378675699728</v>
      </c>
      <c r="K283" s="8">
        <f>Timetraces!J365-Timetraces!K365</f>
        <v>36.696045875549316</v>
      </c>
      <c r="L283" s="8">
        <f t="shared" si="9"/>
        <v>-1.7852842651327137</v>
      </c>
      <c r="M283" s="8"/>
      <c r="N283" s="13">
        <f>Timetraces!L365/9.81/0.4536</f>
        <v>258.91712037573575</v>
      </c>
      <c r="O283" s="23">
        <f>Timetraces!N365/1000*0.145</f>
        <v>26.212079187352231</v>
      </c>
      <c r="P283" s="37">
        <f>Timetraces!P365</f>
        <v>8.1283000356858912E-2</v>
      </c>
    </row>
    <row r="284" spans="1:16" x14ac:dyDescent="0.2">
      <c r="A284" s="37">
        <f>Timetraces!E366</f>
        <v>28</v>
      </c>
      <c r="B284" s="8">
        <f>Timetraces!B366-Timetraces!C366</f>
        <v>36.695984840393066</v>
      </c>
      <c r="C284" s="8">
        <f t="shared" si="8"/>
        <v>-1.7854923338401973</v>
      </c>
      <c r="D284" s="8"/>
      <c r="E284" s="23">
        <f>Timetraces!F366/1000*0.145</f>
        <v>26.213952463637256</v>
      </c>
      <c r="F284" s="8">
        <f>Timetraces!H366</f>
        <v>8.1289067872199999E-2</v>
      </c>
      <c r="G284" s="8">
        <f>(Timetraces!G366-Timetraces!$G$86)/0.3048</f>
        <v>0</v>
      </c>
      <c r="H284" s="13">
        <f>Timetraces!D366/9.81/0.4536</f>
        <v>258.91731240439213</v>
      </c>
      <c r="I284" s="73">
        <f>Timetraces!F366/Timetraces!H366*1000</f>
        <v>2223987601.1838751</v>
      </c>
      <c r="J284" s="13">
        <f>Timetraces!I366/9.81/0.4536</f>
        <v>553.80098862514762</v>
      </c>
      <c r="K284" s="8">
        <f>Timetraces!J366-Timetraces!K366</f>
        <v>36.695984840393066</v>
      </c>
      <c r="L284" s="8">
        <f t="shared" si="9"/>
        <v>-1.7854845117083371</v>
      </c>
      <c r="M284" s="8"/>
      <c r="N284" s="13">
        <f>Timetraces!L366/9.81/0.4536</f>
        <v>258.91747700038326</v>
      </c>
      <c r="O284" s="23">
        <f>Timetraces!N366/1000*0.145</f>
        <v>26.213960297802018</v>
      </c>
      <c r="P284" s="37">
        <f>Timetraces!P366</f>
        <v>8.1289093275278043E-2</v>
      </c>
    </row>
    <row r="285" spans="1:16" x14ac:dyDescent="0.2">
      <c r="A285" s="37">
        <f>Timetraces!E367</f>
        <v>28.1</v>
      </c>
      <c r="B285" s="8">
        <f>Timetraces!B367-Timetraces!C367</f>
        <v>36.696028709411621</v>
      </c>
      <c r="C285" s="8">
        <f t="shared" si="8"/>
        <v>-1.785348406613968</v>
      </c>
      <c r="D285" s="8"/>
      <c r="E285" s="23">
        <f>Timetraces!F367/1000*0.145</f>
        <v>26.215727773922247</v>
      </c>
      <c r="F285" s="8">
        <f>Timetraces!H367</f>
        <v>8.1294818141255276E-2</v>
      </c>
      <c r="G285" s="8">
        <f>(Timetraces!G367-Timetraces!$G$86)/0.3048</f>
        <v>0</v>
      </c>
      <c r="H285" s="13">
        <f>Timetraces!D367/9.81/0.4536</f>
        <v>258.91399305190373</v>
      </c>
      <c r="I285" s="73">
        <f>Timetraces!F367/Timetraces!H367*1000</f>
        <v>2223980897.0926671</v>
      </c>
      <c r="J285" s="13">
        <f>Timetraces!I367/9.81/0.4536</f>
        <v>553.79786130131561</v>
      </c>
      <c r="K285" s="8">
        <f>Timetraces!J367-Timetraces!K367</f>
        <v>36.696028709411621</v>
      </c>
      <c r="L285" s="8">
        <f t="shared" si="9"/>
        <v>-1.7853405844821078</v>
      </c>
      <c r="M285" s="8"/>
      <c r="N285" s="13">
        <f>Timetraces!L367/9.81/0.4536</f>
        <v>258.91418508056006</v>
      </c>
      <c r="O285" s="23">
        <f>Timetraces!N367/1000*0.145</f>
        <v>26.215736911495519</v>
      </c>
      <c r="P285" s="37">
        <f>Timetraces!P367</f>
        <v>8.1294847765895392E-2</v>
      </c>
    </row>
    <row r="286" spans="1:16" x14ac:dyDescent="0.2">
      <c r="A286" s="37">
        <f>Timetraces!E368</f>
        <v>28.200000000000003</v>
      </c>
      <c r="B286" s="8">
        <f>Timetraces!B368-Timetraces!C368</f>
        <v>36.696179389953613</v>
      </c>
      <c r="C286" s="8">
        <f t="shared" si="8"/>
        <v>-1.7848540478803978</v>
      </c>
      <c r="D286" s="8"/>
      <c r="E286" s="23">
        <f>Timetraces!F368/1000*0.145</f>
        <v>26.217394486677758</v>
      </c>
      <c r="F286" s="8">
        <f>Timetraces!H368</f>
        <v>8.1300216697148125E-2</v>
      </c>
      <c r="G286" s="8">
        <f>(Timetraces!G368-Timetraces!$G$86)/0.3048</f>
        <v>0</v>
      </c>
      <c r="H286" s="13">
        <f>Timetraces!D368/9.81/0.4536</f>
        <v>258.90699772227941</v>
      </c>
      <c r="I286" s="73">
        <f>Timetraces!F368/Timetraces!H368*1000</f>
        <v>2223974602.9587684</v>
      </c>
      <c r="J286" s="13">
        <f>Timetraces!I368/9.81/0.4536</f>
        <v>553.79489857347471</v>
      </c>
      <c r="K286" s="8">
        <f>Timetraces!J368-Timetraces!K368</f>
        <v>36.696179389953613</v>
      </c>
      <c r="L286" s="8">
        <f t="shared" si="9"/>
        <v>-1.7848462257485376</v>
      </c>
      <c r="M286" s="8"/>
      <c r="N286" s="13">
        <f>Timetraces!L368/9.81/0.4536</f>
        <v>258.90718975093574</v>
      </c>
      <c r="O286" s="23">
        <f>Timetraces!N368/1000*0.145</f>
        <v>26.217404142293038</v>
      </c>
      <c r="P286" s="37">
        <f>Timetraces!P368</f>
        <v>8.1300247999642195E-2</v>
      </c>
    </row>
    <row r="287" spans="1:16" x14ac:dyDescent="0.2">
      <c r="A287" s="37">
        <f>Timetraces!E369</f>
        <v>28.300000000000004</v>
      </c>
      <c r="B287" s="8">
        <f>Timetraces!B369-Timetraces!C369</f>
        <v>36.696438789367676</v>
      </c>
      <c r="C287" s="8">
        <f t="shared" si="8"/>
        <v>-1.7840029999339986</v>
      </c>
      <c r="D287" s="8"/>
      <c r="E287" s="23">
        <f>Timetraces!F369/1000*0.145</f>
        <v>26.218948897441361</v>
      </c>
      <c r="F287" s="8">
        <f>Timetraces!H369</f>
        <v>8.1305251537065026E-2</v>
      </c>
      <c r="G287" s="8">
        <f>(Timetraces!G369-Timetraces!$G$86)/0.3048</f>
        <v>0</v>
      </c>
      <c r="H287" s="13">
        <f>Timetraces!D369/9.81/0.4536</f>
        <v>258.89676533816231</v>
      </c>
      <c r="I287" s="73">
        <f>Timetraces!F369/Timetraces!H369*1000</f>
        <v>2223968732.7122045</v>
      </c>
      <c r="J287" s="13">
        <f>Timetraces!I369/9.81/0.4536</f>
        <v>553.79231990294647</v>
      </c>
      <c r="K287" s="8">
        <f>Timetraces!J369-Timetraces!K369</f>
        <v>36.696438789367676</v>
      </c>
      <c r="L287" s="8">
        <f t="shared" si="9"/>
        <v>-1.7839951778021383</v>
      </c>
      <c r="M287" s="8"/>
      <c r="N287" s="13">
        <f>Timetraces!L369/9.81/0.4536</f>
        <v>258.89695736681864</v>
      </c>
      <c r="O287" s="23">
        <f>Timetraces!N369/1000*0.145</f>
        <v>26.218958627097926</v>
      </c>
      <c r="P287" s="37">
        <f>Timetraces!P369</f>
        <v>8.1305283079486368E-2</v>
      </c>
    </row>
    <row r="288" spans="1:16" x14ac:dyDescent="0.2">
      <c r="A288" s="37">
        <f>Timetraces!E370</f>
        <v>28.4</v>
      </c>
      <c r="B288" s="8">
        <f>Timetraces!B370-Timetraces!C370</f>
        <v>36.696808815002441</v>
      </c>
      <c r="C288" s="8">
        <f t="shared" si="8"/>
        <v>-1.7827890050692821</v>
      </c>
      <c r="D288" s="8"/>
      <c r="E288" s="23">
        <f>Timetraces!F370/1000*0.145</f>
        <v>26.220387043505045</v>
      </c>
      <c r="F288" s="8">
        <f>Timetraces!H370</f>
        <v>8.1309909819535356E-2</v>
      </c>
      <c r="G288" s="8">
        <f>(Timetraces!G370-Timetraces!$G$86)/0.3048</f>
        <v>0</v>
      </c>
      <c r="H288" s="13">
        <f>Timetraces!D370/9.81/0.4536</f>
        <v>258.88409144684294</v>
      </c>
      <c r="I288" s="73">
        <f>Timetraces!F370/Timetraces!H370*1000</f>
        <v>2223963301.3220081</v>
      </c>
      <c r="J288" s="13">
        <f>Timetraces!I370/9.81/0.4536</f>
        <v>553.79061907770449</v>
      </c>
      <c r="K288" s="8">
        <f>Timetraces!J370-Timetraces!K370</f>
        <v>36.696808815002441</v>
      </c>
      <c r="L288" s="8">
        <f t="shared" si="9"/>
        <v>-1.7827811829374218</v>
      </c>
      <c r="M288" s="8"/>
      <c r="N288" s="13">
        <f>Timetraces!L370/9.81/0.4536</f>
        <v>258.88425604283412</v>
      </c>
      <c r="O288" s="23">
        <f>Timetraces!N370/1000*0.145</f>
        <v>26.220396091496173</v>
      </c>
      <c r="P288" s="37">
        <f>Timetraces!P370</f>
        <v>8.1309939154278546E-2</v>
      </c>
    </row>
    <row r="289" spans="1:16" x14ac:dyDescent="0.2">
      <c r="A289" s="37">
        <f>Timetraces!E371</f>
        <v>28.5</v>
      </c>
      <c r="B289" s="8">
        <f>Timetraces!B371-Timetraces!C371</f>
        <v>36.69728946685791</v>
      </c>
      <c r="C289" s="8">
        <f t="shared" si="8"/>
        <v>-1.781212063286248</v>
      </c>
      <c r="D289" s="8"/>
      <c r="E289" s="23">
        <f>Timetraces!F371/1000*0.145</f>
        <v>26.221708020359706</v>
      </c>
      <c r="F289" s="8">
        <f>Timetraces!H371</f>
        <v>8.1314188607116991E-2</v>
      </c>
      <c r="G289" s="8">
        <f>(Timetraces!G371-Timetraces!$G$86)/0.3048</f>
        <v>0</v>
      </c>
      <c r="H289" s="13">
        <f>Timetraces!D371/9.81/0.4536</f>
        <v>258.87012822025957</v>
      </c>
      <c r="I289" s="73">
        <f>Timetraces!F371/Timetraces!H371*1000</f>
        <v>2223958312.262188</v>
      </c>
      <c r="J289" s="13">
        <f>Timetraces!I371/9.81/0.4536</f>
        <v>553.79012528973112</v>
      </c>
      <c r="K289" s="8">
        <f>Timetraces!J371-Timetraces!K371</f>
        <v>36.69728946685791</v>
      </c>
      <c r="L289" s="8">
        <f t="shared" si="9"/>
        <v>-1.7812042411543878</v>
      </c>
      <c r="M289" s="8"/>
      <c r="N289" s="13">
        <f>Timetraces!L371/9.81/0.4536</f>
        <v>258.87026538358549</v>
      </c>
      <c r="O289" s="23">
        <f>Timetraces!N371/1000*0.145</f>
        <v>26.221716046231787</v>
      </c>
      <c r="P289" s="37">
        <f>Timetraces!P371</f>
        <v>8.1314214631649021E-2</v>
      </c>
    </row>
    <row r="290" spans="1:16" x14ac:dyDescent="0.2">
      <c r="A290" s="37">
        <f>Timetraces!E372</f>
        <v>28.6</v>
      </c>
      <c r="B290" s="8">
        <f>Timetraces!B372-Timetraces!C372</f>
        <v>36.697880744934082</v>
      </c>
      <c r="C290" s="8">
        <f t="shared" si="8"/>
        <v>-1.7792721745848967</v>
      </c>
      <c r="D290" s="8"/>
      <c r="E290" s="23">
        <f>Timetraces!F372/1000*0.145</f>
        <v>26.222917294055947</v>
      </c>
      <c r="F290" s="8">
        <f>Timetraces!H372</f>
        <v>8.1318105594941195E-2</v>
      </c>
      <c r="G290" s="8">
        <f>(Timetraces!G372-Timetraces!$G$86)/0.3048</f>
        <v>0</v>
      </c>
      <c r="H290" s="13">
        <f>Timetraces!D372/9.81/0.4536</f>
        <v>258.85624729167171</v>
      </c>
      <c r="I290" s="73">
        <f>Timetraces!F372/Timetraces!H372*1000</f>
        <v>2223953745.0254922</v>
      </c>
      <c r="J290" s="13">
        <f>Timetraces!I372/9.81/0.4536</f>
        <v>553.79105800034756</v>
      </c>
      <c r="K290" s="8">
        <f>Timetraces!J372-Timetraces!K372</f>
        <v>36.697880744934082</v>
      </c>
      <c r="L290" s="8">
        <f t="shared" si="9"/>
        <v>-1.7792643524530365</v>
      </c>
      <c r="M290" s="8"/>
      <c r="N290" s="13">
        <f>Timetraces!L372/9.81/0.4536</f>
        <v>258.85632958966727</v>
      </c>
      <c r="O290" s="23">
        <f>Timetraces!N372/1000*0.145</f>
        <v>26.222923690154175</v>
      </c>
      <c r="P290" s="37">
        <f>Timetraces!P372</f>
        <v>8.1318126341007838E-2</v>
      </c>
    </row>
    <row r="291" spans="1:16" x14ac:dyDescent="0.2">
      <c r="A291" s="37">
        <f>Timetraces!E373</f>
        <v>28.700000000000003</v>
      </c>
      <c r="B291" s="8">
        <f>Timetraces!B373-Timetraces!C373</f>
        <v>36.698581695556641</v>
      </c>
      <c r="C291" s="8">
        <f t="shared" si="8"/>
        <v>-1.7769724678179724</v>
      </c>
      <c r="D291" s="8"/>
      <c r="E291" s="23">
        <f>Timetraces!F373/1000*0.145</f>
        <v>26.224030634905805</v>
      </c>
      <c r="F291" s="8">
        <f>Timetraces!H373</f>
        <v>8.1321711852347919E-2</v>
      </c>
      <c r="G291" s="8">
        <f>(Timetraces!G373-Timetraces!$G$86)/0.3048</f>
        <v>0</v>
      </c>
      <c r="H291" s="13">
        <f>Timetraces!D373/9.81/0.4536</f>
        <v>258.84387515966949</v>
      </c>
      <c r="I291" s="73">
        <f>Timetraces!F373/Timetraces!H373*1000</f>
        <v>2223949540.282383</v>
      </c>
      <c r="J291" s="13">
        <f>Timetraces!I373/9.81/0.4536</f>
        <v>553.79385613219733</v>
      </c>
      <c r="K291" s="8">
        <f>Timetraces!J373-Timetraces!K373</f>
        <v>36.698580741882324</v>
      </c>
      <c r="L291" s="8">
        <f t="shared" si="9"/>
        <v>-1.7769677745388561</v>
      </c>
      <c r="M291" s="8"/>
      <c r="N291" s="13">
        <f>Timetraces!L373/9.81/0.4536</f>
        <v>258.8439025923347</v>
      </c>
      <c r="O291" s="23">
        <f>Timetraces!N373/1000*0.145</f>
        <v>26.224035238427803</v>
      </c>
      <c r="P291" s="37">
        <f>Timetraces!P373</f>
        <v>8.1321726792714613E-2</v>
      </c>
    </row>
    <row r="292" spans="1:16" x14ac:dyDescent="0.2">
      <c r="A292" s="37">
        <f>Timetraces!E374</f>
        <v>28.800000000000004</v>
      </c>
      <c r="B292" s="8">
        <f>Timetraces!B374-Timetraces!C374</f>
        <v>36.699390411376953</v>
      </c>
      <c r="C292" s="8">
        <f t="shared" si="8"/>
        <v>-1.7743192006909627</v>
      </c>
      <c r="D292" s="8"/>
      <c r="E292" s="23">
        <f>Timetraces!F374/1000*0.145</f>
        <v>26.225078987689887</v>
      </c>
      <c r="F292" s="8">
        <f>Timetraces!H374</f>
        <v>8.1325107597761445E-2</v>
      </c>
      <c r="G292" s="8">
        <f>(Timetraces!G374-Timetraces!$G$86)/0.3048</f>
        <v>0</v>
      </c>
      <c r="H292" s="13">
        <f>Timetraces!D374/9.81/0.4536</f>
        <v>258.83446575550818</v>
      </c>
      <c r="I292" s="73">
        <f>Timetraces!F374/Timetraces!H374*1000</f>
        <v>2223945581.5141711</v>
      </c>
      <c r="J292" s="13">
        <f>Timetraces!I374/9.81/0.4536</f>
        <v>553.79873914660175</v>
      </c>
      <c r="K292" s="8">
        <f>Timetraces!J374-Timetraces!K374</f>
        <v>36.699390411376953</v>
      </c>
      <c r="L292" s="8">
        <f t="shared" si="9"/>
        <v>-1.7743113785591025</v>
      </c>
      <c r="M292" s="8"/>
      <c r="N292" s="13">
        <f>Timetraces!L374/9.81/0.4536</f>
        <v>258.83446575550818</v>
      </c>
      <c r="O292" s="23">
        <f>Timetraces!N374/1000*0.145</f>
        <v>26.225082095517564</v>
      </c>
      <c r="P292" s="37">
        <f>Timetraces!P374</f>
        <v>8.1325117694261623E-2</v>
      </c>
    </row>
    <row r="293" spans="1:16" x14ac:dyDescent="0.2">
      <c r="A293" s="37">
        <f>Timetraces!E375</f>
        <v>28.9</v>
      </c>
      <c r="B293" s="8">
        <f>Timetraces!B375-Timetraces!C375</f>
        <v>36.70030689239502</v>
      </c>
      <c r="C293" s="8">
        <f t="shared" si="8"/>
        <v>-1.7713123732038683</v>
      </c>
      <c r="D293" s="8"/>
      <c r="E293" s="23">
        <f>Timetraces!F375/1000*0.145</f>
        <v>26.226110185209208</v>
      </c>
      <c r="F293" s="8">
        <f>Timetraces!H375</f>
        <v>8.1328447749417651E-2</v>
      </c>
      <c r="G293" s="8">
        <f>(Timetraces!G375-Timetraces!$G$86)/0.3048</f>
        <v>0</v>
      </c>
      <c r="H293" s="13">
        <f>Timetraces!D375/9.81/0.4536</f>
        <v>258.82936327978223</v>
      </c>
      <c r="I293" s="73">
        <f>Timetraces!F375/Timetraces!H375*1000</f>
        <v>2223941688.55302</v>
      </c>
      <c r="J293" s="13">
        <f>Timetraces!I375/9.81/0.4536</f>
        <v>553.80587163955204</v>
      </c>
      <c r="K293" s="8">
        <f>Timetraces!J375-Timetraces!K375</f>
        <v>36.700305938720703</v>
      </c>
      <c r="L293" s="8">
        <f t="shared" si="9"/>
        <v>-1.771307679924752</v>
      </c>
      <c r="M293" s="8"/>
      <c r="N293" s="13">
        <f>Timetraces!L375/9.81/0.4536</f>
        <v>258.82930841445187</v>
      </c>
      <c r="O293" s="23">
        <f>Timetraces!N375/1000*0.145</f>
        <v>26.22611142647358</v>
      </c>
      <c r="P293" s="37">
        <f>Timetraces!P375</f>
        <v>8.1328451800566193E-2</v>
      </c>
    </row>
    <row r="294" spans="1:16" x14ac:dyDescent="0.2">
      <c r="A294" s="37">
        <f>Timetraces!E376</f>
        <v>29</v>
      </c>
      <c r="B294" s="8">
        <f>Timetraces!B376-Timetraces!C376</f>
        <v>36.701326370239258</v>
      </c>
      <c r="C294" s="8">
        <f t="shared" si="8"/>
        <v>-1.7679676296204092</v>
      </c>
      <c r="D294" s="8"/>
      <c r="E294" s="23">
        <f>Timetraces!F376/1000*0.145</f>
        <v>26.227187776180326</v>
      </c>
      <c r="F294" s="8">
        <f>Timetraces!H376</f>
        <v>8.1331938128955991E-2</v>
      </c>
      <c r="G294" s="8">
        <f>(Timetraces!G376-Timetraces!$G$86)/0.3048</f>
        <v>0</v>
      </c>
      <c r="H294" s="13">
        <f>Timetraces!D376/9.81/0.4536</f>
        <v>258.82969247176453</v>
      </c>
      <c r="I294" s="73">
        <f>Timetraces!F376/Timetraces!H376*1000</f>
        <v>2223937622.0239048</v>
      </c>
      <c r="J294" s="13">
        <f>Timetraces!I376/9.81/0.4536</f>
        <v>553.81541820703933</v>
      </c>
      <c r="K294" s="8">
        <f>Timetraces!J376-Timetraces!K376</f>
        <v>36.701326370239258</v>
      </c>
      <c r="L294" s="8">
        <f t="shared" si="9"/>
        <v>-1.767959807488549</v>
      </c>
      <c r="M294" s="8"/>
      <c r="N294" s="13">
        <f>Timetraces!L376/9.81/0.4536</f>
        <v>258.82958274110376</v>
      </c>
      <c r="O294" s="23">
        <f>Timetraces!N376/1000*0.145</f>
        <v>26.227187224817687</v>
      </c>
      <c r="P294" s="37">
        <f>Timetraces!P376</f>
        <v>8.1331936374227198E-2</v>
      </c>
    </row>
    <row r="295" spans="1:16" x14ac:dyDescent="0.2">
      <c r="A295" s="37">
        <f>Timetraces!E377</f>
        <v>29.1</v>
      </c>
      <c r="B295" s="8">
        <f>Timetraces!B377-Timetraces!C377</f>
        <v>36.702449798583984</v>
      </c>
      <c r="C295" s="8">
        <f t="shared" si="8"/>
        <v>-1.7642818410878418</v>
      </c>
      <c r="D295" s="8"/>
      <c r="E295" s="23">
        <f>Timetraces!F377/1000*0.145</f>
        <v>26.228387041744025</v>
      </c>
      <c r="F295" s="8">
        <f>Timetraces!H377</f>
        <v>8.1335822560284141E-2</v>
      </c>
      <c r="G295" s="8">
        <f>(Timetraces!G377-Timetraces!$G$86)/0.3048</f>
        <v>0</v>
      </c>
      <c r="H295" s="13">
        <f>Timetraces!D377/9.81/0.4536</f>
        <v>258.83630374407613</v>
      </c>
      <c r="I295" s="73">
        <f>Timetraces!F377/Timetraces!H377*1000</f>
        <v>2223933098.3593216</v>
      </c>
      <c r="J295" s="13">
        <f>Timetraces!I377/9.81/0.4536</f>
        <v>553.82737884906362</v>
      </c>
      <c r="K295" s="8">
        <f>Timetraces!J377-Timetraces!K377</f>
        <v>36.702448844909668</v>
      </c>
      <c r="L295" s="8">
        <f t="shared" si="9"/>
        <v>-1.7642771478087256</v>
      </c>
      <c r="M295" s="8"/>
      <c r="N295" s="13">
        <f>Timetraces!L377/9.81/0.4536</f>
        <v>258.83616658075016</v>
      </c>
      <c r="O295" s="23">
        <f>Timetraces!N377/1000*0.145</f>
        <v>26.228385142631314</v>
      </c>
      <c r="P295" s="37">
        <f>Timetraces!P377</f>
        <v>8.1335816440564937E-2</v>
      </c>
    </row>
    <row r="296" spans="1:16" x14ac:dyDescent="0.2">
      <c r="A296" s="37">
        <f>Timetraces!E378</f>
        <v>29.200000000000003</v>
      </c>
      <c r="B296" s="8">
        <f>Timetraces!B378-Timetraces!C378</f>
        <v>36.703672409057617</v>
      </c>
      <c r="C296" s="8">
        <f t="shared" si="8"/>
        <v>-1.7602706518698865</v>
      </c>
      <c r="D296" s="8"/>
      <c r="E296" s="23">
        <f>Timetraces!F378/1000*0.145</f>
        <v>26.22978765276563</v>
      </c>
      <c r="F296" s="8">
        <f>Timetraces!H378</f>
        <v>8.1340359088082084E-2</v>
      </c>
      <c r="G296" s="8">
        <f>(Timetraces!G378-Timetraces!$G$86)/0.3048</f>
        <v>0</v>
      </c>
      <c r="H296" s="13">
        <f>Timetraces!D378/9.81/0.4536</f>
        <v>258.84974575002087</v>
      </c>
      <c r="I296" s="73">
        <f>Timetraces!F378/Timetraces!H378*1000</f>
        <v>2223927817.48805</v>
      </c>
      <c r="J296" s="13">
        <f>Timetraces!I378/9.81/0.4536</f>
        <v>553.8416438349642</v>
      </c>
      <c r="K296" s="8">
        <f>Timetraces!J378-Timetraces!K378</f>
        <v>36.703671455383301</v>
      </c>
      <c r="L296" s="8">
        <f t="shared" si="9"/>
        <v>-1.7602659585907703</v>
      </c>
      <c r="M296" s="8"/>
      <c r="N296" s="13">
        <f>Timetraces!L378/9.81/0.4536</f>
        <v>258.84958115402975</v>
      </c>
      <c r="O296" s="23">
        <f>Timetraces!N378/1000*0.145</f>
        <v>26.229784553869653</v>
      </c>
      <c r="P296" s="37">
        <f>Timetraces!P378</f>
        <v>8.1340349082389587E-2</v>
      </c>
    </row>
    <row r="297" spans="1:16" x14ac:dyDescent="0.2">
      <c r="A297" s="37">
        <f>Timetraces!E379</f>
        <v>29.300000000000004</v>
      </c>
      <c r="B297" s="8">
        <f>Timetraces!B379-Timetraces!C379</f>
        <v>36.704992294311523</v>
      </c>
      <c r="C297" s="8">
        <f t="shared" si="8"/>
        <v>-1.7559403196720313</v>
      </c>
      <c r="D297" s="8"/>
      <c r="E297" s="23">
        <f>Timetraces!F379/1000*0.145</f>
        <v>26.231461287942171</v>
      </c>
      <c r="F297" s="8">
        <f>Timetraces!H379</f>
        <v>8.134577987374525E-2</v>
      </c>
      <c r="G297" s="8">
        <f>(Timetraces!G379-Timetraces!$G$86)/0.3048</f>
        <v>0</v>
      </c>
      <c r="H297" s="13">
        <f>Timetraces!D379/9.81/0.4536</f>
        <v>258.87004592226396</v>
      </c>
      <c r="I297" s="73">
        <f>Timetraces!F379/Timetraces!H379*1000</f>
        <v>2223921509.5459857</v>
      </c>
      <c r="J297" s="13">
        <f>Timetraces!I379/9.81/0.4536</f>
        <v>553.85799370341942</v>
      </c>
      <c r="K297" s="8">
        <f>Timetraces!J379-Timetraces!K379</f>
        <v>36.704991340637207</v>
      </c>
      <c r="L297" s="8">
        <f t="shared" si="9"/>
        <v>-1.7559356263929151</v>
      </c>
      <c r="M297" s="8"/>
      <c r="N297" s="13">
        <f>Timetraces!L379/9.81/0.4536</f>
        <v>258.86988132627278</v>
      </c>
      <c r="O297" s="23">
        <f>Timetraces!N379/1000*0.145</f>
        <v>26.231457552558201</v>
      </c>
      <c r="P297" s="37">
        <f>Timetraces!P379</f>
        <v>8.1345767806632732E-2</v>
      </c>
    </row>
    <row r="298" spans="1:16" x14ac:dyDescent="0.2">
      <c r="A298" s="37">
        <f>Timetraces!E380</f>
        <v>29.4</v>
      </c>
      <c r="B298" s="8">
        <f>Timetraces!B380-Timetraces!C380</f>
        <v>36.706406593322754</v>
      </c>
      <c r="C298" s="8">
        <f t="shared" si="8"/>
        <v>-1.7513002310525088</v>
      </c>
      <c r="D298" s="8"/>
      <c r="E298" s="23">
        <f>Timetraces!F380/1000*0.145</f>
        <v>26.23346287445705</v>
      </c>
      <c r="F298" s="8">
        <f>Timetraces!H380</f>
        <v>8.1352262826654989E-2</v>
      </c>
      <c r="G298" s="8">
        <f>(Timetraces!G380-Timetraces!$G$86)/0.3048</f>
        <v>0</v>
      </c>
      <c r="H298" s="13">
        <f>Timetraces!D380/9.81/0.4536</f>
        <v>258.89684763615787</v>
      </c>
      <c r="I298" s="73">
        <f>Timetraces!F380/Timetraces!H380*1000</f>
        <v>2223913967.8566728</v>
      </c>
      <c r="J298" s="13">
        <f>Timetraces!I380/9.81/0.4536</f>
        <v>553.87620899310775</v>
      </c>
      <c r="K298" s="8">
        <f>Timetraces!J380-Timetraces!K380</f>
        <v>36.706405639648437</v>
      </c>
      <c r="L298" s="8">
        <f t="shared" si="9"/>
        <v>-1.7512955377733925</v>
      </c>
      <c r="M298" s="8"/>
      <c r="N298" s="13">
        <f>Timetraces!L380/9.81/0.4536</f>
        <v>258.89668304016669</v>
      </c>
      <c r="O298" s="23">
        <f>Timetraces!N380/1000*0.145</f>
        <v>26.23345876893816</v>
      </c>
      <c r="P298" s="37">
        <f>Timetraces!P380</f>
        <v>8.1352249560580903E-2</v>
      </c>
    </row>
    <row r="299" spans="1:16" x14ac:dyDescent="0.2">
      <c r="A299" s="37">
        <f>Timetraces!E381</f>
        <v>29.5</v>
      </c>
      <c r="B299" s="8">
        <f>Timetraces!B381-Timetraces!C381</f>
        <v>36.707912445068359</v>
      </c>
      <c r="C299" s="8">
        <f t="shared" si="8"/>
        <v>-1.7463597725695512</v>
      </c>
      <c r="D299" s="8"/>
      <c r="E299" s="23">
        <f>Timetraces!F381/1000*0.145</f>
        <v>26.235818443223682</v>
      </c>
      <c r="F299" s="8">
        <f>Timetraces!H381</f>
        <v>8.1359892266884351E-2</v>
      </c>
      <c r="G299" s="8">
        <f>(Timetraces!G381-Timetraces!$G$86)/0.3048</f>
        <v>0</v>
      </c>
      <c r="H299" s="13">
        <f>Timetraces!D381/9.81/0.4536</f>
        <v>258.92921818108601</v>
      </c>
      <c r="I299" s="73">
        <f>Timetraces!F381/Timetraces!H381*1000</f>
        <v>2223905094.7272468</v>
      </c>
      <c r="J299" s="13">
        <f>Timetraces!I381/9.81/0.4536</f>
        <v>553.89585078138623</v>
      </c>
      <c r="K299" s="8">
        <f>Timetraces!J381-Timetraces!K381</f>
        <v>36.707911491394043</v>
      </c>
      <c r="L299" s="8">
        <f t="shared" si="9"/>
        <v>-1.746355079290435</v>
      </c>
      <c r="M299" s="8"/>
      <c r="N299" s="13">
        <f>Timetraces!L381/9.81/0.4536</f>
        <v>258.92908101776004</v>
      </c>
      <c r="O299" s="23">
        <f>Timetraces!N381/1000*0.145</f>
        <v>26.235814649308036</v>
      </c>
      <c r="P299" s="37">
        <f>Timetraces!P381</f>
        <v>8.1359880009909652E-2</v>
      </c>
    </row>
    <row r="300" spans="1:16" x14ac:dyDescent="0.2">
      <c r="A300" s="37">
        <f>Timetraces!E382</f>
        <v>29.6</v>
      </c>
      <c r="B300" s="8">
        <f>Timetraces!B382-Timetraces!C382</f>
        <v>36.709506988525391</v>
      </c>
      <c r="C300" s="8">
        <f t="shared" si="8"/>
        <v>-1.741128330781391</v>
      </c>
      <c r="D300" s="8"/>
      <c r="E300" s="23">
        <f>Timetraces!F382/1000*0.145</f>
        <v>26.238521746997627</v>
      </c>
      <c r="F300" s="8">
        <f>Timetraces!H382</f>
        <v>8.1368647972198657E-2</v>
      </c>
      <c r="G300" s="8">
        <f>(Timetraces!G382-Timetraces!$G$86)/0.3048</f>
        <v>0</v>
      </c>
      <c r="H300" s="13">
        <f>Timetraces!D382/9.81/0.4536</f>
        <v>258.96592308711473</v>
      </c>
      <c r="I300" s="73">
        <f>Timetraces!F382/Timetraces!H382*1000</f>
        <v>2223894914.1064057</v>
      </c>
      <c r="J300" s="13">
        <f>Timetraces!I382/9.81/0.4536</f>
        <v>553.91664474160279</v>
      </c>
      <c r="K300" s="8">
        <f>Timetraces!J382-Timetraces!K382</f>
        <v>36.709506034851074</v>
      </c>
      <c r="L300" s="8">
        <f t="shared" si="9"/>
        <v>-1.7411236375022747</v>
      </c>
      <c r="M300" s="8"/>
      <c r="N300" s="13">
        <f>Timetraces!L382/9.81/0.4536</f>
        <v>258.96581335645391</v>
      </c>
      <c r="O300" s="23">
        <f>Timetraces!N382/1000*0.145</f>
        <v>26.238518664260209</v>
      </c>
      <c r="P300" s="37">
        <f>Timetraces!P382</f>
        <v>8.1368638018468525E-2</v>
      </c>
    </row>
    <row r="301" spans="1:16" x14ac:dyDescent="0.2">
      <c r="A301" s="37">
        <f>Timetraces!E383</f>
        <v>29.700000000000003</v>
      </c>
      <c r="B301" s="8">
        <f>Timetraces!B383-Timetraces!C383</f>
        <v>36.711185455322266</v>
      </c>
      <c r="C301" s="8">
        <f t="shared" si="8"/>
        <v>-1.7356215499517484</v>
      </c>
      <c r="D301" s="8"/>
      <c r="E301" s="23">
        <f>Timetraces!F383/1000*0.145</f>
        <v>26.241529815048782</v>
      </c>
      <c r="F301" s="8">
        <f>Timetraces!H383</f>
        <v>8.1378390777486695E-2</v>
      </c>
      <c r="G301" s="8">
        <f>(Timetraces!G383-Timetraces!$G$86)/0.3048</f>
        <v>0</v>
      </c>
      <c r="H301" s="13">
        <f>Timetraces!D383/9.81/0.4536</f>
        <v>259.0053163943324</v>
      </c>
      <c r="I301" s="73">
        <f>Timetraces!F383/Timetraces!H383*1000</f>
        <v>2223883588.2714286</v>
      </c>
      <c r="J301" s="13">
        <f>Timetraces!I383/9.81/0.4536</f>
        <v>553.93804222045355</v>
      </c>
      <c r="K301" s="8">
        <f>Timetraces!J383-Timetraces!K383</f>
        <v>36.711184501647949</v>
      </c>
      <c r="L301" s="8">
        <f t="shared" si="9"/>
        <v>-1.7356168566726324</v>
      </c>
      <c r="M301" s="8"/>
      <c r="N301" s="13">
        <f>Timetraces!L383/9.81/0.4536</f>
        <v>259.00526152900198</v>
      </c>
      <c r="O301" s="23">
        <f>Timetraces!N383/1000*0.145</f>
        <v>26.241528169640098</v>
      </c>
      <c r="P301" s="37">
        <f>Timetraces!P383</f>
        <v>8.1378385479003224E-2</v>
      </c>
    </row>
    <row r="302" spans="1:16" x14ac:dyDescent="0.2">
      <c r="A302" s="37">
        <f>Timetraces!E384</f>
        <v>29.800000000000004</v>
      </c>
      <c r="B302" s="8">
        <f>Timetraces!B384-Timetraces!C384</f>
        <v>36.712944984436035</v>
      </c>
      <c r="C302" s="8">
        <f t="shared" si="8"/>
        <v>-1.7298488166388564</v>
      </c>
      <c r="D302" s="8"/>
      <c r="E302" s="23">
        <f>Timetraces!F384/1000*0.145</f>
        <v>26.244769063270876</v>
      </c>
      <c r="F302" s="8">
        <f>Timetraces!H384</f>
        <v>8.1388882364533066E-2</v>
      </c>
      <c r="G302" s="8">
        <f>(Timetraces!G384-Timetraces!$G$86)/0.3048</f>
        <v>0</v>
      </c>
      <c r="H302" s="13">
        <f>Timetraces!D384/9.81/0.4536</f>
        <v>259.04572471016218</v>
      </c>
      <c r="I302" s="73">
        <f>Timetraces!F384/Timetraces!H384*1000</f>
        <v>2223871394.648571</v>
      </c>
      <c r="J302" s="13">
        <f>Timetraces!I384/9.81/0.4536</f>
        <v>553.95971402595626</v>
      </c>
      <c r="K302" s="8">
        <f>Timetraces!J384-Timetraces!K384</f>
        <v>36.712944030761719</v>
      </c>
      <c r="L302" s="8">
        <f t="shared" si="9"/>
        <v>-1.7298441233597401</v>
      </c>
      <c r="M302" s="8"/>
      <c r="N302" s="13">
        <f>Timetraces!L384/9.81/0.4536</f>
        <v>259.04569727749697</v>
      </c>
      <c r="O302" s="23">
        <f>Timetraces!N384/1000*0.145</f>
        <v>26.244768780368766</v>
      </c>
      <c r="P302" s="37">
        <f>Timetraces!P384</f>
        <v>8.1388881478502442E-2</v>
      </c>
    </row>
    <row r="303" spans="1:16" x14ac:dyDescent="0.2">
      <c r="A303" s="37">
        <f>Timetraces!E385</f>
        <v>29.9</v>
      </c>
      <c r="B303" s="8">
        <f>Timetraces!B385-Timetraces!C385</f>
        <v>36.714781761169434</v>
      </c>
      <c r="C303" s="8">
        <f t="shared" si="8"/>
        <v>-1.7238226462536907</v>
      </c>
      <c r="D303" s="8"/>
      <c r="E303" s="23">
        <f>Timetraces!F385/1000*0.145</f>
        <v>26.248139095458583</v>
      </c>
      <c r="F303" s="8">
        <f>Timetraces!H385</f>
        <v>8.1399797570761767E-2</v>
      </c>
      <c r="G303" s="8">
        <f>(Timetraces!G385-Timetraces!$G$86)/0.3048</f>
        <v>0</v>
      </c>
      <c r="H303" s="13">
        <f>Timetraces!D385/9.81/0.4536</f>
        <v>259.08536491136658</v>
      </c>
      <c r="I303" s="73">
        <f>Timetraces!F385/Timetraces!H385*1000</f>
        <v>2223858711.4032192</v>
      </c>
      <c r="J303" s="13">
        <f>Timetraces!I385/9.81/0.4536</f>
        <v>553.98111150480713</v>
      </c>
      <c r="K303" s="8">
        <f>Timetraces!J385-Timetraces!K385</f>
        <v>36.714779853820801</v>
      </c>
      <c r="L303" s="8">
        <f t="shared" si="9"/>
        <v>-1.7238210818273187</v>
      </c>
      <c r="M303" s="8"/>
      <c r="N303" s="13">
        <f>Timetraces!L385/9.81/0.4536</f>
        <v>259.08539234403173</v>
      </c>
      <c r="O303" s="23">
        <f>Timetraces!N385/1000*0.145</f>
        <v>26.248140767965186</v>
      </c>
      <c r="P303" s="37">
        <f>Timetraces!P385</f>
        <v>8.1399803017913261E-2</v>
      </c>
    </row>
    <row r="304" spans="1:16" x14ac:dyDescent="0.2">
      <c r="A304" s="37">
        <f>Timetraces!E386</f>
        <v>30</v>
      </c>
      <c r="B304" s="8">
        <f>Timetraces!B386-Timetraces!C386</f>
        <v>36.716689109802246</v>
      </c>
      <c r="C304" s="8">
        <f t="shared" si="8"/>
        <v>-1.717564940765461</v>
      </c>
      <c r="D304" s="8"/>
      <c r="E304" s="23">
        <f>Timetraces!F386/1000*0.145</f>
        <v>26.251523174373748</v>
      </c>
      <c r="F304" s="8">
        <f>Timetraces!H386</f>
        <v>8.1410758304251679E-2</v>
      </c>
      <c r="G304" s="8">
        <f>(Timetraces!G386-Timetraces!$G$86)/0.3048</f>
        <v>0</v>
      </c>
      <c r="H304" s="13">
        <f>Timetraces!D386/9.81/0.4536</f>
        <v>259.12253617270352</v>
      </c>
      <c r="I304" s="73">
        <f>Timetraces!F386/Timetraces!H386*1000</f>
        <v>2223845977.8603864</v>
      </c>
      <c r="J304" s="13">
        <f>Timetraces!I386/9.81/0.4536</f>
        <v>554.00179573436299</v>
      </c>
      <c r="K304" s="8">
        <f>Timetraces!J386-Timetraces!K386</f>
        <v>36.71668815612793</v>
      </c>
      <c r="L304" s="8">
        <f t="shared" si="9"/>
        <v>-1.7175602474863447</v>
      </c>
      <c r="M304" s="8"/>
      <c r="N304" s="13">
        <f>Timetraces!L386/9.81/0.4536</f>
        <v>259.12261847069914</v>
      </c>
      <c r="O304" s="23">
        <f>Timetraces!N386/1000*0.145</f>
        <v>26.251526846737224</v>
      </c>
      <c r="P304" s="37">
        <f>Timetraces!P386</f>
        <v>8.141077022846506E-2</v>
      </c>
    </row>
    <row r="305" spans="1:16" x14ac:dyDescent="0.2">
      <c r="A305" s="37">
        <f>Timetraces!E387</f>
        <v>30.1</v>
      </c>
      <c r="B305" s="8">
        <f>Timetraces!B387-Timetraces!C387</f>
        <v>36.718662261962891</v>
      </c>
      <c r="C305" s="8">
        <f t="shared" si="8"/>
        <v>-1.711091344437887</v>
      </c>
      <c r="D305" s="8"/>
      <c r="E305" s="23">
        <f>Timetraces!F387/1000*0.145</f>
        <v>26.254799847178134</v>
      </c>
      <c r="F305" s="8">
        <f>Timetraces!H387</f>
        <v>8.1421371196251868E-2</v>
      </c>
      <c r="G305" s="8">
        <f>(Timetraces!G387-Timetraces!$G$86)/0.3048</f>
        <v>0</v>
      </c>
      <c r="H305" s="13">
        <f>Timetraces!D387/9.81/0.4536</f>
        <v>259.15578456291786</v>
      </c>
      <c r="I305" s="73">
        <f>Timetraces!F387/Timetraces!H387*1000</f>
        <v>2223833650.7072716</v>
      </c>
      <c r="J305" s="13">
        <f>Timetraces!I387/9.81/0.4536</f>
        <v>554.02138265731094</v>
      </c>
      <c r="K305" s="8">
        <f>Timetraces!J387-Timetraces!K387</f>
        <v>36.718661308288574</v>
      </c>
      <c r="L305" s="8">
        <f t="shared" si="9"/>
        <v>-1.7110866511587708</v>
      </c>
      <c r="M305" s="8"/>
      <c r="N305" s="13">
        <f>Timetraces!L387/9.81/0.4536</f>
        <v>259.15592172624383</v>
      </c>
      <c r="O305" s="23">
        <f>Timetraces!N387/1000*0.145</f>
        <v>26.254805460193964</v>
      </c>
      <c r="P305" s="37">
        <f>Timetraces!P387</f>
        <v>8.1421389405873304E-2</v>
      </c>
    </row>
    <row r="306" spans="1:16" x14ac:dyDescent="0.2">
      <c r="A306" s="37">
        <f>Timetraces!E388</f>
        <v>30.200000000000003</v>
      </c>
      <c r="B306" s="8">
        <f>Timetraces!B388-Timetraces!C388</f>
        <v>36.720696449279785</v>
      </c>
      <c r="C306" s="8">
        <f t="shared" si="8"/>
        <v>-1.7044175015346896</v>
      </c>
      <c r="D306" s="8"/>
      <c r="E306" s="23">
        <f>Timetraces!F388/1000*0.145</f>
        <v>26.257853128606381</v>
      </c>
      <c r="F306" s="8">
        <f>Timetraces!H388</f>
        <v>8.1431260583208695E-2</v>
      </c>
      <c r="G306" s="8">
        <f>(Timetraces!G388-Timetraces!$G$86)/0.3048</f>
        <v>0</v>
      </c>
      <c r="H306" s="13">
        <f>Timetraces!D388/9.81/0.4536</f>
        <v>259.18387561207584</v>
      </c>
      <c r="I306" s="73">
        <f>Timetraces!F388/Timetraces!H388*1000</f>
        <v>2223822165.705142</v>
      </c>
      <c r="J306" s="13">
        <f>Timetraces!I388/9.81/0.4536</f>
        <v>554.03948821633855</v>
      </c>
      <c r="K306" s="8">
        <f>Timetraces!J388-Timetraces!K388</f>
        <v>36.720694541931152</v>
      </c>
      <c r="L306" s="8">
        <f t="shared" si="9"/>
        <v>-1.7044159371083176</v>
      </c>
      <c r="M306" s="8"/>
      <c r="N306" s="13">
        <f>Timetraces!L388/9.81/0.4536</f>
        <v>259.18401277540181</v>
      </c>
      <c r="O306" s="23">
        <f>Timetraces!N388/1000*0.145</f>
        <v>26.257859807284486</v>
      </c>
      <c r="P306" s="37">
        <f>Timetraces!P388</f>
        <v>8.1431282244204872E-2</v>
      </c>
    </row>
    <row r="307" spans="1:16" x14ac:dyDescent="0.2">
      <c r="A307" s="37">
        <f>Timetraces!E389</f>
        <v>30.300000000000004</v>
      </c>
      <c r="B307" s="8">
        <f>Timetraces!B389-Timetraces!C389</f>
        <v>36.722783088684082</v>
      </c>
      <c r="C307" s="8">
        <f t="shared" si="8"/>
        <v>-1.6975715717305662</v>
      </c>
      <c r="D307" s="8"/>
      <c r="E307" s="23">
        <f>Timetraces!F389/1000*0.145</f>
        <v>26.260583486418295</v>
      </c>
      <c r="F307" s="8">
        <f>Timetraces!H389</f>
        <v>8.1440104088325554E-2</v>
      </c>
      <c r="G307" s="8">
        <f>(Timetraces!G389-Timetraces!$G$86)/0.3048</f>
        <v>0</v>
      </c>
      <c r="H307" s="13">
        <f>Timetraces!D389/9.81/0.4536</f>
        <v>259.20584917689575</v>
      </c>
      <c r="I307" s="73">
        <f>Timetraces!F389/Timetraces!H389*1000</f>
        <v>2223811896.4546847</v>
      </c>
      <c r="J307" s="13">
        <f>Timetraces!I389/9.81/0.4536</f>
        <v>554.0560026807849</v>
      </c>
      <c r="K307" s="8">
        <f>Timetraces!J389-Timetraces!K389</f>
        <v>36.722782135009766</v>
      </c>
      <c r="L307" s="8">
        <f t="shared" si="9"/>
        <v>-1.6975668784514499</v>
      </c>
      <c r="M307" s="8"/>
      <c r="N307" s="13">
        <f>Timetraces!L389/9.81/0.4536</f>
        <v>259.20601377288688</v>
      </c>
      <c r="O307" s="23">
        <f>Timetraces!N389/1000*0.145</f>
        <v>26.26059129087756</v>
      </c>
      <c r="P307" s="37">
        <f>Timetraces!P389</f>
        <v>8.1440129395511554E-2</v>
      </c>
    </row>
    <row r="308" spans="1:16" x14ac:dyDescent="0.2">
      <c r="A308" s="37">
        <f>Timetraces!E390</f>
        <v>30.400000000000006</v>
      </c>
      <c r="B308" s="8">
        <f>Timetraces!B390-Timetraces!C390</f>
        <v>36.724916458129883</v>
      </c>
      <c r="C308" s="8">
        <f t="shared" si="8"/>
        <v>-1.6905723281419809</v>
      </c>
      <c r="D308" s="8"/>
      <c r="E308" s="23">
        <f>Timetraces!F390/1000*0.145</f>
        <v>26.262919645916412</v>
      </c>
      <c r="F308" s="8">
        <f>Timetraces!H390</f>
        <v>8.1447670856050758E-2</v>
      </c>
      <c r="G308" s="8">
        <f>(Timetraces!G390-Timetraces!$G$86)/0.3048</f>
        <v>0</v>
      </c>
      <c r="H308" s="13">
        <f>Timetraces!D390/9.81/0.4536</f>
        <v>259.22123890206916</v>
      </c>
      <c r="I308" s="73">
        <f>Timetraces!F390/Timetraces!H390*1000</f>
        <v>2223803110.159596</v>
      </c>
      <c r="J308" s="13">
        <f>Timetraces!I390/9.81/0.4536</f>
        <v>554.07070658932867</v>
      </c>
      <c r="K308" s="8">
        <f>Timetraces!J390-Timetraces!K390</f>
        <v>36.724915504455566</v>
      </c>
      <c r="L308" s="8">
        <f t="shared" si="9"/>
        <v>-1.6905676348628647</v>
      </c>
      <c r="M308" s="8"/>
      <c r="N308" s="13">
        <f>Timetraces!L390/9.81/0.4536</f>
        <v>259.22143093072555</v>
      </c>
      <c r="O308" s="23">
        <f>Timetraces!N390/1000*0.145</f>
        <v>26.262928280164932</v>
      </c>
      <c r="P308" s="37">
        <f>Timetraces!P390</f>
        <v>8.1447698850945244E-2</v>
      </c>
    </row>
    <row r="309" spans="1:16" x14ac:dyDescent="0.2">
      <c r="A309" s="37">
        <f>Timetraces!E391</f>
        <v>30.5</v>
      </c>
      <c r="B309" s="8">
        <f>Timetraces!B391-Timetraces!C391</f>
        <v>36.727087020874023</v>
      </c>
      <c r="C309" s="8">
        <f t="shared" si="8"/>
        <v>-1.6834510592963752</v>
      </c>
      <c r="D309" s="8"/>
      <c r="E309" s="23">
        <f>Timetraces!F391/1000*0.145</f>
        <v>26.264825131910367</v>
      </c>
      <c r="F309" s="8">
        <f>Timetraces!H391</f>
        <v>8.1453842741304669E-2</v>
      </c>
      <c r="G309" s="8">
        <f>(Timetraces!G391-Timetraces!$G$86)/0.3048</f>
        <v>0</v>
      </c>
      <c r="H309" s="13">
        <f>Timetraces!D391/9.81/0.4536</f>
        <v>259.23004478759628</v>
      </c>
      <c r="I309" s="73">
        <f>Timetraces!F391/Timetraces!H391*1000</f>
        <v>2223795943.2183371</v>
      </c>
      <c r="J309" s="13">
        <f>Timetraces!I391/9.81/0.4536</f>
        <v>554.08365480729992</v>
      </c>
      <c r="K309" s="8">
        <f>Timetraces!J391-Timetraces!K391</f>
        <v>36.727086067199707</v>
      </c>
      <c r="L309" s="8">
        <f t="shared" si="9"/>
        <v>-1.6834463660172589</v>
      </c>
      <c r="M309" s="8"/>
      <c r="N309" s="13">
        <f>Timetraces!L391/9.81/0.4536</f>
        <v>259.23020938358741</v>
      </c>
      <c r="O309" s="23">
        <f>Timetraces!N391/1000*0.145</f>
        <v>26.26483358770238</v>
      </c>
      <c r="P309" s="37">
        <f>Timetraces!P391</f>
        <v>8.1453870158241834E-2</v>
      </c>
    </row>
    <row r="310" spans="1:16" x14ac:dyDescent="0.2">
      <c r="A310" s="37">
        <f>Timetraces!E392</f>
        <v>30.6</v>
      </c>
      <c r="B310" s="8">
        <f>Timetraces!B392-Timetraces!C392</f>
        <v>36.729288101196289</v>
      </c>
      <c r="C310" s="8">
        <f t="shared" si="8"/>
        <v>-1.6762296671629577</v>
      </c>
      <c r="D310" s="8"/>
      <c r="E310" s="23">
        <f>Timetraces!F392/1000*0.145</f>
        <v>26.266301108224713</v>
      </c>
      <c r="F310" s="8">
        <f>Timetraces!H392</f>
        <v>8.1458623507045469E-2</v>
      </c>
      <c r="G310" s="8">
        <f>(Timetraces!G392-Timetraces!$G$86)/0.3048</f>
        <v>0</v>
      </c>
      <c r="H310" s="13">
        <f>Timetraces!D392/9.81/0.4536</f>
        <v>259.23265089078961</v>
      </c>
      <c r="I310" s="73">
        <f>Timetraces!F392/Timetraces!H392*1000</f>
        <v>2223790390.7004466</v>
      </c>
      <c r="J310" s="13">
        <f>Timetraces!I392/9.81/0.4536</f>
        <v>554.09479246936837</v>
      </c>
      <c r="K310" s="8">
        <f>Timetraces!J392-Timetraces!K392</f>
        <v>36.729287147521973</v>
      </c>
      <c r="L310" s="8">
        <f t="shared" si="9"/>
        <v>-1.6762249738838415</v>
      </c>
      <c r="M310" s="8"/>
      <c r="N310" s="13">
        <f>Timetraces!L392/9.81/0.4536</f>
        <v>259.23281548678079</v>
      </c>
      <c r="O310" s="23">
        <f>Timetraces!N392/1000*0.145</f>
        <v>26.266309356924438</v>
      </c>
      <c r="P310" s="37">
        <f>Timetraces!P392</f>
        <v>8.1458650253498355E-2</v>
      </c>
    </row>
    <row r="311" spans="1:16" x14ac:dyDescent="0.2">
      <c r="A311" s="37">
        <f>Timetraces!E393</f>
        <v>30.700000000000003</v>
      </c>
      <c r="B311" s="8">
        <f>Timetraces!B393-Timetraces!C393</f>
        <v>36.731509208679199</v>
      </c>
      <c r="C311" s="8">
        <f t="shared" si="8"/>
        <v>-1.668942569121914</v>
      </c>
      <c r="D311" s="8"/>
      <c r="E311" s="23">
        <f>Timetraces!F393/1000*0.145</f>
        <v>26.267388396477525</v>
      </c>
      <c r="F311" s="8">
        <f>Timetraces!H393</f>
        <v>8.146214536418897E-2</v>
      </c>
      <c r="G311" s="8">
        <f>(Timetraces!G393-Timetraces!$G$86)/0.3048</f>
        <v>0</v>
      </c>
      <c r="H311" s="13">
        <f>Timetraces!D393/9.81/0.4536</f>
        <v>259.22998992226587</v>
      </c>
      <c r="I311" s="73">
        <f>Timetraces!F393/Timetraces!H393*1000</f>
        <v>2223786298.831799</v>
      </c>
      <c r="J311" s="13">
        <f>Timetraces!I393/9.81/0.4536</f>
        <v>554.10433903685566</v>
      </c>
      <c r="K311" s="8">
        <f>Timetraces!J393-Timetraces!K393</f>
        <v>36.731508255004883</v>
      </c>
      <c r="L311" s="8">
        <f t="shared" si="9"/>
        <v>-1.6689378758427977</v>
      </c>
      <c r="M311" s="8"/>
      <c r="N311" s="13">
        <f>Timetraces!L393/9.81/0.4536</f>
        <v>259.23009965292664</v>
      </c>
      <c r="O311" s="23">
        <f>Timetraces!N393/1000*0.145</f>
        <v>26.267395370587618</v>
      </c>
      <c r="P311" s="37">
        <f>Timetraces!P393</f>
        <v>8.1462167982360903E-2</v>
      </c>
    </row>
    <row r="312" spans="1:16" x14ac:dyDescent="0.2">
      <c r="A312" s="37">
        <f>Timetraces!E394</f>
        <v>30.800000000000004</v>
      </c>
      <c r="B312" s="8">
        <f>Timetraces!B394-Timetraces!C394</f>
        <v>36.733742713928223</v>
      </c>
      <c r="C312" s="8">
        <f t="shared" si="8"/>
        <v>-1.6616147959951966</v>
      </c>
      <c r="D312" s="8"/>
      <c r="E312" s="23">
        <f>Timetraces!F394/1000*0.145</f>
        <v>26.268160391893236</v>
      </c>
      <c r="F312" s="8">
        <f>Timetraces!H394</f>
        <v>8.146464602657684E-2</v>
      </c>
      <c r="G312" s="8">
        <f>(Timetraces!G394-Timetraces!$G$86)/0.3048</f>
        <v>0</v>
      </c>
      <c r="H312" s="13">
        <f>Timetraces!D394/9.81/0.4536</f>
        <v>259.2232689192935</v>
      </c>
      <c r="I312" s="73">
        <f>Timetraces!F394/Timetraces!H394*1000</f>
        <v>2223783391.6511698</v>
      </c>
      <c r="J312" s="13">
        <f>Timetraces!I394/9.81/0.4536</f>
        <v>554.11251397108322</v>
      </c>
      <c r="K312" s="8">
        <f>Timetraces!J394-Timetraces!K394</f>
        <v>36.733741760253906</v>
      </c>
      <c r="L312" s="8">
        <f t="shared" si="9"/>
        <v>-1.6616101027160803</v>
      </c>
      <c r="M312" s="8"/>
      <c r="N312" s="13">
        <f>Timetraces!L394/9.81/0.4536</f>
        <v>259.22335121728906</v>
      </c>
      <c r="O312" s="23">
        <f>Timetraces!N394/1000*0.145</f>
        <v>26.268166062755043</v>
      </c>
      <c r="P312" s="37">
        <f>Timetraces!P394</f>
        <v>8.146466442386685E-2</v>
      </c>
    </row>
    <row r="313" spans="1:16" x14ac:dyDescent="0.2">
      <c r="A313" s="37">
        <f>Timetraces!E395</f>
        <v>30.900000000000006</v>
      </c>
      <c r="B313" s="8">
        <f>Timetraces!B395-Timetraces!C395</f>
        <v>36.735977172851562</v>
      </c>
      <c r="C313" s="8">
        <f t="shared" si="8"/>
        <v>-1.6542838940157352</v>
      </c>
      <c r="D313" s="8"/>
      <c r="E313" s="23">
        <f>Timetraces!F395/1000*0.145</f>
        <v>26.268715691331177</v>
      </c>
      <c r="F313" s="8">
        <f>Timetraces!H395</f>
        <v>8.1466444834245269E-2</v>
      </c>
      <c r="G313" s="8">
        <f>(Timetraces!G395-Timetraces!$G$86)/0.3048</f>
        <v>0</v>
      </c>
      <c r="H313" s="13">
        <f>Timetraces!D395/9.81/0.4536</f>
        <v>259.21394181312775</v>
      </c>
      <c r="I313" s="73">
        <f>Timetraces!F395/Timetraces!H395*1000</f>
        <v>2223781298.6750731</v>
      </c>
      <c r="J313" s="13">
        <f>Timetraces!I395/9.81/0.4536</f>
        <v>554.1195367333728</v>
      </c>
      <c r="K313" s="8">
        <f>Timetraces!J395-Timetraces!K395</f>
        <v>36.735976219177246</v>
      </c>
      <c r="L313" s="8">
        <f t="shared" si="9"/>
        <v>-1.6542792007366189</v>
      </c>
      <c r="M313" s="8"/>
      <c r="N313" s="13">
        <f>Timetraces!L395/9.81/0.4536</f>
        <v>259.21396924579295</v>
      </c>
      <c r="O313" s="23">
        <f>Timetraces!N395/1000*0.145</f>
        <v>26.268719436301438</v>
      </c>
      <c r="P313" s="37">
        <f>Timetraces!P395</f>
        <v>8.1466456993995837E-2</v>
      </c>
    </row>
    <row r="314" spans="1:16" x14ac:dyDescent="0.2">
      <c r="A314" s="37">
        <f>Timetraces!E396</f>
        <v>31</v>
      </c>
      <c r="B314" s="8">
        <f>Timetraces!B396-Timetraces!C396</f>
        <v>36.738204002380371</v>
      </c>
      <c r="C314" s="8">
        <f t="shared" si="8"/>
        <v>-1.6469780228582267</v>
      </c>
      <c r="D314" s="8"/>
      <c r="E314" s="23">
        <f>Timetraces!F396/1000*0.145</f>
        <v>26.269167608650559</v>
      </c>
      <c r="F314" s="8">
        <f>Timetraces!H396</f>
        <v>8.146790879541975E-2</v>
      </c>
      <c r="G314" s="8">
        <f>(Timetraces!G396-Timetraces!$G$86)/0.3048</f>
        <v>0</v>
      </c>
      <c r="H314" s="13">
        <f>Timetraces!D396/9.81/0.4536</f>
        <v>259.20357226568467</v>
      </c>
      <c r="I314" s="73">
        <f>Timetraces!F396/Timetraces!H396*1000</f>
        <v>2223779594.220943</v>
      </c>
      <c r="J314" s="13">
        <f>Timetraces!I396/9.81/0.4536</f>
        <v>554.12584624636725</v>
      </c>
      <c r="K314" s="8">
        <f>Timetraces!J396-Timetraces!K396</f>
        <v>36.738203048706055</v>
      </c>
      <c r="L314" s="8">
        <f t="shared" si="9"/>
        <v>-1.6469733295791105</v>
      </c>
      <c r="M314" s="8"/>
      <c r="N314" s="13">
        <f>Timetraces!L396/9.81/0.4536</f>
        <v>259.20354483301952</v>
      </c>
      <c r="O314" s="23">
        <f>Timetraces!N396/1000*0.145</f>
        <v>26.269169220554183</v>
      </c>
      <c r="P314" s="37">
        <f>Timetraces!P396</f>
        <v>8.1467914046557219E-2</v>
      </c>
    </row>
    <row r="315" spans="1:16" x14ac:dyDescent="0.2">
      <c r="A315" s="37">
        <f>Timetraces!E397</f>
        <v>31.1</v>
      </c>
      <c r="B315" s="8">
        <f>Timetraces!B397-Timetraces!C397</f>
        <v>36.740413665771484</v>
      </c>
      <c r="C315" s="8">
        <f t="shared" si="8"/>
        <v>-1.6397284710501121</v>
      </c>
      <c r="D315" s="8"/>
      <c r="E315" s="23">
        <f>Timetraces!F397/1000*0.145</f>
        <v>26.269633633147805</v>
      </c>
      <c r="F315" s="8">
        <f>Timetraces!H397</f>
        <v>8.1469418443268105E-2</v>
      </c>
      <c r="G315" s="8">
        <f>(Timetraces!G397-Timetraces!$G$86)/0.3048</f>
        <v>0</v>
      </c>
      <c r="H315" s="13">
        <f>Timetraces!D397/9.81/0.4536</f>
        <v>259.19375137154549</v>
      </c>
      <c r="I315" s="73">
        <f>Timetraces!F397/Timetraces!H397*1000</f>
        <v>2223777836.9722428</v>
      </c>
      <c r="J315" s="13">
        <f>Timetraces!I397/9.81/0.4536</f>
        <v>554.13188143270975</v>
      </c>
      <c r="K315" s="8">
        <f>Timetraces!J397-Timetraces!K397</f>
        <v>36.740413665771484</v>
      </c>
      <c r="L315" s="8">
        <f t="shared" si="9"/>
        <v>-1.6397206489182519</v>
      </c>
      <c r="M315" s="8"/>
      <c r="N315" s="13">
        <f>Timetraces!L397/9.81/0.4536</f>
        <v>259.19366907354987</v>
      </c>
      <c r="O315" s="23">
        <f>Timetraces!N397/1000*0.145</f>
        <v>26.269633111896056</v>
      </c>
      <c r="P315" s="37">
        <f>Timetraces!P397</f>
        <v>8.1469416785563006E-2</v>
      </c>
    </row>
    <row r="316" spans="1:16" x14ac:dyDescent="0.2">
      <c r="A316" s="37">
        <f>Timetraces!E398</f>
        <v>31.200000000000003</v>
      </c>
      <c r="B316" s="8">
        <f>Timetraces!B398-Timetraces!C398</f>
        <v>36.742597579956055</v>
      </c>
      <c r="C316" s="8">
        <f t="shared" si="8"/>
        <v>-1.6325633982660888</v>
      </c>
      <c r="D316" s="8"/>
      <c r="E316" s="23">
        <f>Timetraces!F398/1000*0.145</f>
        <v>26.270224558986804</v>
      </c>
      <c r="F316" s="8">
        <f>Timetraces!H398</f>
        <v>8.1471332626881957E-2</v>
      </c>
      <c r="G316" s="8">
        <f>(Timetraces!G398-Timetraces!$G$86)/0.3048</f>
        <v>0</v>
      </c>
      <c r="H316" s="13">
        <f>Timetraces!D398/9.81/0.4536</f>
        <v>259.18593306196533</v>
      </c>
      <c r="I316" s="73">
        <f>Timetraces!F398/Timetraces!H398*1000</f>
        <v>2223775610.8090425</v>
      </c>
      <c r="J316" s="13">
        <f>Timetraces!I398/9.81/0.4536</f>
        <v>554.13797148438266</v>
      </c>
      <c r="K316" s="8">
        <f>Timetraces!J398-Timetraces!K398</f>
        <v>36.742596626281738</v>
      </c>
      <c r="L316" s="8">
        <f t="shared" si="9"/>
        <v>-1.6325587049869728</v>
      </c>
      <c r="M316" s="8"/>
      <c r="N316" s="13">
        <f>Timetraces!L398/9.81/0.4536</f>
        <v>259.18582333130456</v>
      </c>
      <c r="O316" s="23">
        <f>Timetraces!N398/1000*0.145</f>
        <v>26.27022234957548</v>
      </c>
      <c r="P316" s="37">
        <f>Timetraces!P398</f>
        <v>8.1471325501507888E-2</v>
      </c>
    </row>
    <row r="317" spans="1:16" x14ac:dyDescent="0.2">
      <c r="A317" s="37">
        <f>Timetraces!E399</f>
        <v>31.300000000000004</v>
      </c>
      <c r="B317" s="8">
        <f>Timetraces!B399-Timetraces!C399</f>
        <v>36.744745254516602</v>
      </c>
      <c r="C317" s="8">
        <f t="shared" si="8"/>
        <v>-1.6255172218863418</v>
      </c>
      <c r="D317" s="8"/>
      <c r="E317" s="23">
        <f>Timetraces!F399/1000*0.145</f>
        <v>26.271036995699504</v>
      </c>
      <c r="F317" s="8">
        <f>Timetraces!H399</f>
        <v>8.1473964253213904E-2</v>
      </c>
      <c r="G317" s="8">
        <f>(Timetraces!G399-Timetraces!$G$86)/0.3048</f>
        <v>0</v>
      </c>
      <c r="H317" s="13">
        <f>Timetraces!D399/9.81/0.4536</f>
        <v>259.18143410487363</v>
      </c>
      <c r="I317" s="73">
        <f>Timetraces!F399/Timetraces!H399*1000</f>
        <v>2223772552.9654193</v>
      </c>
      <c r="J317" s="13">
        <f>Timetraces!I399/9.81/0.4536</f>
        <v>554.14455532402906</v>
      </c>
      <c r="K317" s="8">
        <f>Timetraces!J399-Timetraces!K399</f>
        <v>36.744745254516602</v>
      </c>
      <c r="L317" s="8">
        <f t="shared" si="9"/>
        <v>-1.6255093997544816</v>
      </c>
      <c r="M317" s="8"/>
      <c r="N317" s="13">
        <f>Timetraces!L399/9.81/0.4536</f>
        <v>259.18129694154771</v>
      </c>
      <c r="O317" s="23">
        <f>Timetraces!N399/1000*0.145</f>
        <v>26.271033453257118</v>
      </c>
      <c r="P317" s="37">
        <f>Timetraces!P399</f>
        <v>8.1473952810526593E-2</v>
      </c>
    </row>
    <row r="318" spans="1:16" x14ac:dyDescent="0.2">
      <c r="A318" s="37">
        <f>Timetraces!E400</f>
        <v>31.400000000000006</v>
      </c>
      <c r="B318" s="8">
        <f>Timetraces!B400-Timetraces!C400</f>
        <v>36.746849060058594</v>
      </c>
      <c r="C318" s="8">
        <f t="shared" si="8"/>
        <v>-1.6186149727328243</v>
      </c>
      <c r="D318" s="8"/>
      <c r="E318" s="23">
        <f>Timetraces!F400/1000*0.145</f>
        <v>26.272146555178029</v>
      </c>
      <c r="F318" s="8">
        <f>Timetraces!H400</f>
        <v>8.1477558221251759E-2</v>
      </c>
      <c r="G318" s="8">
        <f>(Timetraces!G400-Timetraces!$G$86)/0.3048</f>
        <v>0</v>
      </c>
      <c r="H318" s="13">
        <f>Timetraces!D400/9.81/0.4536</f>
        <v>259.18132437421286</v>
      </c>
      <c r="I318" s="73">
        <f>Timetraces!F400/Timetraces!H400*1000</f>
        <v>2223768379.6304355</v>
      </c>
      <c r="J318" s="13">
        <f>Timetraces!I400/9.81/0.4536</f>
        <v>554.15207187429212</v>
      </c>
      <c r="K318" s="8">
        <f>Timetraces!J400-Timetraces!K400</f>
        <v>36.746849060058594</v>
      </c>
      <c r="L318" s="8">
        <f t="shared" si="9"/>
        <v>-1.6186071506009638</v>
      </c>
      <c r="M318" s="8"/>
      <c r="N318" s="13">
        <f>Timetraces!L400/9.81/0.4536</f>
        <v>259.18118721088689</v>
      </c>
      <c r="O318" s="23">
        <f>Timetraces!N400/1000*0.145</f>
        <v>26.272142391091183</v>
      </c>
      <c r="P318" s="37">
        <f>Timetraces!P400</f>
        <v>8.147754476526195E-2</v>
      </c>
    </row>
    <row r="319" spans="1:16" x14ac:dyDescent="0.2">
      <c r="A319" s="37">
        <f>Timetraces!E401</f>
        <v>31.5</v>
      </c>
      <c r="B319" s="8">
        <f>Timetraces!B401-Timetraces!C401</f>
        <v>36.748902320861816</v>
      </c>
      <c r="C319" s="8">
        <f t="shared" si="8"/>
        <v>-1.6118785527747446</v>
      </c>
      <c r="D319" s="8"/>
      <c r="E319" s="23">
        <f>Timetraces!F401/1000*0.145</f>
        <v>26.273603084278523</v>
      </c>
      <c r="F319" s="8">
        <f>Timetraces!H401</f>
        <v>8.1482275980095997E-2</v>
      </c>
      <c r="G319" s="8">
        <f>(Timetraces!G401-Timetraces!$G$86)/0.3048</f>
        <v>0</v>
      </c>
      <c r="H319" s="13">
        <f>Timetraces!D401/9.81/0.4536</f>
        <v>259.18637198460846</v>
      </c>
      <c r="I319" s="73">
        <f>Timetraces!F401/Timetraces!H401*1000</f>
        <v>2223762903.903893</v>
      </c>
      <c r="J319" s="13">
        <f>Timetraces!I401/9.81/0.4536</f>
        <v>554.16085032715398</v>
      </c>
      <c r="K319" s="8">
        <f>Timetraces!J401-Timetraces!K401</f>
        <v>36.748902320861816</v>
      </c>
      <c r="L319" s="8">
        <f t="shared" si="9"/>
        <v>-1.6118707306428843</v>
      </c>
      <c r="M319" s="8"/>
      <c r="N319" s="13">
        <f>Timetraces!L401/9.81/0.4536</f>
        <v>259.18623482128248</v>
      </c>
      <c r="O319" s="23">
        <f>Timetraces!N401/1000*0.145</f>
        <v>26.273598712985969</v>
      </c>
      <c r="P319" s="37">
        <f>Timetraces!P401</f>
        <v>8.148226185286922E-2</v>
      </c>
    </row>
    <row r="320" spans="1:16" x14ac:dyDescent="0.2">
      <c r="A320" s="37">
        <f>Timetraces!E402</f>
        <v>31.6</v>
      </c>
      <c r="B320" s="8">
        <f>Timetraces!B402-Timetraces!C402</f>
        <v>36.750897407531738</v>
      </c>
      <c r="C320" s="8">
        <f t="shared" si="8"/>
        <v>-1.6053329928340561</v>
      </c>
      <c r="D320" s="8"/>
      <c r="E320" s="23">
        <f>Timetraces!F402/1000*0.145</f>
        <v>26.27542773232879</v>
      </c>
      <c r="F320" s="8">
        <f>Timetraces!H402</f>
        <v>8.1488186030882412E-2</v>
      </c>
      <c r="G320" s="8">
        <f>(Timetraces!G402-Timetraces!$G$86)/0.3048</f>
        <v>0</v>
      </c>
      <c r="H320" s="13">
        <f>Timetraces!D402/9.81/0.4536</f>
        <v>259.19698842603827</v>
      </c>
      <c r="I320" s="73">
        <f>Timetraces!F402/Timetraces!H402*1000</f>
        <v>2223756046.8112369</v>
      </c>
      <c r="J320" s="13">
        <f>Timetraces!I402/9.81/0.4536</f>
        <v>554.171219874597</v>
      </c>
      <c r="K320" s="8">
        <f>Timetraces!J402-Timetraces!K402</f>
        <v>36.750897407531738</v>
      </c>
      <c r="L320" s="8">
        <f t="shared" si="9"/>
        <v>-1.6053251707021958</v>
      </c>
      <c r="M320" s="8"/>
      <c r="N320" s="13">
        <f>Timetraces!L402/9.81/0.4536</f>
        <v>259.1968512627123</v>
      </c>
      <c r="O320" s="23">
        <f>Timetraces!N402/1000*0.145</f>
        <v>26.275423597804362</v>
      </c>
      <c r="P320" s="37">
        <f>Timetraces!P402</f>
        <v>8.1488172670465903E-2</v>
      </c>
    </row>
    <row r="321" spans="1:16" x14ac:dyDescent="0.2">
      <c r="A321" s="37">
        <f>Timetraces!E403</f>
        <v>31.700000000000003</v>
      </c>
      <c r="B321" s="8">
        <f>Timetraces!B403-Timetraces!C403</f>
        <v>36.752827644348145</v>
      </c>
      <c r="C321" s="8">
        <f t="shared" si="8"/>
        <v>-1.5990001948799673</v>
      </c>
      <c r="D321" s="8"/>
      <c r="E321" s="23">
        <f>Timetraces!F403/1000*0.145</f>
        <v>26.277611794776533</v>
      </c>
      <c r="F321" s="8">
        <f>Timetraces!H403</f>
        <v>8.1495260181956228E-2</v>
      </c>
      <c r="G321" s="8">
        <f>(Timetraces!G403-Timetraces!$G$86)/0.3048</f>
        <v>0</v>
      </c>
      <c r="H321" s="13">
        <f>Timetraces!D403/9.81/0.4536</f>
        <v>259.21317369850237</v>
      </c>
      <c r="I321" s="73">
        <f>Timetraces!F403/Timetraces!H403*1000</f>
        <v>2223747841.5906472</v>
      </c>
      <c r="J321" s="13">
        <f>Timetraces!I403/9.81/0.4536</f>
        <v>554.18329024728212</v>
      </c>
      <c r="K321" s="8">
        <f>Timetraces!J403-Timetraces!K403</f>
        <v>36.752828598022461</v>
      </c>
      <c r="L321" s="8">
        <f t="shared" si="9"/>
        <v>-1.598989243895363</v>
      </c>
      <c r="M321" s="8"/>
      <c r="N321" s="13">
        <f>Timetraces!L403/9.81/0.4536</f>
        <v>259.21306396784161</v>
      </c>
      <c r="O321" s="23">
        <f>Timetraces!N403/1000*0.145</f>
        <v>26.277608608380351</v>
      </c>
      <c r="P321" s="37">
        <f>Timetraces!P403</f>
        <v>8.1495249892464469E-2</v>
      </c>
    </row>
    <row r="322" spans="1:16" x14ac:dyDescent="0.2">
      <c r="A322" s="37">
        <f>Timetraces!E404</f>
        <v>31.800000000000004</v>
      </c>
      <c r="B322" s="8">
        <f>Timetraces!B404-Timetraces!C404</f>
        <v>36.75468921661377</v>
      </c>
      <c r="C322" s="8">
        <f t="shared" si="8"/>
        <v>-1.5928926743234548</v>
      </c>
      <c r="D322" s="8"/>
      <c r="E322" s="23">
        <f>Timetraces!F404/1000*0.145</f>
        <v>26.280118965858762</v>
      </c>
      <c r="F322" s="8">
        <f>Timetraces!H404</f>
        <v>8.1503380844750783E-2</v>
      </c>
      <c r="G322" s="8">
        <f>(Timetraces!G404-Timetraces!$G$86)/0.3048</f>
        <v>0</v>
      </c>
      <c r="H322" s="13">
        <f>Timetraces!D404/9.81/0.4536</f>
        <v>259.23459861001834</v>
      </c>
      <c r="I322" s="73">
        <f>Timetraces!F404/Timetraces!H404*1000</f>
        <v>2223738425.155354</v>
      </c>
      <c r="J322" s="13">
        <f>Timetraces!I404/9.81/0.4536</f>
        <v>554.19739063719146</v>
      </c>
      <c r="K322" s="8">
        <f>Timetraces!J404-Timetraces!K404</f>
        <v>36.754690170288086</v>
      </c>
      <c r="L322" s="8">
        <f t="shared" si="9"/>
        <v>-1.5928817233388504</v>
      </c>
      <c r="M322" s="8"/>
      <c r="N322" s="13">
        <f>Timetraces!L404/9.81/0.4536</f>
        <v>259.23451631202278</v>
      </c>
      <c r="O322" s="23">
        <f>Timetraces!N404/1000*0.145</f>
        <v>26.280116994024922</v>
      </c>
      <c r="P322" s="37">
        <f>Timetraces!P404</f>
        <v>8.1503374488865202E-2</v>
      </c>
    </row>
    <row r="323" spans="1:16" x14ac:dyDescent="0.2">
      <c r="A323" s="37">
        <f>Timetraces!E405</f>
        <v>31.900000000000006</v>
      </c>
      <c r="B323" s="8">
        <f>Timetraces!B405-Timetraces!C405</f>
        <v>36.756477355957031</v>
      </c>
      <c r="C323" s="8">
        <f t="shared" si="8"/>
        <v>-1.5870260754282393</v>
      </c>
      <c r="D323" s="8"/>
      <c r="E323" s="23">
        <f>Timetraces!F405/1000*0.145</f>
        <v>26.282887882647675</v>
      </c>
      <c r="F323" s="8">
        <f>Timetraces!H405</f>
        <v>8.1512349272415963E-2</v>
      </c>
      <c r="G323" s="8">
        <f>(Timetraces!G405-Timetraces!$G$86)/0.3048</f>
        <v>0</v>
      </c>
      <c r="H323" s="13">
        <f>Timetraces!D405/9.81/0.4536</f>
        <v>259.26054991129126</v>
      </c>
      <c r="I323" s="73">
        <f>Timetraces!F405/Timetraces!H405*1000</f>
        <v>2223728028.4563847</v>
      </c>
      <c r="J323" s="13">
        <f>Timetraces!I405/9.81/0.4536</f>
        <v>554.21363077498597</v>
      </c>
      <c r="K323" s="8">
        <f>Timetraces!J405-Timetraces!K405</f>
        <v>36.756478309631348</v>
      </c>
      <c r="L323" s="8">
        <f t="shared" si="9"/>
        <v>-1.5870151244436348</v>
      </c>
      <c r="M323" s="8"/>
      <c r="N323" s="13">
        <f>Timetraces!L405/9.81/0.4536</f>
        <v>259.26049504596085</v>
      </c>
      <c r="O323" s="23">
        <f>Timetraces!N405/1000*0.145</f>
        <v>26.28288739176687</v>
      </c>
      <c r="P323" s="37">
        <f>Timetraces!P405</f>
        <v>8.151234771298356E-2</v>
      </c>
    </row>
    <row r="324" spans="1:16" x14ac:dyDescent="0.2">
      <c r="A324" s="37">
        <f>Timetraces!E406</f>
        <v>32</v>
      </c>
      <c r="B324" s="8">
        <f>Timetraces!B406-Timetraces!C406</f>
        <v>36.75818920135498</v>
      </c>
      <c r="C324" s="8">
        <f t="shared" si="8"/>
        <v>-1.5814097847525528</v>
      </c>
      <c r="D324" s="8"/>
      <c r="E324" s="23">
        <f>Timetraces!F406/1000*0.145</f>
        <v>26.28584045149011</v>
      </c>
      <c r="F324" s="8">
        <f>Timetraces!H406</f>
        <v>8.1521912528831064E-2</v>
      </c>
      <c r="G324" s="8">
        <f>(Timetraces!G406-Timetraces!$G$86)/0.3048</f>
        <v>0</v>
      </c>
      <c r="H324" s="13">
        <f>Timetraces!D406/9.81/0.4536</f>
        <v>259.2901771897001</v>
      </c>
      <c r="I324" s="73">
        <f>Timetraces!F406/Timetraces!H406*1000</f>
        <v>2223716945.0854893</v>
      </c>
      <c r="J324" s="13">
        <f>Timetraces!I406/9.81/0.4536</f>
        <v>554.23206552599595</v>
      </c>
      <c r="K324" s="8">
        <f>Timetraces!J406-Timetraces!K406</f>
        <v>36.758190155029297</v>
      </c>
      <c r="L324" s="8">
        <f t="shared" si="9"/>
        <v>-1.5813988337679483</v>
      </c>
      <c r="M324" s="8"/>
      <c r="N324" s="13">
        <f>Timetraces!L406/9.81/0.4536</f>
        <v>259.2901771897001</v>
      </c>
      <c r="O324" s="23">
        <f>Timetraces!N406/1000*0.145</f>
        <v>26.285842004900889</v>
      </c>
      <c r="P324" s="37">
        <f>Timetraces!P406</f>
        <v>8.1521917590653664E-2</v>
      </c>
    </row>
    <row r="325" spans="1:16" x14ac:dyDescent="0.2">
      <c r="A325" s="37">
        <f>Timetraces!E407</f>
        <v>32.1</v>
      </c>
      <c r="B325" s="8">
        <f>Timetraces!B407-Timetraces!C407</f>
        <v>36.759822845458984</v>
      </c>
      <c r="C325" s="8">
        <f t="shared" ref="C325:C388" si="10">(B325-$B$4)/0.3048</f>
        <v>-1.5760500600018839</v>
      </c>
      <c r="D325" s="8"/>
      <c r="E325" s="23">
        <f>Timetraces!F407/1000*0.145</f>
        <v>26.288888835414738</v>
      </c>
      <c r="F325" s="8">
        <f>Timetraces!H407</f>
        <v>8.1531786119389715E-2</v>
      </c>
      <c r="G325" s="8">
        <f>(Timetraces!G407-Timetraces!$G$86)/0.3048</f>
        <v>0</v>
      </c>
      <c r="H325" s="13">
        <f>Timetraces!D407/9.81/0.4536</f>
        <v>259.32252030196304</v>
      </c>
      <c r="I325" s="73">
        <f>Timetraces!F407/Timetraces!H407*1000</f>
        <v>2223705504.9678712</v>
      </c>
      <c r="J325" s="13">
        <f>Timetraces!I407/9.81/0.4536</f>
        <v>554.25269489022128</v>
      </c>
      <c r="K325" s="8">
        <f>Timetraces!J407-Timetraces!K407</f>
        <v>36.759823799133301</v>
      </c>
      <c r="L325" s="8">
        <f t="shared" ref="L325:L388" si="11">(K325-$K$4)/0.3048</f>
        <v>-1.5760391090172794</v>
      </c>
      <c r="M325" s="8"/>
      <c r="N325" s="13">
        <f>Timetraces!L407/9.81/0.4536</f>
        <v>259.32254773462824</v>
      </c>
      <c r="O325" s="23">
        <f>Timetraces!N407/1000*0.145</f>
        <v>26.288892225018369</v>
      </c>
      <c r="P325" s="37">
        <f>Timetraces!P407</f>
        <v>8.1531797128352457E-2</v>
      </c>
    </row>
    <row r="326" spans="1:16" x14ac:dyDescent="0.2">
      <c r="A326" s="37">
        <f>Timetraces!E408</f>
        <v>32.200000000000003</v>
      </c>
      <c r="B326" s="8">
        <f>Timetraces!B408-Timetraces!C408</f>
        <v>36.76137638092041</v>
      </c>
      <c r="C326" s="8">
        <f t="shared" si="10"/>
        <v>-1.5709531588817205</v>
      </c>
      <c r="D326" s="8"/>
      <c r="E326" s="23">
        <f>Timetraces!F408/1000*0.145</f>
        <v>26.291943092922256</v>
      </c>
      <c r="F326" s="8">
        <f>Timetraces!H408</f>
        <v>8.1541678731424469E-2</v>
      </c>
      <c r="G326" s="8">
        <f>(Timetraces!G408-Timetraces!$G$86)/0.3048</f>
        <v>0</v>
      </c>
      <c r="H326" s="13">
        <f>Timetraces!D408/9.81/0.4536</f>
        <v>259.35653680680275</v>
      </c>
      <c r="I326" s="73">
        <f>Timetraces!F408/Timetraces!H408*1000</f>
        <v>2223694045.6629448</v>
      </c>
      <c r="J326" s="13">
        <f>Timetraces!I408/9.81/0.4536</f>
        <v>554.27546400233177</v>
      </c>
      <c r="K326" s="8">
        <f>Timetraces!J408-Timetraces!K408</f>
        <v>36.761377334594727</v>
      </c>
      <c r="L326" s="8">
        <f t="shared" si="11"/>
        <v>-1.570942207897116</v>
      </c>
      <c r="M326" s="8"/>
      <c r="N326" s="13">
        <f>Timetraces!L408/9.81/0.4536</f>
        <v>259.35661910479837</v>
      </c>
      <c r="O326" s="23">
        <f>Timetraces!N408/1000*0.145</f>
        <v>26.291948704523435</v>
      </c>
      <c r="P326" s="37">
        <f>Timetraces!P408</f>
        <v>8.1541696937220534E-2</v>
      </c>
    </row>
    <row r="327" spans="1:16" x14ac:dyDescent="0.2">
      <c r="A327" s="37">
        <f>Timetraces!E409</f>
        <v>32.300000000000004</v>
      </c>
      <c r="B327" s="8">
        <f>Timetraces!B409-Timetraces!C409</f>
        <v>36.762850761413574</v>
      </c>
      <c r="C327" s="8">
        <f t="shared" si="10"/>
        <v>-1.5661159525393187</v>
      </c>
      <c r="D327" s="8"/>
      <c r="E327" s="23">
        <f>Timetraces!F409/1000*0.145</f>
        <v>26.294921547522179</v>
      </c>
      <c r="F327" s="8">
        <f>Timetraces!H409</f>
        <v>8.1551325821519971E-2</v>
      </c>
      <c r="G327" s="8">
        <f>(Timetraces!G409-Timetraces!$G$86)/0.3048</f>
        <v>0</v>
      </c>
      <c r="H327" s="13">
        <f>Timetraces!D409/9.81/0.4536</f>
        <v>259.39134885893316</v>
      </c>
      <c r="I327" s="73">
        <f>Timetraces!F409/Timetraces!H409*1000</f>
        <v>2223682873.4276953</v>
      </c>
      <c r="J327" s="13">
        <f>Timetraces!I409/9.81/0.4536</f>
        <v>554.30031799699691</v>
      </c>
      <c r="K327" s="8">
        <f>Timetraces!J409-Timetraces!K409</f>
        <v>36.762851715087891</v>
      </c>
      <c r="L327" s="8">
        <f t="shared" si="11"/>
        <v>-1.5661050015547144</v>
      </c>
      <c r="M327" s="8"/>
      <c r="N327" s="13">
        <f>Timetraces!L409/9.81/0.4536</f>
        <v>259.39143115692872</v>
      </c>
      <c r="O327" s="23">
        <f>Timetraces!N409/1000*0.145</f>
        <v>26.29492866887481</v>
      </c>
      <c r="P327" s="37">
        <f>Timetraces!P409</f>
        <v>8.1551348917104804E-2</v>
      </c>
    </row>
    <row r="328" spans="1:16" x14ac:dyDescent="0.2">
      <c r="A328" s="37">
        <f>Timetraces!E410</f>
        <v>32.400000000000006</v>
      </c>
      <c r="B328" s="8">
        <f>Timetraces!B410-Timetraces!C410</f>
        <v>36.764246940612793</v>
      </c>
      <c r="C328" s="8">
        <f t="shared" si="10"/>
        <v>-1.5615353121219344</v>
      </c>
      <c r="D328" s="8"/>
      <c r="E328" s="23">
        <f>Timetraces!F410/1000*0.145</f>
        <v>26.297754838362945</v>
      </c>
      <c r="F328" s="8">
        <f>Timetraces!H410</f>
        <v>8.1560502733654602E-2</v>
      </c>
      <c r="G328" s="8">
        <f>(Timetraces!G410-Timetraces!$G$86)/0.3048</f>
        <v>0</v>
      </c>
      <c r="H328" s="13">
        <f>Timetraces!D410/9.81/0.4536</f>
        <v>259.42607861306794</v>
      </c>
      <c r="I328" s="73">
        <f>Timetraces!F410/Timetraces!H410*1000</f>
        <v>2223672248.1190863</v>
      </c>
      <c r="J328" s="13">
        <f>Timetraces!I410/9.81/0.4536</f>
        <v>554.32714714355598</v>
      </c>
      <c r="K328" s="8">
        <f>Timetraces!J410-Timetraces!K410</f>
        <v>36.764247894287109</v>
      </c>
      <c r="L328" s="8">
        <f t="shared" si="11"/>
        <v>-1.56152436113733</v>
      </c>
      <c r="M328" s="8"/>
      <c r="N328" s="13">
        <f>Timetraces!L410/9.81/0.4536</f>
        <v>259.42621577639392</v>
      </c>
      <c r="O328" s="23">
        <f>Timetraces!N410/1000*0.145</f>
        <v>26.297763974521338</v>
      </c>
      <c r="P328" s="37">
        <f>Timetraces!P410</f>
        <v>8.1560532355328549E-2</v>
      </c>
    </row>
    <row r="329" spans="1:16" x14ac:dyDescent="0.2">
      <c r="A329" s="37">
        <f>Timetraces!E411</f>
        <v>32.5</v>
      </c>
      <c r="B329" s="8">
        <f>Timetraces!B411-Timetraces!C411</f>
        <v>36.765564918518066</v>
      </c>
      <c r="C329" s="8">
        <f t="shared" si="10"/>
        <v>-1.5572112376295675</v>
      </c>
      <c r="D329" s="8"/>
      <c r="E329" s="23">
        <f>Timetraces!F411/1000*0.145</f>
        <v>26.300394841611041</v>
      </c>
      <c r="F329" s="8">
        <f>Timetraces!H411</f>
        <v>8.1569053597602456E-2</v>
      </c>
      <c r="G329" s="8">
        <f>(Timetraces!G411-Timetraces!$G$86)/0.3048</f>
        <v>0</v>
      </c>
      <c r="H329" s="13">
        <f>Timetraces!D411/9.81/0.4536</f>
        <v>259.46017741590322</v>
      </c>
      <c r="I329" s="73">
        <f>Timetraces!F411/Timetraces!H411*1000</f>
        <v>2223662349.758491</v>
      </c>
      <c r="J329" s="13">
        <f>Timetraces!I411/9.81/0.4536</f>
        <v>554.35573198068744</v>
      </c>
      <c r="K329" s="8">
        <f>Timetraces!J411-Timetraces!K411</f>
        <v>36.765565872192383</v>
      </c>
      <c r="L329" s="8">
        <f t="shared" si="11"/>
        <v>-1.557200286644963</v>
      </c>
      <c r="M329" s="8"/>
      <c r="N329" s="13">
        <f>Timetraces!L411/9.81/0.4536</f>
        <v>259.46028714656399</v>
      </c>
      <c r="O329" s="23">
        <f>Timetraces!N411/1000*0.145</f>
        <v>26.300404628230112</v>
      </c>
      <c r="P329" s="37">
        <f>Timetraces!P411</f>
        <v>8.1569085325913462E-2</v>
      </c>
    </row>
    <row r="330" spans="1:16" x14ac:dyDescent="0.2">
      <c r="A330" s="37">
        <f>Timetraces!E412</f>
        <v>32.6</v>
      </c>
      <c r="B330" s="8">
        <f>Timetraces!B412-Timetraces!C412</f>
        <v>36.766809463500977</v>
      </c>
      <c r="C330" s="8">
        <f t="shared" si="10"/>
        <v>-1.5531280847984974</v>
      </c>
      <c r="D330" s="8"/>
      <c r="E330" s="23">
        <f>Timetraces!F412/1000*0.145</f>
        <v>26.30281412989795</v>
      </c>
      <c r="F330" s="8">
        <f>Timetraces!H412</f>
        <v>8.157688957593473E-2</v>
      </c>
      <c r="G330" s="8">
        <f>(Timetraces!G412-Timetraces!$G$86)/0.3048</f>
        <v>0</v>
      </c>
      <c r="H330" s="13">
        <f>Timetraces!D412/9.81/0.4536</f>
        <v>259.49317891213082</v>
      </c>
      <c r="I330" s="73">
        <f>Timetraces!F412/Timetraces!H412*1000</f>
        <v>2223653280.7294002</v>
      </c>
      <c r="J330" s="13">
        <f>Timetraces!I412/9.81/0.4536</f>
        <v>554.38596277773058</v>
      </c>
      <c r="K330" s="8">
        <f>Timetraces!J412-Timetraces!K412</f>
        <v>36.766810417175293</v>
      </c>
      <c r="L330" s="8">
        <f t="shared" si="11"/>
        <v>-1.5531171338138929</v>
      </c>
      <c r="M330" s="8"/>
      <c r="N330" s="13">
        <f>Timetraces!L412/9.81/0.4536</f>
        <v>259.49328864279164</v>
      </c>
      <c r="O330" s="23">
        <f>Timetraces!N412/1000*0.145</f>
        <v>26.302824449464307</v>
      </c>
      <c r="P330" s="37">
        <f>Timetraces!P412</f>
        <v>8.1576923030564741E-2</v>
      </c>
    </row>
    <row r="331" spans="1:16" x14ac:dyDescent="0.2">
      <c r="A331" s="37">
        <f>Timetraces!E413</f>
        <v>32.700000000000003</v>
      </c>
      <c r="B331" s="8">
        <f>Timetraces!B413-Timetraces!C413</f>
        <v>36.76798152923584</v>
      </c>
      <c r="C331" s="8">
        <f t="shared" si="10"/>
        <v>-1.5492827247759802</v>
      </c>
      <c r="D331" s="8"/>
      <c r="E331" s="23">
        <f>Timetraces!F413/1000*0.145</f>
        <v>26.305010450666323</v>
      </c>
      <c r="F331" s="8">
        <f>Timetraces!H413</f>
        <v>8.1584003371898348E-2</v>
      </c>
      <c r="G331" s="8">
        <f>(Timetraces!G413-Timetraces!$G$86)/0.3048</f>
        <v>0</v>
      </c>
      <c r="H331" s="13">
        <f>Timetraces!D413/9.81/0.4536</f>
        <v>259.52497337108991</v>
      </c>
      <c r="I331" s="73">
        <f>Timetraces!F413/Timetraces!H413*1000</f>
        <v>2223645049.0182395</v>
      </c>
      <c r="J331" s="13">
        <f>Timetraces!I413/9.81/0.4536</f>
        <v>554.41772980402448</v>
      </c>
      <c r="K331" s="8">
        <f>Timetraces!J413-Timetraces!K413</f>
        <v>36.767982482910156</v>
      </c>
      <c r="L331" s="8">
        <f t="shared" si="11"/>
        <v>-1.5492717737913757</v>
      </c>
      <c r="M331" s="8"/>
      <c r="N331" s="13">
        <f>Timetraces!L413/9.81/0.4536</f>
        <v>259.52505566908553</v>
      </c>
      <c r="O331" s="23">
        <f>Timetraces!N413/1000*0.145</f>
        <v>26.305020384675252</v>
      </c>
      <c r="P331" s="37">
        <f>Timetraces!P413</f>
        <v>8.1584035577670369E-2</v>
      </c>
    </row>
    <row r="332" spans="1:16" x14ac:dyDescent="0.2">
      <c r="A332" s="37">
        <f>Timetraces!E414</f>
        <v>32.800000000000004</v>
      </c>
      <c r="B332" s="8">
        <f>Timetraces!B414-Timetraces!C414</f>
        <v>36.769085884094238</v>
      </c>
      <c r="C332" s="8">
        <f t="shared" si="10"/>
        <v>-1.5456595132982949</v>
      </c>
      <c r="D332" s="8"/>
      <c r="E332" s="23">
        <f>Timetraces!F414/1000*0.145</f>
        <v>26.307003553567011</v>
      </c>
      <c r="F332" s="8">
        <f>Timetraces!H414</f>
        <v>8.1590458951854267E-2</v>
      </c>
      <c r="G332" s="8">
        <f>(Timetraces!G414-Timetraces!$G$86)/0.3048</f>
        <v>0</v>
      </c>
      <c r="H332" s="13">
        <f>Timetraces!D414/9.81/0.4536</f>
        <v>259.55564309077613</v>
      </c>
      <c r="I332" s="73">
        <f>Timetraces!F414/Timetraces!H414*1000</f>
        <v>2223637580.2385659</v>
      </c>
      <c r="J332" s="13">
        <f>Timetraces!I414/9.81/0.4536</f>
        <v>554.45081359824758</v>
      </c>
      <c r="K332" s="8">
        <f>Timetraces!J414-Timetraces!K414</f>
        <v>36.769086837768555</v>
      </c>
      <c r="L332" s="8">
        <f t="shared" si="11"/>
        <v>-1.5456485623136904</v>
      </c>
      <c r="M332" s="8"/>
      <c r="N332" s="13">
        <f>Timetraces!L414/9.81/0.4536</f>
        <v>259.55572538877169</v>
      </c>
      <c r="O332" s="23">
        <f>Timetraces!N414/1000*0.145</f>
        <v>26.307012836398386</v>
      </c>
      <c r="P332" s="37">
        <f>Timetraces!P414</f>
        <v>8.1590489048776249E-2</v>
      </c>
    </row>
    <row r="333" spans="1:16" x14ac:dyDescent="0.2">
      <c r="A333" s="37">
        <f>Timetraces!E415</f>
        <v>32.900000000000006</v>
      </c>
      <c r="B333" s="8">
        <f>Timetraces!B415-Timetraces!C415</f>
        <v>36.770127296447754</v>
      </c>
      <c r="C333" s="8">
        <f t="shared" si="10"/>
        <v>-1.5422428061017213</v>
      </c>
      <c r="D333" s="8"/>
      <c r="E333" s="23">
        <f>Timetraces!F415/1000*0.145</f>
        <v>26.308834632746578</v>
      </c>
      <c r="F333" s="8">
        <f>Timetraces!H415</f>
        <v>8.1596389740610897E-2</v>
      </c>
      <c r="G333" s="8">
        <f>(Timetraces!G415-Timetraces!$G$86)/0.3048</f>
        <v>0</v>
      </c>
      <c r="H333" s="13">
        <f>Timetraces!D415/9.81/0.4536</f>
        <v>259.58562699383242</v>
      </c>
      <c r="I333" s="73">
        <f>Timetraces!F415/Timetraces!H415*1000</f>
        <v>2223630719.7329898</v>
      </c>
      <c r="J333" s="13">
        <f>Timetraces!I415/9.81/0.4536</f>
        <v>554.48504956440888</v>
      </c>
      <c r="K333" s="8">
        <f>Timetraces!J415-Timetraces!K415</f>
        <v>36.77012825012207</v>
      </c>
      <c r="L333" s="8">
        <f t="shared" si="11"/>
        <v>-1.542231855117117</v>
      </c>
      <c r="M333" s="8"/>
      <c r="N333" s="13">
        <f>Timetraces!L415/9.81/0.4536</f>
        <v>259.58565442649763</v>
      </c>
      <c r="O333" s="23">
        <f>Timetraces!N415/1000*0.145</f>
        <v>26.308842019249948</v>
      </c>
      <c r="P333" s="37">
        <f>Timetraces!P415</f>
        <v>8.1596413695575368E-2</v>
      </c>
    </row>
    <row r="334" spans="1:16" x14ac:dyDescent="0.2">
      <c r="A334" s="37">
        <f>Timetraces!E416</f>
        <v>33</v>
      </c>
      <c r="B334" s="8">
        <f>Timetraces!B416-Timetraces!C416</f>
        <v>36.771110534667969</v>
      </c>
      <c r="C334" s="8">
        <f t="shared" si="10"/>
        <v>-1.5390169589225389</v>
      </c>
      <c r="D334" s="8"/>
      <c r="E334" s="23">
        <f>Timetraces!F416/1000*0.145</f>
        <v>26.310558768283794</v>
      </c>
      <c r="F334" s="8">
        <f>Timetraces!H416</f>
        <v>8.1601974138609035E-2</v>
      </c>
      <c r="G334" s="8">
        <f>(Timetraces!G416-Timetraces!$G$86)/0.3048</f>
        <v>0</v>
      </c>
      <c r="H334" s="13">
        <f>Timetraces!D416/9.81/0.4536</f>
        <v>259.61541886823238</v>
      </c>
      <c r="I334" s="73">
        <f>Timetraces!F416/Timetraces!H416*1000</f>
        <v>2223624260.9550791</v>
      </c>
      <c r="J334" s="13">
        <f>Timetraces!I416/9.81/0.4536</f>
        <v>554.52021824118685</v>
      </c>
      <c r="K334" s="8">
        <f>Timetraces!J416-Timetraces!K416</f>
        <v>36.771112442016602</v>
      </c>
      <c r="L334" s="8">
        <f t="shared" si="11"/>
        <v>-1.5390028790851902</v>
      </c>
      <c r="M334" s="8"/>
      <c r="N334" s="13">
        <f>Timetraces!L416/9.81/0.4536</f>
        <v>259.61541886823238</v>
      </c>
      <c r="O334" s="23">
        <f>Timetraces!N416/1000*0.145</f>
        <v>26.3105640225405</v>
      </c>
      <c r="P334" s="37">
        <f>Timetraces!P416</f>
        <v>8.1601991187412376E-2</v>
      </c>
    </row>
    <row r="335" spans="1:16" x14ac:dyDescent="0.2">
      <c r="A335" s="37">
        <f>Timetraces!E417</f>
        <v>33.1</v>
      </c>
      <c r="B335" s="8">
        <f>Timetraces!B417-Timetraces!C417</f>
        <v>36.772041320800781</v>
      </c>
      <c r="C335" s="8">
        <f t="shared" si="10"/>
        <v>-1.5359631986442825</v>
      </c>
      <c r="D335" s="8"/>
      <c r="E335" s="23">
        <f>Timetraces!F417/1000*0.145</f>
        <v>26.312242119286484</v>
      </c>
      <c r="F335" s="8">
        <f>Timetraces!H417</f>
        <v>8.1607426431712468E-2</v>
      </c>
      <c r="G335" s="8">
        <f>(Timetraces!G417-Timetraces!$G$86)/0.3048</f>
        <v>0</v>
      </c>
      <c r="H335" s="13">
        <f>Timetraces!D417/9.81/0.4536</f>
        <v>259.64573196327103</v>
      </c>
      <c r="I335" s="73">
        <f>Timetraces!F417/Timetraces!H417*1000</f>
        <v>2223617955.9656286</v>
      </c>
      <c r="J335" s="13">
        <f>Timetraces!I417/9.81/0.4536</f>
        <v>554.55615503259003</v>
      </c>
      <c r="K335" s="8">
        <f>Timetraces!J417-Timetraces!K417</f>
        <v>36.772043228149414</v>
      </c>
      <c r="L335" s="8">
        <f t="shared" si="11"/>
        <v>-1.5359491188069341</v>
      </c>
      <c r="M335" s="8"/>
      <c r="N335" s="13">
        <f>Timetraces!L417/9.81/0.4536</f>
        <v>259.64570453060588</v>
      </c>
      <c r="O335" s="23">
        <f>Timetraces!N417/1000*0.145</f>
        <v>26.312244885960112</v>
      </c>
      <c r="P335" s="37">
        <f>Timetraces!P417</f>
        <v>8.1607435423601035E-2</v>
      </c>
    </row>
    <row r="336" spans="1:16" x14ac:dyDescent="0.2">
      <c r="A336" s="37">
        <f>Timetraces!E418</f>
        <v>33.200000000000003</v>
      </c>
      <c r="B336" s="8">
        <f>Timetraces!B418-Timetraces!C418</f>
        <v>36.772926330566406</v>
      </c>
      <c r="C336" s="8">
        <f t="shared" si="10"/>
        <v>-1.5330596232977438</v>
      </c>
      <c r="D336" s="8"/>
      <c r="E336" s="23">
        <f>Timetraces!F418/1000*0.145</f>
        <v>26.313953834003946</v>
      </c>
      <c r="F336" s="8">
        <f>Timetraces!H418</f>
        <v>8.1612970588435668E-2</v>
      </c>
      <c r="G336" s="8">
        <f>(Timetraces!G418-Timetraces!$G$86)/0.3048</f>
        <v>0</v>
      </c>
      <c r="H336" s="13">
        <f>Timetraces!D418/9.81/0.4536</f>
        <v>259.67725209557824</v>
      </c>
      <c r="I336" s="73">
        <f>Timetraces!F418/Timetraces!H418*1000</f>
        <v>2223611545.742466</v>
      </c>
      <c r="J336" s="13">
        <f>Timetraces!I418/9.81/0.4536</f>
        <v>554.59264047729721</v>
      </c>
      <c r="K336" s="8">
        <f>Timetraces!J418-Timetraces!K418</f>
        <v>36.772927284240723</v>
      </c>
      <c r="L336" s="8">
        <f t="shared" si="11"/>
        <v>-1.5330486723131393</v>
      </c>
      <c r="M336" s="8"/>
      <c r="N336" s="13">
        <f>Timetraces!L418/9.81/0.4536</f>
        <v>259.67716979758262</v>
      </c>
      <c r="O336" s="23">
        <f>Timetraces!N418/1000*0.145</f>
        <v>26.313953520101446</v>
      </c>
      <c r="P336" s="37">
        <f>Timetraces!P418</f>
        <v>8.1612969602464766E-2</v>
      </c>
    </row>
    <row r="337" spans="1:16" x14ac:dyDescent="0.2">
      <c r="A337" s="37">
        <f>Timetraces!E419</f>
        <v>33.300000000000004</v>
      </c>
      <c r="B337" s="8">
        <f>Timetraces!B419-Timetraces!C419</f>
        <v>36.773770332336426</v>
      </c>
      <c r="C337" s="8">
        <f t="shared" si="10"/>
        <v>-1.530290588619202</v>
      </c>
      <c r="D337" s="8"/>
      <c r="E337" s="23">
        <f>Timetraces!F419/1000*0.145</f>
        <v>26.315759741952377</v>
      </c>
      <c r="F337" s="8">
        <f>Timetraces!H419</f>
        <v>8.1618819828613742E-2</v>
      </c>
      <c r="G337" s="8">
        <f>(Timetraces!G419-Timetraces!$G$86)/0.3048</f>
        <v>0</v>
      </c>
      <c r="H337" s="13">
        <f>Timetraces!D419/9.81/0.4536</f>
        <v>259.71055535112293</v>
      </c>
      <c r="I337" s="73">
        <f>Timetraces!F419/Timetraces!H419*1000</f>
        <v>2223604783.816484</v>
      </c>
      <c r="J337" s="13">
        <f>Timetraces!I419/9.81/0.4536</f>
        <v>554.62950997931705</v>
      </c>
      <c r="K337" s="8">
        <f>Timetraces!J419-Timetraces!K419</f>
        <v>36.773772239685059</v>
      </c>
      <c r="L337" s="8">
        <f t="shared" si="11"/>
        <v>-1.5302765087818535</v>
      </c>
      <c r="M337" s="8"/>
      <c r="N337" s="13">
        <f>Timetraces!L419/9.81/0.4536</f>
        <v>259.71047305312737</v>
      </c>
      <c r="O337" s="23">
        <f>Timetraces!N419/1000*0.145</f>
        <v>26.315757030126207</v>
      </c>
      <c r="P337" s="37">
        <f>Timetraces!P419</f>
        <v>8.1618811076159883E-2</v>
      </c>
    </row>
    <row r="338" spans="1:16" x14ac:dyDescent="0.2">
      <c r="A338" s="37">
        <f>Timetraces!E420</f>
        <v>33.400000000000006</v>
      </c>
      <c r="B338" s="8">
        <f>Timetraces!B420-Timetraces!C420</f>
        <v>36.774582862854004</v>
      </c>
      <c r="C338" s="8">
        <f t="shared" si="10"/>
        <v>-1.5276248060812161</v>
      </c>
      <c r="D338" s="8"/>
      <c r="E338" s="23">
        <f>Timetraces!F420/1000*0.145</f>
        <v>26.317718269396991</v>
      </c>
      <c r="F338" s="8">
        <f>Timetraces!H420</f>
        <v>8.1625163394964839E-2</v>
      </c>
      <c r="G338" s="8">
        <f>(Timetraces!G420-Timetraces!$G$86)/0.3048</f>
        <v>0</v>
      </c>
      <c r="H338" s="13">
        <f>Timetraces!D420/9.81/0.4536</f>
        <v>259.74613551787871</v>
      </c>
      <c r="I338" s="73">
        <f>Timetraces!F420/Timetraces!H420*1000</f>
        <v>2223597451.5351758</v>
      </c>
      <c r="J338" s="13">
        <f>Timetraces!I420/9.81/0.4536</f>
        <v>554.66648921199771</v>
      </c>
      <c r="K338" s="8">
        <f>Timetraces!J420-Timetraces!K420</f>
        <v>36.77458381652832</v>
      </c>
      <c r="L338" s="8">
        <f t="shared" si="11"/>
        <v>-1.5276138550966116</v>
      </c>
      <c r="M338" s="8"/>
      <c r="N338" s="13">
        <f>Timetraces!L420/9.81/0.4536</f>
        <v>259.74599835455274</v>
      </c>
      <c r="O338" s="23">
        <f>Timetraces!N420/1000*0.145</f>
        <v>26.317712624982086</v>
      </c>
      <c r="P338" s="37">
        <f>Timetraces!P420</f>
        <v>8.1625145143729982E-2</v>
      </c>
    </row>
    <row r="339" spans="1:16" x14ac:dyDescent="0.2">
      <c r="A339" s="37">
        <f>Timetraces!E421</f>
        <v>33.5</v>
      </c>
      <c r="B339" s="8">
        <f>Timetraces!B421-Timetraces!C421</f>
        <v>36.775368690490723</v>
      </c>
      <c r="C339" s="8">
        <f t="shared" si="10"/>
        <v>-1.5250466314200652</v>
      </c>
      <c r="D339" s="8"/>
      <c r="E339" s="23">
        <f>Timetraces!F421/1000*0.145</f>
        <v>26.319873949768002</v>
      </c>
      <c r="F339" s="8">
        <f>Timetraces!H421</f>
        <v>8.1632145532456693E-2</v>
      </c>
      <c r="G339" s="8">
        <f>(Timetraces!G421-Timetraces!$G$86)/0.3048</f>
        <v>0</v>
      </c>
      <c r="H339" s="13">
        <f>Timetraces!D421/9.81/0.4536</f>
        <v>259.78421205716705</v>
      </c>
      <c r="I339" s="73">
        <f>Timetraces!F421/Timetraces!H421*1000</f>
        <v>2223589382.386075</v>
      </c>
      <c r="J339" s="13">
        <f>Timetraces!I421/9.81/0.4536</f>
        <v>554.70341357934797</v>
      </c>
      <c r="K339" s="8">
        <f>Timetraces!J421-Timetraces!K421</f>
        <v>36.775370597839355</v>
      </c>
      <c r="L339" s="8">
        <f t="shared" si="11"/>
        <v>-1.5250325515827168</v>
      </c>
      <c r="M339" s="8"/>
      <c r="N339" s="13">
        <f>Timetraces!L421/9.81/0.4536</f>
        <v>259.78404746117593</v>
      </c>
      <c r="O339" s="23">
        <f>Timetraces!N421/1000*0.145</f>
        <v>26.319866084113034</v>
      </c>
      <c r="P339" s="37">
        <f>Timetraces!P421</f>
        <v>8.1632120086476426E-2</v>
      </c>
    </row>
    <row r="340" spans="1:16" x14ac:dyDescent="0.2">
      <c r="A340" s="37">
        <f>Timetraces!E422</f>
        <v>33.6</v>
      </c>
      <c r="B340" s="8">
        <f>Timetraces!B422-Timetraces!C422</f>
        <v>36.77613639831543</v>
      </c>
      <c r="C340" s="8">
        <f t="shared" si="10"/>
        <v>-1.5225279049610527</v>
      </c>
      <c r="D340" s="8"/>
      <c r="E340" s="23">
        <f>Timetraces!F422/1000*0.145</f>
        <v>26.322254909216429</v>
      </c>
      <c r="F340" s="8">
        <f>Timetraces!H422</f>
        <v>8.1639857344270719E-2</v>
      </c>
      <c r="G340" s="8">
        <f>(Timetraces!G422-Timetraces!$G$86)/0.3048</f>
        <v>0</v>
      </c>
      <c r="H340" s="13">
        <f>Timetraces!D422/9.81/0.4536</f>
        <v>259.82478496898801</v>
      </c>
      <c r="I340" s="73">
        <f>Timetraces!F422/Timetraces!H422*1000</f>
        <v>2223580471.3847189</v>
      </c>
      <c r="J340" s="13">
        <f>Timetraces!I422/9.81/0.4536</f>
        <v>554.74006362004627</v>
      </c>
      <c r="K340" s="8">
        <f>Timetraces!J422-Timetraces!K422</f>
        <v>36.776138305664063</v>
      </c>
      <c r="L340" s="8">
        <f t="shared" si="11"/>
        <v>-1.5225138251237043</v>
      </c>
      <c r="M340" s="8"/>
      <c r="N340" s="13">
        <f>Timetraces!L422/9.81/0.4536</f>
        <v>259.8246478056621</v>
      </c>
      <c r="O340" s="23">
        <f>Timetraces!N422/1000*0.145</f>
        <v>26.32224603783277</v>
      </c>
      <c r="P340" s="37">
        <f>Timetraces!P422</f>
        <v>8.1639828640698339E-2</v>
      </c>
    </row>
    <row r="341" spans="1:16" x14ac:dyDescent="0.2">
      <c r="A341" s="37">
        <f>Timetraces!E423</f>
        <v>33.700000000000003</v>
      </c>
      <c r="B341" s="8">
        <f>Timetraces!B423-Timetraces!C423</f>
        <v>36.776893615722656</v>
      </c>
      <c r="C341" s="8">
        <f t="shared" si="10"/>
        <v>-1.5200435958822254</v>
      </c>
      <c r="D341" s="8"/>
      <c r="E341" s="23">
        <f>Timetraces!F423/1000*0.145</f>
        <v>26.324870824689377</v>
      </c>
      <c r="F341" s="8">
        <f>Timetraces!H423</f>
        <v>8.1648330178180795E-2</v>
      </c>
      <c r="G341" s="8">
        <f>(Timetraces!G423-Timetraces!$G$86)/0.3048</f>
        <v>0</v>
      </c>
      <c r="H341" s="13">
        <f>Timetraces!D423/9.81/0.4536</f>
        <v>259.86766222468526</v>
      </c>
      <c r="I341" s="73">
        <f>Timetraces!F423/Timetraces!H423*1000</f>
        <v>2223570682.6768198</v>
      </c>
      <c r="J341" s="13">
        <f>Timetraces!I423/9.81/0.4536</f>
        <v>554.7761650074408</v>
      </c>
      <c r="K341" s="8">
        <f>Timetraces!J423-Timetraces!K423</f>
        <v>36.776895523071289</v>
      </c>
      <c r="L341" s="8">
        <f t="shared" si="11"/>
        <v>-1.5200295160448769</v>
      </c>
      <c r="M341" s="8"/>
      <c r="N341" s="13">
        <f>Timetraces!L423/9.81/0.4536</f>
        <v>259.86752506135929</v>
      </c>
      <c r="O341" s="23">
        <f>Timetraces!N423/1000*0.145</f>
        <v>26.324861242629922</v>
      </c>
      <c r="P341" s="37">
        <f>Timetraces!P423</f>
        <v>8.1648299172652067E-2</v>
      </c>
    </row>
    <row r="342" spans="1:16" x14ac:dyDescent="0.2">
      <c r="A342" s="37">
        <f>Timetraces!E424</f>
        <v>33.800000000000004</v>
      </c>
      <c r="B342" s="8">
        <f>Timetraces!B424-Timetraces!C424</f>
        <v>36.77764892578125</v>
      </c>
      <c r="C342" s="8">
        <f t="shared" si="10"/>
        <v>-1.5175655445088865</v>
      </c>
      <c r="D342" s="8"/>
      <c r="E342" s="23">
        <f>Timetraces!F424/1000*0.145</f>
        <v>26.327709306732025</v>
      </c>
      <c r="F342" s="8">
        <f>Timetraces!H424</f>
        <v>8.165752390954896E-2</v>
      </c>
      <c r="G342" s="8">
        <f>(Timetraces!G424-Timetraces!$G$86)/0.3048</f>
        <v>0</v>
      </c>
      <c r="H342" s="13">
        <f>Timetraces!D424/9.81/0.4536</f>
        <v>259.91229517095479</v>
      </c>
      <c r="I342" s="73">
        <f>Timetraces!F424/Timetraces!H424*1000</f>
        <v>2223560063.0392408</v>
      </c>
      <c r="J342" s="13">
        <f>Timetraces!I424/9.81/0.4536</f>
        <v>554.81149828020978</v>
      </c>
      <c r="K342" s="8">
        <f>Timetraces!J424-Timetraces!K424</f>
        <v>36.777649879455566</v>
      </c>
      <c r="L342" s="8">
        <f t="shared" si="11"/>
        <v>-1.517554593524282</v>
      </c>
      <c r="M342" s="8"/>
      <c r="N342" s="13">
        <f>Timetraces!L424/9.81/0.4536</f>
        <v>259.91218544029402</v>
      </c>
      <c r="O342" s="23">
        <f>Timetraces!N424/1000*0.145</f>
        <v>26.327699962255899</v>
      </c>
      <c r="P342" s="37">
        <f>Timetraces!P424</f>
        <v>8.1657493673344295E-2</v>
      </c>
    </row>
    <row r="343" spans="1:16" x14ac:dyDescent="0.2">
      <c r="A343" s="37">
        <f>Timetraces!E425</f>
        <v>33.900000000000006</v>
      </c>
      <c r="B343" s="8">
        <f>Timetraces!B425-Timetraces!C425</f>
        <v>36.778407096862793</v>
      </c>
      <c r="C343" s="8">
        <f t="shared" si="10"/>
        <v>-1.5150781065773149</v>
      </c>
      <c r="D343" s="8"/>
      <c r="E343" s="23">
        <f>Timetraces!F425/1000*0.145</f>
        <v>26.330738482908977</v>
      </c>
      <c r="F343" s="8">
        <f>Timetraces!H425</f>
        <v>8.1667335309579134E-2</v>
      </c>
      <c r="G343" s="8">
        <f>(Timetraces!G425-Timetraces!$G$86)/0.3048</f>
        <v>0</v>
      </c>
      <c r="H343" s="13">
        <f>Timetraces!D425/9.81/0.4536</f>
        <v>259.95802542383211</v>
      </c>
      <c r="I343" s="73">
        <f>Timetraces!F425/Timetraces!H425*1000</f>
        <v>2223548732.1064978</v>
      </c>
      <c r="J343" s="13">
        <f>Timetraces!I425/9.81/0.4536</f>
        <v>554.84578911170138</v>
      </c>
      <c r="K343" s="8">
        <f>Timetraces!J425-Timetraces!K425</f>
        <v>36.778409004211426</v>
      </c>
      <c r="L343" s="8">
        <f t="shared" si="11"/>
        <v>-1.5150640267399664</v>
      </c>
      <c r="M343" s="8"/>
      <c r="N343" s="13">
        <f>Timetraces!L425/9.81/0.4536</f>
        <v>259.95794312583655</v>
      </c>
      <c r="O343" s="23">
        <f>Timetraces!N425/1000*0.145</f>
        <v>26.330729968064308</v>
      </c>
      <c r="P343" s="37">
        <f>Timetraces!P425</f>
        <v>8.1667307760220034E-2</v>
      </c>
    </row>
    <row r="344" spans="1:16" x14ac:dyDescent="0.2">
      <c r="A344" s="37">
        <f>Timetraces!E426</f>
        <v>34</v>
      </c>
      <c r="B344" s="8">
        <f>Timetraces!B426-Timetraces!C426</f>
        <v>36.779178619384766</v>
      </c>
      <c r="C344" s="8">
        <f t="shared" si="10"/>
        <v>-1.5125468647073259</v>
      </c>
      <c r="D344" s="8"/>
      <c r="E344" s="23">
        <f>Timetraces!F426/1000*0.145</f>
        <v>26.333904888787629</v>
      </c>
      <c r="F344" s="8">
        <f>Timetraces!H426</f>
        <v>8.167759121227483E-2</v>
      </c>
      <c r="G344" s="8">
        <f>(Timetraces!G426-Timetraces!$G$86)/0.3048</f>
        <v>0</v>
      </c>
      <c r="H344" s="13">
        <f>Timetraces!D426/9.81/0.4536</f>
        <v>260.0038654073702</v>
      </c>
      <c r="I344" s="73">
        <f>Timetraces!F426/Timetraces!H426*1000</f>
        <v>2223536890.2108254</v>
      </c>
      <c r="J344" s="13">
        <f>Timetraces!I426/9.81/0.4536</f>
        <v>554.87892777125501</v>
      </c>
      <c r="K344" s="8">
        <f>Timetraces!J426-Timetraces!K426</f>
        <v>36.779179573059082</v>
      </c>
      <c r="L344" s="8">
        <f t="shared" si="11"/>
        <v>-1.5125359137227214</v>
      </c>
      <c r="M344" s="8"/>
      <c r="N344" s="13">
        <f>Timetraces!L426/9.81/0.4536</f>
        <v>260.00381054203979</v>
      </c>
      <c r="O344" s="23">
        <f>Timetraces!N426/1000*0.145</f>
        <v>26.333897736467321</v>
      </c>
      <c r="P344" s="37">
        <f>Timetraces!P426</f>
        <v>8.1677568075837606E-2</v>
      </c>
    </row>
    <row r="345" spans="1:16" x14ac:dyDescent="0.2">
      <c r="A345" s="37">
        <f>Timetraces!E427</f>
        <v>34.1</v>
      </c>
      <c r="B345" s="8">
        <f>Timetraces!B427-Timetraces!C427</f>
        <v>36.779969215393066</v>
      </c>
      <c r="C345" s="8">
        <f t="shared" si="10"/>
        <v>-1.5099530457824546</v>
      </c>
      <c r="D345" s="8"/>
      <c r="E345" s="23">
        <f>Timetraces!F427/1000*0.145</f>
        <v>26.337138833750505</v>
      </c>
      <c r="F345" s="8">
        <f>Timetraces!H427</f>
        <v>8.1688065894819889E-2</v>
      </c>
      <c r="G345" s="8">
        <f>(Timetraces!G427-Timetraces!$G$86)/0.3048</f>
        <v>0</v>
      </c>
      <c r="H345" s="13">
        <f>Timetraces!D427/9.81/0.4536</f>
        <v>260.04874524762653</v>
      </c>
      <c r="I345" s="73">
        <f>Timetraces!F427/Timetraces!H427*1000</f>
        <v>2223524798.1832829</v>
      </c>
      <c r="J345" s="13">
        <f>Timetraces!I427/9.81/0.4536</f>
        <v>554.91063993221849</v>
      </c>
      <c r="K345" s="8">
        <f>Timetraces!J427-Timetraces!K427</f>
        <v>36.779970169067383</v>
      </c>
      <c r="L345" s="8">
        <f t="shared" si="11"/>
        <v>-1.5099420947978501</v>
      </c>
      <c r="M345" s="8"/>
      <c r="N345" s="13">
        <f>Timetraces!L427/9.81/0.4536</f>
        <v>260.04874524762653</v>
      </c>
      <c r="O345" s="23">
        <f>Timetraces!N427/1000*0.145</f>
        <v>26.337133814536042</v>
      </c>
      <c r="P345" s="37">
        <f>Timetraces!P427</f>
        <v>8.1688049667322765E-2</v>
      </c>
    </row>
    <row r="346" spans="1:16" x14ac:dyDescent="0.2">
      <c r="A346" s="37">
        <f>Timetraces!E428</f>
        <v>34.200000000000003</v>
      </c>
      <c r="B346" s="8">
        <f>Timetraces!B428-Timetraces!C428</f>
        <v>36.780786514282227</v>
      </c>
      <c r="C346" s="8">
        <f t="shared" si="10"/>
        <v>-1.507271618980748</v>
      </c>
      <c r="D346" s="8"/>
      <c r="E346" s="23">
        <f>Timetraces!F428/1000*0.145</f>
        <v>26.340358606374103</v>
      </c>
      <c r="F346" s="8">
        <f>Timetraces!H428</f>
        <v>8.1698494697673305E-2</v>
      </c>
      <c r="G346" s="8">
        <f>(Timetraces!G428-Timetraces!$G$86)/0.3048</f>
        <v>0</v>
      </c>
      <c r="H346" s="13">
        <f>Timetraces!D428/9.81/0.4536</f>
        <v>260.09156763799336</v>
      </c>
      <c r="I346" s="73">
        <f>Timetraces!F428/Timetraces!H428*1000</f>
        <v>2223512761.5683494</v>
      </c>
      <c r="J346" s="13">
        <f>Timetraces!I428/9.81/0.4536</f>
        <v>554.94081586393122</v>
      </c>
      <c r="K346" s="8">
        <f>Timetraces!J428-Timetraces!K428</f>
        <v>36.780787467956543</v>
      </c>
      <c r="L346" s="8">
        <f t="shared" si="11"/>
        <v>-1.5072606679961436</v>
      </c>
      <c r="M346" s="8"/>
      <c r="N346" s="13">
        <f>Timetraces!L428/9.81/0.4536</f>
        <v>260.09159507065851</v>
      </c>
      <c r="O346" s="23">
        <f>Timetraces!N428/1000*0.145</f>
        <v>26.340355719421115</v>
      </c>
      <c r="P346" s="37">
        <f>Timetraces!P428</f>
        <v>8.1698485376335325E-2</v>
      </c>
    </row>
    <row r="347" spans="1:16" x14ac:dyDescent="0.2">
      <c r="A347" s="37">
        <f>Timetraces!E429</f>
        <v>34.300000000000004</v>
      </c>
      <c r="B347" s="8">
        <f>Timetraces!B429-Timetraces!C429</f>
        <v>36.781636238098145</v>
      </c>
      <c r="C347" s="8">
        <f t="shared" si="10"/>
        <v>-1.5044838111857417</v>
      </c>
      <c r="D347" s="8"/>
      <c r="E347" s="23">
        <f>Timetraces!F429/1000*0.145</f>
        <v>26.343475685261911</v>
      </c>
      <c r="F347" s="8">
        <f>Timetraces!H429</f>
        <v>8.1708590901505992E-2</v>
      </c>
      <c r="G347" s="8">
        <f>(Timetraces!G429-Timetraces!$G$86)/0.3048</f>
        <v>0</v>
      </c>
      <c r="H347" s="13">
        <f>Timetraces!D429/9.81/0.4536</f>
        <v>260.13123527186292</v>
      </c>
      <c r="I347" s="73">
        <f>Timetraces!F429/Timetraces!H429*1000</f>
        <v>2223501111.1130314</v>
      </c>
      <c r="J347" s="13">
        <f>Timetraces!I429/9.81/0.4536</f>
        <v>554.96934583573227</v>
      </c>
      <c r="K347" s="8">
        <f>Timetraces!J429-Timetraces!K429</f>
        <v>36.781637191772461</v>
      </c>
      <c r="L347" s="8">
        <f t="shared" si="11"/>
        <v>-1.5044728602011372</v>
      </c>
      <c r="M347" s="8"/>
      <c r="N347" s="13">
        <f>Timetraces!L429/9.81/0.4536</f>
        <v>260.13131756985848</v>
      </c>
      <c r="O347" s="23">
        <f>Timetraces!N429/1000*0.145</f>
        <v>26.343475523531133</v>
      </c>
      <c r="P347" s="37">
        <f>Timetraces!P429</f>
        <v>8.1708590407131548E-2</v>
      </c>
    </row>
    <row r="348" spans="1:16" x14ac:dyDescent="0.2">
      <c r="A348" s="37">
        <f>Timetraces!E430</f>
        <v>34.400000000000006</v>
      </c>
      <c r="B348" s="8">
        <f>Timetraces!B430-Timetraces!C430</f>
        <v>36.782525062561035</v>
      </c>
      <c r="C348" s="8">
        <f t="shared" si="10"/>
        <v>-1.5015677204282265</v>
      </c>
      <c r="D348" s="8"/>
      <c r="E348" s="23">
        <f>Timetraces!F430/1000*0.145</f>
        <v>26.346403094418818</v>
      </c>
      <c r="F348" s="8">
        <f>Timetraces!H430</f>
        <v>8.171807279048876E-2</v>
      </c>
      <c r="G348" s="8">
        <f>(Timetraces!G430-Timetraces!$G$86)/0.3048</f>
        <v>0</v>
      </c>
      <c r="H348" s="13">
        <f>Timetraces!D430/9.81/0.4536</f>
        <v>260.16687030394905</v>
      </c>
      <c r="I348" s="73">
        <f>Timetraces!F430/Timetraces!H430*1000</f>
        <v>2223490171.5253758</v>
      </c>
      <c r="J348" s="13">
        <f>Timetraces!I430/9.81/0.4536</f>
        <v>554.99628471295216</v>
      </c>
      <c r="K348" s="8">
        <f>Timetraces!J430-Timetraces!K430</f>
        <v>36.782526016235352</v>
      </c>
      <c r="L348" s="8">
        <f t="shared" si="11"/>
        <v>-1.501556769443622</v>
      </c>
      <c r="M348" s="8"/>
      <c r="N348" s="13">
        <f>Timetraces!L430/9.81/0.4536</f>
        <v>260.16700746727503</v>
      </c>
      <c r="O348" s="23">
        <f>Timetraces!N430/1000*0.145</f>
        <v>26.346405805990603</v>
      </c>
      <c r="P348" s="37">
        <f>Timetraces!P430</f>
        <v>8.1718081602805859E-2</v>
      </c>
    </row>
    <row r="349" spans="1:16" x14ac:dyDescent="0.2">
      <c r="A349" s="37">
        <f>Timetraces!E431</f>
        <v>34.5</v>
      </c>
      <c r="B349" s="8">
        <f>Timetraces!B431-Timetraces!C431</f>
        <v>36.78345775604248</v>
      </c>
      <c r="C349" s="8">
        <f t="shared" si="10"/>
        <v>-1.4985077024444819</v>
      </c>
      <c r="D349" s="8"/>
      <c r="E349" s="23">
        <f>Timetraces!F431/1000*0.145</f>
        <v>26.349061382974796</v>
      </c>
      <c r="F349" s="8">
        <f>Timetraces!H431</f>
        <v>8.1726683020497154E-2</v>
      </c>
      <c r="G349" s="8">
        <f>(Timetraces!G431-Timetraces!$G$86)/0.3048</f>
        <v>0</v>
      </c>
      <c r="H349" s="13">
        <f>Timetraces!D431/9.81/0.4536</f>
        <v>260.19781435028716</v>
      </c>
      <c r="I349" s="73">
        <f>Timetraces!F431/Timetraces!H431*1000</f>
        <v>2223480239.1845026</v>
      </c>
      <c r="J349" s="13">
        <f>Timetraces!I431/9.81/0.4536</f>
        <v>555.02152276493007</v>
      </c>
      <c r="K349" s="8">
        <f>Timetraces!J431-Timetraces!K431</f>
        <v>36.783458709716797</v>
      </c>
      <c r="L349" s="8">
        <f t="shared" si="11"/>
        <v>-1.4984967514598775</v>
      </c>
      <c r="M349" s="8"/>
      <c r="N349" s="13">
        <f>Timetraces!L431/9.81/0.4536</f>
        <v>260.19797894627834</v>
      </c>
      <c r="O349" s="23">
        <f>Timetraces!N431/1000*0.145</f>
        <v>26.349066671026353</v>
      </c>
      <c r="P349" s="37">
        <f>Timetraces!P431</f>
        <v>8.1726700178077066E-2</v>
      </c>
    </row>
    <row r="350" spans="1:16" x14ac:dyDescent="0.2">
      <c r="A350" s="37">
        <f>Timetraces!E432</f>
        <v>34.6</v>
      </c>
      <c r="B350" s="8">
        <f>Timetraces!B432-Timetraces!C432</f>
        <v>36.784440040588379</v>
      </c>
      <c r="C350" s="8">
        <f t="shared" si="10"/>
        <v>-1.4952849841180436</v>
      </c>
      <c r="D350" s="8"/>
      <c r="E350" s="23">
        <f>Timetraces!F432/1000*0.145</f>
        <v>26.351385111806373</v>
      </c>
      <c r="F350" s="8">
        <f>Timetraces!H432</f>
        <v>8.173420962923518E-2</v>
      </c>
      <c r="G350" s="8">
        <f>(Timetraces!G432-Timetraces!$G$86)/0.3048</f>
        <v>0</v>
      </c>
      <c r="H350" s="13">
        <f>Timetraces!D432/9.81/0.4536</f>
        <v>260.22371078622967</v>
      </c>
      <c r="I350" s="73">
        <f>Timetraces!F432/Timetraces!H432*1000</f>
        <v>2223471558.0004492</v>
      </c>
      <c r="J350" s="13">
        <f>Timetraces!I432/9.81/0.4536</f>
        <v>555.04522458765712</v>
      </c>
      <c r="K350" s="8">
        <f>Timetraces!J432-Timetraces!K432</f>
        <v>36.784440040588379</v>
      </c>
      <c r="L350" s="8">
        <f t="shared" si="11"/>
        <v>-1.4952771619861833</v>
      </c>
      <c r="M350" s="8"/>
      <c r="N350" s="13">
        <f>Timetraces!L432/9.81/0.4536</f>
        <v>260.22387538222085</v>
      </c>
      <c r="O350" s="23">
        <f>Timetraces!N432/1000*0.145</f>
        <v>26.351392531410156</v>
      </c>
      <c r="P350" s="37">
        <f>Timetraces!P432</f>
        <v>8.1734233690913399E-2</v>
      </c>
    </row>
    <row r="351" spans="1:16" x14ac:dyDescent="0.2">
      <c r="A351" s="37">
        <f>Timetraces!E433</f>
        <v>34.700000000000003</v>
      </c>
      <c r="B351" s="8">
        <f>Timetraces!B433-Timetraces!C433</f>
        <v>36.785473823547363</v>
      </c>
      <c r="C351" s="8">
        <f t="shared" si="10"/>
        <v>-1.4918933077434229</v>
      </c>
      <c r="D351" s="8"/>
      <c r="E351" s="23">
        <f>Timetraces!F433/1000*0.145</f>
        <v>26.353327915522243</v>
      </c>
      <c r="F351" s="8">
        <f>Timetraces!H433</f>
        <v>8.1740502433064161E-2</v>
      </c>
      <c r="G351" s="8">
        <f>(Timetraces!G433-Timetraces!$G$86)/0.3048</f>
        <v>0</v>
      </c>
      <c r="H351" s="13">
        <f>Timetraces!D433/9.81/0.4536</f>
        <v>260.24450474644624</v>
      </c>
      <c r="I351" s="73">
        <f>Timetraces!F433/Timetraces!H433*1000</f>
        <v>2223464300.5943923</v>
      </c>
      <c r="J351" s="13">
        <f>Timetraces!I433/9.81/0.4536</f>
        <v>555.06749991179402</v>
      </c>
      <c r="K351" s="8">
        <f>Timetraces!J433-Timetraces!K433</f>
        <v>36.78547477722168</v>
      </c>
      <c r="L351" s="8">
        <f t="shared" si="11"/>
        <v>-1.4918823567588184</v>
      </c>
      <c r="M351" s="8"/>
      <c r="N351" s="13">
        <f>Timetraces!L433/9.81/0.4536</f>
        <v>260.24466934243742</v>
      </c>
      <c r="O351" s="23">
        <f>Timetraces!N433/1000*0.145</f>
        <v>26.353337200323974</v>
      </c>
      <c r="P351" s="37">
        <f>Timetraces!P433</f>
        <v>8.1740532536286312E-2</v>
      </c>
    </row>
    <row r="352" spans="1:16" x14ac:dyDescent="0.2">
      <c r="A352" s="37">
        <f>Timetraces!E434</f>
        <v>34.800000000000004</v>
      </c>
      <c r="B352" s="8">
        <f>Timetraces!B434-Timetraces!C434</f>
        <v>36.786564826965332</v>
      </c>
      <c r="C352" s="8">
        <f t="shared" si="10"/>
        <v>-1.4883139002041552</v>
      </c>
      <c r="D352" s="8"/>
      <c r="E352" s="23">
        <f>Timetraces!F434/1000*0.145</f>
        <v>26.35486658922807</v>
      </c>
      <c r="F352" s="8">
        <f>Timetraces!H434</f>
        <v>8.1745486264705652E-2</v>
      </c>
      <c r="G352" s="8">
        <f>(Timetraces!G434-Timetraces!$G$86)/0.3048</f>
        <v>0</v>
      </c>
      <c r="H352" s="13">
        <f>Timetraces!D434/9.81/0.4536</f>
        <v>260.2604705575888</v>
      </c>
      <c r="I352" s="73">
        <f>Timetraces!F434/Timetraces!H434*1000</f>
        <v>2223458553.1341019</v>
      </c>
      <c r="J352" s="13">
        <f>Timetraces!I434/9.81/0.4536</f>
        <v>555.08851333333223</v>
      </c>
      <c r="K352" s="8">
        <f>Timetraces!J434-Timetraces!K434</f>
        <v>36.786564826965332</v>
      </c>
      <c r="L352" s="8">
        <f t="shared" si="11"/>
        <v>-1.488306078072295</v>
      </c>
      <c r="M352" s="8"/>
      <c r="N352" s="13">
        <f>Timetraces!L434/9.81/0.4536</f>
        <v>260.26063515357993</v>
      </c>
      <c r="O352" s="23">
        <f>Timetraces!N434/1000*0.145</f>
        <v>26.354877324825416</v>
      </c>
      <c r="P352" s="37">
        <f>Timetraces!P434</f>
        <v>8.1745521067305663E-2</v>
      </c>
    </row>
    <row r="353" spans="1:16" x14ac:dyDescent="0.2">
      <c r="A353" s="37">
        <f>Timetraces!E435</f>
        <v>34.900000000000006</v>
      </c>
      <c r="B353" s="8">
        <f>Timetraces!B435-Timetraces!C435</f>
        <v>36.787714004516602</v>
      </c>
      <c r="C353" s="8">
        <f t="shared" si="10"/>
        <v>-1.4845436326474968</v>
      </c>
      <c r="D353" s="8"/>
      <c r="E353" s="23">
        <f>Timetraces!F435/1000*0.145</f>
        <v>26.356003931722476</v>
      </c>
      <c r="F353" s="8">
        <f>Timetraces!H435</f>
        <v>8.1749170182889561E-2</v>
      </c>
      <c r="G353" s="8">
        <f>(Timetraces!G435-Timetraces!$G$86)/0.3048</f>
        <v>0</v>
      </c>
      <c r="H353" s="13">
        <f>Timetraces!D435/9.81/0.4536</f>
        <v>260.27223917095671</v>
      </c>
      <c r="I353" s="73">
        <f>Timetraces!F435/Timetraces!H435*1000</f>
        <v>2223454304.7967358</v>
      </c>
      <c r="J353" s="13">
        <f>Timetraces!I435/9.81/0.4536</f>
        <v>555.10859404425366</v>
      </c>
      <c r="K353" s="8">
        <f>Timetraces!J435-Timetraces!K435</f>
        <v>36.787714004516602</v>
      </c>
      <c r="L353" s="8">
        <f t="shared" si="11"/>
        <v>-1.4845358105156365</v>
      </c>
      <c r="M353" s="8"/>
      <c r="N353" s="13">
        <f>Timetraces!L435/9.81/0.4536</f>
        <v>260.27237633428268</v>
      </c>
      <c r="O353" s="23">
        <f>Timetraces!N435/1000*0.145</f>
        <v>26.356015258713381</v>
      </c>
      <c r="P353" s="37">
        <f>Timetraces!P435</f>
        <v>8.1749206901346252E-2</v>
      </c>
    </row>
    <row r="354" spans="1:16" x14ac:dyDescent="0.2">
      <c r="A354" s="37">
        <f>Timetraces!E436</f>
        <v>35</v>
      </c>
      <c r="B354" s="8">
        <f>Timetraces!B436-Timetraces!C436</f>
        <v>36.788924217224121</v>
      </c>
      <c r="C354" s="8">
        <f t="shared" si="10"/>
        <v>-1.4805731185152149</v>
      </c>
      <c r="D354" s="8"/>
      <c r="E354" s="23">
        <f>Timetraces!F436/1000*0.145</f>
        <v>26.356768742905601</v>
      </c>
      <c r="F354" s="8">
        <f>Timetraces!H436</f>
        <v>8.175164746464908E-2</v>
      </c>
      <c r="G354" s="8">
        <f>(Timetraces!G436-Timetraces!$G$86)/0.3048</f>
        <v>0</v>
      </c>
      <c r="H354" s="13">
        <f>Timetraces!D436/9.81/0.4536</f>
        <v>260.28071586450147</v>
      </c>
      <c r="I354" s="73">
        <f>Timetraces!F436/Timetraces!H436*1000</f>
        <v>2223451447.8156714</v>
      </c>
      <c r="J354" s="13">
        <f>Timetraces!I436/9.81/0.4536</f>
        <v>555.12807123654102</v>
      </c>
      <c r="K354" s="8">
        <f>Timetraces!J436-Timetraces!K436</f>
        <v>36.788925170898438</v>
      </c>
      <c r="L354" s="8">
        <f t="shared" si="11"/>
        <v>-1.4805621675306104</v>
      </c>
      <c r="M354" s="8"/>
      <c r="N354" s="13">
        <f>Timetraces!L436/9.81/0.4536</f>
        <v>260.28082559516224</v>
      </c>
      <c r="O354" s="23">
        <f>Timetraces!N436/1000*0.145</f>
        <v>26.356780069219422</v>
      </c>
      <c r="P354" s="37">
        <f>Timetraces!P436</f>
        <v>8.1751684181164838E-2</v>
      </c>
    </row>
    <row r="355" spans="1:16" x14ac:dyDescent="0.2">
      <c r="A355" s="37">
        <f>Timetraces!E437</f>
        <v>35.1</v>
      </c>
      <c r="B355" s="8">
        <f>Timetraces!B437-Timetraces!C437</f>
        <v>36.790197372436523</v>
      </c>
      <c r="C355" s="8">
        <f t="shared" si="10"/>
        <v>-1.4763961001018213</v>
      </c>
      <c r="D355" s="8"/>
      <c r="E355" s="23">
        <f>Timetraces!F437/1000*0.145</f>
        <v>26.357214430987234</v>
      </c>
      <c r="F355" s="8">
        <f>Timetraces!H437</f>
        <v>8.1753091093783356E-2</v>
      </c>
      <c r="G355" s="8">
        <f>(Timetraces!G437-Timetraces!$G$86)/0.3048</f>
        <v>0</v>
      </c>
      <c r="H355" s="13">
        <f>Timetraces!D437/9.81/0.4536</f>
        <v>260.28702537749592</v>
      </c>
      <c r="I355" s="73">
        <f>Timetraces!F437/Timetraces!H437*1000</f>
        <v>2223449782.6996608</v>
      </c>
      <c r="J355" s="13">
        <f>Timetraces!I437/9.81/0.4536</f>
        <v>555.1472192368459</v>
      </c>
      <c r="K355" s="8">
        <f>Timetraces!J437-Timetraces!K437</f>
        <v>36.790197372436523</v>
      </c>
      <c r="L355" s="8">
        <f t="shared" si="11"/>
        <v>-1.4763882779699611</v>
      </c>
      <c r="M355" s="8"/>
      <c r="N355" s="13">
        <f>Timetraces!L437/9.81/0.4536</f>
        <v>260.28708024282633</v>
      </c>
      <c r="O355" s="23">
        <f>Timetraces!N437/1000*0.145</f>
        <v>26.357224838096808</v>
      </c>
      <c r="P355" s="37">
        <f>Timetraces!P437</f>
        <v>8.1753124833113061E-2</v>
      </c>
    </row>
    <row r="356" spans="1:16" x14ac:dyDescent="0.2">
      <c r="A356" s="37">
        <f>Timetraces!E438</f>
        <v>35.200000000000003</v>
      </c>
      <c r="B356" s="8">
        <f>Timetraces!B438-Timetraces!C438</f>
        <v>36.791533470153809</v>
      </c>
      <c r="C356" s="8">
        <f t="shared" si="10"/>
        <v>-1.4720125774073163</v>
      </c>
      <c r="D356" s="8"/>
      <c r="E356" s="23">
        <f>Timetraces!F438/1000*0.145</f>
        <v>26.35741679246761</v>
      </c>
      <c r="F356" s="8">
        <f>Timetraces!H438</f>
        <v>8.1753746571352898E-2</v>
      </c>
      <c r="G356" s="8">
        <f>(Timetraces!G438-Timetraces!$G$86)/0.3048</f>
        <v>0</v>
      </c>
      <c r="H356" s="13">
        <f>Timetraces!D438/9.81/0.4536</f>
        <v>260.29251191053459</v>
      </c>
      <c r="I356" s="73">
        <f>Timetraces!F438/Timetraces!H438*1000</f>
        <v>2223449026.4646773</v>
      </c>
      <c r="J356" s="13">
        <f>Timetraces!I438/9.81/0.4536</f>
        <v>555.1664769678116</v>
      </c>
      <c r="K356" s="8">
        <f>Timetraces!J438-Timetraces!K438</f>
        <v>36.791533470153809</v>
      </c>
      <c r="L356" s="8">
        <f t="shared" si="11"/>
        <v>-1.4720047552754558</v>
      </c>
      <c r="M356" s="8"/>
      <c r="N356" s="13">
        <f>Timetraces!L438/9.81/0.4536</f>
        <v>260.29253934319979</v>
      </c>
      <c r="O356" s="23">
        <f>Timetraces!N438/1000*0.145</f>
        <v>26.357426162679776</v>
      </c>
      <c r="P356" s="37">
        <f>Timetraces!P438</f>
        <v>8.1753776952705776E-2</v>
      </c>
    </row>
    <row r="357" spans="1:16" x14ac:dyDescent="0.2">
      <c r="A357" s="37">
        <f>Timetraces!E439</f>
        <v>35.300000000000004</v>
      </c>
      <c r="B357" s="8">
        <f>Timetraces!B439-Timetraces!C439</f>
        <v>36.792933464050293</v>
      </c>
      <c r="C357" s="8">
        <f t="shared" si="10"/>
        <v>-1.4674194215789553</v>
      </c>
      <c r="D357" s="8"/>
      <c r="E357" s="23">
        <f>Timetraces!F439/1000*0.145</f>
        <v>26.357468234074599</v>
      </c>
      <c r="F357" s="8">
        <f>Timetraces!H439</f>
        <v>8.1753913200700093E-2</v>
      </c>
      <c r="G357" s="8">
        <f>(Timetraces!G439-Timetraces!$G$86)/0.3048</f>
        <v>0</v>
      </c>
      <c r="H357" s="13">
        <f>Timetraces!D439/9.81/0.4536</f>
        <v>260.29857452954235</v>
      </c>
      <c r="I357" s="73">
        <f>Timetraces!F439/Timetraces!H439*1000</f>
        <v>2223448834.1539268</v>
      </c>
      <c r="J357" s="13">
        <f>Timetraces!I439/9.81/0.4536</f>
        <v>555.18606389075967</v>
      </c>
      <c r="K357" s="8">
        <f>Timetraces!J439-Timetraces!K439</f>
        <v>36.792933464050293</v>
      </c>
      <c r="L357" s="8">
        <f t="shared" si="11"/>
        <v>-1.4674115994470951</v>
      </c>
      <c r="M357" s="8"/>
      <c r="N357" s="13">
        <f>Timetraces!L439/9.81/0.4536</f>
        <v>260.29854709687714</v>
      </c>
      <c r="O357" s="23">
        <f>Timetraces!N439/1000*0.145</f>
        <v>26.357475915275309</v>
      </c>
      <c r="P357" s="37">
        <f>Timetraces!P439</f>
        <v>8.175393811140344E-2</v>
      </c>
    </row>
    <row r="358" spans="1:16" x14ac:dyDescent="0.2">
      <c r="A358" s="37">
        <f>Timetraces!E440</f>
        <v>35.400000000000006</v>
      </c>
      <c r="B358" s="8">
        <f>Timetraces!B440-Timetraces!C440</f>
        <v>36.79439640045166</v>
      </c>
      <c r="C358" s="8">
        <f t="shared" si="10"/>
        <v>-1.4626197614694829</v>
      </c>
      <c r="D358" s="8"/>
      <c r="E358" s="23">
        <f>Timetraces!F440/1000*0.145</f>
        <v>26.357471789840858</v>
      </c>
      <c r="F358" s="8">
        <f>Timetraces!H440</f>
        <v>8.1753924708150988E-2</v>
      </c>
      <c r="G358" s="8">
        <f>(Timetraces!G440-Timetraces!$G$86)/0.3048</f>
        <v>0</v>
      </c>
      <c r="H358" s="13">
        <f>Timetraces!D440/9.81/0.4536</f>
        <v>260.30655743511358</v>
      </c>
      <c r="I358" s="73">
        <f>Timetraces!F440/Timetraces!H440*1000</f>
        <v>2223448821.1429019</v>
      </c>
      <c r="J358" s="13">
        <f>Timetraces!I440/9.81/0.4536</f>
        <v>555.20636406300275</v>
      </c>
      <c r="K358" s="8">
        <f>Timetraces!J440-Timetraces!K440</f>
        <v>36.79439640045166</v>
      </c>
      <c r="L358" s="8">
        <f t="shared" si="11"/>
        <v>-1.4626119393376227</v>
      </c>
      <c r="M358" s="8"/>
      <c r="N358" s="13">
        <f>Timetraces!L440/9.81/0.4536</f>
        <v>260.30650256978322</v>
      </c>
      <c r="O358" s="23">
        <f>Timetraces!N440/1000*0.145</f>
        <v>26.357477990022648</v>
      </c>
      <c r="P358" s="37">
        <f>Timetraces!P440</f>
        <v>8.1753944822246946E-2</v>
      </c>
    </row>
    <row r="359" spans="1:16" x14ac:dyDescent="0.2">
      <c r="A359" s="37">
        <f>Timetraces!E441</f>
        <v>35.5</v>
      </c>
      <c r="B359" s="8">
        <f>Timetraces!B441-Timetraces!C441</f>
        <v>36.795924186706543</v>
      </c>
      <c r="C359" s="8">
        <f t="shared" si="10"/>
        <v>-1.4576073393734108</v>
      </c>
      <c r="D359" s="8"/>
      <c r="E359" s="23">
        <f>Timetraces!F441/1000*0.145</f>
        <v>26.357536117962905</v>
      </c>
      <c r="F359" s="8">
        <f>Timetraces!H441</f>
        <v>8.1754133039644045E-2</v>
      </c>
      <c r="G359" s="8">
        <f>(Timetraces!G441-Timetraces!$G$86)/0.3048</f>
        <v>0</v>
      </c>
      <c r="H359" s="13">
        <f>Timetraces!D441/9.81/0.4536</f>
        <v>260.31774996251249</v>
      </c>
      <c r="I359" s="73">
        <f>Timetraces!F441/Timetraces!H441*1000</f>
        <v>2223448581.7398167</v>
      </c>
      <c r="J359" s="13">
        <f>Timetraces!I441/9.81/0.4536</f>
        <v>555.22770667652321</v>
      </c>
      <c r="K359" s="8">
        <f>Timetraces!J441-Timetraces!K441</f>
        <v>36.795924186706543</v>
      </c>
      <c r="L359" s="8">
        <f t="shared" si="11"/>
        <v>-1.4575995172415506</v>
      </c>
      <c r="M359" s="8"/>
      <c r="N359" s="13">
        <f>Timetraces!L441/9.81/0.4536</f>
        <v>260.31764023185173</v>
      </c>
      <c r="O359" s="23">
        <f>Timetraces!N441/1000*0.145</f>
        <v>26.35754039226217</v>
      </c>
      <c r="P359" s="37">
        <f>Timetraces!P441</f>
        <v>8.1754146915615708E-2</v>
      </c>
    </row>
    <row r="360" spans="1:16" x14ac:dyDescent="0.2">
      <c r="A360" s="37">
        <f>Timetraces!E442</f>
        <v>35.6</v>
      </c>
      <c r="B360" s="8">
        <f>Timetraces!B442-Timetraces!C442</f>
        <v>36.797514915466309</v>
      </c>
      <c r="C360" s="8">
        <f t="shared" si="10"/>
        <v>-1.452388412996227</v>
      </c>
      <c r="D360" s="8"/>
      <c r="E360" s="23">
        <f>Timetraces!F442/1000*0.145</f>
        <v>26.357766580752124</v>
      </c>
      <c r="F360" s="8">
        <f>Timetraces!H442</f>
        <v>8.1754879466794259E-2</v>
      </c>
      <c r="G360" s="8">
        <f>(Timetraces!G442-Timetraces!$G$86)/0.3048</f>
        <v>0</v>
      </c>
      <c r="H360" s="13">
        <f>Timetraces!D442/9.81/0.4536</f>
        <v>260.33308482235554</v>
      </c>
      <c r="I360" s="73">
        <f>Timetraces!F442/Timetraces!H442*1000</f>
        <v>2223447722.5392089</v>
      </c>
      <c r="J360" s="13">
        <f>Timetraces!I442/9.81/0.4536</f>
        <v>555.25025632731217</v>
      </c>
      <c r="K360" s="8">
        <f>Timetraces!J442-Timetraces!K442</f>
        <v>36.797514915466309</v>
      </c>
      <c r="L360" s="8">
        <f t="shared" si="11"/>
        <v>-1.4523805908643668</v>
      </c>
      <c r="M360" s="8"/>
      <c r="N360" s="13">
        <f>Timetraces!L442/9.81/0.4536</f>
        <v>260.33294765902957</v>
      </c>
      <c r="O360" s="23">
        <f>Timetraces!N442/1000*0.145</f>
        <v>26.357769462782869</v>
      </c>
      <c r="P360" s="37">
        <f>Timetraces!P442</f>
        <v>8.1754888833548908E-2</v>
      </c>
    </row>
    <row r="361" spans="1:16" x14ac:dyDescent="0.2">
      <c r="A361" s="37">
        <f>Timetraces!E443</f>
        <v>35.700000000000003</v>
      </c>
      <c r="B361" s="8">
        <f>Timetraces!B443-Timetraces!C443</f>
        <v>36.799168586730957</v>
      </c>
      <c r="C361" s="8">
        <f t="shared" si="10"/>
        <v>-1.4469629823379315</v>
      </c>
      <c r="D361" s="8"/>
      <c r="E361" s="23">
        <f>Timetraces!F443/1000*0.145</f>
        <v>26.358262939584119</v>
      </c>
      <c r="F361" s="8">
        <f>Timetraces!H443</f>
        <v>8.1756487123472374E-2</v>
      </c>
      <c r="G361" s="8">
        <f>(Timetraces!G443-Timetraces!$G$86)/0.3048</f>
        <v>0</v>
      </c>
      <c r="H361" s="13">
        <f>Timetraces!D443/9.81/0.4536</f>
        <v>260.35327526393786</v>
      </c>
      <c r="I361" s="73">
        <f>Timetraces!F443/Timetraces!H443*1000</f>
        <v>2223445870.9892421</v>
      </c>
      <c r="J361" s="13">
        <f>Timetraces!I443/9.81/0.4536</f>
        <v>555.27423247669117</v>
      </c>
      <c r="K361" s="8">
        <f>Timetraces!J443-Timetraces!K443</f>
        <v>36.799168586730957</v>
      </c>
      <c r="L361" s="8">
        <f t="shared" si="11"/>
        <v>-1.4469551602060713</v>
      </c>
      <c r="M361" s="8"/>
      <c r="N361" s="13">
        <f>Timetraces!L443/9.81/0.4536</f>
        <v>260.35313810061189</v>
      </c>
      <c r="O361" s="23">
        <f>Timetraces!N443/1000*0.145</f>
        <v>26.358264874294644</v>
      </c>
      <c r="P361" s="37">
        <f>Timetraces!P443</f>
        <v>8.1756493421710152E-2</v>
      </c>
    </row>
    <row r="362" spans="1:16" x14ac:dyDescent="0.2">
      <c r="A362" s="37">
        <f>Timetraces!E444</f>
        <v>35.800000000000004</v>
      </c>
      <c r="B362" s="8">
        <f>Timetraces!B444-Timetraces!C444</f>
        <v>36.800884246826172</v>
      </c>
      <c r="C362" s="8">
        <f t="shared" si="10"/>
        <v>-1.4413341762512686</v>
      </c>
      <c r="D362" s="8"/>
      <c r="E362" s="23">
        <f>Timetraces!F444/1000*0.145</f>
        <v>26.35911387495451</v>
      </c>
      <c r="F362" s="8">
        <f>Timetraces!H444</f>
        <v>8.1759243253883979E-2</v>
      </c>
      <c r="G362" s="8">
        <f>(Timetraces!G444-Timetraces!$G$86)/0.3048</f>
        <v>0</v>
      </c>
      <c r="H362" s="13">
        <f>Timetraces!D444/9.81/0.4536</f>
        <v>260.3787053445721</v>
      </c>
      <c r="I362" s="73">
        <f>Timetraces!F444/Timetraces!H444*1000</f>
        <v>2223442695.9722352</v>
      </c>
      <c r="J362" s="13">
        <f>Timetraces!I444/9.81/0.4536</f>
        <v>555.29979972065132</v>
      </c>
      <c r="K362" s="8">
        <f>Timetraces!J444-Timetraces!K444</f>
        <v>36.800884246826172</v>
      </c>
      <c r="L362" s="8">
        <f t="shared" si="11"/>
        <v>-1.4413263541194083</v>
      </c>
      <c r="M362" s="8"/>
      <c r="N362" s="13">
        <f>Timetraces!L444/9.81/0.4536</f>
        <v>260.37856818124612</v>
      </c>
      <c r="O362" s="23">
        <f>Timetraces!N444/1000*0.145</f>
        <v>26.359115158306071</v>
      </c>
      <c r="P362" s="37">
        <f>Timetraces!P444</f>
        <v>8.1759247442505401E-2</v>
      </c>
    </row>
    <row r="363" spans="1:16" x14ac:dyDescent="0.2">
      <c r="A363" s="37">
        <f>Timetraces!E445</f>
        <v>35.900000000000006</v>
      </c>
      <c r="B363" s="8">
        <f>Timetraces!B445-Timetraces!C445</f>
        <v>36.802661895751953</v>
      </c>
      <c r="C363" s="8">
        <f t="shared" si="10"/>
        <v>-1.4355019947362384</v>
      </c>
      <c r="D363" s="8"/>
      <c r="E363" s="23">
        <f>Timetraces!F445/1000*0.145</f>
        <v>26.360393639089587</v>
      </c>
      <c r="F363" s="8">
        <f>Timetraces!H445</f>
        <v>8.1763388372096846E-2</v>
      </c>
      <c r="G363" s="8">
        <f>(Timetraces!G445-Timetraces!$G$86)/0.3048</f>
        <v>0</v>
      </c>
      <c r="H363" s="13">
        <f>Timetraces!D445/9.81/0.4536</f>
        <v>260.40937506425826</v>
      </c>
      <c r="I363" s="73">
        <f>Timetraces!F445/Timetraces!H445*1000</f>
        <v>2223437920.3230133</v>
      </c>
      <c r="J363" s="13">
        <f>Timetraces!I445/9.81/0.4536</f>
        <v>555.32695805919275</v>
      </c>
      <c r="K363" s="8">
        <f>Timetraces!J445-Timetraces!K445</f>
        <v>36.802661895751953</v>
      </c>
      <c r="L363" s="8">
        <f t="shared" si="11"/>
        <v>-1.4354941726043779</v>
      </c>
      <c r="M363" s="8"/>
      <c r="N363" s="13">
        <f>Timetraces!L445/9.81/0.4536</f>
        <v>260.40923790093228</v>
      </c>
      <c r="O363" s="23">
        <f>Timetraces!N445/1000*0.145</f>
        <v>26.360394478343768</v>
      </c>
      <c r="P363" s="37">
        <f>Timetraces!P445</f>
        <v>8.1763391121927667E-2</v>
      </c>
    </row>
    <row r="364" spans="1:16" x14ac:dyDescent="0.2">
      <c r="A364" s="37">
        <f>Timetraces!E446</f>
        <v>36</v>
      </c>
      <c r="B364" s="8">
        <f>Timetraces!B446-Timetraces!C446</f>
        <v>36.804499626159668</v>
      </c>
      <c r="C364" s="8">
        <f t="shared" si="10"/>
        <v>-1.4294726954983288</v>
      </c>
      <c r="D364" s="8"/>
      <c r="E364" s="23">
        <f>Timetraces!F446/1000*0.145</f>
        <v>26.362160251686877</v>
      </c>
      <c r="F364" s="8">
        <f>Timetraces!H446</f>
        <v>8.1769110416939642E-2</v>
      </c>
      <c r="G364" s="8">
        <f>(Timetraces!G446-Timetraces!$G$86)/0.3048</f>
        <v>0</v>
      </c>
      <c r="H364" s="13">
        <f>Timetraces!D446/9.81/0.4536</f>
        <v>260.44495523101403</v>
      </c>
      <c r="I364" s="73">
        <f>Timetraces!F446/Timetraces!H446*1000</f>
        <v>2223431327.658267</v>
      </c>
      <c r="J364" s="13">
        <f>Timetraces!I446/9.81/0.4536</f>
        <v>555.35570749231545</v>
      </c>
      <c r="K364" s="8">
        <f>Timetraces!J446-Timetraces!K446</f>
        <v>36.804499626159668</v>
      </c>
      <c r="L364" s="8">
        <f t="shared" si="11"/>
        <v>-1.4294648733664685</v>
      </c>
      <c r="M364" s="8"/>
      <c r="N364" s="13">
        <f>Timetraces!L446/9.81/0.4536</f>
        <v>260.44484550035327</v>
      </c>
      <c r="O364" s="23">
        <f>Timetraces!N446/1000*0.145</f>
        <v>26.362161387647408</v>
      </c>
      <c r="P364" s="37">
        <f>Timetraces!P446</f>
        <v>8.1769114127846571E-2</v>
      </c>
    </row>
    <row r="365" spans="1:16" x14ac:dyDescent="0.2">
      <c r="A365" s="37">
        <f>Timetraces!E447</f>
        <v>36.1</v>
      </c>
      <c r="B365" s="8">
        <f>Timetraces!B447-Timetraces!C447</f>
        <v>36.806398391723633</v>
      </c>
      <c r="C365" s="8">
        <f t="shared" si="10"/>
        <v>-1.4232431496847957</v>
      </c>
      <c r="D365" s="8"/>
      <c r="E365" s="23">
        <f>Timetraces!F447/1000*0.145</f>
        <v>26.364454612319289</v>
      </c>
      <c r="F365" s="8">
        <f>Timetraces!H447</f>
        <v>8.1776541877614212E-2</v>
      </c>
      <c r="G365" s="8">
        <f>(Timetraces!G447-Timetraces!$G$86)/0.3048</f>
        <v>0</v>
      </c>
      <c r="H365" s="13">
        <f>Timetraces!D447/9.81/0.4536</f>
        <v>260.48481489353998</v>
      </c>
      <c r="I365" s="73">
        <f>Timetraces!F447/Timetraces!H447*1000</f>
        <v>2223422765.7200541</v>
      </c>
      <c r="J365" s="13">
        <f>Timetraces!I447/9.81/0.4536</f>
        <v>555.38588342402807</v>
      </c>
      <c r="K365" s="8">
        <f>Timetraces!J447-Timetraces!K447</f>
        <v>36.806397438049316</v>
      </c>
      <c r="L365" s="8">
        <f t="shared" si="11"/>
        <v>-1.4232384564056797</v>
      </c>
      <c r="M365" s="8"/>
      <c r="N365" s="13">
        <f>Timetraces!L447/9.81/0.4536</f>
        <v>260.48473259554436</v>
      </c>
      <c r="O365" s="23">
        <f>Timetraces!N447/1000*0.145</f>
        <v>26.364456311560211</v>
      </c>
      <c r="P365" s="37">
        <f>Timetraces!P447</f>
        <v>8.1776547412694273E-2</v>
      </c>
    </row>
    <row r="366" spans="1:16" x14ac:dyDescent="0.2">
      <c r="A366" s="37">
        <f>Timetraces!E448</f>
        <v>36.200000000000003</v>
      </c>
      <c r="B366" s="8">
        <f>Timetraces!B448-Timetraces!C448</f>
        <v>36.808355331420898</v>
      </c>
      <c r="C366" s="8">
        <f t="shared" si="10"/>
        <v>-1.4168227438538719</v>
      </c>
      <c r="D366" s="8"/>
      <c r="E366" s="23">
        <f>Timetraces!F448/1000*0.145</f>
        <v>26.367300086877435</v>
      </c>
      <c r="F366" s="8">
        <f>Timetraces!H448</f>
        <v>8.1785758453042048E-2</v>
      </c>
      <c r="G366" s="8">
        <f>(Timetraces!G448-Timetraces!$G$86)/0.3048</f>
        <v>0</v>
      </c>
      <c r="H366" s="13">
        <f>Timetraces!D448/9.81/0.4536</f>
        <v>260.52804877388468</v>
      </c>
      <c r="I366" s="73">
        <f>Timetraces!F448/Timetraces!H448*1000</f>
        <v>2223412147.9649014</v>
      </c>
      <c r="J366" s="13">
        <f>Timetraces!I448/9.81/0.4536</f>
        <v>555.41743098900042</v>
      </c>
      <c r="K366" s="8">
        <f>Timetraces!J448-Timetraces!K448</f>
        <v>36.808355331420898</v>
      </c>
      <c r="L366" s="8">
        <f t="shared" si="11"/>
        <v>-1.4168149217220116</v>
      </c>
      <c r="M366" s="8"/>
      <c r="N366" s="13">
        <f>Timetraces!L448/9.81/0.4536</f>
        <v>260.52802134121947</v>
      </c>
      <c r="O366" s="23">
        <f>Timetraces!N448/1000*0.145</f>
        <v>26.367303090204402</v>
      </c>
      <c r="P366" s="37">
        <f>Timetraces!P448</f>
        <v>8.1785768212177229E-2</v>
      </c>
    </row>
    <row r="367" spans="1:16" x14ac:dyDescent="0.2">
      <c r="A367" s="37">
        <f>Timetraces!E449</f>
        <v>36.300000000000004</v>
      </c>
      <c r="B367" s="8">
        <f>Timetraces!B449-Timetraces!C449</f>
        <v>36.810371398925781</v>
      </c>
      <c r="C367" s="8">
        <f t="shared" si="10"/>
        <v>-1.4102083491528128</v>
      </c>
      <c r="D367" s="8"/>
      <c r="E367" s="23">
        <f>Timetraces!F449/1000*0.145</f>
        <v>26.370704433547687</v>
      </c>
      <c r="F367" s="8">
        <f>Timetraces!H449</f>
        <v>8.1796785290727009E-2</v>
      </c>
      <c r="G367" s="8">
        <f>(Timetraces!G449-Timetraces!$G$86)/0.3048</f>
        <v>0</v>
      </c>
      <c r="H367" s="13">
        <f>Timetraces!D449/9.81/0.4536</f>
        <v>260.57355956544041</v>
      </c>
      <c r="I367" s="73">
        <f>Timetraces!F449/Timetraces!H449*1000</f>
        <v>2223399446.3414769</v>
      </c>
      <c r="J367" s="13">
        <f>Timetraces!I449/9.81/0.4536</f>
        <v>555.45007586058057</v>
      </c>
      <c r="K367" s="8">
        <f>Timetraces!J449-Timetraces!K449</f>
        <v>36.810370445251465</v>
      </c>
      <c r="L367" s="8">
        <f t="shared" si="11"/>
        <v>-1.4102036558736966</v>
      </c>
      <c r="M367" s="8"/>
      <c r="N367" s="13">
        <f>Timetraces!L449/9.81/0.4536</f>
        <v>260.57355956544041</v>
      </c>
      <c r="O367" s="23">
        <f>Timetraces!N449/1000*0.145</f>
        <v>26.370708621820857</v>
      </c>
      <c r="P367" s="37">
        <f>Timetraces!P449</f>
        <v>8.179679888748341E-2</v>
      </c>
    </row>
    <row r="368" spans="1:16" x14ac:dyDescent="0.2">
      <c r="A368" s="37">
        <f>Timetraces!E450</f>
        <v>36.400000000000006</v>
      </c>
      <c r="B368" s="8">
        <f>Timetraces!B450-Timetraces!C450</f>
        <v>36.812443733215332</v>
      </c>
      <c r="C368" s="8">
        <f t="shared" si="10"/>
        <v>-1.403409352139851</v>
      </c>
      <c r="D368" s="8"/>
      <c r="E368" s="23">
        <f>Timetraces!F450/1000*0.145</f>
        <v>26.37466267712075</v>
      </c>
      <c r="F368" s="8">
        <f>Timetraces!H450</f>
        <v>8.180960629526296E-2</v>
      </c>
      <c r="G368" s="8">
        <f>(Timetraces!G450-Timetraces!$G$86)/0.3048</f>
        <v>0</v>
      </c>
      <c r="H368" s="13">
        <f>Timetraces!D450/9.81/0.4536</f>
        <v>260.62014023093872</v>
      </c>
      <c r="I368" s="73">
        <f>Timetraces!F450/Timetraces!H450*1000</f>
        <v>2223384680.5590324</v>
      </c>
      <c r="J368" s="13">
        <f>Timetraces!I450/9.81/0.4536</f>
        <v>555.48359857744674</v>
      </c>
      <c r="K368" s="8">
        <f>Timetraces!J450-Timetraces!K450</f>
        <v>36.812442779541016</v>
      </c>
      <c r="L368" s="8">
        <f t="shared" si="11"/>
        <v>-1.4034046588607347</v>
      </c>
      <c r="M368" s="8"/>
      <c r="N368" s="13">
        <f>Timetraces!L450/9.81/0.4536</f>
        <v>260.62016766360398</v>
      </c>
      <c r="O368" s="23">
        <f>Timetraces!N450/1000*0.145</f>
        <v>26.374668316698216</v>
      </c>
      <c r="P368" s="37">
        <f>Timetraces!P450</f>
        <v>8.1809624592778615E-2</v>
      </c>
    </row>
    <row r="369" spans="1:16" x14ac:dyDescent="0.2">
      <c r="A369" s="37">
        <f>Timetraces!E451</f>
        <v>36.5</v>
      </c>
      <c r="B369" s="8">
        <f>Timetraces!B451-Timetraces!C451</f>
        <v>36.814571380615234</v>
      </c>
      <c r="C369" s="8">
        <f t="shared" si="10"/>
        <v>-1.3964288816677304</v>
      </c>
      <c r="D369" s="8"/>
      <c r="E369" s="23">
        <f>Timetraces!F451/1000*0.145</f>
        <v>26.379160809918069</v>
      </c>
      <c r="F369" s="8">
        <f>Timetraces!H451</f>
        <v>8.1824176114907082E-2</v>
      </c>
      <c r="G369" s="8">
        <f>(Timetraces!G451-Timetraces!$G$86)/0.3048</f>
        <v>0</v>
      </c>
      <c r="H369" s="13">
        <f>Timetraces!D451/9.81/0.4536</f>
        <v>260.66650143511549</v>
      </c>
      <c r="I369" s="73">
        <f>Timetraces!F451/Timetraces!H451*1000</f>
        <v>2223367904.2422805</v>
      </c>
      <c r="J369" s="13">
        <f>Timetraces!I451/9.81/0.4536</f>
        <v>555.51783454360805</v>
      </c>
      <c r="K369" s="8">
        <f>Timetraces!J451-Timetraces!K451</f>
        <v>36.814570426940918</v>
      </c>
      <c r="L369" s="8">
        <f t="shared" si="11"/>
        <v>-1.3964241883886142</v>
      </c>
      <c r="M369" s="8"/>
      <c r="N369" s="13">
        <f>Timetraces!L451/9.81/0.4536</f>
        <v>260.66658373311105</v>
      </c>
      <c r="O369" s="23">
        <f>Timetraces!N451/1000*0.145</f>
        <v>26.379168286670748</v>
      </c>
      <c r="P369" s="37">
        <f>Timetraces!P451</f>
        <v>8.1824200362888663E-2</v>
      </c>
    </row>
    <row r="370" spans="1:16" x14ac:dyDescent="0.2">
      <c r="A370" s="37">
        <f>Timetraces!E452</f>
        <v>36.6</v>
      </c>
      <c r="B370" s="8">
        <f>Timetraces!B452-Timetraces!C452</f>
        <v>36.816752433776855</v>
      </c>
      <c r="C370" s="8">
        <f t="shared" si="10"/>
        <v>-1.3892731954419393</v>
      </c>
      <c r="D370" s="8"/>
      <c r="E370" s="23">
        <f>Timetraces!F452/1000*0.145</f>
        <v>26.384183379895472</v>
      </c>
      <c r="F370" s="8">
        <f>Timetraces!H452</f>
        <v>8.1840444719363206E-2</v>
      </c>
      <c r="G370" s="8">
        <f>(Timetraces!G452-Timetraces!$G$86)/0.3048</f>
        <v>0</v>
      </c>
      <c r="H370" s="13">
        <f>Timetraces!D452/9.81/0.4536</f>
        <v>260.71157330402815</v>
      </c>
      <c r="I370" s="73">
        <f>Timetraces!F452/Timetraces!H452*1000</f>
        <v>2223349176.5904136</v>
      </c>
      <c r="J370" s="13">
        <f>Timetraces!I452/9.81/0.4536</f>
        <v>555.55239970175171</v>
      </c>
      <c r="K370" s="8">
        <f>Timetraces!J452-Timetraces!K452</f>
        <v>36.816752433776855</v>
      </c>
      <c r="L370" s="8">
        <f t="shared" si="11"/>
        <v>-1.389265373310079</v>
      </c>
      <c r="M370" s="8"/>
      <c r="N370" s="13">
        <f>Timetraces!L452/9.81/0.4536</f>
        <v>260.71165560202377</v>
      </c>
      <c r="O370" s="23">
        <f>Timetraces!N452/1000*0.145</f>
        <v>26.384191951949372</v>
      </c>
      <c r="P370" s="37">
        <f>Timetraces!P452</f>
        <v>8.1840472514846371E-2</v>
      </c>
    </row>
    <row r="371" spans="1:16" x14ac:dyDescent="0.2">
      <c r="A371" s="37">
        <f>Timetraces!E453</f>
        <v>36.700000000000003</v>
      </c>
      <c r="B371" s="8">
        <f>Timetraces!B453-Timetraces!C453</f>
        <v>36.818986892700195</v>
      </c>
      <c r="C371" s="8">
        <f t="shared" si="10"/>
        <v>-1.3819422934624779</v>
      </c>
      <c r="D371" s="8"/>
      <c r="E371" s="23">
        <f>Timetraces!F453/1000*0.145</f>
        <v>26.389715705291053</v>
      </c>
      <c r="F371" s="8">
        <f>Timetraces!H453</f>
        <v>8.1858364572354375E-2</v>
      </c>
      <c r="G371" s="8">
        <f>(Timetraces!G453-Timetraces!$G$86)/0.3048</f>
        <v>0</v>
      </c>
      <c r="H371" s="13">
        <f>Timetraces!D453/9.81/0.4536</f>
        <v>260.75434082906457</v>
      </c>
      <c r="I371" s="73">
        <f>Timetraces!F453/Timetraces!H453*1000</f>
        <v>2223328554.1145563</v>
      </c>
      <c r="J371" s="13">
        <f>Timetraces!I453/9.81/0.4536</f>
        <v>555.58712945588638</v>
      </c>
      <c r="K371" s="8">
        <f>Timetraces!J453-Timetraces!K453</f>
        <v>36.818985939025879</v>
      </c>
      <c r="L371" s="8">
        <f t="shared" si="11"/>
        <v>-1.3819376001833616</v>
      </c>
      <c r="M371" s="8"/>
      <c r="N371" s="13">
        <f>Timetraces!L453/9.81/0.4536</f>
        <v>260.75445055972534</v>
      </c>
      <c r="O371" s="23">
        <f>Timetraces!N453/1000*0.145</f>
        <v>26.389725551171935</v>
      </c>
      <c r="P371" s="37">
        <f>Timetraces!P453</f>
        <v>8.1858396493825675E-2</v>
      </c>
    </row>
    <row r="372" spans="1:16" x14ac:dyDescent="0.2">
      <c r="A372" s="37">
        <f>Timetraces!E454</f>
        <v>36.800000000000004</v>
      </c>
      <c r="B372" s="8">
        <f>Timetraces!B454-Timetraces!C454</f>
        <v>36.821269035339355</v>
      </c>
      <c r="C372" s="8">
        <f t="shared" si="10"/>
        <v>-1.3744549488458107</v>
      </c>
      <c r="D372" s="8"/>
      <c r="E372" s="23">
        <f>Timetraces!F454/1000*0.145</f>
        <v>26.395750425338498</v>
      </c>
      <c r="F372" s="8">
        <f>Timetraces!H454</f>
        <v>8.1877911848760754E-2</v>
      </c>
      <c r="G372" s="8">
        <f>(Timetraces!G454-Timetraces!$G$86)/0.3048</f>
        <v>0</v>
      </c>
      <c r="H372" s="13">
        <f>Timetraces!D454/9.81/0.4536</f>
        <v>260.79409076092975</v>
      </c>
      <c r="I372" s="73">
        <f>Timetraces!F454/Timetraces!H454*1000</f>
        <v>2223306066.2567201</v>
      </c>
      <c r="J372" s="13">
        <f>Timetraces!I454/9.81/0.4536</f>
        <v>555.62180434469087</v>
      </c>
      <c r="K372" s="8">
        <f>Timetraces!J454-Timetraces!K454</f>
        <v>36.821269035339355</v>
      </c>
      <c r="L372" s="8">
        <f t="shared" si="11"/>
        <v>-1.3744471267139504</v>
      </c>
      <c r="M372" s="8"/>
      <c r="N372" s="13">
        <f>Timetraces!L454/9.81/0.4536</f>
        <v>260.79422792425572</v>
      </c>
      <c r="O372" s="23">
        <f>Timetraces!N454/1000*0.145</f>
        <v>26.395761278583819</v>
      </c>
      <c r="P372" s="37">
        <f>Timetraces!P454</f>
        <v>8.1877947033500348E-2</v>
      </c>
    </row>
    <row r="373" spans="1:16" x14ac:dyDescent="0.2">
      <c r="A373" s="37">
        <f>Timetraces!E455</f>
        <v>36.900000000000006</v>
      </c>
      <c r="B373" s="8">
        <f>Timetraces!B455-Timetraces!C455</f>
        <v>36.823598861694336</v>
      </c>
      <c r="C373" s="8">
        <f t="shared" si="10"/>
        <v>-1.3668111615919378</v>
      </c>
      <c r="D373" s="8"/>
      <c r="E373" s="23">
        <f>Timetraces!F455/1000*0.145</f>
        <v>26.402290638747257</v>
      </c>
      <c r="F373" s="8">
        <f>Timetraces!H455</f>
        <v>8.1899096601938393E-2</v>
      </c>
      <c r="G373" s="8">
        <f>(Timetraces!G455-Timetraces!$G$86)/0.3048</f>
        <v>0</v>
      </c>
      <c r="H373" s="13">
        <f>Timetraces!D455/9.81/0.4536</f>
        <v>260.83043904231096</v>
      </c>
      <c r="I373" s="73">
        <f>Timetraces!F455/Timetraces!H455*1000</f>
        <v>2223281703.7145872</v>
      </c>
      <c r="J373" s="13">
        <f>Timetraces!I455/9.81/0.4536</f>
        <v>555.6562049068433</v>
      </c>
      <c r="K373" s="8">
        <f>Timetraces!J455-Timetraces!K455</f>
        <v>36.823598861694336</v>
      </c>
      <c r="L373" s="8">
        <f t="shared" si="11"/>
        <v>-1.3668033394600776</v>
      </c>
      <c r="M373" s="8"/>
      <c r="N373" s="13">
        <f>Timetraces!L455/9.81/0.4536</f>
        <v>260.83054877297172</v>
      </c>
      <c r="O373" s="23">
        <f>Timetraces!N455/1000*0.145</f>
        <v>26.402301372774662</v>
      </c>
      <c r="P373" s="37">
        <f>Timetraces!P455</f>
        <v>8.1899131400302722E-2</v>
      </c>
    </row>
    <row r="374" spans="1:16" x14ac:dyDescent="0.2">
      <c r="A374" s="37">
        <f>Timetraces!E456</f>
        <v>37</v>
      </c>
      <c r="B374" s="8">
        <f>Timetraces!B456-Timetraces!C456</f>
        <v>36.825972557067871</v>
      </c>
      <c r="C374" s="8">
        <f t="shared" si="10"/>
        <v>-1.3590234471118356</v>
      </c>
      <c r="D374" s="8"/>
      <c r="E374" s="23">
        <f>Timetraces!F456/1000*0.145</f>
        <v>26.40934924843571</v>
      </c>
      <c r="F374" s="8">
        <f>Timetraces!H456</f>
        <v>8.1921960639330979E-2</v>
      </c>
      <c r="G374" s="8">
        <f>(Timetraces!G456-Timetraces!$G$86)/0.3048</f>
        <v>0</v>
      </c>
      <c r="H374" s="13">
        <f>Timetraces!D456/9.81/0.4536</f>
        <v>260.86319364455181</v>
      </c>
      <c r="I374" s="73">
        <f>Timetraces!F456/Timetraces!H456*1000</f>
        <v>2223255421.028306</v>
      </c>
      <c r="J374" s="13">
        <f>Timetraces!I456/9.81/0.4536</f>
        <v>555.69022141168307</v>
      </c>
      <c r="K374" s="8">
        <f>Timetraces!J456-Timetraces!K456</f>
        <v>36.825971603393555</v>
      </c>
      <c r="L374" s="8">
        <f t="shared" si="11"/>
        <v>-1.3590187538327194</v>
      </c>
      <c r="M374" s="8"/>
      <c r="N374" s="13">
        <f>Timetraces!L456/9.81/0.4536</f>
        <v>260.86330337521258</v>
      </c>
      <c r="O374" s="23">
        <f>Timetraces!N456/1000*0.145</f>
        <v>26.409359804883447</v>
      </c>
      <c r="P374" s="37">
        <f>Timetraces!P456</f>
        <v>8.1921994862741723E-2</v>
      </c>
    </row>
    <row r="375" spans="1:16" x14ac:dyDescent="0.2">
      <c r="A375" s="37">
        <f>Timetraces!E457</f>
        <v>37.1</v>
      </c>
      <c r="B375" s="8">
        <f>Timetraces!B457-Timetraces!C457</f>
        <v>36.828386306762695</v>
      </c>
      <c r="C375" s="8">
        <f t="shared" si="10"/>
        <v>-1.3511043208164806</v>
      </c>
      <c r="D375" s="8"/>
      <c r="E375" s="23">
        <f>Timetraces!F457/1000*0.145</f>
        <v>26.416951868581116</v>
      </c>
      <c r="F375" s="8">
        <f>Timetraces!H457</f>
        <v>8.1946586941669577E-2</v>
      </c>
      <c r="G375" s="8">
        <f>(Timetraces!G457-Timetraces!$G$86)/0.3048</f>
        <v>0</v>
      </c>
      <c r="H375" s="13">
        <f>Timetraces!D457/9.81/0.4536</f>
        <v>260.8925465963087</v>
      </c>
      <c r="I375" s="73">
        <f>Timetraces!F457/Timetraces!H457*1000</f>
        <v>2223227125.8034649</v>
      </c>
      <c r="J375" s="13">
        <f>Timetraces!I457/9.81/0.4536</f>
        <v>555.72368926321894</v>
      </c>
      <c r="K375" s="8">
        <f>Timetraces!J457-Timetraces!K457</f>
        <v>36.828385353088379</v>
      </c>
      <c r="L375" s="8">
        <f t="shared" si="11"/>
        <v>-1.3510996275373643</v>
      </c>
      <c r="M375" s="8"/>
      <c r="N375" s="13">
        <f>Timetraces!L457/9.81/0.4536</f>
        <v>260.89262889430427</v>
      </c>
      <c r="O375" s="23">
        <f>Timetraces!N457/1000*0.145</f>
        <v>26.416961417739238</v>
      </c>
      <c r="P375" s="37">
        <f>Timetraces!P457</f>
        <v>8.1946617902441357E-2</v>
      </c>
    </row>
    <row r="376" spans="1:16" x14ac:dyDescent="0.2">
      <c r="A376" s="37">
        <f>Timetraces!E458</f>
        <v>37.200000000000003</v>
      </c>
      <c r="B376" s="8">
        <f>Timetraces!B458-Timetraces!C458</f>
        <v>36.830836296081543</v>
      </c>
      <c r="C376" s="8">
        <f t="shared" si="10"/>
        <v>-1.3430662981168491</v>
      </c>
      <c r="D376" s="8"/>
      <c r="E376" s="23">
        <f>Timetraces!F458/1000*0.145</f>
        <v>26.425134007365447</v>
      </c>
      <c r="F376" s="8">
        <f>Timetraces!H458</f>
        <v>8.197309053666392E-2</v>
      </c>
      <c r="G376" s="8">
        <f>(Timetraces!G458-Timetraces!$G$86)/0.3048</f>
        <v>0</v>
      </c>
      <c r="H376" s="13">
        <f>Timetraces!D458/9.81/0.4536</f>
        <v>260.91890938755949</v>
      </c>
      <c r="I376" s="73">
        <f>Timetraces!F458/Timetraces!H458*1000</f>
        <v>2223196689.3765087</v>
      </c>
      <c r="J376" s="13">
        <f>Timetraces!I458/9.81/0.4536</f>
        <v>555.75660846145092</v>
      </c>
      <c r="K376" s="8">
        <f>Timetraces!J458-Timetraces!K458</f>
        <v>36.830835342407227</v>
      </c>
      <c r="L376" s="8">
        <f t="shared" si="11"/>
        <v>-1.3430616048377328</v>
      </c>
      <c r="M376" s="8"/>
      <c r="N376" s="13">
        <f>Timetraces!L458/9.81/0.4536</f>
        <v>260.91896425288985</v>
      </c>
      <c r="O376" s="23">
        <f>Timetraces!N458/1000*0.145</f>
        <v>26.425142045932976</v>
      </c>
      <c r="P376" s="37">
        <f>Timetraces!P458</f>
        <v>8.1973116604649537E-2</v>
      </c>
    </row>
    <row r="377" spans="1:16" x14ac:dyDescent="0.2">
      <c r="A377" s="37">
        <f>Timetraces!E459</f>
        <v>37.300000000000004</v>
      </c>
      <c r="B377" s="8">
        <f>Timetraces!B459-Timetraces!C459</f>
        <v>36.833318710327148</v>
      </c>
      <c r="C377" s="8">
        <f t="shared" si="10"/>
        <v>-1.3349218944239178</v>
      </c>
      <c r="D377" s="8"/>
      <c r="E377" s="23">
        <f>Timetraces!F459/1000*0.145</f>
        <v>26.433940297910954</v>
      </c>
      <c r="F377" s="8">
        <f>Timetraces!H459</f>
        <v>8.2001616010081088E-2</v>
      </c>
      <c r="G377" s="8">
        <f>(Timetraces!G459-Timetraces!$G$86)/0.3048</f>
        <v>0</v>
      </c>
      <c r="H377" s="13">
        <f>Timetraces!D459/9.81/0.4536</f>
        <v>260.9429404022689</v>
      </c>
      <c r="I377" s="73">
        <f>Timetraces!F459/Timetraces!H459*1000</f>
        <v>2223163949.7800264</v>
      </c>
      <c r="J377" s="13">
        <f>Timetraces!I459/9.81/0.4536</f>
        <v>555.78892414104871</v>
      </c>
      <c r="K377" s="8">
        <f>Timetraces!J459-Timetraces!K459</f>
        <v>36.833317756652832</v>
      </c>
      <c r="L377" s="8">
        <f t="shared" si="11"/>
        <v>-1.3349172011448016</v>
      </c>
      <c r="M377" s="8"/>
      <c r="N377" s="13">
        <f>Timetraces!L459/9.81/0.4536</f>
        <v>260.94296783493405</v>
      </c>
      <c r="O377" s="23">
        <f>Timetraces!N459/1000*0.145</f>
        <v>26.433946440963499</v>
      </c>
      <c r="P377" s="37">
        <f>Timetraces!P459</f>
        <v>8.2001635938612982E-2</v>
      </c>
    </row>
    <row r="378" spans="1:16" x14ac:dyDescent="0.2">
      <c r="A378" s="37">
        <f>Timetraces!E460</f>
        <v>37.400000000000006</v>
      </c>
      <c r="B378" s="8">
        <f>Timetraces!B460-Timetraces!C460</f>
        <v>36.835827827453613</v>
      </c>
      <c r="C378" s="8">
        <f t="shared" si="10"/>
        <v>-1.3266898828541511</v>
      </c>
      <c r="D378" s="8"/>
      <c r="E378" s="23">
        <f>Timetraces!F460/1000*0.145</f>
        <v>26.4434217124291</v>
      </c>
      <c r="F378" s="8">
        <f>Timetraces!H460</f>
        <v>8.2032328482387146E-2</v>
      </c>
      <c r="G378" s="8">
        <f>(Timetraces!G460-Timetraces!$G$86)/0.3048</f>
        <v>0</v>
      </c>
      <c r="H378" s="13">
        <f>Timetraces!D460/9.81/0.4536</f>
        <v>260.96543518772739</v>
      </c>
      <c r="I378" s="73">
        <f>Timetraces!F460/Timetraces!H460*1000</f>
        <v>2223128722.258749</v>
      </c>
      <c r="J378" s="13">
        <f>Timetraces!I460/9.81/0.4536</f>
        <v>555.8206911673426</v>
      </c>
      <c r="K378" s="8">
        <f>Timetraces!J460-Timetraces!K460</f>
        <v>36.835827827453613</v>
      </c>
      <c r="L378" s="8">
        <f t="shared" si="11"/>
        <v>-1.3266820607222909</v>
      </c>
      <c r="M378" s="8"/>
      <c r="N378" s="13">
        <f>Timetraces!L460/9.81/0.4536</f>
        <v>260.96543518772739</v>
      </c>
      <c r="O378" s="23">
        <f>Timetraces!N460/1000*0.145</f>
        <v>26.443425545537682</v>
      </c>
      <c r="P378" s="37">
        <f>Timetraces!P460</f>
        <v>8.203234092895681E-2</v>
      </c>
    </row>
    <row r="379" spans="1:16" x14ac:dyDescent="0.2">
      <c r="A379" s="37">
        <f>Timetraces!E461</f>
        <v>37.5</v>
      </c>
      <c r="B379" s="8">
        <f>Timetraces!B461-Timetraces!C461</f>
        <v>36.838360786437988</v>
      </c>
      <c r="C379" s="8">
        <f t="shared" si="10"/>
        <v>-1.3183796499657818</v>
      </c>
      <c r="D379" s="8"/>
      <c r="E379" s="23">
        <f>Timetraces!F461/1000*0.145</f>
        <v>26.453633430222517</v>
      </c>
      <c r="F379" s="8">
        <f>Timetraces!H461</f>
        <v>8.2065406704057597E-2</v>
      </c>
      <c r="G379" s="8">
        <f>(Timetraces!G461-Timetraces!$G$86)/0.3048</f>
        <v>0</v>
      </c>
      <c r="H379" s="13">
        <f>Timetraces!D461/9.81/0.4536</f>
        <v>260.98729902188654</v>
      </c>
      <c r="I379" s="73">
        <f>Timetraces!F461/Timetraces!H461*1000</f>
        <v>2223090807.3217835</v>
      </c>
      <c r="J379" s="13">
        <f>Timetraces!I461/9.81/0.4536</f>
        <v>555.85196440566301</v>
      </c>
      <c r="K379" s="8">
        <f>Timetraces!J461-Timetraces!K461</f>
        <v>36.838359832763672</v>
      </c>
      <c r="L379" s="8">
        <f t="shared" si="11"/>
        <v>-1.3183749566866656</v>
      </c>
      <c r="M379" s="8"/>
      <c r="N379" s="13">
        <f>Timetraces!L461/9.81/0.4536</f>
        <v>260.98724415655613</v>
      </c>
      <c r="O379" s="23">
        <f>Timetraces!N461/1000*0.145</f>
        <v>26.453634360464395</v>
      </c>
      <c r="P379" s="37">
        <f>Timetraces!P461</f>
        <v>8.2065409747761192E-2</v>
      </c>
    </row>
    <row r="380" spans="1:16" x14ac:dyDescent="0.2">
      <c r="A380" s="37">
        <f>Timetraces!E462</f>
        <v>37.6</v>
      </c>
      <c r="B380" s="8">
        <f>Timetraces!B462-Timetraces!C462</f>
        <v>36.840910911560059</v>
      </c>
      <c r="C380" s="8">
        <f t="shared" si="10"/>
        <v>-1.3100130977280182</v>
      </c>
      <c r="D380" s="8"/>
      <c r="E380" s="23">
        <f>Timetraces!F462/1000*0.145</f>
        <v>26.464631489181595</v>
      </c>
      <c r="F380" s="8">
        <f>Timetraces!H462</f>
        <v>8.2101032210501357E-2</v>
      </c>
      <c r="G380" s="8">
        <f>(Timetraces!G462-Timetraces!$G$86)/0.3048</f>
        <v>0</v>
      </c>
      <c r="H380" s="13">
        <f>Timetraces!D462/9.81/0.4536</f>
        <v>261.00943718269752</v>
      </c>
      <c r="I380" s="73">
        <f>Timetraces!F462/Timetraces!H462*1000</f>
        <v>2223050003.2866244</v>
      </c>
      <c r="J380" s="13">
        <f>Timetraces!I462/9.81/0.4536</f>
        <v>555.88285358667076</v>
      </c>
      <c r="K380" s="8">
        <f>Timetraces!J462-Timetraces!K462</f>
        <v>36.840910911560059</v>
      </c>
      <c r="L380" s="8">
        <f t="shared" si="11"/>
        <v>-1.310005275596158</v>
      </c>
      <c r="M380" s="8"/>
      <c r="N380" s="13">
        <f>Timetraces!L462/9.81/0.4536</f>
        <v>261.00938231736711</v>
      </c>
      <c r="O380" s="23">
        <f>Timetraces!N462/1000*0.145</f>
        <v>26.464630169461635</v>
      </c>
      <c r="P380" s="37">
        <f>Timetraces!P462</f>
        <v>8.2101027966583071E-2</v>
      </c>
    </row>
    <row r="381" spans="1:16" x14ac:dyDescent="0.2">
      <c r="A381" s="37">
        <f>Timetraces!E463</f>
        <v>37.700000000000003</v>
      </c>
      <c r="B381" s="8">
        <f>Timetraces!B463-Timetraces!C463</f>
        <v>36.843474388122559</v>
      </c>
      <c r="C381" s="8">
        <f t="shared" si="10"/>
        <v>-1.3016027415518372</v>
      </c>
      <c r="D381" s="8"/>
      <c r="E381" s="23">
        <f>Timetraces!F463/1000*0.145</f>
        <v>26.476470032109969</v>
      </c>
      <c r="F381" s="8">
        <f>Timetraces!H463</f>
        <v>8.2139380403373985E-2</v>
      </c>
      <c r="G381" s="8">
        <f>(Timetraces!G463-Timetraces!$G$86)/0.3048</f>
        <v>0</v>
      </c>
      <c r="H381" s="13">
        <f>Timetraces!D463/9.81/0.4536</f>
        <v>261.03272751544671</v>
      </c>
      <c r="I381" s="73">
        <f>Timetraces!F463/Timetraces!H463*1000</f>
        <v>2223006116.5829525</v>
      </c>
      <c r="J381" s="13">
        <f>Timetraces!I463/9.81/0.4536</f>
        <v>555.91335871036574</v>
      </c>
      <c r="K381" s="8">
        <f>Timetraces!J463-Timetraces!K463</f>
        <v>36.843474388122559</v>
      </c>
      <c r="L381" s="8">
        <f t="shared" si="11"/>
        <v>-1.301594919419977</v>
      </c>
      <c r="M381" s="8"/>
      <c r="N381" s="13">
        <f>Timetraces!L463/9.81/0.4536</f>
        <v>261.03261778478594</v>
      </c>
      <c r="O381" s="23">
        <f>Timetraces!N463/1000*0.145</f>
        <v>26.476465809387978</v>
      </c>
      <c r="P381" s="37">
        <f>Timetraces!P463</f>
        <v>8.2139366756023041E-2</v>
      </c>
    </row>
    <row r="382" spans="1:16" x14ac:dyDescent="0.2">
      <c r="A382" s="37">
        <f>Timetraces!E464</f>
        <v>37.800000000000004</v>
      </c>
      <c r="B382" s="8">
        <f>Timetraces!B464-Timetraces!C464</f>
        <v>36.846046447753906</v>
      </c>
      <c r="C382" s="8">
        <f t="shared" si="10"/>
        <v>-1.293164225700959</v>
      </c>
      <c r="D382" s="8"/>
      <c r="E382" s="23">
        <f>Timetraces!F464/1000*0.145</f>
        <v>26.489195259948648</v>
      </c>
      <c r="F382" s="8">
        <f>Timetraces!H464</f>
        <v>8.2180600963952924E-2</v>
      </c>
      <c r="G382" s="8">
        <f>(Timetraces!G464-Timetraces!$G$86)/0.3048</f>
        <v>0</v>
      </c>
      <c r="H382" s="13">
        <f>Timetraces!D464/9.81/0.4536</f>
        <v>261.05777353876823</v>
      </c>
      <c r="I382" s="73">
        <f>Timetraces!F464/Timetraces!H464*1000</f>
        <v>2222958984.2152209</v>
      </c>
      <c r="J382" s="13">
        <f>Timetraces!I464/9.81/0.4536</f>
        <v>555.94364437273919</v>
      </c>
      <c r="K382" s="8">
        <f>Timetraces!J464-Timetraces!K464</f>
        <v>36.84604549407959</v>
      </c>
      <c r="L382" s="8">
        <f t="shared" si="11"/>
        <v>-1.293159532421843</v>
      </c>
      <c r="M382" s="8"/>
      <c r="N382" s="13">
        <f>Timetraces!L464/9.81/0.4536</f>
        <v>261.05766380810746</v>
      </c>
      <c r="O382" s="23">
        <f>Timetraces!N464/1000*0.145</f>
        <v>26.489189083293493</v>
      </c>
      <c r="P382" s="37">
        <f>Timetraces!P464</f>
        <v>8.2180580987407714E-2</v>
      </c>
    </row>
    <row r="383" spans="1:16" x14ac:dyDescent="0.2">
      <c r="A383" s="37">
        <f>Timetraces!E465</f>
        <v>37.900000000000006</v>
      </c>
      <c r="B383" s="8">
        <f>Timetraces!B465-Timetraces!C465</f>
        <v>36.848621368408203</v>
      </c>
      <c r="C383" s="8">
        <f t="shared" si="10"/>
        <v>-1.2847163232918486</v>
      </c>
      <c r="D383" s="8"/>
      <c r="E383" s="23">
        <f>Timetraces!F465/1000*0.145</f>
        <v>26.502844875394782</v>
      </c>
      <c r="F383" s="8">
        <f>Timetraces!H465</f>
        <v>8.2224816052348201E-2</v>
      </c>
      <c r="G383" s="8">
        <f>(Timetraces!G465-Timetraces!$G$86)/0.3048</f>
        <v>0</v>
      </c>
      <c r="H383" s="13">
        <f>Timetraces!D465/9.81/0.4536</f>
        <v>261.08509647330078</v>
      </c>
      <c r="I383" s="73">
        <f>Timetraces!F465/Timetraces!H465*1000</f>
        <v>2222908475.7526093</v>
      </c>
      <c r="J383" s="13">
        <f>Timetraces!I465/9.81/0.4536</f>
        <v>555.97382030445192</v>
      </c>
      <c r="K383" s="8">
        <f>Timetraces!J465-Timetraces!K465</f>
        <v>36.848620414733887</v>
      </c>
      <c r="L383" s="8">
        <f t="shared" si="11"/>
        <v>-1.2847116300127324</v>
      </c>
      <c r="M383" s="8"/>
      <c r="N383" s="13">
        <f>Timetraces!L465/9.81/0.4536</f>
        <v>261.08498674264001</v>
      </c>
      <c r="O383" s="23">
        <f>Timetraces!N465/1000*0.145</f>
        <v>26.502837100028273</v>
      </c>
      <c r="P383" s="37">
        <f>Timetraces!P465</f>
        <v>8.2224790896995401E-2</v>
      </c>
    </row>
    <row r="384" spans="1:16" x14ac:dyDescent="0.2">
      <c r="A384" s="37">
        <f>Timetraces!E466</f>
        <v>38</v>
      </c>
      <c r="B384" s="8">
        <f>Timetraces!B466-Timetraces!C466</f>
        <v>36.851194381713867</v>
      </c>
      <c r="C384" s="8">
        <f t="shared" si="10"/>
        <v>-1.2762746785882264</v>
      </c>
      <c r="D384" s="8"/>
      <c r="E384" s="23">
        <f>Timetraces!F466/1000*0.145</f>
        <v>26.517442066195045</v>
      </c>
      <c r="F384" s="8">
        <f>Timetraces!H466</f>
        <v>8.2272100816801558E-2</v>
      </c>
      <c r="G384" s="8">
        <f>(Timetraces!G466-Timetraces!$G$86)/0.3048</f>
        <v>0</v>
      </c>
      <c r="H384" s="13">
        <f>Timetraces!D466/9.81/0.4536</f>
        <v>261.11491578036595</v>
      </c>
      <c r="I384" s="73">
        <f>Timetraces!F466/Timetraces!H466*1000</f>
        <v>2222854515.5127206</v>
      </c>
      <c r="J384" s="13">
        <f>Timetraces!I466/9.81/0.4536</f>
        <v>556.00399623616454</v>
      </c>
      <c r="K384" s="8">
        <f>Timetraces!J466-Timetraces!K466</f>
        <v>36.851194381713867</v>
      </c>
      <c r="L384" s="8">
        <f t="shared" si="11"/>
        <v>-1.276266856456366</v>
      </c>
      <c r="M384" s="8"/>
      <c r="N384" s="13">
        <f>Timetraces!L466/9.81/0.4536</f>
        <v>261.11480604970518</v>
      </c>
      <c r="O384" s="23">
        <f>Timetraces!N466/1000*0.145</f>
        <v>26.51743313613154</v>
      </c>
      <c r="P384" s="37">
        <f>Timetraces!P466</f>
        <v>8.2272071920944184E-2</v>
      </c>
    </row>
    <row r="385" spans="1:16" x14ac:dyDescent="0.2">
      <c r="A385" s="37">
        <f>Timetraces!E467</f>
        <v>38.1</v>
      </c>
      <c r="B385" s="8">
        <f>Timetraces!B467-Timetraces!C467</f>
        <v>36.853761672973633</v>
      </c>
      <c r="C385" s="8">
        <f t="shared" si="10"/>
        <v>-1.2678518070010687</v>
      </c>
      <c r="D385" s="8"/>
      <c r="E385" s="23">
        <f>Timetraces!F467/1000*0.145</f>
        <v>26.532993345594512</v>
      </c>
      <c r="F385" s="8">
        <f>Timetraces!H467</f>
        <v>8.2322476398168962E-2</v>
      </c>
      <c r="G385" s="8">
        <f>(Timetraces!G467-Timetraces!$G$86)/0.3048</f>
        <v>0</v>
      </c>
      <c r="H385" s="13">
        <f>Timetraces!D467/9.81/0.4536</f>
        <v>261.14720402729853</v>
      </c>
      <c r="I385" s="73">
        <f>Timetraces!F467/Timetraces!H467*1000</f>
        <v>2222797090.299511</v>
      </c>
      <c r="J385" s="13">
        <f>Timetraces!I467/9.81/0.4536</f>
        <v>556.03428189853798</v>
      </c>
      <c r="K385" s="8">
        <f>Timetraces!J467-Timetraces!K467</f>
        <v>36.853760719299316</v>
      </c>
      <c r="L385" s="8">
        <f t="shared" si="11"/>
        <v>-1.2678471137219527</v>
      </c>
      <c r="M385" s="8"/>
      <c r="N385" s="13">
        <f>Timetraces!L467/9.81/0.4536</f>
        <v>261.14712172930297</v>
      </c>
      <c r="O385" s="23">
        <f>Timetraces!N467/1000*0.145</f>
        <v>26.532984061047831</v>
      </c>
      <c r="P385" s="37">
        <f>Timetraces!P467</f>
        <v>8.2322446353630827E-2</v>
      </c>
    </row>
    <row r="386" spans="1:16" x14ac:dyDescent="0.2">
      <c r="A386" s="37">
        <f>Timetraces!E468</f>
        <v>38.200000000000003</v>
      </c>
      <c r="B386" s="8">
        <f>Timetraces!B468-Timetraces!C468</f>
        <v>36.856317520141602</v>
      </c>
      <c r="C386" s="8">
        <f t="shared" si="10"/>
        <v>-1.2594664816468406</v>
      </c>
      <c r="D386" s="8"/>
      <c r="E386" s="23">
        <f>Timetraces!F468/1000*0.145</f>
        <v>26.549487162327519</v>
      </c>
      <c r="F386" s="8">
        <f>Timetraces!H468</f>
        <v>8.2375905425746437E-2</v>
      </c>
      <c r="G386" s="8">
        <f>(Timetraces!G468-Timetraces!$G$86)/0.3048</f>
        <v>0</v>
      </c>
      <c r="H386" s="13">
        <f>Timetraces!D468/9.81/0.4536</f>
        <v>261.18174175277693</v>
      </c>
      <c r="I386" s="73">
        <f>Timetraces!F468/Timetraces!H468*1000</f>
        <v>2222736254.2239227</v>
      </c>
      <c r="J386" s="13">
        <f>Timetraces!I468/9.81/0.4536</f>
        <v>556.06473215690266</v>
      </c>
      <c r="K386" s="8">
        <f>Timetraces!J468-Timetraces!K468</f>
        <v>36.856317520141602</v>
      </c>
      <c r="L386" s="8">
        <f t="shared" si="11"/>
        <v>-1.2594586595149804</v>
      </c>
      <c r="M386" s="8"/>
      <c r="N386" s="13">
        <f>Timetraces!L468/9.81/0.4536</f>
        <v>261.18165945478137</v>
      </c>
      <c r="O386" s="23">
        <f>Timetraces!N468/1000*0.145</f>
        <v>26.549477699907825</v>
      </c>
      <c r="P386" s="37">
        <f>Timetraces!P468</f>
        <v>8.2375874804801352E-2</v>
      </c>
    </row>
    <row r="387" spans="1:16" x14ac:dyDescent="0.2">
      <c r="A387" s="37">
        <f>Timetraces!E469</f>
        <v>38.300000000000004</v>
      </c>
      <c r="B387" s="8">
        <f>Timetraces!B469-Timetraces!C469</f>
        <v>36.858859062194824</v>
      </c>
      <c r="C387" s="8">
        <f t="shared" si="10"/>
        <v>-1.2511280890837742</v>
      </c>
      <c r="D387" s="8"/>
      <c r="E387" s="23">
        <f>Timetraces!F469/1000*0.145</f>
        <v>26.566892478229402</v>
      </c>
      <c r="F387" s="8">
        <f>Timetraces!H469</f>
        <v>8.2432287408525179E-2</v>
      </c>
      <c r="G387" s="8">
        <f>(Timetraces!G469-Timetraces!$G$86)/0.3048</f>
        <v>0</v>
      </c>
      <c r="H387" s="13">
        <f>Timetraces!D469/9.81/0.4536</f>
        <v>261.21809003415814</v>
      </c>
      <c r="I387" s="73">
        <f>Timetraces!F469/Timetraces!H469*1000</f>
        <v>2222672133.5258174</v>
      </c>
      <c r="J387" s="13">
        <f>Timetraces!I469/9.81/0.4536</f>
        <v>556.09540187658877</v>
      </c>
      <c r="K387" s="8">
        <f>Timetraces!J469-Timetraces!K469</f>
        <v>36.858859062194824</v>
      </c>
      <c r="L387" s="8">
        <f t="shared" si="11"/>
        <v>-1.2511202669519139</v>
      </c>
      <c r="M387" s="8"/>
      <c r="N387" s="13">
        <f>Timetraces!L469/9.81/0.4536</f>
        <v>261.21806260149293</v>
      </c>
      <c r="O387" s="23">
        <f>Timetraces!N469/1000*0.145</f>
        <v>26.566883905615086</v>
      </c>
      <c r="P387" s="37">
        <f>Timetraces!P469</f>
        <v>8.2432259669336511E-2</v>
      </c>
    </row>
    <row r="388" spans="1:16" x14ac:dyDescent="0.2">
      <c r="A388" s="37">
        <f>Timetraces!E470</f>
        <v>38.400000000000006</v>
      </c>
      <c r="B388" s="8">
        <f>Timetraces!B470-Timetraces!C470</f>
        <v>36.861382484436035</v>
      </c>
      <c r="C388" s="8">
        <f t="shared" si="10"/>
        <v>-1.2428491447228458</v>
      </c>
      <c r="D388" s="8"/>
      <c r="E388" s="23">
        <f>Timetraces!F470/1000*0.145</f>
        <v>26.585159836860925</v>
      </c>
      <c r="F388" s="8">
        <f>Timetraces!H470</f>
        <v>8.2491462192725698E-2</v>
      </c>
      <c r="G388" s="8">
        <f>(Timetraces!G470-Timetraces!$G$86)/0.3048</f>
        <v>0</v>
      </c>
      <c r="H388" s="13">
        <f>Timetraces!D470/9.81/0.4536</f>
        <v>261.25567278547305</v>
      </c>
      <c r="I388" s="73">
        <f>Timetraces!F470/Timetraces!H470*1000</f>
        <v>2222604922.2043443</v>
      </c>
      <c r="J388" s="13">
        <f>Timetraces!I470/9.81/0.4536</f>
        <v>556.12634592292693</v>
      </c>
      <c r="K388" s="8">
        <f>Timetraces!J470-Timetraces!K470</f>
        <v>36.861382484436035</v>
      </c>
      <c r="L388" s="8">
        <f t="shared" si="11"/>
        <v>-1.2428413225909856</v>
      </c>
      <c r="M388" s="8"/>
      <c r="N388" s="13">
        <f>Timetraces!L470/9.81/0.4536</f>
        <v>261.25567278547305</v>
      </c>
      <c r="O388" s="23">
        <f>Timetraces!N470/1000*0.145</f>
        <v>26.58515227146</v>
      </c>
      <c r="P388" s="37">
        <f>Timetraces!P470</f>
        <v>8.2491437716062127E-2</v>
      </c>
    </row>
    <row r="389" spans="1:16" x14ac:dyDescent="0.2">
      <c r="A389" s="37">
        <f>Timetraces!E471</f>
        <v>38.5</v>
      </c>
      <c r="B389" s="8">
        <f>Timetraces!B471-Timetraces!C471</f>
        <v>36.863883972167969</v>
      </c>
      <c r="C389" s="8">
        <f t="shared" ref="C389:C452" si="12">(B389-$B$4)/0.3048</f>
        <v>-1.2346421639750322</v>
      </c>
      <c r="D389" s="8"/>
      <c r="E389" s="23">
        <f>Timetraces!F471/1000*0.145</f>
        <v>26.604224681705251</v>
      </c>
      <c r="F389" s="8">
        <f>Timetraces!H471</f>
        <v>8.2553220711036698E-2</v>
      </c>
      <c r="G389" s="8">
        <f>(Timetraces!G471-Timetraces!$G$86)/0.3048</f>
        <v>0</v>
      </c>
      <c r="H389" s="13">
        <f>Timetraces!D471/9.81/0.4536</f>
        <v>261.29388648808737</v>
      </c>
      <c r="I389" s="73">
        <f>Timetraces!F471/Timetraces!H471*1000</f>
        <v>2222534869.2354264</v>
      </c>
      <c r="J389" s="13">
        <f>Timetraces!I471/9.81/0.4536</f>
        <v>556.15767402657764</v>
      </c>
      <c r="K389" s="8">
        <f>Timetraces!J471-Timetraces!K471</f>
        <v>36.863883972167969</v>
      </c>
      <c r="L389" s="8">
        <f t="shared" ref="L389:L452" si="13">(K389-$K$4)/0.3048</f>
        <v>-1.234634341843172</v>
      </c>
      <c r="M389" s="8"/>
      <c r="N389" s="13">
        <f>Timetraces!L471/9.81/0.4536</f>
        <v>261.29391392075257</v>
      </c>
      <c r="O389" s="23">
        <f>Timetraces!N471/1000*0.145</f>
        <v>26.604218478881918</v>
      </c>
      <c r="P389" s="37">
        <f>Timetraces!P471</f>
        <v>8.2553200647757355E-2</v>
      </c>
    </row>
    <row r="390" spans="1:16" x14ac:dyDescent="0.2">
      <c r="A390" s="37">
        <f>Timetraces!E472</f>
        <v>38.6</v>
      </c>
      <c r="B390" s="8">
        <f>Timetraces!B472-Timetraces!C472</f>
        <v>36.866358757019043</v>
      </c>
      <c r="C390" s="8">
        <f t="shared" si="12"/>
        <v>-1.2265227911040539</v>
      </c>
      <c r="D390" s="8"/>
      <c r="E390" s="23">
        <f>Timetraces!F472/1000*0.145</f>
        <v>26.624008478374414</v>
      </c>
      <c r="F390" s="8">
        <f>Timetraces!H472</f>
        <v>8.2617308611121959E-2</v>
      </c>
      <c r="G390" s="8">
        <f>(Timetraces!G472-Timetraces!$G$86)/0.3048</f>
        <v>0</v>
      </c>
      <c r="H390" s="13">
        <f>Timetraces!D472/9.81/0.4536</f>
        <v>261.33199046004091</v>
      </c>
      <c r="I390" s="73">
        <f>Timetraces!F472/Timetraces!H472*1000</f>
        <v>2222462274.0891104</v>
      </c>
      <c r="J390" s="13">
        <f>Timetraces!I472/9.81/0.4536</f>
        <v>556.18944105287153</v>
      </c>
      <c r="K390" s="8">
        <f>Timetraces!J472-Timetraces!K472</f>
        <v>36.866358757019043</v>
      </c>
      <c r="L390" s="8">
        <f t="shared" si="13"/>
        <v>-1.2265149689721935</v>
      </c>
      <c r="M390" s="8"/>
      <c r="N390" s="13">
        <f>Timetraces!L472/9.81/0.4536</f>
        <v>261.33204532537127</v>
      </c>
      <c r="O390" s="23">
        <f>Timetraces!N472/1000*0.145</f>
        <v>26.624003934011508</v>
      </c>
      <c r="P390" s="37">
        <f>Timetraces!P472</f>
        <v>8.2617293920374466E-2</v>
      </c>
    </row>
    <row r="391" spans="1:16" x14ac:dyDescent="0.2">
      <c r="A391" s="37">
        <f>Timetraces!E473</f>
        <v>38.700000000000003</v>
      </c>
      <c r="B391" s="8">
        <f>Timetraces!B473-Timetraces!C473</f>
        <v>36.868805885314941</v>
      </c>
      <c r="C391" s="8">
        <f t="shared" si="12"/>
        <v>-1.2184941549626547</v>
      </c>
      <c r="D391" s="8"/>
      <c r="E391" s="23">
        <f>Timetraces!F473/1000*0.145</f>
        <v>26.644426893725221</v>
      </c>
      <c r="F391" s="8">
        <f>Timetraces!H473</f>
        <v>8.2683452753303882E-2</v>
      </c>
      <c r="G391" s="8">
        <f>(Timetraces!G473-Timetraces!$G$86)/0.3048</f>
        <v>0</v>
      </c>
      <c r="H391" s="13">
        <f>Timetraces!D473/9.81/0.4536</f>
        <v>261.36940861536465</v>
      </c>
      <c r="I391" s="73">
        <f>Timetraces!F473/Timetraces!H473*1000</f>
        <v>2222387456.1799212</v>
      </c>
      <c r="J391" s="13">
        <f>Timetraces!I473/9.81/0.4536</f>
        <v>556.22170186713902</v>
      </c>
      <c r="K391" s="8">
        <f>Timetraces!J473-Timetraces!K473</f>
        <v>36.868805885314941</v>
      </c>
      <c r="L391" s="8">
        <f t="shared" si="13"/>
        <v>-1.2184863328307944</v>
      </c>
      <c r="M391" s="8"/>
      <c r="N391" s="13">
        <f>Timetraces!L473/9.81/0.4536</f>
        <v>261.36949091336021</v>
      </c>
      <c r="O391" s="23">
        <f>Timetraces!N473/1000*0.145</f>
        <v>26.64442412655583</v>
      </c>
      <c r="P391" s="37">
        <f>Timetraces!P473</f>
        <v>8.2683443818860503E-2</v>
      </c>
    </row>
    <row r="392" spans="1:16" x14ac:dyDescent="0.2">
      <c r="A392" s="37">
        <f>Timetraces!E474</f>
        <v>38.800000000000004</v>
      </c>
      <c r="B392" s="8">
        <f>Timetraces!B474-Timetraces!C474</f>
        <v>36.871222496032715</v>
      </c>
      <c r="C392" s="8">
        <f t="shared" si="12"/>
        <v>-1.2105656421090674</v>
      </c>
      <c r="D392" s="8"/>
      <c r="E392" s="23">
        <f>Timetraces!F474/1000*0.145</f>
        <v>26.665392042790025</v>
      </c>
      <c r="F392" s="8">
        <f>Timetraces!H474</f>
        <v>8.2751368481972454E-2</v>
      </c>
      <c r="G392" s="8">
        <f>(Timetraces!G474-Timetraces!$G$86)/0.3048</f>
        <v>0</v>
      </c>
      <c r="H392" s="13">
        <f>Timetraces!D474/9.81/0.4536</f>
        <v>261.40559230075468</v>
      </c>
      <c r="I392" s="73">
        <f>Timetraces!F474/Timetraces!H474*1000</f>
        <v>2222310746.5295906</v>
      </c>
      <c r="J392" s="13">
        <f>Timetraces!I474/9.81/0.4536</f>
        <v>556.25451133471017</v>
      </c>
      <c r="K392" s="8">
        <f>Timetraces!J474-Timetraces!K474</f>
        <v>36.871222496032715</v>
      </c>
      <c r="L392" s="8">
        <f t="shared" si="13"/>
        <v>-1.2105578199772071</v>
      </c>
      <c r="M392" s="8"/>
      <c r="N392" s="13">
        <f>Timetraces!L474/9.81/0.4536</f>
        <v>261.40570203141544</v>
      </c>
      <c r="O392" s="23">
        <f>Timetraces!N474/1000*0.145</f>
        <v>26.665391230391897</v>
      </c>
      <c r="P392" s="37">
        <f>Timetraces!P474</f>
        <v>8.2751365879725244E-2</v>
      </c>
    </row>
    <row r="393" spans="1:16" x14ac:dyDescent="0.2">
      <c r="A393" s="37">
        <f>Timetraces!E475</f>
        <v>38.900000000000006</v>
      </c>
      <c r="B393" s="8">
        <f>Timetraces!B475-Timetraces!C475</f>
        <v>36.873604774475098</v>
      </c>
      <c r="C393" s="8">
        <f t="shared" si="12"/>
        <v>-1.202749767954268</v>
      </c>
      <c r="D393" s="8"/>
      <c r="E393" s="23">
        <f>Timetraces!F475/1000*0.145</f>
        <v>26.686820132341843</v>
      </c>
      <c r="F393" s="8">
        <f>Timetraces!H475</f>
        <v>8.2820784389505672E-2</v>
      </c>
      <c r="G393" s="8">
        <f>(Timetraces!G475-Timetraces!$G$86)/0.3048</f>
        <v>0</v>
      </c>
      <c r="H393" s="13">
        <f>Timetraces!D475/9.81/0.4536</f>
        <v>261.4402397568939</v>
      </c>
      <c r="I393" s="73">
        <f>Timetraces!F475/Timetraces!H475*1000</f>
        <v>2222232459.5464931</v>
      </c>
      <c r="J393" s="13">
        <f>Timetraces!I475/9.81/0.4536</f>
        <v>556.28792432091575</v>
      </c>
      <c r="K393" s="8">
        <f>Timetraces!J475-Timetraces!K475</f>
        <v>36.873605728149414</v>
      </c>
      <c r="L393" s="8">
        <f t="shared" si="13"/>
        <v>-1.2027388169696638</v>
      </c>
      <c r="M393" s="8"/>
      <c r="N393" s="13">
        <f>Timetraces!L475/9.81/0.4536</f>
        <v>261.44034948755467</v>
      </c>
      <c r="O393" s="23">
        <f>Timetraces!N475/1000*0.145</f>
        <v>26.686820859469599</v>
      </c>
      <c r="P393" s="37">
        <f>Timetraces!P475</f>
        <v>8.2820786774434704E-2</v>
      </c>
    </row>
    <row r="394" spans="1:16" x14ac:dyDescent="0.2">
      <c r="A394" s="37">
        <f>Timetraces!E476</f>
        <v>39</v>
      </c>
      <c r="B394" s="8">
        <f>Timetraces!B476-Timetraces!C476</f>
        <v>36.87595272064209</v>
      </c>
      <c r="C394" s="8">
        <f t="shared" si="12"/>
        <v>-1.1950465324982571</v>
      </c>
      <c r="D394" s="8"/>
      <c r="E394" s="23">
        <f>Timetraces!F476/1000*0.145</f>
        <v>26.708634183646801</v>
      </c>
      <c r="F394" s="8">
        <f>Timetraces!H476</f>
        <v>8.2891451133905406E-2</v>
      </c>
      <c r="G394" s="8">
        <f>(Timetraces!G476-Timetraces!$G$86)/0.3048</f>
        <v>0</v>
      </c>
      <c r="H394" s="13">
        <f>Timetraces!D476/9.81/0.4536</f>
        <v>261.47324125312144</v>
      </c>
      <c r="I394" s="73">
        <f>Timetraces!F476/Timetraces!H476*1000</f>
        <v>2222152883.1850266</v>
      </c>
      <c r="J394" s="13">
        <f>Timetraces!I476/9.81/0.4536</f>
        <v>556.32210542174664</v>
      </c>
      <c r="K394" s="8">
        <f>Timetraces!J476-Timetraces!K476</f>
        <v>36.87595272064209</v>
      </c>
      <c r="L394" s="8">
        <f t="shared" si="13"/>
        <v>-1.1950387103663966</v>
      </c>
      <c r="M394" s="8"/>
      <c r="N394" s="13">
        <f>Timetraces!L476/9.81/0.4536</f>
        <v>261.47335098378221</v>
      </c>
      <c r="O394" s="23">
        <f>Timetraces!N476/1000*0.145</f>
        <v>26.708636390996872</v>
      </c>
      <c r="P394" s="37">
        <f>Timetraces!P476</f>
        <v>8.2891458314185401E-2</v>
      </c>
    </row>
    <row r="395" spans="1:16" x14ac:dyDescent="0.2">
      <c r="A395" s="37">
        <f>Timetraces!E477</f>
        <v>39.1</v>
      </c>
      <c r="B395" s="8">
        <f>Timetraces!B477-Timetraces!C477</f>
        <v>36.878263473510742</v>
      </c>
      <c r="C395" s="8">
        <f t="shared" si="12"/>
        <v>-1.1874653222992664</v>
      </c>
      <c r="D395" s="8"/>
      <c r="E395" s="23">
        <f>Timetraces!F477/1000*0.145</f>
        <v>26.730767526137722</v>
      </c>
      <c r="F395" s="8">
        <f>Timetraces!H477</f>
        <v>8.2963152757808231E-2</v>
      </c>
      <c r="G395" s="8">
        <f>(Timetraces!G477-Timetraces!$G$86)/0.3048</f>
        <v>0</v>
      </c>
      <c r="H395" s="13">
        <f>Timetraces!D477/9.81/0.4536</f>
        <v>261.50470652009824</v>
      </c>
      <c r="I395" s="73">
        <f>Timetraces!F477/Timetraces!H477*1000</f>
        <v>2222072266.3238578</v>
      </c>
      <c r="J395" s="13">
        <f>Timetraces!I477/9.81/0.4536</f>
        <v>556.35710950253326</v>
      </c>
      <c r="K395" s="8">
        <f>Timetraces!J477-Timetraces!K477</f>
        <v>36.878263473510742</v>
      </c>
      <c r="L395" s="8">
        <f t="shared" si="13"/>
        <v>-1.1874575001674061</v>
      </c>
      <c r="M395" s="8"/>
      <c r="N395" s="13">
        <f>Timetraces!L477/9.81/0.4536</f>
        <v>261.50481625075901</v>
      </c>
      <c r="O395" s="23">
        <f>Timetraces!N477/1000*0.145</f>
        <v>26.73077079944683</v>
      </c>
      <c r="P395" s="37">
        <f>Timetraces!P477</f>
        <v>8.2963163391320593E-2</v>
      </c>
    </row>
    <row r="396" spans="1:16" x14ac:dyDescent="0.2">
      <c r="A396" s="37">
        <f>Timetraces!E478</f>
        <v>39.200000000000003</v>
      </c>
      <c r="B396" s="8">
        <f>Timetraces!B478-Timetraces!C478</f>
        <v>36.880536079406738</v>
      </c>
      <c r="C396" s="8">
        <f t="shared" si="12"/>
        <v>-1.1800092662100403</v>
      </c>
      <c r="D396" s="8"/>
      <c r="E396" s="23">
        <f>Timetraces!F478/1000*0.145</f>
        <v>26.753165814166991</v>
      </c>
      <c r="F396" s="8">
        <f>Timetraces!H478</f>
        <v>8.3035713221456933E-2</v>
      </c>
      <c r="G396" s="8">
        <f>(Timetraces!G478-Timetraces!$G$86)/0.3048</f>
        <v>0</v>
      </c>
      <c r="H396" s="13">
        <f>Timetraces!D478/9.81/0.4536</f>
        <v>261.5350470478021</v>
      </c>
      <c r="I396" s="73">
        <f>Timetraces!F478/Timetraces!H478*1000</f>
        <v>2221990811.7097287</v>
      </c>
      <c r="J396" s="13">
        <f>Timetraces!I478/9.81/0.4536</f>
        <v>556.39304629393666</v>
      </c>
      <c r="K396" s="8">
        <f>Timetraces!J478-Timetraces!K478</f>
        <v>36.880536079406738</v>
      </c>
      <c r="L396" s="8">
        <f t="shared" si="13"/>
        <v>-1.1800014440781801</v>
      </c>
      <c r="M396" s="8"/>
      <c r="N396" s="13">
        <f>Timetraces!L478/9.81/0.4536</f>
        <v>261.53512934579766</v>
      </c>
      <c r="O396" s="23">
        <f>Timetraces!N478/1000*0.145</f>
        <v>26.753169501216174</v>
      </c>
      <c r="P396" s="37">
        <f>Timetraces!P478</f>
        <v>8.3035725195574214E-2</v>
      </c>
    </row>
    <row r="397" spans="1:16" x14ac:dyDescent="0.2">
      <c r="A397" s="37">
        <f>Timetraces!E479</f>
        <v>39.300000000000004</v>
      </c>
      <c r="B397" s="8">
        <f>Timetraces!B479-Timetraces!C479</f>
        <v>36.882769584655762</v>
      </c>
      <c r="C397" s="8">
        <f t="shared" si="12"/>
        <v>-1.1726814930833229</v>
      </c>
      <c r="D397" s="8"/>
      <c r="E397" s="23">
        <f>Timetraces!F479/1000*0.145</f>
        <v>26.775785242717465</v>
      </c>
      <c r="F397" s="8">
        <f>Timetraces!H479</f>
        <v>8.3108990626072507E-2</v>
      </c>
      <c r="G397" s="8">
        <f>(Timetraces!G479-Timetraces!$G$86)/0.3048</f>
        <v>0</v>
      </c>
      <c r="H397" s="13">
        <f>Timetraces!D479/9.81/0.4536</f>
        <v>261.5647566242065</v>
      </c>
      <c r="I397" s="73">
        <f>Timetraces!F479/Timetraces!H479*1000</f>
        <v>2221908682.6796255</v>
      </c>
      <c r="J397" s="13">
        <f>Timetraces!I479/9.81/0.4536</f>
        <v>556.4299157959565</v>
      </c>
      <c r="K397" s="8">
        <f>Timetraces!J479-Timetraces!K479</f>
        <v>36.882770538330078</v>
      </c>
      <c r="L397" s="8">
        <f t="shared" si="13"/>
        <v>-1.1726705420987187</v>
      </c>
      <c r="M397" s="8"/>
      <c r="N397" s="13">
        <f>Timetraces!L479/9.81/0.4536</f>
        <v>261.56481148953685</v>
      </c>
      <c r="O397" s="23">
        <f>Timetraces!N479/1000*0.145</f>
        <v>26.775788869894203</v>
      </c>
      <c r="P397" s="37">
        <f>Timetraces!P479</f>
        <v>8.3109002406560925E-2</v>
      </c>
    </row>
    <row r="398" spans="1:16" x14ac:dyDescent="0.2">
      <c r="A398" s="37">
        <f>Timetraces!E480</f>
        <v>39.400000000000006</v>
      </c>
      <c r="B398" s="8">
        <f>Timetraces!B480-Timetraces!C480</f>
        <v>36.884963989257813</v>
      </c>
      <c r="C398" s="8">
        <f t="shared" si="12"/>
        <v>-1.1654820029191144</v>
      </c>
      <c r="D398" s="8"/>
      <c r="E398" s="23">
        <f>Timetraces!F480/1000*0.145</f>
        <v>26.798593204419216</v>
      </c>
      <c r="F398" s="8">
        <f>Timetraces!H480</f>
        <v>8.318287934251703E-2</v>
      </c>
      <c r="G398" s="8">
        <f>(Timetraces!G480-Timetraces!$G$86)/0.3048</f>
        <v>0</v>
      </c>
      <c r="H398" s="13">
        <f>Timetraces!D480/9.81/0.4536</f>
        <v>261.59454849860646</v>
      </c>
      <c r="I398" s="73">
        <f>Timetraces!F480/Timetraces!H480*1000</f>
        <v>2221826001.0860548</v>
      </c>
      <c r="J398" s="13">
        <f>Timetraces!I480/9.81/0.4536</f>
        <v>556.46793746991443</v>
      </c>
      <c r="K398" s="8">
        <f>Timetraces!J480-Timetraces!K480</f>
        <v>36.884964942932129</v>
      </c>
      <c r="L398" s="8">
        <f t="shared" si="13"/>
        <v>-1.1654710519345099</v>
      </c>
      <c r="M398" s="8"/>
      <c r="N398" s="13">
        <f>Timetraces!L480/9.81/0.4536</f>
        <v>261.59454849860646</v>
      </c>
      <c r="O398" s="23">
        <f>Timetraces!N480/1000*0.145</f>
        <v>26.798596001112521</v>
      </c>
      <c r="P398" s="37">
        <f>Timetraces!P480</f>
        <v>8.3182888432830934E-2</v>
      </c>
    </row>
    <row r="399" spans="1:16" x14ac:dyDescent="0.2">
      <c r="A399" s="37">
        <f>Timetraces!E481</f>
        <v>39.5</v>
      </c>
      <c r="B399" s="8">
        <f>Timetraces!B481-Timetraces!C481</f>
        <v>36.887120246887207</v>
      </c>
      <c r="C399" s="8">
        <f t="shared" si="12"/>
        <v>-1.1584076668646703</v>
      </c>
      <c r="D399" s="8"/>
      <c r="E399" s="23">
        <f>Timetraces!F481/1000*0.145</f>
        <v>26.821565323405682</v>
      </c>
      <c r="F399" s="8">
        <f>Timetraces!H481</f>
        <v>8.3257300404582082E-2</v>
      </c>
      <c r="G399" s="8">
        <f>(Timetraces!G481-Timetraces!$G$86)/0.3048</f>
        <v>0</v>
      </c>
      <c r="H399" s="13">
        <f>Timetraces!D481/9.81/0.4536</f>
        <v>261.62519078562741</v>
      </c>
      <c r="I399" s="73">
        <f>Timetraces!F481/Timetraces!H481*1000</f>
        <v>2221742858.2999239</v>
      </c>
      <c r="J399" s="13">
        <f>Timetraces!I481/9.81/0.4536</f>
        <v>556.50711131581056</v>
      </c>
      <c r="K399" s="8">
        <f>Timetraces!J481-Timetraces!K481</f>
        <v>36.887120246887207</v>
      </c>
      <c r="L399" s="8">
        <f t="shared" si="13"/>
        <v>-1.1583998447328101</v>
      </c>
      <c r="M399" s="8"/>
      <c r="N399" s="13">
        <f>Timetraces!L481/9.81/0.4536</f>
        <v>261.62519078562741</v>
      </c>
      <c r="O399" s="23">
        <f>Timetraces!N481/1000*0.145</f>
        <v>26.821567587363528</v>
      </c>
      <c r="P399" s="37">
        <f>Timetraces!P481</f>
        <v>8.325730776963966E-2</v>
      </c>
    </row>
    <row r="400" spans="1:16" x14ac:dyDescent="0.2">
      <c r="A400" s="37">
        <f>Timetraces!E482</f>
        <v>39.6</v>
      </c>
      <c r="B400" s="8">
        <f>Timetraces!B482-Timetraces!C482</f>
        <v>36.889236450195312</v>
      </c>
      <c r="C400" s="8">
        <f t="shared" si="12"/>
        <v>-1.1514647426254792</v>
      </c>
      <c r="D400" s="8"/>
      <c r="E400" s="23">
        <f>Timetraces!F482/1000*0.145</f>
        <v>26.844684154205414</v>
      </c>
      <c r="F400" s="8">
        <f>Timetraces!H482</f>
        <v>8.3332197295726412E-2</v>
      </c>
      <c r="G400" s="8">
        <f>(Timetraces!G482-Timetraces!$G$86)/0.3048</f>
        <v>0</v>
      </c>
      <c r="H400" s="13">
        <f>Timetraces!D482/9.81/0.4536</f>
        <v>261.65753389789035</v>
      </c>
      <c r="I400" s="73">
        <f>Timetraces!F482/Timetraces!H482*1000</f>
        <v>2221659320.1139317</v>
      </c>
      <c r="J400" s="13">
        <f>Timetraces!I482/9.81/0.4536</f>
        <v>556.5475470643056</v>
      </c>
      <c r="K400" s="8">
        <f>Timetraces!J482-Timetraces!K482</f>
        <v>36.889237403869629</v>
      </c>
      <c r="L400" s="8">
        <f t="shared" si="13"/>
        <v>-1.1514537916408749</v>
      </c>
      <c r="M400" s="8"/>
      <c r="N400" s="13">
        <f>Timetraces!L482/9.81/0.4536</f>
        <v>261.65747903255999</v>
      </c>
      <c r="O400" s="23">
        <f>Timetraces!N482/1000*0.145</f>
        <v>26.844684936220549</v>
      </c>
      <c r="P400" s="37">
        <f>Timetraces!P482</f>
        <v>8.3332199860260567E-2</v>
      </c>
    </row>
    <row r="401" spans="1:16" x14ac:dyDescent="0.2">
      <c r="A401" s="37">
        <f>Timetraces!E483</f>
        <v>39.700000000000003</v>
      </c>
      <c r="B401" s="8">
        <f>Timetraces!B483-Timetraces!C483</f>
        <v>36.891316413879395</v>
      </c>
      <c r="C401" s="8">
        <f t="shared" si="12"/>
        <v>-1.1446407147905644</v>
      </c>
      <c r="D401" s="8"/>
      <c r="E401" s="23">
        <f>Timetraces!F483/1000*0.145</f>
        <v>26.867935148345602</v>
      </c>
      <c r="F401" s="8">
        <f>Timetraces!H483</f>
        <v>8.3407522883782059E-2</v>
      </c>
      <c r="G401" s="8">
        <f>(Timetraces!G483-Timetraces!$G$86)/0.3048</f>
        <v>0</v>
      </c>
      <c r="H401" s="13">
        <f>Timetraces!D483/9.81/0.4536</f>
        <v>261.69229108469034</v>
      </c>
      <c r="I401" s="73">
        <f>Timetraces!F483/Timetraces!H483*1000</f>
        <v>2221575441.4567127</v>
      </c>
      <c r="J401" s="13">
        <f>Timetraces!I483/9.81/0.4536</f>
        <v>556.58924471539945</v>
      </c>
      <c r="K401" s="8">
        <f>Timetraces!J483-Timetraces!K483</f>
        <v>36.891317367553711</v>
      </c>
      <c r="L401" s="8">
        <f t="shared" si="13"/>
        <v>-1.1446297638059602</v>
      </c>
      <c r="M401" s="8"/>
      <c r="N401" s="13">
        <f>Timetraces!L483/9.81/0.4536</f>
        <v>261.69220878669478</v>
      </c>
      <c r="O401" s="23">
        <f>Timetraces!N483/1000*0.145</f>
        <v>26.867934745493653</v>
      </c>
      <c r="P401" s="37">
        <f>Timetraces!P483</f>
        <v>8.3407521610028623E-2</v>
      </c>
    </row>
    <row r="402" spans="1:16" x14ac:dyDescent="0.2">
      <c r="A402" s="37">
        <f>Timetraces!E484</f>
        <v>39.800000000000004</v>
      </c>
      <c r="B402" s="8">
        <f>Timetraces!B484-Timetraces!C484</f>
        <v>36.893360137939453</v>
      </c>
      <c r="C402" s="8">
        <f t="shared" si="12"/>
        <v>-1.1379355833599261</v>
      </c>
      <c r="D402" s="8"/>
      <c r="E402" s="23">
        <f>Timetraces!F484/1000*0.145</f>
        <v>26.891306303845823</v>
      </c>
      <c r="F402" s="8">
        <f>Timetraces!H484</f>
        <v>8.3483238285368286E-2</v>
      </c>
      <c r="G402" s="8">
        <f>(Timetraces!G484-Timetraces!$G$86)/0.3048</f>
        <v>0</v>
      </c>
      <c r="H402" s="13">
        <f>Timetraces!D484/9.81/0.4536</f>
        <v>261.73014816265714</v>
      </c>
      <c r="I402" s="73">
        <f>Timetraces!F484/Timetraces!H484*1000</f>
        <v>2221491267.7460594</v>
      </c>
      <c r="J402" s="13">
        <f>Timetraces!I484/9.81/0.4536</f>
        <v>556.6321494037619</v>
      </c>
      <c r="K402" s="8">
        <f>Timetraces!J484-Timetraces!K484</f>
        <v>36.89336109161377</v>
      </c>
      <c r="L402" s="8">
        <f t="shared" si="13"/>
        <v>-1.1379246323753216</v>
      </c>
      <c r="M402" s="8"/>
      <c r="N402" s="13">
        <f>Timetraces!L484/9.81/0.4536</f>
        <v>261.73003843199638</v>
      </c>
      <c r="O402" s="23">
        <f>Timetraces!N484/1000*0.145</f>
        <v>26.891304775145127</v>
      </c>
      <c r="P402" s="37">
        <f>Timetraces!P484</f>
        <v>8.3483233364739923E-2</v>
      </c>
    </row>
    <row r="403" spans="1:16" x14ac:dyDescent="0.2">
      <c r="A403" s="37">
        <f>Timetraces!E485</f>
        <v>39.900000000000006</v>
      </c>
      <c r="B403" s="8">
        <f>Timetraces!B485-Timetraces!C485</f>
        <v>36.895370483398438</v>
      </c>
      <c r="C403" s="8">
        <f t="shared" si="12"/>
        <v>-1.1313399617753317</v>
      </c>
      <c r="D403" s="8"/>
      <c r="E403" s="23">
        <f>Timetraces!F485/1000*0.145</f>
        <v>26.914784190504577</v>
      </c>
      <c r="F403" s="8">
        <f>Timetraces!H485</f>
        <v>8.3559299991744496E-2</v>
      </c>
      <c r="G403" s="8">
        <f>(Timetraces!G485-Timetraces!$G$86)/0.3048</f>
        <v>0</v>
      </c>
      <c r="H403" s="13">
        <f>Timetraces!D485/9.81/0.4536</f>
        <v>261.77154405443395</v>
      </c>
      <c r="I403" s="73">
        <f>Timetraces!F485/Timetraces!H485*1000</f>
        <v>2221406849.1737428</v>
      </c>
      <c r="J403" s="13">
        <f>Timetraces!I485/9.81/0.4536</f>
        <v>556.67626112939274</v>
      </c>
      <c r="K403" s="8">
        <f>Timetraces!J485-Timetraces!K485</f>
        <v>36.895370483398438</v>
      </c>
      <c r="L403" s="8">
        <f t="shared" si="13"/>
        <v>-1.1313321396434712</v>
      </c>
      <c r="M403" s="8"/>
      <c r="N403" s="13">
        <f>Timetraces!L485/9.81/0.4536</f>
        <v>261.77143432377318</v>
      </c>
      <c r="O403" s="23">
        <f>Timetraces!N485/1000*0.145</f>
        <v>26.914782069777139</v>
      </c>
      <c r="P403" s="37">
        <f>Timetraces!P485</f>
        <v>8.3559293153352227E-2</v>
      </c>
    </row>
    <row r="404" spans="1:16" x14ac:dyDescent="0.2">
      <c r="A404" s="37">
        <f>Timetraces!E486</f>
        <v>40</v>
      </c>
      <c r="B404" s="8">
        <f>Timetraces!B486-Timetraces!C486</f>
        <v>36.89734935760498</v>
      </c>
      <c r="C404" s="8">
        <f t="shared" si="12"/>
        <v>-1.1248475923312931</v>
      </c>
      <c r="D404" s="8"/>
      <c r="E404" s="23">
        <f>Timetraces!F486/1000*0.145</f>
        <v>26.938353123725026</v>
      </c>
      <c r="F404" s="8">
        <f>Timetraces!H486</f>
        <v>8.3635657190973198E-2</v>
      </c>
      <c r="G404" s="8">
        <f>(Timetraces!G486-Timetraces!$G$86)/0.3048</f>
        <v>0</v>
      </c>
      <c r="H404" s="13">
        <f>Timetraces!D486/9.81/0.4536</f>
        <v>261.81672565400737</v>
      </c>
      <c r="I404" s="73">
        <f>Timetraces!F486/Timetraces!H486*1000</f>
        <v>2221322243.6531973</v>
      </c>
      <c r="J404" s="13">
        <f>Timetraces!I486/9.81/0.4536</f>
        <v>556.72147016163137</v>
      </c>
      <c r="K404" s="8">
        <f>Timetraces!J486-Timetraces!K486</f>
        <v>36.897350311279297</v>
      </c>
      <c r="L404" s="8">
        <f t="shared" si="13"/>
        <v>-1.1248366413466886</v>
      </c>
      <c r="M404" s="8"/>
      <c r="N404" s="13">
        <f>Timetraces!L486/9.81/0.4536</f>
        <v>261.8166159233466</v>
      </c>
      <c r="O404" s="23">
        <f>Timetraces!N486/1000*0.145</f>
        <v>26.938350647769919</v>
      </c>
      <c r="P404" s="37">
        <f>Timetraces!P486</f>
        <v>8.3635649201566145E-2</v>
      </c>
    </row>
    <row r="405" spans="1:16" x14ac:dyDescent="0.2">
      <c r="A405" s="37">
        <f>Timetraces!E487</f>
        <v>40.1</v>
      </c>
      <c r="B405" s="8">
        <f>Timetraces!B487-Timetraces!C487</f>
        <v>36.899300575256348</v>
      </c>
      <c r="C405" s="8">
        <f t="shared" si="12"/>
        <v>-1.1184459596168337</v>
      </c>
      <c r="D405" s="8"/>
      <c r="E405" s="23">
        <f>Timetraces!F487/1000*0.145</f>
        <v>26.96199279346958</v>
      </c>
      <c r="F405" s="8">
        <f>Timetraces!H487</f>
        <v>8.3712244086500506E-2</v>
      </c>
      <c r="G405" s="8">
        <f>(Timetraces!G487-Timetraces!$G$86)/0.3048</f>
        <v>0</v>
      </c>
      <c r="H405" s="13">
        <f>Timetraces!D487/9.81/0.4536</f>
        <v>261.86566552871227</v>
      </c>
      <c r="I405" s="73">
        <f>Timetraces!F487/Timetraces!H487*1000</f>
        <v>2221237525.2281966</v>
      </c>
      <c r="J405" s="13">
        <f>Timetraces!I487/9.81/0.4536</f>
        <v>556.76766676981697</v>
      </c>
      <c r="K405" s="8">
        <f>Timetraces!J487-Timetraces!K487</f>
        <v>36.899301528930664</v>
      </c>
      <c r="L405" s="8">
        <f t="shared" si="13"/>
        <v>-1.1184350086322292</v>
      </c>
      <c r="M405" s="8"/>
      <c r="N405" s="13">
        <f>Timetraces!L487/9.81/0.4536</f>
        <v>261.8655557980515</v>
      </c>
      <c r="O405" s="23">
        <f>Timetraces!N487/1000*0.145</f>
        <v>26.961990317388064</v>
      </c>
      <c r="P405" s="37">
        <f>Timetraces!P487</f>
        <v>8.3712236096896792E-2</v>
      </c>
    </row>
    <row r="406" spans="1:16" x14ac:dyDescent="0.2">
      <c r="A406" s="37">
        <f>Timetraces!E488</f>
        <v>40.200000000000003</v>
      </c>
      <c r="B406" s="8">
        <f>Timetraces!B488-Timetraces!C488</f>
        <v>36.901227951049805</v>
      </c>
      <c r="C406" s="8">
        <f t="shared" si="12"/>
        <v>-1.1121225482209773</v>
      </c>
      <c r="D406" s="8"/>
      <c r="E406" s="23">
        <f>Timetraces!F488/1000*0.145</f>
        <v>26.985676664573841</v>
      </c>
      <c r="F406" s="8">
        <f>Timetraces!H488</f>
        <v>8.3788974715004488E-2</v>
      </c>
      <c r="G406" s="8">
        <f>(Timetraces!G488-Timetraces!$G$86)/0.3048</f>
        <v>0</v>
      </c>
      <c r="H406" s="13">
        <f>Timetraces!D488/9.81/0.4536</f>
        <v>261.9180344865664</v>
      </c>
      <c r="I406" s="73">
        <f>Timetraces!F488/Timetraces!H488*1000</f>
        <v>2221152789.6255331</v>
      </c>
      <c r="J406" s="13">
        <f>Timetraces!I488/9.81/0.4536</f>
        <v>556.814631492628</v>
      </c>
      <c r="K406" s="8">
        <f>Timetraces!J488-Timetraces!K488</f>
        <v>36.901228904724121</v>
      </c>
      <c r="L406" s="8">
        <f t="shared" si="13"/>
        <v>-1.1121115972363729</v>
      </c>
      <c r="M406" s="8"/>
      <c r="N406" s="13">
        <f>Timetraces!L488/9.81/0.4536</f>
        <v>261.91792475590563</v>
      </c>
      <c r="O406" s="23">
        <f>Timetraces!N488/1000*0.145</f>
        <v>26.985674425355253</v>
      </c>
      <c r="P406" s="37">
        <f>Timetraces!P488</f>
        <v>8.3788967492365848E-2</v>
      </c>
    </row>
    <row r="407" spans="1:16" x14ac:dyDescent="0.2">
      <c r="A407" s="37">
        <f>Timetraces!E489</f>
        <v>40.300000000000004</v>
      </c>
      <c r="B407" s="8">
        <f>Timetraces!B489-Timetraces!C489</f>
        <v>36.903134346008301</v>
      </c>
      <c r="C407" s="8">
        <f t="shared" si="12"/>
        <v>-1.1058679715854915</v>
      </c>
      <c r="D407" s="8"/>
      <c r="E407" s="23">
        <f>Timetraces!F489/1000*0.145</f>
        <v>27.009371623307491</v>
      </c>
      <c r="F407" s="8">
        <f>Timetraces!H489</f>
        <v>8.3865741799455315E-2</v>
      </c>
      <c r="G407" s="8">
        <f>(Timetraces!G489-Timetraces!$G$86)/0.3048</f>
        <v>0</v>
      </c>
      <c r="H407" s="13">
        <f>Timetraces!D489/9.81/0.4536</f>
        <v>261.9732564416006</v>
      </c>
      <c r="I407" s="73">
        <f>Timetraces!F489/Timetraces!H489*1000</f>
        <v>2221068155.3622556</v>
      </c>
      <c r="J407" s="13">
        <f>Timetraces!I489/9.81/0.4536</f>
        <v>556.8621448687428</v>
      </c>
      <c r="K407" s="8">
        <f>Timetraces!J489-Timetraces!K489</f>
        <v>36.903135299682617</v>
      </c>
      <c r="L407" s="8">
        <f t="shared" si="13"/>
        <v>-1.1058570206008871</v>
      </c>
      <c r="M407" s="8"/>
      <c r="N407" s="13">
        <f>Timetraces!L489/9.81/0.4536</f>
        <v>261.97317414360504</v>
      </c>
      <c r="O407" s="23">
        <f>Timetraces!N489/1000*0.145</f>
        <v>27.009370332302201</v>
      </c>
      <c r="P407" s="37">
        <f>Timetraces!P489</f>
        <v>8.3865737648484665E-2</v>
      </c>
    </row>
    <row r="408" spans="1:16" x14ac:dyDescent="0.2">
      <c r="A408" s="37">
        <f>Timetraces!E490</f>
        <v>40.400000000000006</v>
      </c>
      <c r="B408" s="8">
        <f>Timetraces!B490-Timetraces!C490</f>
        <v>36.905025482177734</v>
      </c>
      <c r="C408" s="8">
        <f t="shared" si="12"/>
        <v>-1.0996634565939114</v>
      </c>
      <c r="D408" s="8"/>
      <c r="E408" s="23">
        <f>Timetraces!F490/1000*0.145</f>
        <v>27.033038216517596</v>
      </c>
      <c r="F408" s="8">
        <f>Timetraces!H490</f>
        <v>8.3942417523227425E-2</v>
      </c>
      <c r="G408" s="8">
        <f>(Timetraces!G490-Timetraces!$G$86)/0.3048</f>
        <v>0</v>
      </c>
      <c r="H408" s="13">
        <f>Timetraces!D490/9.81/0.4536</f>
        <v>262.0305907118547</v>
      </c>
      <c r="I408" s="73">
        <f>Timetraces!F490/Timetraces!H490*1000</f>
        <v>2220983762.6992731</v>
      </c>
      <c r="J408" s="13">
        <f>Timetraces!I490/9.81/0.4536</f>
        <v>556.9100423021705</v>
      </c>
      <c r="K408" s="8">
        <f>Timetraces!J490-Timetraces!K490</f>
        <v>36.905026435852051</v>
      </c>
      <c r="L408" s="8">
        <f t="shared" si="13"/>
        <v>-1.0996525056093069</v>
      </c>
      <c r="M408" s="8"/>
      <c r="N408" s="13">
        <f>Timetraces!L490/9.81/0.4536</f>
        <v>262.03053584652434</v>
      </c>
      <c r="O408" s="23">
        <f>Timetraces!N490/1000*0.145</f>
        <v>27.033038110337788</v>
      </c>
      <c r="P408" s="37">
        <f>Timetraces!P490</f>
        <v>8.3942417210896111E-2</v>
      </c>
    </row>
    <row r="409" spans="1:16" x14ac:dyDescent="0.2">
      <c r="A409" s="37">
        <f>Timetraces!E491</f>
        <v>40.5</v>
      </c>
      <c r="B409" s="8">
        <f>Timetraces!B491-Timetraces!C491</f>
        <v>36.906905174255371</v>
      </c>
      <c r="C409" s="8">
        <f t="shared" si="12"/>
        <v>-1.0934964878352609</v>
      </c>
      <c r="D409" s="8"/>
      <c r="E409" s="23">
        <f>Timetraces!F491/1000*0.145</f>
        <v>27.05662916763805</v>
      </c>
      <c r="F409" s="8">
        <f>Timetraces!H491</f>
        <v>8.401884872181524E-2</v>
      </c>
      <c r="G409" s="8">
        <f>(Timetraces!G491-Timetraces!$G$86)/0.3048</f>
        <v>0</v>
      </c>
      <c r="H409" s="13">
        <f>Timetraces!D491/9.81/0.4536</f>
        <v>262.08904972138168</v>
      </c>
      <c r="I409" s="73">
        <f>Timetraces!F491/Timetraces!H491*1000</f>
        <v>2220899778.730072</v>
      </c>
      <c r="J409" s="13">
        <f>Timetraces!I491/9.81/0.4536</f>
        <v>556.95799460092837</v>
      </c>
      <c r="K409" s="8">
        <f>Timetraces!J491-Timetraces!K491</f>
        <v>36.906906127929688</v>
      </c>
      <c r="L409" s="8">
        <f t="shared" si="13"/>
        <v>-1.0934855368506564</v>
      </c>
      <c r="M409" s="8"/>
      <c r="N409" s="13">
        <f>Timetraces!L491/9.81/0.4536</f>
        <v>262.08902228871654</v>
      </c>
      <c r="O409" s="23">
        <f>Timetraces!N491/1000*0.145</f>
        <v>27.056630364861768</v>
      </c>
      <c r="P409" s="37">
        <f>Timetraces!P491</f>
        <v>8.4018852631916982E-2</v>
      </c>
    </row>
    <row r="410" spans="1:16" x14ac:dyDescent="0.2">
      <c r="A410" s="37">
        <f>Timetraces!E492</f>
        <v>40.6</v>
      </c>
      <c r="B410" s="8">
        <f>Timetraces!B492-Timetraces!C492</f>
        <v>36.908777236938477</v>
      </c>
      <c r="C410" s="8">
        <f t="shared" si="12"/>
        <v>-1.0873545498985631</v>
      </c>
      <c r="D410" s="8"/>
      <c r="E410" s="23">
        <f>Timetraces!F492/1000*0.145</f>
        <v>27.080091633470619</v>
      </c>
      <c r="F410" s="8">
        <f>Timetraces!H492</f>
        <v>8.4094864191430099E-2</v>
      </c>
      <c r="G410" s="8">
        <f>(Timetraces!G492-Timetraces!$G$86)/0.3048</f>
        <v>0</v>
      </c>
      <c r="H410" s="13">
        <f>Timetraces!D492/9.81/0.4536</f>
        <v>262.14759102890434</v>
      </c>
      <c r="I410" s="73">
        <f>Timetraces!F492/Timetraces!H492*1000</f>
        <v>2220816389.2089038</v>
      </c>
      <c r="J410" s="13">
        <f>Timetraces!I492/9.81/0.4536</f>
        <v>557.00578230369524</v>
      </c>
      <c r="K410" s="8">
        <f>Timetraces!J492-Timetraces!K492</f>
        <v>36.908778190612793</v>
      </c>
      <c r="L410" s="8">
        <f t="shared" si="13"/>
        <v>-1.0873435989139586</v>
      </c>
      <c r="M410" s="8"/>
      <c r="N410" s="13">
        <f>Timetraces!L492/9.81/0.4536</f>
        <v>262.14759102890434</v>
      </c>
      <c r="O410" s="23">
        <f>Timetraces!N492/1000*0.145</f>
        <v>27.080094252431902</v>
      </c>
      <c r="P410" s="37">
        <f>Timetraces!P492</f>
        <v>8.4094872707462909E-2</v>
      </c>
    </row>
    <row r="411" spans="1:16" x14ac:dyDescent="0.2">
      <c r="A411" s="37">
        <f>Timetraces!E493</f>
        <v>40.700000000000003</v>
      </c>
      <c r="B411" s="8">
        <f>Timetraces!B493-Timetraces!C493</f>
        <v>36.910648345947266</v>
      </c>
      <c r="C411" s="8">
        <f t="shared" si="12"/>
        <v>-1.0812157408146095</v>
      </c>
      <c r="D411" s="8"/>
      <c r="E411" s="23">
        <f>Timetraces!F493/1000*0.145</f>
        <v>27.103368744012588</v>
      </c>
      <c r="F411" s="8">
        <f>Timetraces!H493</f>
        <v>8.4170279678206894E-2</v>
      </c>
      <c r="G411" s="8">
        <f>(Timetraces!G493-Timetraces!$G$86)/0.3048</f>
        <v>0</v>
      </c>
      <c r="H411" s="13">
        <f>Timetraces!D493/9.81/0.4536</f>
        <v>262.20517219314519</v>
      </c>
      <c r="I411" s="73">
        <f>Timetraces!F493/Timetraces!H493*1000</f>
        <v>2220733792.9264693</v>
      </c>
      <c r="J411" s="13">
        <f>Timetraces!I493/9.81/0.4536</f>
        <v>557.05318594914934</v>
      </c>
      <c r="K411" s="8">
        <f>Timetraces!J493-Timetraces!K493</f>
        <v>36.910648345947266</v>
      </c>
      <c r="L411" s="8">
        <f t="shared" si="13"/>
        <v>-1.0812079186827492</v>
      </c>
      <c r="M411" s="8"/>
      <c r="N411" s="13">
        <f>Timetraces!L493/9.81/0.4536</f>
        <v>262.20519962581034</v>
      </c>
      <c r="O411" s="23">
        <f>Timetraces!N493/1000*0.145</f>
        <v>27.103372784773363</v>
      </c>
      <c r="P411" s="37">
        <f>Timetraces!P493</f>
        <v>8.4170292800437113E-2</v>
      </c>
    </row>
    <row r="412" spans="1:16" x14ac:dyDescent="0.2">
      <c r="A412" s="37">
        <f>Timetraces!E494</f>
        <v>40.800000000000004</v>
      </c>
      <c r="B412" s="8">
        <f>Timetraces!B494-Timetraces!C494</f>
        <v>36.912520408630371</v>
      </c>
      <c r="C412" s="8">
        <f t="shared" si="12"/>
        <v>-1.0750738028779117</v>
      </c>
      <c r="D412" s="8"/>
      <c r="E412" s="23">
        <f>Timetraces!F494/1000*0.145</f>
        <v>27.126401143857041</v>
      </c>
      <c r="F412" s="8">
        <f>Timetraces!H494</f>
        <v>8.4244902869593671E-2</v>
      </c>
      <c r="G412" s="8">
        <f>(Timetraces!G494-Timetraces!$G$86)/0.3048</f>
        <v>0</v>
      </c>
      <c r="H412" s="13">
        <f>Timetraces!D494/9.81/0.4536</f>
        <v>262.26080563815731</v>
      </c>
      <c r="I412" s="73">
        <f>Timetraces!F494/Timetraces!H494*1000</f>
        <v>2220652196.2273674</v>
      </c>
      <c r="J412" s="13">
        <f>Timetraces!I494/9.81/0.4536</f>
        <v>557.09993121063883</v>
      </c>
      <c r="K412" s="8">
        <f>Timetraces!J494-Timetraces!K494</f>
        <v>36.912521362304688</v>
      </c>
      <c r="L412" s="8">
        <f t="shared" si="13"/>
        <v>-1.0750628518933072</v>
      </c>
      <c r="M412" s="8"/>
      <c r="N412" s="13">
        <f>Timetraces!L494/9.81/0.4536</f>
        <v>262.26086050348766</v>
      </c>
      <c r="O412" s="23">
        <f>Timetraces!N494/1000*0.145</f>
        <v>27.126406606397396</v>
      </c>
      <c r="P412" s="37">
        <f>Timetraces!P494</f>
        <v>8.424492059802044E-2</v>
      </c>
    </row>
    <row r="413" spans="1:16" x14ac:dyDescent="0.2">
      <c r="A413" s="37">
        <f>Timetraces!E495</f>
        <v>40.900000000000006</v>
      </c>
      <c r="B413" s="8">
        <f>Timetraces!B495-Timetraces!C495</f>
        <v>36.914400100708008</v>
      </c>
      <c r="C413" s="8">
        <f t="shared" si="12"/>
        <v>-1.0689068341192611</v>
      </c>
      <c r="D413" s="8"/>
      <c r="E413" s="23">
        <f>Timetraces!F495/1000*0.145</f>
        <v>27.149129716771668</v>
      </c>
      <c r="F413" s="8">
        <f>Timetraces!H495</f>
        <v>8.4318542222367024E-2</v>
      </c>
      <c r="G413" s="8">
        <f>(Timetraces!G495-Timetraces!$G$86)/0.3048</f>
        <v>0</v>
      </c>
      <c r="H413" s="13">
        <f>Timetraces!D495/9.81/0.4536</f>
        <v>262.31361351865445</v>
      </c>
      <c r="I413" s="73">
        <f>Timetraces!F495/Timetraces!H495*1000</f>
        <v>2220571803.3319888</v>
      </c>
      <c r="J413" s="13">
        <f>Timetraces!I495/9.81/0.4536</f>
        <v>557.14585349217248</v>
      </c>
      <c r="K413" s="8">
        <f>Timetraces!J495-Timetraces!K495</f>
        <v>36.914400100708008</v>
      </c>
      <c r="L413" s="8">
        <f t="shared" si="13"/>
        <v>-1.0688990119874007</v>
      </c>
      <c r="M413" s="8"/>
      <c r="N413" s="13">
        <f>Timetraces!L495/9.81/0.4536</f>
        <v>262.31369581665001</v>
      </c>
      <c r="O413" s="23">
        <f>Timetraces!N495/1000*0.145</f>
        <v>27.149136601034613</v>
      </c>
      <c r="P413" s="37">
        <f>Timetraces!P495</f>
        <v>8.4318564557356479E-2</v>
      </c>
    </row>
    <row r="414" spans="1:16" x14ac:dyDescent="0.2">
      <c r="A414" s="37">
        <f>Timetraces!E496</f>
        <v>41</v>
      </c>
      <c r="B414" s="8">
        <f>Timetraces!B496-Timetraces!C496</f>
        <v>36.916290283203125</v>
      </c>
      <c r="C414" s="8">
        <f t="shared" si="12"/>
        <v>-1.0627054479804252</v>
      </c>
      <c r="D414" s="8"/>
      <c r="E414" s="23">
        <f>Timetraces!F496/1000*0.145</f>
        <v>27.171499260111965</v>
      </c>
      <c r="F414" s="8">
        <f>Timetraces!H496</f>
        <v>8.4391018866933024E-2</v>
      </c>
      <c r="G414" s="8">
        <f>(Timetraces!G496-Timetraces!$G$86)/0.3048</f>
        <v>0</v>
      </c>
      <c r="H414" s="13">
        <f>Timetraces!D496/9.81/0.4536</f>
        <v>262.36293745067212</v>
      </c>
      <c r="I414" s="73">
        <f>Timetraces!F496/Timetraces!H496*1000</f>
        <v>2220492803.448812</v>
      </c>
      <c r="J414" s="13">
        <f>Timetraces!I496/9.81/0.4536</f>
        <v>557.19084306308957</v>
      </c>
      <c r="K414" s="8">
        <f>Timetraces!J496-Timetraces!K496</f>
        <v>36.916291236877441</v>
      </c>
      <c r="L414" s="8">
        <f t="shared" si="13"/>
        <v>-1.0626944969958207</v>
      </c>
      <c r="M414" s="8"/>
      <c r="N414" s="13">
        <f>Timetraces!L496/9.81/0.4536</f>
        <v>262.36304718133289</v>
      </c>
      <c r="O414" s="23">
        <f>Timetraces!N496/1000*0.145</f>
        <v>27.171507447743501</v>
      </c>
      <c r="P414" s="37">
        <f>Timetraces!P496</f>
        <v>8.4391045425032701E-2</v>
      </c>
    </row>
    <row r="415" spans="1:16" x14ac:dyDescent="0.2">
      <c r="A415" s="37">
        <f>Timetraces!E497</f>
        <v>41.1</v>
      </c>
      <c r="B415" s="8">
        <f>Timetraces!B497-Timetraces!C497</f>
        <v>36.918195724487305</v>
      </c>
      <c r="C415" s="8">
        <f t="shared" si="12"/>
        <v>-1.0564540001976834</v>
      </c>
      <c r="D415" s="8"/>
      <c r="E415" s="23">
        <f>Timetraces!F497/1000*0.145</f>
        <v>27.193461326530528</v>
      </c>
      <c r="F415" s="8">
        <f>Timetraces!H497</f>
        <v>8.4462175814322873E-2</v>
      </c>
      <c r="G415" s="8">
        <f>(Timetraces!G497-Timetraces!$G$86)/0.3048</f>
        <v>0</v>
      </c>
      <c r="H415" s="13">
        <f>Timetraces!D497/9.81/0.4536</f>
        <v>262.40833851156708</v>
      </c>
      <c r="I415" s="73">
        <f>Timetraces!F497/Timetraces!H497*1000</f>
        <v>2220415360.9426618</v>
      </c>
      <c r="J415" s="13">
        <f>Timetraces!I497/9.81/0.4536</f>
        <v>557.23473532739888</v>
      </c>
      <c r="K415" s="8">
        <f>Timetraces!J497-Timetraces!K497</f>
        <v>36.918195724487305</v>
      </c>
      <c r="L415" s="8">
        <f t="shared" si="13"/>
        <v>-1.056446178065823</v>
      </c>
      <c r="M415" s="8"/>
      <c r="N415" s="13">
        <f>Timetraces!L497/9.81/0.4536</f>
        <v>262.40844824222785</v>
      </c>
      <c r="O415" s="23">
        <f>Timetraces!N497/1000*0.145</f>
        <v>27.19347010639973</v>
      </c>
      <c r="P415" s="37">
        <f>Timetraces!P497</f>
        <v>8.4462204290741347E-2</v>
      </c>
    </row>
    <row r="416" spans="1:16" x14ac:dyDescent="0.2">
      <c r="A416" s="37">
        <f>Timetraces!E498</f>
        <v>41.2</v>
      </c>
      <c r="B416" s="8">
        <f>Timetraces!B498-Timetraces!C498</f>
        <v>36.920119285583496</v>
      </c>
      <c r="C416" s="8">
        <f t="shared" si="12"/>
        <v>-1.0501431042128033</v>
      </c>
      <c r="D416" s="8"/>
      <c r="E416" s="23">
        <f>Timetraces!F498/1000*0.145</f>
        <v>27.214977780456834</v>
      </c>
      <c r="F416" s="8">
        <f>Timetraces!H498</f>
        <v>8.4531889478736119E-2</v>
      </c>
      <c r="G416" s="8">
        <f>(Timetraces!G498-Timetraces!$G$86)/0.3048</f>
        <v>0</v>
      </c>
      <c r="H416" s="13">
        <f>Timetraces!D498/9.81/0.4536</f>
        <v>262.44970697067868</v>
      </c>
      <c r="I416" s="73">
        <f>Timetraces!F498/Timetraces!H498*1000</f>
        <v>2220339603.0961561</v>
      </c>
      <c r="J416" s="13">
        <f>Timetraces!I498/9.81/0.4536</f>
        <v>557.2774754197701</v>
      </c>
      <c r="K416" s="8">
        <f>Timetraces!J498-Timetraces!K498</f>
        <v>36.920120239257812</v>
      </c>
      <c r="L416" s="8">
        <f t="shared" si="13"/>
        <v>-1.0501321532281991</v>
      </c>
      <c r="M416" s="8"/>
      <c r="N416" s="13">
        <f>Timetraces!L498/9.81/0.4536</f>
        <v>262.44981670133944</v>
      </c>
      <c r="O416" s="23">
        <f>Timetraces!N498/1000*0.145</f>
        <v>27.214987152255052</v>
      </c>
      <c r="P416" s="37">
        <f>Timetraces!P498</f>
        <v>8.4531919873960151E-2</v>
      </c>
    </row>
    <row r="417" spans="1:16" x14ac:dyDescent="0.2">
      <c r="A417" s="37">
        <f>Timetraces!E499</f>
        <v>41.300000000000004</v>
      </c>
      <c r="B417" s="8">
        <f>Timetraces!B499-Timetraces!C499</f>
        <v>36.922064781188965</v>
      </c>
      <c r="C417" s="8">
        <f t="shared" si="12"/>
        <v>-1.0437602446148089</v>
      </c>
      <c r="D417" s="8"/>
      <c r="E417" s="23">
        <f>Timetraces!F499/1000*0.145</f>
        <v>27.236022808353699</v>
      </c>
      <c r="F417" s="8">
        <f>Timetraces!H499</f>
        <v>8.4600076192967458E-2</v>
      </c>
      <c r="G417" s="8">
        <f>(Timetraces!G499-Timetraces!$G$86)/0.3048</f>
        <v>0</v>
      </c>
      <c r="H417" s="13">
        <f>Timetraces!D499/9.81/0.4536</f>
        <v>262.48717999133277</v>
      </c>
      <c r="I417" s="73">
        <f>Timetraces!F499/Timetraces!H499*1000</f>
        <v>2220265613.3449893</v>
      </c>
      <c r="J417" s="13">
        <f>Timetraces!I499/9.81/0.4536</f>
        <v>557.31917307086405</v>
      </c>
      <c r="K417" s="8">
        <f>Timetraces!J499-Timetraces!K499</f>
        <v>36.922065734863281</v>
      </c>
      <c r="L417" s="8">
        <f t="shared" si="13"/>
        <v>-1.0437492936302044</v>
      </c>
      <c r="M417" s="8"/>
      <c r="N417" s="13">
        <f>Timetraces!L499/9.81/0.4536</f>
        <v>262.48726228932833</v>
      </c>
      <c r="O417" s="23">
        <f>Timetraces!N499/1000*0.145</f>
        <v>27.236032179204461</v>
      </c>
      <c r="P417" s="37">
        <f>Timetraces!P499</f>
        <v>8.4600106585828949E-2</v>
      </c>
    </row>
    <row r="418" spans="1:16" x14ac:dyDescent="0.2">
      <c r="A418" s="37">
        <f>Timetraces!E500</f>
        <v>41.400000000000006</v>
      </c>
      <c r="B418" s="8">
        <f>Timetraces!B500-Timetraces!C500</f>
        <v>36.92403507232666</v>
      </c>
      <c r="C418" s="8">
        <f t="shared" si="12"/>
        <v>-1.0372960348454672</v>
      </c>
      <c r="D418" s="8"/>
      <c r="E418" s="23">
        <f>Timetraces!F500/1000*0.145</f>
        <v>27.256584458129264</v>
      </c>
      <c r="F418" s="8">
        <f>Timetraces!H500</f>
        <v>8.4666697198252511E-2</v>
      </c>
      <c r="G418" s="8">
        <f>(Timetraces!G500-Timetraces!$G$86)/0.3048</f>
        <v>0</v>
      </c>
      <c r="H418" s="13">
        <f>Timetraces!D500/9.81/0.4536</f>
        <v>262.52114163084212</v>
      </c>
      <c r="I418" s="73">
        <f>Timetraces!F500/Timetraces!H500*1000</f>
        <v>2220193426.2141299</v>
      </c>
      <c r="J418" s="13">
        <f>Timetraces!I500/9.81/0.4536</f>
        <v>557.35982828068052</v>
      </c>
      <c r="K418" s="8">
        <f>Timetraces!J500-Timetraces!K500</f>
        <v>36.92403507232666</v>
      </c>
      <c r="L418" s="8">
        <f t="shared" si="13"/>
        <v>-1.0372882127136069</v>
      </c>
      <c r="M418" s="8"/>
      <c r="N418" s="13">
        <f>Timetraces!L500/9.81/0.4536</f>
        <v>262.52122392883768</v>
      </c>
      <c r="O418" s="23">
        <f>Timetraces!N500/1000*0.145</f>
        <v>27.256593829360824</v>
      </c>
      <c r="P418" s="37">
        <f>Timetraces!P500</f>
        <v>8.4666727592072638E-2</v>
      </c>
    </row>
    <row r="419" spans="1:16" x14ac:dyDescent="0.2">
      <c r="A419" s="37">
        <f>Timetraces!E501</f>
        <v>41.5</v>
      </c>
      <c r="B419" s="8">
        <f>Timetraces!B501-Timetraces!C501</f>
        <v>36.926032066345215</v>
      </c>
      <c r="C419" s="8">
        <f t="shared" si="12"/>
        <v>-1.0307442171992904</v>
      </c>
      <c r="D419" s="8"/>
      <c r="E419" s="23">
        <f>Timetraces!F501/1000*0.145</f>
        <v>27.276666300796755</v>
      </c>
      <c r="F419" s="8">
        <f>Timetraces!H501</f>
        <v>8.4731764027901946E-2</v>
      </c>
      <c r="G419" s="8">
        <f>(Timetraces!G501-Timetraces!$G$86)/0.3048</f>
        <v>0</v>
      </c>
      <c r="H419" s="13">
        <f>Timetraces!D501/9.81/0.4536</f>
        <v>262.55230513850177</v>
      </c>
      <c r="I419" s="73">
        <f>Timetraces!F501/Timetraces!H501*1000</f>
        <v>2220123021.9112296</v>
      </c>
      <c r="J419" s="13">
        <f>Timetraces!I501/9.81/0.4536</f>
        <v>557.39949591455013</v>
      </c>
      <c r="K419" s="8">
        <f>Timetraces!J501-Timetraces!K501</f>
        <v>36.926032066345215</v>
      </c>
      <c r="L419" s="8">
        <f t="shared" si="13"/>
        <v>-1.0307363950674302</v>
      </c>
      <c r="M419" s="8"/>
      <c r="N419" s="13">
        <f>Timetraces!L501/9.81/0.4536</f>
        <v>262.55236000383218</v>
      </c>
      <c r="O419" s="23">
        <f>Timetraces!N501/1000*0.145</f>
        <v>27.276675079227619</v>
      </c>
      <c r="P419" s="37">
        <f>Timetraces!P501</f>
        <v>8.4731792501453504E-2</v>
      </c>
    </row>
    <row r="420" spans="1:16" x14ac:dyDescent="0.2">
      <c r="A420" s="37">
        <f>Timetraces!E502</f>
        <v>41.6</v>
      </c>
      <c r="B420" s="8">
        <f>Timetraces!B502-Timetraces!C502</f>
        <v>36.928057670593262</v>
      </c>
      <c r="C420" s="8">
        <f t="shared" si="12"/>
        <v>-1.0240985339707902</v>
      </c>
      <c r="D420" s="8"/>
      <c r="E420" s="23">
        <f>Timetraces!F502/1000*0.145</f>
        <v>27.296284581148413</v>
      </c>
      <c r="F420" s="8">
        <f>Timetraces!H502</f>
        <v>8.4795329278500101E-2</v>
      </c>
      <c r="G420" s="8">
        <f>(Timetraces!G502-Timetraces!$G$86)/0.3048</f>
        <v>0</v>
      </c>
      <c r="H420" s="13">
        <f>Timetraces!D502/9.81/0.4536</f>
        <v>262.58149349426753</v>
      </c>
      <c r="I420" s="73">
        <f>Timetraces!F502/Timetraces!H502*1000</f>
        <v>2220054336.6297145</v>
      </c>
      <c r="J420" s="13">
        <f>Timetraces!I502/9.81/0.4536</f>
        <v>557.43845029912472</v>
      </c>
      <c r="K420" s="8">
        <f>Timetraces!J502-Timetraces!K502</f>
        <v>36.928057670593262</v>
      </c>
      <c r="L420" s="8">
        <f t="shared" si="13"/>
        <v>-1.02409071183893</v>
      </c>
      <c r="M420" s="8"/>
      <c r="N420" s="13">
        <f>Timetraces!L502/9.81/0.4536</f>
        <v>262.58149349426753</v>
      </c>
      <c r="O420" s="23">
        <f>Timetraces!N502/1000*0.145</f>
        <v>27.296292292265928</v>
      </c>
      <c r="P420" s="37">
        <f>Timetraces!P502</f>
        <v>8.4795354294091768E-2</v>
      </c>
    </row>
    <row r="421" spans="1:16" x14ac:dyDescent="0.2">
      <c r="A421" s="37">
        <f>Timetraces!E503</f>
        <v>41.7</v>
      </c>
      <c r="B421" s="8">
        <f>Timetraces!B503-Timetraces!C503</f>
        <v>36.930113792419434</v>
      </c>
      <c r="C421" s="8">
        <f t="shared" si="12"/>
        <v>-1.0173527274544782</v>
      </c>
      <c r="D421" s="8"/>
      <c r="E421" s="23">
        <f>Timetraces!F503/1000*0.145</f>
        <v>27.315466677936932</v>
      </c>
      <c r="F421" s="8">
        <f>Timetraces!H503</f>
        <v>8.4857481622700653E-2</v>
      </c>
      <c r="G421" s="8">
        <f>(Timetraces!G503-Timetraces!$G$86)/0.3048</f>
        <v>0</v>
      </c>
      <c r="H421" s="13">
        <f>Timetraces!D503/9.81/0.4536</f>
        <v>262.60961197609066</v>
      </c>
      <c r="I421" s="73">
        <f>Timetraces!F503/Timetraces!H503*1000</f>
        <v>2219987268.1934862</v>
      </c>
      <c r="J421" s="13">
        <f>Timetraces!I503/9.81/0.4536</f>
        <v>557.4767462997346</v>
      </c>
      <c r="K421" s="8">
        <f>Timetraces!J503-Timetraces!K503</f>
        <v>36.930113792419434</v>
      </c>
      <c r="L421" s="8">
        <f t="shared" si="13"/>
        <v>-1.017344905322618</v>
      </c>
      <c r="M421" s="8"/>
      <c r="N421" s="13">
        <f>Timetraces!L503/9.81/0.4536</f>
        <v>262.60961197609066</v>
      </c>
      <c r="O421" s="23">
        <f>Timetraces!N503/1000*0.145</f>
        <v>27.315473915558265</v>
      </c>
      <c r="P421" s="37">
        <f>Timetraces!P503</f>
        <v>8.4857505104569936E-2</v>
      </c>
    </row>
    <row r="422" spans="1:16" x14ac:dyDescent="0.2">
      <c r="A422" s="37">
        <f>Timetraces!E504</f>
        <v>41.800000000000004</v>
      </c>
      <c r="B422" s="8">
        <f>Timetraces!B504-Timetraces!C504</f>
        <v>36.932202339172363</v>
      </c>
      <c r="C422" s="8">
        <f t="shared" si="12"/>
        <v>-1.0105005399448665</v>
      </c>
      <c r="D422" s="8"/>
      <c r="E422" s="23">
        <f>Timetraces!F504/1000*0.145</f>
        <v>27.3342490910197</v>
      </c>
      <c r="F422" s="8">
        <f>Timetraces!H504</f>
        <v>8.4918339288866218E-2</v>
      </c>
      <c r="G422" s="8">
        <f>(Timetraces!G504-Timetraces!$G$86)/0.3048</f>
        <v>0</v>
      </c>
      <c r="H422" s="13">
        <f>Timetraces!D504/9.81/0.4536</f>
        <v>262.63764815991829</v>
      </c>
      <c r="I422" s="73">
        <f>Timetraces!F504/Timetraces!H504*1000</f>
        <v>2219921683.2941966</v>
      </c>
      <c r="J422" s="13">
        <f>Timetraces!I504/9.81/0.4536</f>
        <v>557.51465824303182</v>
      </c>
      <c r="K422" s="8">
        <f>Timetraces!J504-Timetraces!K504</f>
        <v>36.932202339172363</v>
      </c>
      <c r="L422" s="8">
        <f t="shared" si="13"/>
        <v>-1.0104927178130061</v>
      </c>
      <c r="M422" s="8"/>
      <c r="N422" s="13">
        <f>Timetraces!L504/9.81/0.4536</f>
        <v>262.63762072725308</v>
      </c>
      <c r="O422" s="23">
        <f>Timetraces!N504/1000*0.145</f>
        <v>27.334255498733054</v>
      </c>
      <c r="P422" s="37">
        <f>Timetraces!P504</f>
        <v>8.4918360083001243E-2</v>
      </c>
    </row>
    <row r="423" spans="1:16" x14ac:dyDescent="0.2">
      <c r="A423" s="37">
        <f>Timetraces!E505</f>
        <v>41.900000000000006</v>
      </c>
      <c r="B423" s="8">
        <f>Timetraces!B505-Timetraces!C505</f>
        <v>36.934323310852051</v>
      </c>
      <c r="C423" s="8">
        <f t="shared" si="12"/>
        <v>-1.0035419714419547</v>
      </c>
      <c r="D423" s="8"/>
      <c r="E423" s="23">
        <f>Timetraces!F505/1000*0.145</f>
        <v>27.352673056784528</v>
      </c>
      <c r="F423" s="8">
        <f>Timetraces!H505</f>
        <v>8.4978035855698394E-2</v>
      </c>
      <c r="G423" s="8">
        <f>(Timetraces!G505-Timetraces!$G$86)/0.3048</f>
        <v>0</v>
      </c>
      <c r="H423" s="13">
        <f>Timetraces!D505/9.81/0.4536</f>
        <v>262.66656218903211</v>
      </c>
      <c r="I423" s="73">
        <f>Timetraces!F505/Timetraces!H505*1000</f>
        <v>2219857432.9239321</v>
      </c>
      <c r="J423" s="13">
        <f>Timetraces!I505/9.81/0.4536</f>
        <v>557.5523507250075</v>
      </c>
      <c r="K423" s="8">
        <f>Timetraces!J505-Timetraces!K505</f>
        <v>36.934323310852051</v>
      </c>
      <c r="L423" s="8">
        <f t="shared" si="13"/>
        <v>-1.0035341493100944</v>
      </c>
      <c r="M423" s="8"/>
      <c r="N423" s="13">
        <f>Timetraces!L505/9.81/0.4536</f>
        <v>262.66650732370169</v>
      </c>
      <c r="O423" s="23">
        <f>Timetraces!N505/1000*0.145</f>
        <v>27.352678397995884</v>
      </c>
      <c r="P423" s="37">
        <f>Timetraces!P505</f>
        <v>8.4978053194389253E-2</v>
      </c>
    </row>
    <row r="424" spans="1:16" x14ac:dyDescent="0.2">
      <c r="A424" s="37">
        <f>Timetraces!E506</f>
        <v>42</v>
      </c>
      <c r="B424" s="8">
        <f>Timetraces!B506-Timetraces!C506</f>
        <v>36.936478614807129</v>
      </c>
      <c r="C424" s="8">
        <f t="shared" si="12"/>
        <v>-0.99647076424025482</v>
      </c>
      <c r="D424" s="8"/>
      <c r="E424" s="23">
        <f>Timetraces!F506/1000*0.145</f>
        <v>27.370780162937557</v>
      </c>
      <c r="F424" s="8">
        <f>Timetraces!H506</f>
        <v>8.5036706045277369E-2</v>
      </c>
      <c r="G424" s="8">
        <f>(Timetraces!G506-Timetraces!$G$86)/0.3048</f>
        <v>0</v>
      </c>
      <c r="H424" s="13">
        <f>Timetraces!D506/9.81/0.4536</f>
        <v>262.69717704338785</v>
      </c>
      <c r="I424" s="73">
        <f>Timetraces!F506/Timetraces!H506*1000</f>
        <v>2219794367.6604881</v>
      </c>
      <c r="J424" s="13">
        <f>Timetraces!I506/9.81/0.4536</f>
        <v>557.59004320698318</v>
      </c>
      <c r="K424" s="8">
        <f>Timetraces!J506-Timetraces!K506</f>
        <v>36.936478614807129</v>
      </c>
      <c r="L424" s="8">
        <f t="shared" si="13"/>
        <v>-0.99646294210839459</v>
      </c>
      <c r="M424" s="8"/>
      <c r="N424" s="13">
        <f>Timetraces!L506/9.81/0.4536</f>
        <v>262.69709474539223</v>
      </c>
      <c r="O424" s="23">
        <f>Timetraces!N506/1000*0.145</f>
        <v>27.370784556020226</v>
      </c>
      <c r="P424" s="37">
        <f>Timetraces!P506</f>
        <v>8.5036720312083036E-2</v>
      </c>
    </row>
    <row r="425" spans="1:16" x14ac:dyDescent="0.2">
      <c r="A425" s="37">
        <f>Timetraces!E507</f>
        <v>42.1</v>
      </c>
      <c r="B425" s="8">
        <f>Timetraces!B507-Timetraces!C507</f>
        <v>36.938669204711914</v>
      </c>
      <c r="C425" s="8">
        <f t="shared" si="12"/>
        <v>-0.98928378948702267</v>
      </c>
      <c r="D425" s="8"/>
      <c r="E425" s="23">
        <f>Timetraces!F507/1000*0.145</f>
        <v>27.388608915224641</v>
      </c>
      <c r="F425" s="8">
        <f>Timetraces!H507</f>
        <v>8.509447459803457E-2</v>
      </c>
      <c r="G425" s="8">
        <f>(Timetraces!G507-Timetraces!$G$86)/0.3048</f>
        <v>0</v>
      </c>
      <c r="H425" s="13">
        <f>Timetraces!D507/9.81/0.4536</f>
        <v>262.73017853961545</v>
      </c>
      <c r="I425" s="73">
        <f>Timetraces!F507/Timetraces!H507*1000</f>
        <v>2219732349.5830684</v>
      </c>
      <c r="J425" s="13">
        <f>Timetraces!I507/9.81/0.4536</f>
        <v>557.62790028494999</v>
      </c>
      <c r="K425" s="8">
        <f>Timetraces!J507-Timetraces!K507</f>
        <v>36.938669204711914</v>
      </c>
      <c r="L425" s="8">
        <f t="shared" si="13"/>
        <v>-0.98927596735516243</v>
      </c>
      <c r="M425" s="8"/>
      <c r="N425" s="13">
        <f>Timetraces!L507/9.81/0.4536</f>
        <v>262.73006880895468</v>
      </c>
      <c r="O425" s="23">
        <f>Timetraces!N507/1000*0.145</f>
        <v>27.38861247867521</v>
      </c>
      <c r="P425" s="37">
        <f>Timetraces!P507</f>
        <v>8.5094486176430964E-2</v>
      </c>
    </row>
    <row r="426" spans="1:16" x14ac:dyDescent="0.2">
      <c r="A426" s="37">
        <f>Timetraces!E508</f>
        <v>42.2</v>
      </c>
      <c r="B426" s="8">
        <f>Timetraces!B508-Timetraces!C508</f>
        <v>36.94089412689209</v>
      </c>
      <c r="C426" s="8">
        <f t="shared" si="12"/>
        <v>-0.98198417603500243</v>
      </c>
      <c r="D426" s="8"/>
      <c r="E426" s="23">
        <f>Timetraces!F508/1000*0.145</f>
        <v>27.406190588090656</v>
      </c>
      <c r="F426" s="8">
        <f>Timetraces!H508</f>
        <v>8.5151442828373003E-2</v>
      </c>
      <c r="G426" s="8">
        <f>(Timetraces!G508-Timetraces!$G$86)/0.3048</f>
        <v>0</v>
      </c>
      <c r="H426" s="13">
        <f>Timetraces!D508/9.81/0.4536</f>
        <v>262.76597816769277</v>
      </c>
      <c r="I426" s="73">
        <f>Timetraces!F508/Timetraces!H508*1000</f>
        <v>2219671266.5609779</v>
      </c>
      <c r="J426" s="13">
        <f>Timetraces!I508/9.81/0.4536</f>
        <v>557.66608655489904</v>
      </c>
      <c r="K426" s="8">
        <f>Timetraces!J508-Timetraces!K508</f>
        <v>36.94089412689209</v>
      </c>
      <c r="L426" s="8">
        <f t="shared" si="13"/>
        <v>-0.98197635390314209</v>
      </c>
      <c r="M426" s="8"/>
      <c r="N426" s="13">
        <f>Timetraces!L508/9.81/0.4536</f>
        <v>262.76589586969715</v>
      </c>
      <c r="O426" s="23">
        <f>Timetraces!N508/1000*0.145</f>
        <v>27.406194270838824</v>
      </c>
      <c r="P426" s="37">
        <f>Timetraces!P508</f>
        <v>8.5151454793448669E-2</v>
      </c>
    </row>
    <row r="427" spans="1:16" x14ac:dyDescent="0.2">
      <c r="A427" s="37">
        <f>Timetraces!E509</f>
        <v>42.300000000000004</v>
      </c>
      <c r="B427" s="8">
        <f>Timetraces!B509-Timetraces!C509</f>
        <v>36.943155288696289</v>
      </c>
      <c r="C427" s="8">
        <f t="shared" si="12"/>
        <v>-0.97456566617870577</v>
      </c>
      <c r="D427" s="8"/>
      <c r="E427" s="23">
        <f>Timetraces!F509/1000*0.145</f>
        <v>27.423548637987025</v>
      </c>
      <c r="F427" s="8">
        <f>Timetraces!H509</f>
        <v>8.5207686724166037E-2</v>
      </c>
      <c r="G427" s="8">
        <f>(Timetraces!G509-Timetraces!$G$86)/0.3048</f>
        <v>0</v>
      </c>
      <c r="H427" s="13">
        <f>Timetraces!D509/9.81/0.4536</f>
        <v>262.80487768693695</v>
      </c>
      <c r="I427" s="73">
        <f>Timetraces!F509/Timetraces!H509*1000</f>
        <v>2219611034.0788145</v>
      </c>
      <c r="J427" s="13">
        <f>Timetraces!I509/9.81/0.4536</f>
        <v>557.70471174749127</v>
      </c>
      <c r="K427" s="8">
        <f>Timetraces!J509-Timetraces!K509</f>
        <v>36.943155288696289</v>
      </c>
      <c r="L427" s="8">
        <f t="shared" si="13"/>
        <v>-0.97455784404684542</v>
      </c>
      <c r="M427" s="8"/>
      <c r="N427" s="13">
        <f>Timetraces!L509/9.81/0.4536</f>
        <v>262.80479538894133</v>
      </c>
      <c r="O427" s="23">
        <f>Timetraces!N509/1000*0.145</f>
        <v>27.42355232054275</v>
      </c>
      <c r="P427" s="37">
        <f>Timetraces!P509</f>
        <v>8.5207698689190203E-2</v>
      </c>
    </row>
    <row r="428" spans="1:16" x14ac:dyDescent="0.2">
      <c r="A428" s="37">
        <f>Timetraces!E510</f>
        <v>42.400000000000006</v>
      </c>
      <c r="B428" s="8">
        <f>Timetraces!B510-Timetraces!C510</f>
        <v>36.945451736450195</v>
      </c>
      <c r="C428" s="8">
        <f t="shared" si="12"/>
        <v>-0.96703138877087691</v>
      </c>
      <c r="D428" s="8"/>
      <c r="E428" s="23">
        <f>Timetraces!F510/1000*0.145</f>
        <v>27.440694667494078</v>
      </c>
      <c r="F428" s="8">
        <f>Timetraces!H510</f>
        <v>8.5263243870589131E-2</v>
      </c>
      <c r="G428" s="8">
        <f>(Timetraces!G510-Timetraces!$G$86)/0.3048</f>
        <v>0</v>
      </c>
      <c r="H428" s="13">
        <f>Timetraces!D510/9.81/0.4536</f>
        <v>262.84679479935232</v>
      </c>
      <c r="I428" s="73">
        <f>Timetraces!F510/Timetraces!H510*1000</f>
        <v>2219551608.9897184</v>
      </c>
      <c r="J428" s="13">
        <f>Timetraces!I510/9.81/0.4536</f>
        <v>557.7438855933874</v>
      </c>
      <c r="K428" s="8">
        <f>Timetraces!J510-Timetraces!K510</f>
        <v>36.945451736450195</v>
      </c>
      <c r="L428" s="8">
        <f t="shared" si="13"/>
        <v>-0.96702356663901656</v>
      </c>
      <c r="M428" s="8"/>
      <c r="N428" s="13">
        <f>Timetraces!L510/9.81/0.4536</f>
        <v>262.84671250135676</v>
      </c>
      <c r="O428" s="23">
        <f>Timetraces!N510/1000*0.145</f>
        <v>27.440698705103244</v>
      </c>
      <c r="P428" s="37">
        <f>Timetraces!P510</f>
        <v>8.5263256986298844E-2</v>
      </c>
    </row>
    <row r="429" spans="1:16" x14ac:dyDescent="0.2">
      <c r="A429" s="37">
        <f>Timetraces!E511</f>
        <v>42.5</v>
      </c>
      <c r="B429" s="8">
        <f>Timetraces!B511-Timetraces!C511</f>
        <v>36.947785377502441</v>
      </c>
      <c r="C429" s="8">
        <f t="shared" si="12"/>
        <v>-0.95937508610602751</v>
      </c>
      <c r="D429" s="8"/>
      <c r="E429" s="23">
        <f>Timetraces!F511/1000*0.145</f>
        <v>27.45763032756772</v>
      </c>
      <c r="F429" s="8">
        <f>Timetraces!H511</f>
        <v>8.5318119609244999E-2</v>
      </c>
      <c r="G429" s="8">
        <f>(Timetraces!G511-Timetraces!$G$86)/0.3048</f>
        <v>0</v>
      </c>
      <c r="H429" s="13">
        <f>Timetraces!D511/9.81/0.4536</f>
        <v>262.89145517828712</v>
      </c>
      <c r="I429" s="73">
        <f>Timetraces!F511/Timetraces!H511*1000</f>
        <v>2219492982.7756062</v>
      </c>
      <c r="J429" s="13">
        <f>Timetraces!I511/9.81/0.4536</f>
        <v>557.78366295791773</v>
      </c>
      <c r="K429" s="8">
        <f>Timetraces!J511-Timetraces!K511</f>
        <v>36.947785377502441</v>
      </c>
      <c r="L429" s="8">
        <f t="shared" si="13"/>
        <v>-0.95936726397416716</v>
      </c>
      <c r="M429" s="8"/>
      <c r="N429" s="13">
        <f>Timetraces!L511/9.81/0.4536</f>
        <v>262.89140031295676</v>
      </c>
      <c r="O429" s="23">
        <f>Timetraces!N511/1000*0.145</f>
        <v>27.457635195005611</v>
      </c>
      <c r="P429" s="37">
        <f>Timetraces!P511</f>
        <v>8.5318135413259971E-2</v>
      </c>
    </row>
    <row r="430" spans="1:16" x14ac:dyDescent="0.2">
      <c r="A430" s="37">
        <f>Timetraces!E512</f>
        <v>42.6</v>
      </c>
      <c r="B430" s="8">
        <f>Timetraces!B512-Timetraces!C512</f>
        <v>36.950154304504395</v>
      </c>
      <c r="C430" s="8">
        <f t="shared" si="12"/>
        <v>-0.9516030158896458</v>
      </c>
      <c r="D430" s="8"/>
      <c r="E430" s="23">
        <f>Timetraces!F512/1000*0.145</f>
        <v>27.474348738481982</v>
      </c>
      <c r="F430" s="8">
        <f>Timetraces!H512</f>
        <v>8.5372291642652309E-2</v>
      </c>
      <c r="G430" s="8">
        <f>(Timetraces!G512-Timetraces!$G$86)/0.3048</f>
        <v>0</v>
      </c>
      <c r="H430" s="13">
        <f>Timetraces!D512/9.81/0.4536</f>
        <v>262.93841990109814</v>
      </c>
      <c r="I430" s="73">
        <f>Timetraces!F512/Timetraces!H512*1000</f>
        <v>2219435176.4042459</v>
      </c>
      <c r="J430" s="13">
        <f>Timetraces!I512/9.81/0.4536</f>
        <v>557.82409870641277</v>
      </c>
      <c r="K430" s="8">
        <f>Timetraces!J512-Timetraces!K512</f>
        <v>36.950154304504395</v>
      </c>
      <c r="L430" s="8">
        <f t="shared" si="13"/>
        <v>-0.95159519375778556</v>
      </c>
      <c r="M430" s="8"/>
      <c r="N430" s="13">
        <f>Timetraces!L512/9.81/0.4536</f>
        <v>262.93839246843294</v>
      </c>
      <c r="O430" s="23">
        <f>Timetraces!N512/1000*0.145</f>
        <v>27.474354672551705</v>
      </c>
      <c r="P430" s="37">
        <f>Timetraces!P512</f>
        <v>8.5372310902401743E-2</v>
      </c>
    </row>
    <row r="431" spans="1:16" x14ac:dyDescent="0.2">
      <c r="A431" s="37">
        <f>Timetraces!E513</f>
        <v>42.7</v>
      </c>
      <c r="B431" s="8">
        <f>Timetraces!B513-Timetraces!C513</f>
        <v>36.952560424804688</v>
      </c>
      <c r="C431" s="8">
        <f t="shared" si="12"/>
        <v>-0.94370892041624366</v>
      </c>
      <c r="D431" s="8"/>
      <c r="E431" s="23">
        <f>Timetraces!F513/1000*0.145</f>
        <v>27.490836145621444</v>
      </c>
      <c r="F431" s="8">
        <f>Timetraces!H513</f>
        <v>8.5425715399498142E-2</v>
      </c>
      <c r="G431" s="8">
        <f>(Timetraces!G513-Timetraces!$G$86)/0.3048</f>
        <v>0</v>
      </c>
      <c r="H431" s="13">
        <f>Timetraces!D513/9.81/0.4536</f>
        <v>262.98703058382074</v>
      </c>
      <c r="I431" s="73">
        <f>Timetraces!F513/Timetraces!H513*1000</f>
        <v>2219378234.4279056</v>
      </c>
      <c r="J431" s="13">
        <f>Timetraces!I513/9.81/0.4536</f>
        <v>557.86513797354201</v>
      </c>
      <c r="K431" s="8">
        <f>Timetraces!J513-Timetraces!K513</f>
        <v>36.952560424804688</v>
      </c>
      <c r="L431" s="8">
        <f t="shared" si="13"/>
        <v>-0.94370109828438342</v>
      </c>
      <c r="M431" s="8"/>
      <c r="N431" s="13">
        <f>Timetraces!L513/9.81/0.4536</f>
        <v>262.98703058382074</v>
      </c>
      <c r="O431" s="23">
        <f>Timetraces!N513/1000*0.145</f>
        <v>27.490843501389367</v>
      </c>
      <c r="P431" s="37">
        <f>Timetraces!P513</f>
        <v>8.5425739266167297E-2</v>
      </c>
    </row>
    <row r="432" spans="1:16" x14ac:dyDescent="0.2">
      <c r="A432" s="37">
        <f>Timetraces!E514</f>
        <v>42.800000000000004</v>
      </c>
      <c r="B432" s="8">
        <f>Timetraces!B514-Timetraces!C514</f>
        <v>36.95500373840332</v>
      </c>
      <c r="C432" s="8">
        <f t="shared" si="12"/>
        <v>-0.93569279968582109</v>
      </c>
      <c r="D432" s="8"/>
      <c r="E432" s="23">
        <f>Timetraces!F514/1000*0.145</f>
        <v>27.507077492196593</v>
      </c>
      <c r="F432" s="8">
        <f>Timetraces!H514</f>
        <v>8.5478342089291601E-2</v>
      </c>
      <c r="G432" s="8">
        <f>(Timetraces!G514-Timetraces!$G$86)/0.3048</f>
        <v>0</v>
      </c>
      <c r="H432" s="13">
        <f>Timetraces!D514/9.81/0.4536</f>
        <v>263.03662884249036</v>
      </c>
      <c r="I432" s="73">
        <f>Timetraces!F514/Timetraces!H514*1000</f>
        <v>2219322205.6955347</v>
      </c>
      <c r="J432" s="13">
        <f>Timetraces!I514/9.81/0.4536</f>
        <v>557.90683562463585</v>
      </c>
      <c r="K432" s="8">
        <f>Timetraces!J514-Timetraces!K514</f>
        <v>36.95500373840332</v>
      </c>
      <c r="L432" s="8">
        <f t="shared" si="13"/>
        <v>-0.93568497755396085</v>
      </c>
      <c r="M432" s="8"/>
      <c r="N432" s="13">
        <f>Timetraces!L514/9.81/0.4536</f>
        <v>263.03665627515551</v>
      </c>
      <c r="O432" s="23">
        <f>Timetraces!N514/1000*0.145</f>
        <v>27.507086388128847</v>
      </c>
      <c r="P432" s="37">
        <f>Timetraces!P514</f>
        <v>8.547837094634704E-2</v>
      </c>
    </row>
    <row r="433" spans="1:16" x14ac:dyDescent="0.2">
      <c r="A433" s="37">
        <f>Timetraces!E515</f>
        <v>42.900000000000006</v>
      </c>
      <c r="B433" s="8">
        <f>Timetraces!B515-Timetraces!C515</f>
        <v>36.95748233795166</v>
      </c>
      <c r="C433" s="8">
        <f t="shared" si="12"/>
        <v>-0.92756091140386621</v>
      </c>
      <c r="D433" s="8"/>
      <c r="E433" s="23">
        <f>Timetraces!F515/1000*0.145</f>
        <v>27.523058072584007</v>
      </c>
      <c r="F433" s="8">
        <f>Timetraces!H515</f>
        <v>8.5530124058859375E-2</v>
      </c>
      <c r="G433" s="8">
        <f>(Timetraces!G515-Timetraces!$G$86)/0.3048</f>
        <v>0</v>
      </c>
      <c r="H433" s="13">
        <f>Timetraces!D515/9.81/0.4536</f>
        <v>263.08641912981625</v>
      </c>
      <c r="I433" s="73">
        <f>Timetraces!F515/Timetraces!H515*1000</f>
        <v>2219267137.66255</v>
      </c>
      <c r="J433" s="13">
        <f>Timetraces!I515/9.81/0.4536</f>
        <v>557.94902706370328</v>
      </c>
      <c r="K433" s="8">
        <f>Timetraces!J515-Timetraces!K515</f>
        <v>36.95748233795166</v>
      </c>
      <c r="L433" s="8">
        <f t="shared" si="13"/>
        <v>-0.92755308927200597</v>
      </c>
      <c r="M433" s="8"/>
      <c r="N433" s="13">
        <f>Timetraces!L515/9.81/0.4536</f>
        <v>263.0864739951466</v>
      </c>
      <c r="O433" s="23">
        <f>Timetraces!N515/1000*0.145</f>
        <v>27.523068508644464</v>
      </c>
      <c r="P433" s="37">
        <f>Timetraces!P515</f>
        <v>8.5530157906718737E-2</v>
      </c>
    </row>
    <row r="434" spans="1:16" x14ac:dyDescent="0.2">
      <c r="A434" s="37">
        <f>Timetraces!E516</f>
        <v>43</v>
      </c>
      <c r="B434" s="8">
        <f>Timetraces!B516-Timetraces!C516</f>
        <v>36.95999813079834</v>
      </c>
      <c r="C434" s="8">
        <f t="shared" si="12"/>
        <v>-0.9193069978648909</v>
      </c>
      <c r="D434" s="8"/>
      <c r="E434" s="23">
        <f>Timetraces!F516/1000*0.145</f>
        <v>27.538769934375086</v>
      </c>
      <c r="F434" s="8">
        <f>Timetraces!H516</f>
        <v>8.5581035537856898E-2</v>
      </c>
      <c r="G434" s="8">
        <f>(Timetraces!G516-Timetraces!$G$86)/0.3048</f>
        <v>0</v>
      </c>
      <c r="H434" s="13">
        <f>Timetraces!D516/9.81/0.4536</f>
        <v>263.13571562916871</v>
      </c>
      <c r="I434" s="73">
        <f>Timetraces!F516/Timetraces!H516*1000</f>
        <v>2219213054.3634262</v>
      </c>
      <c r="J434" s="13">
        <f>Timetraces!I516/9.81/0.4536</f>
        <v>557.9917671560745</v>
      </c>
      <c r="K434" s="8">
        <f>Timetraces!J516-Timetraces!K516</f>
        <v>36.95999813079834</v>
      </c>
      <c r="L434" s="8">
        <f t="shared" si="13"/>
        <v>-0.91929917573303055</v>
      </c>
      <c r="M434" s="8"/>
      <c r="N434" s="13">
        <f>Timetraces!L516/9.81/0.4536</f>
        <v>263.13579792716428</v>
      </c>
      <c r="O434" s="23">
        <f>Timetraces!N516/1000*0.145</f>
        <v>27.538781674066655</v>
      </c>
      <c r="P434" s="37">
        <f>Timetraces!P516</f>
        <v>8.5581073609156469E-2</v>
      </c>
    </row>
    <row r="435" spans="1:16" x14ac:dyDescent="0.2">
      <c r="A435" s="37">
        <f>Timetraces!E517</f>
        <v>43.1</v>
      </c>
      <c r="B435" s="8">
        <f>Timetraces!B517-Timetraces!C517</f>
        <v>36.962549209594727</v>
      </c>
      <c r="C435" s="8">
        <f t="shared" si="12"/>
        <v>-0.91093731677438328</v>
      </c>
      <c r="D435" s="8"/>
      <c r="E435" s="23">
        <f>Timetraces!F517/1000*0.145</f>
        <v>27.554214957774331</v>
      </c>
      <c r="F435" s="8">
        <f>Timetraces!H517</f>
        <v>8.5631082613989828E-2</v>
      </c>
      <c r="G435" s="8">
        <f>(Timetraces!G517-Timetraces!$G$86)/0.3048</f>
        <v>0</v>
      </c>
      <c r="H435" s="13">
        <f>Timetraces!D517/9.81/0.4536</f>
        <v>263.1839422545786</v>
      </c>
      <c r="I435" s="73">
        <f>Timetraces!F517/Timetraces!H517*1000</f>
        <v>2219159946.0551496</v>
      </c>
      <c r="J435" s="13">
        <f>Timetraces!I517/9.81/0.4536</f>
        <v>558.03494617108879</v>
      </c>
      <c r="K435" s="8">
        <f>Timetraces!J517-Timetraces!K517</f>
        <v>36.96254825592041</v>
      </c>
      <c r="L435" s="8">
        <f t="shared" si="13"/>
        <v>-0.91093262349526705</v>
      </c>
      <c r="M435" s="8"/>
      <c r="N435" s="13">
        <f>Timetraces!L517/9.81/0.4536</f>
        <v>263.18402455257416</v>
      </c>
      <c r="O435" s="23">
        <f>Timetraces!N517/1000*0.145</f>
        <v>27.554227644717937</v>
      </c>
      <c r="P435" s="37">
        <f>Timetraces!P517</f>
        <v>8.5631123754805583E-2</v>
      </c>
    </row>
    <row r="436" spans="1:16" x14ac:dyDescent="0.2">
      <c r="A436" s="37">
        <f>Timetraces!E518</f>
        <v>43.2</v>
      </c>
      <c r="B436" s="8">
        <f>Timetraces!B518-Timetraces!C518</f>
        <v>36.965134620666504</v>
      </c>
      <c r="C436" s="8">
        <f t="shared" si="12"/>
        <v>-0.90245499698508747</v>
      </c>
      <c r="D436" s="8"/>
      <c r="E436" s="23">
        <f>Timetraces!F518/1000*0.145</f>
        <v>27.569407814298575</v>
      </c>
      <c r="F436" s="8">
        <f>Timetraces!H518</f>
        <v>8.5680312823194341E-2</v>
      </c>
      <c r="G436" s="8">
        <f>(Timetraces!G518-Timetraces!$G$86)/0.3048</f>
        <v>0</v>
      </c>
      <c r="H436" s="13">
        <f>Timetraces!D518/9.81/0.4536</f>
        <v>263.23060521807247</v>
      </c>
      <c r="I436" s="73">
        <f>Timetraces!F518/Timetraces!H518*1000</f>
        <v>2219107759.1828289</v>
      </c>
      <c r="J436" s="13">
        <f>Timetraces!I518/9.81/0.4536</f>
        <v>558.07845437808544</v>
      </c>
      <c r="K436" s="8">
        <f>Timetraces!J518-Timetraces!K518</f>
        <v>36.965133666992187</v>
      </c>
      <c r="L436" s="8">
        <f t="shared" si="13"/>
        <v>-0.90245030370597135</v>
      </c>
      <c r="M436" s="8"/>
      <c r="N436" s="13">
        <f>Timetraces!L518/9.81/0.4536</f>
        <v>263.23068751606809</v>
      </c>
      <c r="O436" s="23">
        <f>Timetraces!N518/1000*0.145</f>
        <v>27.569421211645469</v>
      </c>
      <c r="P436" s="37">
        <f>Timetraces!P518</f>
        <v>8.5680356266467125E-2</v>
      </c>
    </row>
    <row r="437" spans="1:16" x14ac:dyDescent="0.2">
      <c r="A437" s="37">
        <f>Timetraces!E519</f>
        <v>43.300000000000004</v>
      </c>
      <c r="B437" s="8">
        <f>Timetraces!B519-Timetraces!C519</f>
        <v>36.967754364013672</v>
      </c>
      <c r="C437" s="8">
        <f t="shared" si="12"/>
        <v>-0.89386003849700357</v>
      </c>
      <c r="D437" s="8"/>
      <c r="E437" s="23">
        <f>Timetraces!F519/1000*0.145</f>
        <v>27.584379050204653</v>
      </c>
      <c r="F437" s="8">
        <f>Timetraces!H519</f>
        <v>8.5728825140816728E-2</v>
      </c>
      <c r="G437" s="8">
        <f>(Timetraces!G519-Timetraces!$G$86)/0.3048</f>
        <v>0</v>
      </c>
      <c r="H437" s="13">
        <f>Timetraces!D519/9.81/0.4536</f>
        <v>263.27543019299844</v>
      </c>
      <c r="I437" s="73">
        <f>Timetraces!F519/Timetraces!H519*1000</f>
        <v>2219056386.0578151</v>
      </c>
      <c r="J437" s="13">
        <f>Timetraces!I519/9.81/0.4536</f>
        <v>558.12234664239486</v>
      </c>
      <c r="K437" s="8">
        <f>Timetraces!J519-Timetraces!K519</f>
        <v>36.967753410339355</v>
      </c>
      <c r="L437" s="8">
        <f t="shared" si="13"/>
        <v>-0.89385534521788745</v>
      </c>
      <c r="M437" s="8"/>
      <c r="N437" s="13">
        <f>Timetraces!L519/9.81/0.4536</f>
        <v>263.27553992365921</v>
      </c>
      <c r="O437" s="23">
        <f>Timetraces!N519/1000*0.145</f>
        <v>27.584393040652319</v>
      </c>
      <c r="P437" s="37">
        <f>Timetraces!P519</f>
        <v>8.5728870505920443E-2</v>
      </c>
    </row>
    <row r="438" spans="1:16" x14ac:dyDescent="0.2">
      <c r="A438" s="37">
        <f>Timetraces!E520</f>
        <v>43.400000000000006</v>
      </c>
      <c r="B438" s="8">
        <f>Timetraces!B520-Timetraces!C520</f>
        <v>36.970406532287598</v>
      </c>
      <c r="C438" s="8">
        <f t="shared" si="12"/>
        <v>-0.88515869901561983</v>
      </c>
      <c r="D438" s="8"/>
      <c r="E438" s="23">
        <f>Timetraces!F520/1000*0.145</f>
        <v>27.599176626263091</v>
      </c>
      <c r="F438" s="8">
        <f>Timetraces!H520</f>
        <v>8.5776774970327943E-2</v>
      </c>
      <c r="G438" s="8">
        <f>(Timetraces!G520-Timetraces!$G$86)/0.3048</f>
        <v>0</v>
      </c>
      <c r="H438" s="13">
        <f>Timetraces!D520/9.81/0.4536</f>
        <v>263.31836231402599</v>
      </c>
      <c r="I438" s="73">
        <f>Timetraces!F520/Timetraces!H520*1000</f>
        <v>2219005659.8943539</v>
      </c>
      <c r="J438" s="13">
        <f>Timetraces!I520/9.81/0.4536</f>
        <v>558.16651323335611</v>
      </c>
      <c r="K438" s="8">
        <f>Timetraces!J520-Timetraces!K520</f>
        <v>36.970406532287598</v>
      </c>
      <c r="L438" s="8">
        <f t="shared" si="13"/>
        <v>-0.8851508768837596</v>
      </c>
      <c r="M438" s="8"/>
      <c r="N438" s="13">
        <f>Timetraces!L520/9.81/0.4536</f>
        <v>263.31844461202161</v>
      </c>
      <c r="O438" s="23">
        <f>Timetraces!N520/1000*0.145</f>
        <v>27.59919026068615</v>
      </c>
      <c r="P438" s="37">
        <f>Timetraces!P520</f>
        <v>8.5776819181839131E-2</v>
      </c>
    </row>
    <row r="439" spans="1:16" x14ac:dyDescent="0.2">
      <c r="A439" s="37">
        <f>Timetraces!E521</f>
        <v>43.5</v>
      </c>
      <c r="B439" s="8">
        <f>Timetraces!B521-Timetraces!C521</f>
        <v>36.973090171813965</v>
      </c>
      <c r="C439" s="8">
        <f t="shared" si="12"/>
        <v>-0.87635410739368025</v>
      </c>
      <c r="D439" s="8"/>
      <c r="E439" s="23">
        <f>Timetraces!F521/1000*0.145</f>
        <v>27.61386544173855</v>
      </c>
      <c r="F439" s="8">
        <f>Timetraces!H521</f>
        <v>8.5824372603724261E-2</v>
      </c>
      <c r="G439" s="8">
        <f>(Timetraces!G521-Timetraces!$G$86)/0.3048</f>
        <v>0</v>
      </c>
      <c r="H439" s="13">
        <f>Timetraces!D521/9.81/0.4536</f>
        <v>263.35951131181599</v>
      </c>
      <c r="I439" s="73">
        <f>Timetraces!F521/Timetraces!H521*1000</f>
        <v>2218955356.6753469</v>
      </c>
      <c r="J439" s="13">
        <f>Timetraces!I521/9.81/0.4536</f>
        <v>558.21089928563902</v>
      </c>
      <c r="K439" s="8">
        <f>Timetraces!J521-Timetraces!K521</f>
        <v>36.973090171813965</v>
      </c>
      <c r="L439" s="8">
        <f t="shared" si="13"/>
        <v>-0.8763462852618199</v>
      </c>
      <c r="M439" s="8"/>
      <c r="N439" s="13">
        <f>Timetraces!L521/9.81/0.4536</f>
        <v>263.35956617714641</v>
      </c>
      <c r="O439" s="23">
        <f>Timetraces!N521/1000*0.145</f>
        <v>27.613878246214579</v>
      </c>
      <c r="P439" s="37">
        <f>Timetraces!P521</f>
        <v>8.5824414126716292E-2</v>
      </c>
    </row>
    <row r="440" spans="1:16" x14ac:dyDescent="0.2">
      <c r="A440" s="37">
        <f>Timetraces!E522</f>
        <v>43.6</v>
      </c>
      <c r="B440" s="8">
        <f>Timetraces!B522-Timetraces!C522</f>
        <v>36.975804328918457</v>
      </c>
      <c r="C440" s="8">
        <f t="shared" si="12"/>
        <v>-0.86744939248392894</v>
      </c>
      <c r="D440" s="8"/>
      <c r="E440" s="23">
        <f>Timetraces!F522/1000*0.145</f>
        <v>27.628526744258352</v>
      </c>
      <c r="F440" s="8">
        <f>Timetraces!H522</f>
        <v>8.5871881310095696E-2</v>
      </c>
      <c r="G440" s="8">
        <f>(Timetraces!G522-Timetraces!$G$86)/0.3048</f>
        <v>0</v>
      </c>
      <c r="H440" s="13">
        <f>Timetraces!D522/9.81/0.4536</f>
        <v>263.39920637835081</v>
      </c>
      <c r="I440" s="73">
        <f>Timetraces!F522/Timetraces!H522*1000</f>
        <v>2218905197.4467978</v>
      </c>
      <c r="J440" s="13">
        <f>Timetraces!I522/9.81/0.4536</f>
        <v>558.25561452990416</v>
      </c>
      <c r="K440" s="8">
        <f>Timetraces!J522-Timetraces!K522</f>
        <v>36.975804328918457</v>
      </c>
      <c r="L440" s="8">
        <f t="shared" si="13"/>
        <v>-0.8674415703520687</v>
      </c>
      <c r="M440" s="8"/>
      <c r="N440" s="13">
        <f>Timetraces!L522/9.81/0.4536</f>
        <v>263.39926124368117</v>
      </c>
      <c r="O440" s="23">
        <f>Timetraces!N522/1000*0.145</f>
        <v>27.628538719965579</v>
      </c>
      <c r="P440" s="37">
        <f>Timetraces!P522</f>
        <v>8.5871920147873454E-2</v>
      </c>
    </row>
    <row r="441" spans="1:16" x14ac:dyDescent="0.2">
      <c r="A441" s="37">
        <f>Timetraces!E523</f>
        <v>43.7</v>
      </c>
      <c r="B441" s="8">
        <f>Timetraces!B523-Timetraces!C523</f>
        <v>36.978546142578125</v>
      </c>
      <c r="C441" s="8">
        <f t="shared" si="12"/>
        <v>-0.85845394084459836</v>
      </c>
      <c r="D441" s="8"/>
      <c r="E441" s="23">
        <f>Timetraces!F523/1000*0.145</f>
        <v>27.643255523473339</v>
      </c>
      <c r="F441" s="8">
        <f>Timetraces!H523</f>
        <v>8.5919608889952509E-2</v>
      </c>
      <c r="G441" s="8">
        <f>(Timetraces!G523-Timetraces!$G$86)/0.3048</f>
        <v>0</v>
      </c>
      <c r="H441" s="13">
        <f>Timetraces!D523/9.81/0.4536</f>
        <v>263.43794130160381</v>
      </c>
      <c r="I441" s="73">
        <f>Timetraces!F523/Timetraces!H523*1000</f>
        <v>2218854857.5142479</v>
      </c>
      <c r="J441" s="13">
        <f>Timetraces!I523/9.81/0.4536</f>
        <v>558.30049437016044</v>
      </c>
      <c r="K441" s="8">
        <f>Timetraces!J523-Timetraces!K523</f>
        <v>36.978546142578125</v>
      </c>
      <c r="L441" s="8">
        <f t="shared" si="13"/>
        <v>-0.85844611871273813</v>
      </c>
      <c r="M441" s="8"/>
      <c r="N441" s="13">
        <f>Timetraces!L523/9.81/0.4536</f>
        <v>263.43796873426902</v>
      </c>
      <c r="O441" s="23">
        <f>Timetraces!N523/1000*0.145</f>
        <v>27.643265958932677</v>
      </c>
      <c r="P441" s="37">
        <f>Timetraces!P523</f>
        <v>8.5919642737191465E-2</v>
      </c>
    </row>
    <row r="442" spans="1:16" x14ac:dyDescent="0.2">
      <c r="A442" s="37">
        <f>Timetraces!E524</f>
        <v>43.800000000000004</v>
      </c>
      <c r="B442" s="8">
        <f>Timetraces!B524-Timetraces!C524</f>
        <v>36.981314659118652</v>
      </c>
      <c r="C442" s="8">
        <f t="shared" si="12"/>
        <v>-0.84937088132843253</v>
      </c>
      <c r="D442" s="8"/>
      <c r="E442" s="23">
        <f>Timetraces!F524/1000*0.145</f>
        <v>27.65815671818121</v>
      </c>
      <c r="F442" s="8">
        <f>Timetraces!H524</f>
        <v>8.596789538890387E-2</v>
      </c>
      <c r="G442" s="8">
        <f>(Timetraces!G524-Timetraces!$G$86)/0.3048</f>
        <v>0</v>
      </c>
      <c r="H442" s="13">
        <f>Timetraces!D524/9.81/0.4536</f>
        <v>263.4762921675441</v>
      </c>
      <c r="I442" s="73">
        <f>Timetraces!F524/Timetraces!H524*1000</f>
        <v>2218803979.5361781</v>
      </c>
      <c r="J442" s="13">
        <f>Timetraces!I524/9.81/0.4536</f>
        <v>558.34559367173836</v>
      </c>
      <c r="K442" s="8">
        <f>Timetraces!J524-Timetraces!K524</f>
        <v>36.981314659118652</v>
      </c>
      <c r="L442" s="8">
        <f t="shared" si="13"/>
        <v>-0.84936305919657229</v>
      </c>
      <c r="M442" s="8"/>
      <c r="N442" s="13">
        <f>Timetraces!L524/9.81/0.4536</f>
        <v>263.4762921675441</v>
      </c>
      <c r="O442" s="23">
        <f>Timetraces!N524/1000*0.145</f>
        <v>27.658165258312575</v>
      </c>
      <c r="P442" s="37">
        <f>Timetraces!P524</f>
        <v>8.5967923094308452E-2</v>
      </c>
    </row>
    <row r="443" spans="1:16" x14ac:dyDescent="0.2">
      <c r="A443" s="37">
        <f>Timetraces!E525</f>
        <v>43.900000000000006</v>
      </c>
      <c r="B443" s="8">
        <f>Timetraces!B525-Timetraces!C525</f>
        <v>36.98410701751709</v>
      </c>
      <c r="C443" s="8">
        <f t="shared" si="12"/>
        <v>-0.84020960049366389</v>
      </c>
      <c r="D443" s="8"/>
      <c r="E443" s="23">
        <f>Timetraces!F525/1000*0.145</f>
        <v>27.673340954539405</v>
      </c>
      <c r="F443" s="8">
        <f>Timetraces!H525</f>
        <v>8.6017099285556287E-2</v>
      </c>
      <c r="G443" s="8">
        <f>(Timetraces!G525-Timetraces!$G$86)/0.3048</f>
        <v>0</v>
      </c>
      <c r="H443" s="13">
        <f>Timetraces!D525/9.81/0.4536</f>
        <v>263.51491736013634</v>
      </c>
      <c r="I443" s="73">
        <f>Timetraces!F525/Timetraces!H525*1000</f>
        <v>2218752188.3190565</v>
      </c>
      <c r="J443" s="13">
        <f>Timetraces!I525/9.81/0.4536</f>
        <v>558.3909124346377</v>
      </c>
      <c r="K443" s="8">
        <f>Timetraces!J525-Timetraces!K525</f>
        <v>36.98410701751709</v>
      </c>
      <c r="L443" s="8">
        <f t="shared" si="13"/>
        <v>-0.84020177836180354</v>
      </c>
      <c r="M443" s="8"/>
      <c r="N443" s="13">
        <f>Timetraces!L525/9.81/0.4536</f>
        <v>263.51488992747113</v>
      </c>
      <c r="O443" s="23">
        <f>Timetraces!N525/1000*0.145</f>
        <v>27.673347480857252</v>
      </c>
      <c r="P443" s="37">
        <f>Timetraces!P525</f>
        <v>8.6017120465569946E-2</v>
      </c>
    </row>
    <row r="444" spans="1:16" x14ac:dyDescent="0.2">
      <c r="A444" s="37">
        <f>Timetraces!E526</f>
        <v>44</v>
      </c>
      <c r="B444" s="8">
        <f>Timetraces!B526-Timetraces!C526</f>
        <v>36.986922264099121</v>
      </c>
      <c r="C444" s="8">
        <f t="shared" si="12"/>
        <v>-0.83097322719303635</v>
      </c>
      <c r="D444" s="8"/>
      <c r="E444" s="23">
        <f>Timetraces!F526/1000*0.145</f>
        <v>27.688919805012073</v>
      </c>
      <c r="F444" s="8">
        <f>Timetraces!H526</f>
        <v>8.6067582132793682E-2</v>
      </c>
      <c r="G444" s="8">
        <f>(Timetraces!G526-Timetraces!$G$86)/0.3048</f>
        <v>0</v>
      </c>
      <c r="H444" s="13">
        <f>Timetraces!D526/9.81/0.4536</f>
        <v>263.55444783067998</v>
      </c>
      <c r="I444" s="73">
        <f>Timetraces!F526/Timetraces!H526*1000</f>
        <v>2218699107.0127163</v>
      </c>
      <c r="J444" s="13">
        <f>Timetraces!I526/9.81/0.4536</f>
        <v>558.4365055241891</v>
      </c>
      <c r="K444" s="8">
        <f>Timetraces!J526-Timetraces!K526</f>
        <v>36.986922264099121</v>
      </c>
      <c r="L444" s="8">
        <f t="shared" si="13"/>
        <v>-0.83096540506117611</v>
      </c>
      <c r="M444" s="8"/>
      <c r="N444" s="13">
        <f>Timetraces!L526/9.81/0.4536</f>
        <v>263.55439296534956</v>
      </c>
      <c r="O444" s="23">
        <f>Timetraces!N526/1000*0.145</f>
        <v>27.688924317017893</v>
      </c>
      <c r="P444" s="37">
        <f>Timetraces!P526</f>
        <v>8.6067596786726222E-2</v>
      </c>
    </row>
    <row r="445" spans="1:16" x14ac:dyDescent="0.2">
      <c r="A445" s="37">
        <f>Timetraces!E527</f>
        <v>44.1</v>
      </c>
      <c r="B445" s="8">
        <f>Timetraces!B527-Timetraces!C527</f>
        <v>36.989757537841797</v>
      </c>
      <c r="C445" s="8">
        <f t="shared" si="12"/>
        <v>-0.82167114798478247</v>
      </c>
      <c r="D445" s="8"/>
      <c r="E445" s="23">
        <f>Timetraces!F527/1000*0.145</f>
        <v>27.705000220194176</v>
      </c>
      <c r="F445" s="8">
        <f>Timetraces!H527</f>
        <v>8.6119690514220429E-2</v>
      </c>
      <c r="G445" s="8">
        <f>(Timetraces!G527-Timetraces!$G$86)/0.3048</f>
        <v>0</v>
      </c>
      <c r="H445" s="13">
        <f>Timetraces!D527/9.81/0.4536</f>
        <v>263.59540479981365</v>
      </c>
      <c r="I445" s="73">
        <f>Timetraces!F527/Timetraces!H527*1000</f>
        <v>2218644376.1577597</v>
      </c>
      <c r="J445" s="13">
        <f>Timetraces!I527/9.81/0.4536</f>
        <v>558.48231807506193</v>
      </c>
      <c r="K445" s="8">
        <f>Timetraces!J527-Timetraces!K527</f>
        <v>36.98975658416748</v>
      </c>
      <c r="L445" s="8">
        <f t="shared" si="13"/>
        <v>-0.82166645470566635</v>
      </c>
      <c r="M445" s="8"/>
      <c r="N445" s="13">
        <f>Timetraces!L527/9.81/0.4536</f>
        <v>263.59534993448324</v>
      </c>
      <c r="O445" s="23">
        <f>Timetraces!N527/1000*0.145</f>
        <v>27.70500295608797</v>
      </c>
      <c r="P445" s="37">
        <f>Timetraces!P527</f>
        <v>8.6119699412526257E-2</v>
      </c>
    </row>
    <row r="446" spans="1:16" x14ac:dyDescent="0.2">
      <c r="A446" s="37">
        <f>Timetraces!E528</f>
        <v>44.2</v>
      </c>
      <c r="B446" s="8">
        <f>Timetraces!B528-Timetraces!C528</f>
        <v>36.992609977722168</v>
      </c>
      <c r="C446" s="8">
        <f t="shared" si="12"/>
        <v>-0.81231274942713461</v>
      </c>
      <c r="D446" s="8"/>
      <c r="E446" s="23">
        <f>Timetraces!F528/1000*0.145</f>
        <v>27.721681571205707</v>
      </c>
      <c r="F446" s="8">
        <f>Timetraces!H528</f>
        <v>8.617374645888444E-2</v>
      </c>
      <c r="G446" s="8">
        <f>(Timetraces!G528-Timetraces!$G$86)/0.3048</f>
        <v>0</v>
      </c>
      <c r="H446" s="13">
        <f>Timetraces!D528/9.81/0.4536</f>
        <v>263.63825462284564</v>
      </c>
      <c r="I446" s="73">
        <f>Timetraces!F528/Timetraces!H528*1000</f>
        <v>2218587663.7859759</v>
      </c>
      <c r="J446" s="13">
        <f>Timetraces!I528/9.81/0.4536</f>
        <v>558.53027037381992</v>
      </c>
      <c r="K446" s="8">
        <f>Timetraces!J528-Timetraces!K528</f>
        <v>36.992609024047852</v>
      </c>
      <c r="L446" s="8">
        <f t="shared" si="13"/>
        <v>-0.81230805614801838</v>
      </c>
      <c r="M446" s="8"/>
      <c r="N446" s="13">
        <f>Timetraces!L528/9.81/0.4536</f>
        <v>263.63817232485007</v>
      </c>
      <c r="O446" s="23">
        <f>Timetraces!N528/1000*0.145</f>
        <v>27.721682174693473</v>
      </c>
      <c r="P446" s="37">
        <f>Timetraces!P528</f>
        <v>8.6173748447283205E-2</v>
      </c>
    </row>
    <row r="447" spans="1:16" x14ac:dyDescent="0.2">
      <c r="A447" s="37">
        <f>Timetraces!E529</f>
        <v>44.300000000000004</v>
      </c>
      <c r="B447" s="8">
        <f>Timetraces!B529-Timetraces!C529</f>
        <v>36.995477676391602</v>
      </c>
      <c r="C447" s="8">
        <f t="shared" si="12"/>
        <v>-0.80290428922558077</v>
      </c>
      <c r="D447" s="8"/>
      <c r="E447" s="23">
        <f>Timetraces!F529/1000*0.145</f>
        <v>27.739050196927394</v>
      </c>
      <c r="F447" s="8">
        <f>Timetraces!H529</f>
        <v>8.623002977404301E-2</v>
      </c>
      <c r="G447" s="8">
        <f>(Timetraces!G529-Timetraces!$G$86)/0.3048</f>
        <v>0</v>
      </c>
      <c r="H447" s="13">
        <f>Timetraces!D529/9.81/0.4536</f>
        <v>263.68327162642794</v>
      </c>
      <c r="I447" s="73">
        <f>Timetraces!F529/Timetraces!H529*1000</f>
        <v>2218528683.83393</v>
      </c>
      <c r="J447" s="13">
        <f>Timetraces!I529/9.81/0.4536</f>
        <v>558.58063674711491</v>
      </c>
      <c r="K447" s="8">
        <f>Timetraces!J529-Timetraces!K529</f>
        <v>36.995476722717285</v>
      </c>
      <c r="L447" s="8">
        <f t="shared" si="13"/>
        <v>-0.80289959594646465</v>
      </c>
      <c r="M447" s="8"/>
      <c r="N447" s="13">
        <f>Timetraces!L529/9.81/0.4536</f>
        <v>263.68318932843232</v>
      </c>
      <c r="O447" s="23">
        <f>Timetraces!N529/1000*0.145</f>
        <v>27.739049260973648</v>
      </c>
      <c r="P447" s="37">
        <f>Timetraces!P529</f>
        <v>8.6230026773735952E-2</v>
      </c>
    </row>
    <row r="448" spans="1:16" x14ac:dyDescent="0.2">
      <c r="A448" s="37">
        <f>Timetraces!E530</f>
        <v>44.400000000000006</v>
      </c>
      <c r="B448" s="8">
        <f>Timetraces!B530-Timetraces!C530</f>
        <v>36.998357772827148</v>
      </c>
      <c r="C448" s="8">
        <f t="shared" si="12"/>
        <v>-0.79345515393835353</v>
      </c>
      <c r="D448" s="8"/>
      <c r="E448" s="23">
        <f>Timetraces!F530/1000*0.145</f>
        <v>27.757179525695722</v>
      </c>
      <c r="F448" s="8">
        <f>Timetraces!H530</f>
        <v>8.6288778439037234E-2</v>
      </c>
      <c r="G448" s="8">
        <f>(Timetraces!G530-Timetraces!$G$86)/0.3048</f>
        <v>0</v>
      </c>
      <c r="H448" s="13">
        <f>Timetraces!D530/9.81/0.4536</f>
        <v>263.73064783921683</v>
      </c>
      <c r="I448" s="73">
        <f>Timetraces!F530/Timetraces!H530*1000</f>
        <v>2218467195.5970125</v>
      </c>
      <c r="J448" s="13">
        <f>Timetraces!I530/9.81/0.4536</f>
        <v>558.63199069635687</v>
      </c>
      <c r="K448" s="8">
        <f>Timetraces!J530-Timetraces!K530</f>
        <v>36.998357772827148</v>
      </c>
      <c r="L448" s="8">
        <f t="shared" si="13"/>
        <v>-0.79344733180649318</v>
      </c>
      <c r="M448" s="8"/>
      <c r="N448" s="13">
        <f>Timetraces!L530/9.81/0.4536</f>
        <v>263.73056554122127</v>
      </c>
      <c r="O448" s="23">
        <f>Timetraces!N530/1000*0.145</f>
        <v>27.757177286841365</v>
      </c>
      <c r="P448" s="37">
        <f>Timetraces!P530</f>
        <v>8.6288771217082005E-2</v>
      </c>
    </row>
    <row r="449" spans="1:16" x14ac:dyDescent="0.2">
      <c r="A449" s="37">
        <f>Timetraces!E531</f>
        <v>44.5</v>
      </c>
      <c r="B449" s="8">
        <f>Timetraces!B531-Timetraces!C531</f>
        <v>37.001248836517334</v>
      </c>
      <c r="C449" s="8">
        <f t="shared" si="12"/>
        <v>-0.7839700368445689</v>
      </c>
      <c r="D449" s="8"/>
      <c r="E449" s="23">
        <f>Timetraces!F531/1000*0.145</f>
        <v>27.776129839767563</v>
      </c>
      <c r="F449" s="8">
        <f>Timetraces!H531</f>
        <v>8.6350187838397277E-2</v>
      </c>
      <c r="G449" s="8">
        <f>(Timetraces!G531-Timetraces!$G$86)/0.3048</f>
        <v>0</v>
      </c>
      <c r="H449" s="13">
        <f>Timetraces!D531/9.81/0.4536</f>
        <v>263.78054785720354</v>
      </c>
      <c r="I449" s="73">
        <f>Timetraces!F531/Timetraces!H531*1000</f>
        <v>2218403004.4593301</v>
      </c>
      <c r="J449" s="13">
        <f>Timetraces!I531/9.81/0.4536</f>
        <v>558.68334464559882</v>
      </c>
      <c r="K449" s="8">
        <f>Timetraces!J531-Timetraces!K531</f>
        <v>37.001248359680176</v>
      </c>
      <c r="L449" s="8">
        <f t="shared" si="13"/>
        <v>-0.78396377913908066</v>
      </c>
      <c r="M449" s="8"/>
      <c r="N449" s="13">
        <f>Timetraces!L531/9.81/0.4536</f>
        <v>263.78049299187313</v>
      </c>
      <c r="O449" s="23">
        <f>Timetraces!N531/1000*0.145</f>
        <v>27.776126891337714</v>
      </c>
      <c r="P449" s="37">
        <f>Timetraces!P531</f>
        <v>8.6350178316223269E-2</v>
      </c>
    </row>
    <row r="450" spans="1:16" x14ac:dyDescent="0.2">
      <c r="A450" s="37">
        <f>Timetraces!E532</f>
        <v>44.6</v>
      </c>
      <c r="B450" s="8">
        <f>Timetraces!B532-Timetraces!C532</f>
        <v>37.004148006439209</v>
      </c>
      <c r="C450" s="8">
        <f t="shared" si="12"/>
        <v>-0.77445832450245933</v>
      </c>
      <c r="D450" s="8"/>
      <c r="E450" s="23">
        <f>Timetraces!F532/1000*0.145</f>
        <v>27.795955388542897</v>
      </c>
      <c r="F450" s="8">
        <f>Timetraces!H532</f>
        <v>8.6414433811557709E-2</v>
      </c>
      <c r="G450" s="8">
        <f>(Timetraces!G532-Timetraces!$G$86)/0.3048</f>
        <v>0</v>
      </c>
      <c r="H450" s="13">
        <f>Timetraces!D532/9.81/0.4536</f>
        <v>263.8334106030311</v>
      </c>
      <c r="I450" s="73">
        <f>Timetraces!F532/Timetraces!H532*1000</f>
        <v>2218335937.68542</v>
      </c>
      <c r="J450" s="13">
        <f>Timetraces!I532/9.81/0.4536</f>
        <v>558.73469859484078</v>
      </c>
      <c r="K450" s="8">
        <f>Timetraces!J532-Timetraces!K532</f>
        <v>37.004148006439209</v>
      </c>
      <c r="L450" s="8">
        <f t="shared" si="13"/>
        <v>-0.77445050237059898</v>
      </c>
      <c r="M450" s="8"/>
      <c r="N450" s="13">
        <f>Timetraces!L532/9.81/0.4536</f>
        <v>263.83335573770069</v>
      </c>
      <c r="O450" s="23">
        <f>Timetraces!N532/1000*0.145</f>
        <v>27.795951611100023</v>
      </c>
      <c r="P450" s="37">
        <f>Timetraces!P532</f>
        <v>8.641442160253418E-2</v>
      </c>
    </row>
    <row r="451" spans="1:16" x14ac:dyDescent="0.2">
      <c r="A451" s="37">
        <f>Timetraces!E533</f>
        <v>44.7</v>
      </c>
      <c r="B451" s="8">
        <f>Timetraces!B533-Timetraces!C533</f>
        <v>37.007053852081299</v>
      </c>
      <c r="C451" s="8">
        <f t="shared" si="12"/>
        <v>-0.76492471019114094</v>
      </c>
      <c r="D451" s="8"/>
      <c r="E451" s="23">
        <f>Timetraces!F533/1000*0.145</f>
        <v>27.816703791436598</v>
      </c>
      <c r="F451" s="8">
        <f>Timetraces!H533</f>
        <v>8.6481670716433368E-2</v>
      </c>
      <c r="G451" s="8">
        <f>(Timetraces!G533-Timetraces!$G$86)/0.3048</f>
        <v>0</v>
      </c>
      <c r="H451" s="13">
        <f>Timetraces!D533/9.81/0.4536</f>
        <v>263.88975729733824</v>
      </c>
      <c r="I451" s="73">
        <f>Timetraces!F533/Timetraces!H533*1000</f>
        <v>2218265846.4322734</v>
      </c>
      <c r="J451" s="13">
        <f>Timetraces!I533/9.81/0.4536</f>
        <v>558.78599767875232</v>
      </c>
      <c r="K451" s="8">
        <f>Timetraces!J533-Timetraces!K533</f>
        <v>37.007053852081299</v>
      </c>
      <c r="L451" s="8">
        <f t="shared" si="13"/>
        <v>-0.7649168880592806</v>
      </c>
      <c r="M451" s="8"/>
      <c r="N451" s="13">
        <f>Timetraces!L533/9.81/0.4536</f>
        <v>263.88972986467303</v>
      </c>
      <c r="O451" s="23">
        <f>Timetraces!N533/1000*0.145</f>
        <v>27.816699896167318</v>
      </c>
      <c r="P451" s="37">
        <f>Timetraces!P533</f>
        <v>8.6481658125486402E-2</v>
      </c>
    </row>
    <row r="452" spans="1:16" x14ac:dyDescent="0.2">
      <c r="A452" s="37">
        <f>Timetraces!E534</f>
        <v>44.800000000000004</v>
      </c>
      <c r="B452" s="8">
        <f>Timetraces!B534-Timetraces!C534</f>
        <v>37.009963989257813</v>
      </c>
      <c r="C452" s="8">
        <f t="shared" si="12"/>
        <v>-0.75537701604247398</v>
      </c>
      <c r="D452" s="8"/>
      <c r="E452" s="23">
        <f>Timetraces!F534/1000*0.145</f>
        <v>27.838408331199059</v>
      </c>
      <c r="F452" s="8">
        <f>Timetraces!H534</f>
        <v>8.6552006458981673E-2</v>
      </c>
      <c r="G452" s="8">
        <f>(Timetraces!G534-Timetraces!$G$86)/0.3048</f>
        <v>0</v>
      </c>
      <c r="H452" s="13">
        <f>Timetraces!D534/9.81/0.4536</f>
        <v>263.94977996878129</v>
      </c>
      <c r="I452" s="73">
        <f>Timetraces!F534/Timetraces!H534*1000</f>
        <v>2218192631.5569959</v>
      </c>
      <c r="J452" s="13">
        <f>Timetraces!I534/9.81/0.4536</f>
        <v>558.83724189733346</v>
      </c>
      <c r="K452" s="8">
        <f>Timetraces!J534-Timetraces!K534</f>
        <v>37.009963989257813</v>
      </c>
      <c r="L452" s="8">
        <f t="shared" si="13"/>
        <v>-0.75536919391061375</v>
      </c>
      <c r="M452" s="8"/>
      <c r="N452" s="13">
        <f>Timetraces!L534/9.81/0.4536</f>
        <v>263.94977996878129</v>
      </c>
      <c r="O452" s="23">
        <f>Timetraces!N534/1000*0.145</f>
        <v>27.838404555034252</v>
      </c>
      <c r="P452" s="37">
        <f>Timetraces!P534</f>
        <v>8.6551994254004228E-2</v>
      </c>
    </row>
    <row r="453" spans="1:16" x14ac:dyDescent="0.2">
      <c r="A453" s="37">
        <f>Timetraces!E535</f>
        <v>44.900000000000006</v>
      </c>
      <c r="B453" s="8">
        <f>Timetraces!B535-Timetraces!C535</f>
        <v>37.012876987457275</v>
      </c>
      <c r="C453" s="8">
        <f t="shared" ref="C453:C516" si="14">(B453-$B$4)/0.3048</f>
        <v>-0.74581993533557478</v>
      </c>
      <c r="D453" s="8"/>
      <c r="E453" s="23">
        <f>Timetraces!F535/1000*0.145</f>
        <v>27.861065786877912</v>
      </c>
      <c r="F453" s="8">
        <f>Timetraces!H535</f>
        <v>8.6625430662915906E-2</v>
      </c>
      <c r="G453" s="8">
        <f>(Timetraces!G535-Timetraces!$G$86)/0.3048</f>
        <v>0</v>
      </c>
      <c r="H453" s="13">
        <f>Timetraces!D535/9.81/0.4536</f>
        <v>264.01246360874808</v>
      </c>
      <c r="I453" s="73">
        <f>Timetraces!F535/Timetraces!H535*1000</f>
        <v>2218116317.7878437</v>
      </c>
      <c r="J453" s="13">
        <f>Timetraces!I535/9.81/0.4536</f>
        <v>558.88832151992347</v>
      </c>
      <c r="K453" s="8">
        <f>Timetraces!J535-Timetraces!K535</f>
        <v>37.012876510620117</v>
      </c>
      <c r="L453" s="8">
        <f t="shared" ref="L453:L516" si="15">(K453-$K$4)/0.3048</f>
        <v>-0.74581367763008655</v>
      </c>
      <c r="M453" s="8"/>
      <c r="N453" s="13">
        <f>Timetraces!L535/9.81/0.4536</f>
        <v>264.01246360874808</v>
      </c>
      <c r="O453" s="23">
        <f>Timetraces!N535/1000*0.145</f>
        <v>27.86106212877058</v>
      </c>
      <c r="P453" s="37">
        <f>Timetraces!P535</f>
        <v>8.6625418840516819E-2</v>
      </c>
    </row>
    <row r="454" spans="1:16" x14ac:dyDescent="0.2">
      <c r="A454" s="37">
        <f>Timetraces!E536</f>
        <v>45</v>
      </c>
      <c r="B454" s="8">
        <f>Timetraces!B536-Timetraces!C536</f>
        <v>37.015789985656738</v>
      </c>
      <c r="C454" s="8">
        <f t="shared" si="14"/>
        <v>-0.73626285462867558</v>
      </c>
      <c r="D454" s="8"/>
      <c r="E454" s="23">
        <f>Timetraces!F536/1000*0.145</f>
        <v>27.884627314923446</v>
      </c>
      <c r="F454" s="8">
        <f>Timetraces!H536</f>
        <v>8.6701785120894145E-2</v>
      </c>
      <c r="G454" s="8">
        <f>(Timetraces!G536-Timetraces!$G$86)/0.3048</f>
        <v>0</v>
      </c>
      <c r="H454" s="13">
        <f>Timetraces!D536/9.81/0.4536</f>
        <v>264.07566846935356</v>
      </c>
      <c r="I454" s="73">
        <f>Timetraces!F536/Timetraces!H536*1000</f>
        <v>2218037083.2910905</v>
      </c>
      <c r="J454" s="13">
        <f>Timetraces!I536/9.81/0.4536</f>
        <v>558.93929141185276</v>
      </c>
      <c r="K454" s="8">
        <f>Timetraces!J536-Timetraces!K536</f>
        <v>37.015789985656738</v>
      </c>
      <c r="L454" s="8">
        <f t="shared" si="15"/>
        <v>-0.73625503249681523</v>
      </c>
      <c r="M454" s="8"/>
      <c r="N454" s="13">
        <f>Timetraces!L536/9.81/0.4536</f>
        <v>264.07572333468391</v>
      </c>
      <c r="O454" s="23">
        <f>Timetraces!N536/1000*0.145</f>
        <v>27.884624487447347</v>
      </c>
      <c r="P454" s="37">
        <f>Timetraces!P536</f>
        <v>8.6701775989593638E-2</v>
      </c>
    </row>
    <row r="455" spans="1:16" x14ac:dyDescent="0.2">
      <c r="A455" s="37">
        <f>Timetraces!E537</f>
        <v>45.1</v>
      </c>
      <c r="B455" s="8">
        <f>Timetraces!B537-Timetraces!C537</f>
        <v>37.018702030181885</v>
      </c>
      <c r="C455" s="8">
        <f t="shared" si="14"/>
        <v>-0.72670890277452038</v>
      </c>
      <c r="D455" s="8"/>
      <c r="E455" s="23">
        <f>Timetraces!F537/1000*0.145</f>
        <v>27.909017665616432</v>
      </c>
      <c r="F455" s="8">
        <f>Timetraces!H537</f>
        <v>8.6780826053386453E-2</v>
      </c>
      <c r="G455" s="8">
        <f>(Timetraces!G537-Timetraces!$G$86)/0.3048</f>
        <v>0</v>
      </c>
      <c r="H455" s="13">
        <f>Timetraces!D537/9.81/0.4536</f>
        <v>264.13739196603859</v>
      </c>
      <c r="I455" s="73">
        <f>Timetraces!F537/Timetraces!H537*1000</f>
        <v>2217955194.1853404</v>
      </c>
      <c r="J455" s="13">
        <f>Timetraces!I537/9.81/0.4536</f>
        <v>558.98921886250457</v>
      </c>
      <c r="K455" s="8">
        <f>Timetraces!J537-Timetraces!K537</f>
        <v>37.018702030181885</v>
      </c>
      <c r="L455" s="8">
        <f t="shared" si="15"/>
        <v>-0.72670108064266015</v>
      </c>
      <c r="M455" s="8"/>
      <c r="N455" s="13">
        <f>Timetraces!L537/9.81/0.4536</f>
        <v>264.13744683136895</v>
      </c>
      <c r="O455" s="23">
        <f>Timetraces!N537/1000*0.145</f>
        <v>27.909015074929698</v>
      </c>
      <c r="P455" s="37">
        <f>Timetraces!P537</f>
        <v>8.6780817689016715E-2</v>
      </c>
    </row>
    <row r="456" spans="1:16" x14ac:dyDescent="0.2">
      <c r="A456" s="37">
        <f>Timetraces!E538</f>
        <v>45.2</v>
      </c>
      <c r="B456" s="8">
        <f>Timetraces!B538-Timetraces!C538</f>
        <v>37.02161169052124</v>
      </c>
      <c r="C456" s="8">
        <f t="shared" si="14"/>
        <v>-0.71716277305222553</v>
      </c>
      <c r="D456" s="8"/>
      <c r="E456" s="23">
        <f>Timetraces!F538/1000*0.145</f>
        <v>27.934164810038645</v>
      </c>
      <c r="F456" s="8">
        <f>Timetraces!H538</f>
        <v>8.6862320107509661E-2</v>
      </c>
      <c r="G456" s="8">
        <f>(Timetraces!G538-Timetraces!$G$86)/0.3048</f>
        <v>0</v>
      </c>
      <c r="H456" s="13">
        <f>Timetraces!D538/9.81/0.4536</f>
        <v>264.19667395552142</v>
      </c>
      <c r="I456" s="73">
        <f>Timetraces!F538/Timetraces!H538*1000</f>
        <v>2217870904.7212024</v>
      </c>
      <c r="J456" s="13">
        <f>Timetraces!I538/9.81/0.4536</f>
        <v>559.03689683461062</v>
      </c>
      <c r="K456" s="8">
        <f>Timetraces!J538-Timetraces!K538</f>
        <v>37.02161169052124</v>
      </c>
      <c r="L456" s="8">
        <f t="shared" si="15"/>
        <v>-0.7171549509203653</v>
      </c>
      <c r="M456" s="8"/>
      <c r="N456" s="13">
        <f>Timetraces!L538/9.81/0.4536</f>
        <v>264.19675625351698</v>
      </c>
      <c r="O456" s="23">
        <f>Timetraces!N538/1000*0.145</f>
        <v>27.934162930667913</v>
      </c>
      <c r="P456" s="37">
        <f>Timetraces!P538</f>
        <v>8.6862314048074568E-2</v>
      </c>
    </row>
    <row r="457" spans="1:16" x14ac:dyDescent="0.2">
      <c r="A457" s="37">
        <f>Timetraces!E539</f>
        <v>45.300000000000004</v>
      </c>
      <c r="B457" s="8">
        <f>Timetraces!B539-Timetraces!C539</f>
        <v>37.024517059326172</v>
      </c>
      <c r="C457" s="8">
        <f t="shared" si="14"/>
        <v>-0.70763072316727926</v>
      </c>
      <c r="D457" s="8"/>
      <c r="E457" s="23">
        <f>Timetraces!F539/1000*0.145</f>
        <v>27.960016286221297</v>
      </c>
      <c r="F457" s="8">
        <f>Timetraces!H539</f>
        <v>8.6946097322713828E-2</v>
      </c>
      <c r="G457" s="8">
        <f>(Timetraces!G539-Timetraces!$G$86)/0.3048</f>
        <v>0</v>
      </c>
      <c r="H457" s="13">
        <f>Timetraces!D539/9.81/0.4536</f>
        <v>264.25356930313239</v>
      </c>
      <c r="I457" s="73">
        <f>Timetraces!F539/Timetraces!H539*1000</f>
        <v>2217784402.7887115</v>
      </c>
      <c r="J457" s="13">
        <f>Timetraces!I539/9.81/0.4536</f>
        <v>559.08336776944816</v>
      </c>
      <c r="K457" s="8">
        <f>Timetraces!J539-Timetraces!K539</f>
        <v>37.024517059326172</v>
      </c>
      <c r="L457" s="8">
        <f t="shared" si="15"/>
        <v>-0.70762290103541892</v>
      </c>
      <c r="M457" s="8"/>
      <c r="N457" s="13">
        <f>Timetraces!L539/9.81/0.4536</f>
        <v>264.25365160112801</v>
      </c>
      <c r="O457" s="23">
        <f>Timetraces!N539/1000*0.145</f>
        <v>27.960014761940261</v>
      </c>
      <c r="P457" s="37">
        <f>Timetraces!P539</f>
        <v>8.6946092414159556E-2</v>
      </c>
    </row>
    <row r="458" spans="1:16" x14ac:dyDescent="0.2">
      <c r="A458" s="37">
        <f>Timetraces!E540</f>
        <v>45.400000000000006</v>
      </c>
      <c r="B458" s="8">
        <f>Timetraces!B540-Timetraces!C540</f>
        <v>37.027416706085205</v>
      </c>
      <c r="C458" s="8">
        <f t="shared" si="14"/>
        <v>-0.69811744639879758</v>
      </c>
      <c r="D458" s="8"/>
      <c r="E458" s="23">
        <f>Timetraces!F540/1000*0.145</f>
        <v>27.986523891941619</v>
      </c>
      <c r="F458" s="8">
        <f>Timetraces!H540</f>
        <v>8.7032001536771375E-2</v>
      </c>
      <c r="G458" s="8">
        <f>(Timetraces!G540-Timetraces!$G$86)/0.3048</f>
        <v>0</v>
      </c>
      <c r="H458" s="13">
        <f>Timetraces!D540/9.81/0.4536</f>
        <v>264.30794084554566</v>
      </c>
      <c r="I458" s="73">
        <f>Timetraces!F540/Timetraces!H540*1000</f>
        <v>2217695861.1948004</v>
      </c>
      <c r="J458" s="13">
        <f>Timetraces!I540/9.81/0.4536</f>
        <v>559.12950951230346</v>
      </c>
      <c r="K458" s="8">
        <f>Timetraces!J540-Timetraces!K540</f>
        <v>37.027416706085205</v>
      </c>
      <c r="L458" s="8">
        <f t="shared" si="15"/>
        <v>-0.69810962426693735</v>
      </c>
      <c r="M458" s="8"/>
      <c r="N458" s="13">
        <f>Timetraces!L540/9.81/0.4536</f>
        <v>264.30802314354122</v>
      </c>
      <c r="O458" s="23">
        <f>Timetraces!N540/1000*0.145</f>
        <v>27.986522486210283</v>
      </c>
      <c r="P458" s="37">
        <f>Timetraces!P540</f>
        <v>8.7031997011958906E-2</v>
      </c>
    </row>
    <row r="459" spans="1:16" x14ac:dyDescent="0.2">
      <c r="A459" s="37">
        <f>Timetraces!E541</f>
        <v>45.5</v>
      </c>
      <c r="B459" s="8">
        <f>Timetraces!B541-Timetraces!C541</f>
        <v>37.030309677124023</v>
      </c>
      <c r="C459" s="8">
        <f t="shared" si="14"/>
        <v>-0.68862607159952471</v>
      </c>
      <c r="D459" s="8"/>
      <c r="E459" s="23">
        <f>Timetraces!F541/1000*0.145</f>
        <v>28.013625435542696</v>
      </c>
      <c r="F459" s="8">
        <f>Timetraces!H541</f>
        <v>8.711983124734983E-2</v>
      </c>
      <c r="G459" s="8">
        <f>(Timetraces!G541-Timetraces!$G$86)/0.3048</f>
        <v>0</v>
      </c>
      <c r="H459" s="13">
        <f>Timetraces!D541/9.81/0.4536</f>
        <v>264.35893817014005</v>
      </c>
      <c r="I459" s="73">
        <f>Timetraces!F541/Timetraces!H541*1000</f>
        <v>2217605498.4349303</v>
      </c>
      <c r="J459" s="13">
        <f>Timetraces!I541/9.81/0.4536</f>
        <v>559.17521233251557</v>
      </c>
      <c r="K459" s="8">
        <f>Timetraces!J541-Timetraces!K541</f>
        <v>37.030309200286865</v>
      </c>
      <c r="L459" s="8">
        <f t="shared" si="15"/>
        <v>-0.68861981389403648</v>
      </c>
      <c r="M459" s="8"/>
      <c r="N459" s="13">
        <f>Timetraces!L541/9.81/0.4536</f>
        <v>264.35902046813561</v>
      </c>
      <c r="O459" s="23">
        <f>Timetraces!N541/1000*0.145</f>
        <v>28.013624148142693</v>
      </c>
      <c r="P459" s="37">
        <f>Timetraces!P541</f>
        <v>8.7119827106560938E-2</v>
      </c>
    </row>
    <row r="460" spans="1:16" x14ac:dyDescent="0.2">
      <c r="A460" s="37">
        <f>Timetraces!E542</f>
        <v>45.6</v>
      </c>
      <c r="B460" s="8">
        <f>Timetraces!B542-Timetraces!C542</f>
        <v>37.033193111419678</v>
      </c>
      <c r="C460" s="8">
        <f t="shared" si="14"/>
        <v>-0.67916598532769312</v>
      </c>
      <c r="D460" s="8"/>
      <c r="E460" s="23">
        <f>Timetraces!F542/1000*0.145</f>
        <v>28.041242607387993</v>
      </c>
      <c r="F460" s="8">
        <f>Timetraces!H542</f>
        <v>8.72093327237531E-2</v>
      </c>
      <c r="G460" s="8">
        <f>(Timetraces!G542-Timetraces!$G$86)/0.3048</f>
        <v>0</v>
      </c>
      <c r="H460" s="13">
        <f>Timetraces!D542/9.81/0.4536</f>
        <v>264.40532680698203</v>
      </c>
      <c r="I460" s="73">
        <f>Timetraces!F542/Timetraces!H542*1000</f>
        <v>2217513584.968399</v>
      </c>
      <c r="J460" s="13">
        <f>Timetraces!I542/9.81/0.4536</f>
        <v>559.22020190343255</v>
      </c>
      <c r="K460" s="8">
        <f>Timetraces!J542-Timetraces!K542</f>
        <v>37.033193588256836</v>
      </c>
      <c r="L460" s="8">
        <f t="shared" si="15"/>
        <v>-0.67915659876946077</v>
      </c>
      <c r="M460" s="8"/>
      <c r="N460" s="13">
        <f>Timetraces!L542/9.81/0.4536</f>
        <v>264.40538167231239</v>
      </c>
      <c r="O460" s="23">
        <f>Timetraces!N542/1000*0.145</f>
        <v>28.041240727157618</v>
      </c>
      <c r="P460" s="37">
        <f>Timetraces!P542</f>
        <v>8.7209326661477349E-2</v>
      </c>
    </row>
    <row r="461" spans="1:16" x14ac:dyDescent="0.2">
      <c r="A461" s="37">
        <f>Timetraces!E543</f>
        <v>45.7</v>
      </c>
      <c r="B461" s="8">
        <f>Timetraces!B543-Timetraces!C543</f>
        <v>37.03606653213501</v>
      </c>
      <c r="C461" s="8">
        <f t="shared" si="14"/>
        <v>-0.66973875200967459</v>
      </c>
      <c r="D461" s="8"/>
      <c r="E461" s="23">
        <f>Timetraces!F543/1000*0.145</f>
        <v>28.069291183658031</v>
      </c>
      <c r="F461" s="8">
        <f>Timetraces!H543</f>
        <v>8.7300233057357235E-2</v>
      </c>
      <c r="G461" s="8">
        <f>(Timetraces!G543-Timetraces!$G$86)/0.3048</f>
        <v>0</v>
      </c>
      <c r="H461" s="13">
        <f>Timetraces!D543/9.81/0.4536</f>
        <v>264.44614661278973</v>
      </c>
      <c r="I461" s="73">
        <f>Timetraces!F543/Timetraces!H543*1000</f>
        <v>2217420409.1849484</v>
      </c>
      <c r="J461" s="13">
        <f>Timetraces!I543/9.81/0.4536</f>
        <v>559.26491714769782</v>
      </c>
      <c r="K461" s="8">
        <f>Timetraces!J543-Timetraces!K543</f>
        <v>37.03606653213501</v>
      </c>
      <c r="L461" s="8">
        <f t="shared" si="15"/>
        <v>-0.66973092987781435</v>
      </c>
      <c r="M461" s="8"/>
      <c r="N461" s="13">
        <f>Timetraces!L543/9.81/0.4536</f>
        <v>264.44620147812009</v>
      </c>
      <c r="O461" s="23">
        <f>Timetraces!N543/1000*0.145</f>
        <v>28.069289066420676</v>
      </c>
      <c r="P461" s="37">
        <f>Timetraces!P543</f>
        <v>8.7300226227856159E-2</v>
      </c>
    </row>
    <row r="462" spans="1:16" x14ac:dyDescent="0.2">
      <c r="A462" s="37">
        <f>Timetraces!E544</f>
        <v>45.800000000000004</v>
      </c>
      <c r="B462" s="8">
        <f>Timetraces!B544-Timetraces!C544</f>
        <v>37.038927555084229</v>
      </c>
      <c r="C462" s="8">
        <f t="shared" si="14"/>
        <v>-0.66035219377732957</v>
      </c>
      <c r="D462" s="8"/>
      <c r="E462" s="23">
        <f>Timetraces!F544/1000*0.145</f>
        <v>28.097702832277871</v>
      </c>
      <c r="F462" s="8">
        <f>Timetraces!H544</f>
        <v>8.7392310829913097E-2</v>
      </c>
      <c r="G462" s="8">
        <f>(Timetraces!G544-Timetraces!$G$86)/0.3048</f>
        <v>0</v>
      </c>
      <c r="H462" s="13">
        <f>Timetraces!D544/9.81/0.4536</f>
        <v>264.48142502022836</v>
      </c>
      <c r="I462" s="73">
        <f>Timetraces!F544/Timetraces!H544*1000</f>
        <v>2217326204.9266481</v>
      </c>
      <c r="J462" s="13">
        <f>Timetraces!I544/9.81/0.4536</f>
        <v>559.30979698795409</v>
      </c>
      <c r="K462" s="8">
        <f>Timetraces!J544-Timetraces!K544</f>
        <v>37.038927555084229</v>
      </c>
      <c r="L462" s="8">
        <f t="shared" si="15"/>
        <v>-0.66034437164546933</v>
      </c>
      <c r="M462" s="8"/>
      <c r="N462" s="13">
        <f>Timetraces!L544/9.81/0.4536</f>
        <v>264.48145245289356</v>
      </c>
      <c r="O462" s="23">
        <f>Timetraces!N544/1000*0.145</f>
        <v>28.09769988556253</v>
      </c>
      <c r="P462" s="37">
        <f>Timetraces!P544</f>
        <v>8.7392301311838033E-2</v>
      </c>
    </row>
    <row r="463" spans="1:16" x14ac:dyDescent="0.2">
      <c r="A463" s="37">
        <f>Timetraces!E545</f>
        <v>45.900000000000006</v>
      </c>
      <c r="B463" s="8">
        <f>Timetraces!B545-Timetraces!C545</f>
        <v>37.041773796081543</v>
      </c>
      <c r="C463" s="8">
        <f t="shared" si="14"/>
        <v>-0.6510141327625184</v>
      </c>
      <c r="D463" s="8"/>
      <c r="E463" s="23">
        <f>Timetraces!F545/1000*0.145</f>
        <v>28.126443480893027</v>
      </c>
      <c r="F463" s="8">
        <f>Timetraces!H545</f>
        <v>8.7485455631020087E-2</v>
      </c>
      <c r="G463" s="8">
        <f>(Timetraces!G545-Timetraces!$G$86)/0.3048</f>
        <v>0</v>
      </c>
      <c r="H463" s="13">
        <f>Timetraces!D545/9.81/0.4536</f>
        <v>264.51256109522279</v>
      </c>
      <c r="I463" s="73">
        <f>Timetraces!F545/Timetraces!H545*1000</f>
        <v>2217231091.5329132</v>
      </c>
      <c r="J463" s="13">
        <f>Timetraces!I545/9.81/0.4536</f>
        <v>559.35528034684467</v>
      </c>
      <c r="K463" s="8">
        <f>Timetraces!J545-Timetraces!K545</f>
        <v>37.041774272918701</v>
      </c>
      <c r="L463" s="8">
        <f t="shared" si="15"/>
        <v>-0.65100474620428606</v>
      </c>
      <c r="M463" s="8"/>
      <c r="N463" s="13">
        <f>Timetraces!L545/9.81/0.4536</f>
        <v>264.51256109522279</v>
      </c>
      <c r="O463" s="23">
        <f>Timetraces!N545/1000*0.145</f>
        <v>28.126439467589922</v>
      </c>
      <c r="P463" s="37">
        <f>Timetraces!P545</f>
        <v>8.7485442656772522E-2</v>
      </c>
    </row>
    <row r="464" spans="1:16" x14ac:dyDescent="0.2">
      <c r="A464" s="37">
        <f>Timetraces!E546</f>
        <v>46</v>
      </c>
      <c r="B464" s="8">
        <f>Timetraces!B546-Timetraces!C546</f>
        <v>37.044604778289795</v>
      </c>
      <c r="C464" s="8">
        <f t="shared" si="14"/>
        <v>-0.64172613339161311</v>
      </c>
      <c r="D464" s="8"/>
      <c r="E464" s="23">
        <f>Timetraces!F546/1000*0.145</f>
        <v>28.155515671732857</v>
      </c>
      <c r="F464" s="8">
        <f>Timetraces!H546</f>
        <v>8.7579675700134044E-2</v>
      </c>
      <c r="G464" s="8">
        <f>(Timetraces!G546-Timetraces!$G$86)/0.3048</f>
        <v>0</v>
      </c>
      <c r="H464" s="13">
        <f>Timetraces!D546/9.81/0.4536</f>
        <v>264.54183174898412</v>
      </c>
      <c r="I464" s="73">
        <f>Timetraces!F546/Timetraces!H546*1000</f>
        <v>2217135066.9843211</v>
      </c>
      <c r="J464" s="13">
        <f>Timetraces!I546/9.81/0.4536</f>
        <v>559.40120262837831</v>
      </c>
      <c r="K464" s="8">
        <f>Timetraces!J546-Timetraces!K546</f>
        <v>37.044605255126953</v>
      </c>
      <c r="L464" s="8">
        <f t="shared" si="15"/>
        <v>-0.64171674683338076</v>
      </c>
      <c r="M464" s="8"/>
      <c r="N464" s="13">
        <f>Timetraces!L546/9.81/0.4536</f>
        <v>264.54183174898412</v>
      </c>
      <c r="O464" s="23">
        <f>Timetraces!N546/1000*0.145</f>
        <v>28.15551094788368</v>
      </c>
      <c r="P464" s="37">
        <f>Timetraces!P546</f>
        <v>8.7579660423700842E-2</v>
      </c>
    </row>
    <row r="465" spans="1:16" x14ac:dyDescent="0.2">
      <c r="A465" s="37">
        <f>Timetraces!E547</f>
        <v>46.1</v>
      </c>
      <c r="B465" s="8">
        <f>Timetraces!B547-Timetraces!C547</f>
        <v>37.047418594360352</v>
      </c>
      <c r="C465" s="8">
        <f t="shared" si="14"/>
        <v>-0.63249445337010179</v>
      </c>
      <c r="D465" s="8"/>
      <c r="E465" s="23">
        <f>Timetraces!F547/1000*0.145</f>
        <v>28.184941727467535</v>
      </c>
      <c r="F465" s="8">
        <f>Timetraces!H547</f>
        <v>8.7675043379382908E-2</v>
      </c>
      <c r="G465" s="8">
        <f>(Timetraces!G547-Timetraces!$G$86)/0.3048</f>
        <v>0</v>
      </c>
      <c r="H465" s="13">
        <f>Timetraces!D547/9.81/0.4536</f>
        <v>264.57154132538847</v>
      </c>
      <c r="I465" s="73">
        <f>Timetraces!F547/Timetraces!H547*1000</f>
        <v>2217038064.3461676</v>
      </c>
      <c r="J465" s="13">
        <f>Timetraces!I547/9.81/0.4536</f>
        <v>559.44717977524238</v>
      </c>
      <c r="K465" s="8">
        <f>Timetraces!J547-Timetraces!K547</f>
        <v>37.04741907119751</v>
      </c>
      <c r="L465" s="8">
        <f t="shared" si="15"/>
        <v>-0.63248506681186945</v>
      </c>
      <c r="M465" s="8"/>
      <c r="N465" s="13">
        <f>Timetraces!L547/9.81/0.4536</f>
        <v>264.57151389272332</v>
      </c>
      <c r="O465" s="23">
        <f>Timetraces!N547/1000*0.145</f>
        <v>28.18493593733945</v>
      </c>
      <c r="P465" s="37">
        <f>Timetraces!P547</f>
        <v>8.7675024646691649E-2</v>
      </c>
    </row>
    <row r="466" spans="1:16" x14ac:dyDescent="0.2">
      <c r="A466" s="37">
        <f>Timetraces!E548</f>
        <v>46.2</v>
      </c>
      <c r="B466" s="8">
        <f>Timetraces!B548-Timetraces!C548</f>
        <v>37.050214290618896</v>
      </c>
      <c r="C466" s="8">
        <f t="shared" si="14"/>
        <v>-0.62332222155072869</v>
      </c>
      <c r="D466" s="8"/>
      <c r="E466" s="23">
        <f>Timetraces!F548/1000*0.145</f>
        <v>28.214737793365174</v>
      </c>
      <c r="F466" s="8">
        <f>Timetraces!H548</f>
        <v>8.7771610994076155E-2</v>
      </c>
      <c r="G466" s="8">
        <f>(Timetraces!G548-Timetraces!$G$86)/0.3048</f>
        <v>0</v>
      </c>
      <c r="H466" s="13">
        <f>Timetraces!D548/9.81/0.4536</f>
        <v>264.60317118835644</v>
      </c>
      <c r="I466" s="73">
        <f>Timetraces!F548/Timetraces!H548*1000</f>
        <v>2216940037.5716591</v>
      </c>
      <c r="J466" s="13">
        <f>Timetraces!I548/9.81/0.4536</f>
        <v>559.49321178743685</v>
      </c>
      <c r="K466" s="8">
        <f>Timetraces!J548-Timetraces!K548</f>
        <v>37.050214767456055</v>
      </c>
      <c r="L466" s="8">
        <f t="shared" si="15"/>
        <v>-0.62331283499249635</v>
      </c>
      <c r="M466" s="8"/>
      <c r="N466" s="13">
        <f>Timetraces!L548/9.81/0.4536</f>
        <v>264.60308889036082</v>
      </c>
      <c r="O466" s="23">
        <f>Timetraces!N548/1000*0.145</f>
        <v>28.214730817291581</v>
      </c>
      <c r="P466" s="37">
        <f>Timetraces!P548</f>
        <v>8.7771588418172258E-2</v>
      </c>
    </row>
    <row r="467" spans="1:16" x14ac:dyDescent="0.2">
      <c r="A467" s="37">
        <f>Timetraces!E549</f>
        <v>46.300000000000004</v>
      </c>
      <c r="B467" s="8">
        <f>Timetraces!B549-Timetraces!C549</f>
        <v>37.052990913391113</v>
      </c>
      <c r="C467" s="8">
        <f t="shared" si="14"/>
        <v>-0.61421256678623792</v>
      </c>
      <c r="D467" s="8"/>
      <c r="E467" s="23">
        <f>Timetraces!F549/1000*0.145</f>
        <v>28.244908395579152</v>
      </c>
      <c r="F467" s="8">
        <f>Timetraces!H549</f>
        <v>8.7869393227016201E-2</v>
      </c>
      <c r="G467" s="8">
        <f>(Timetraces!G549-Timetraces!$G$86)/0.3048</f>
        <v>0</v>
      </c>
      <c r="H467" s="13">
        <f>Timetraces!D549/9.81/0.4536</f>
        <v>264.63776377916525</v>
      </c>
      <c r="I467" s="73">
        <f>Timetraces!F549/Timetraces!H549*1000</f>
        <v>2216840978.8649673</v>
      </c>
      <c r="J467" s="13">
        <f>Timetraces!I549/9.81/0.4536</f>
        <v>559.53968272227439</v>
      </c>
      <c r="K467" s="8">
        <f>Timetraces!J549-Timetraces!K549</f>
        <v>37.052991390228271</v>
      </c>
      <c r="L467" s="8">
        <f t="shared" si="15"/>
        <v>-0.61420318022800557</v>
      </c>
      <c r="M467" s="8"/>
      <c r="N467" s="13">
        <f>Timetraces!L549/9.81/0.4536</f>
        <v>264.63768148116969</v>
      </c>
      <c r="O467" s="23">
        <f>Timetraces!N549/1000*0.145</f>
        <v>28.244900946036228</v>
      </c>
      <c r="P467" s="37">
        <f>Timetraces!P549</f>
        <v>8.7869369116264404E-2</v>
      </c>
    </row>
    <row r="468" spans="1:16" x14ac:dyDescent="0.2">
      <c r="A468" s="37">
        <f>Timetraces!E550</f>
        <v>46.400000000000006</v>
      </c>
      <c r="B468" s="8">
        <f>Timetraces!B550-Timetraces!C550</f>
        <v>37.055747509002686</v>
      </c>
      <c r="C468" s="8">
        <f t="shared" si="14"/>
        <v>-0.60516861792937349</v>
      </c>
      <c r="D468" s="8"/>
      <c r="E468" s="23">
        <f>Timetraces!F550/1000*0.145</f>
        <v>28.275447637401548</v>
      </c>
      <c r="F468" s="8">
        <f>Timetraces!H550</f>
        <v>8.7968370980749999E-2</v>
      </c>
      <c r="G468" s="8">
        <f>(Timetraces!G550-Timetraces!$G$86)/0.3048</f>
        <v>0</v>
      </c>
      <c r="H468" s="13">
        <f>Timetraces!D550/9.81/0.4536</f>
        <v>264.67625180843152</v>
      </c>
      <c r="I468" s="73">
        <f>Timetraces!F550/Timetraces!H550*1000</f>
        <v>2216740914.7222438</v>
      </c>
      <c r="J468" s="13">
        <f>Timetraces!I550/9.81/0.4536</f>
        <v>559.58730582905002</v>
      </c>
      <c r="K468" s="8">
        <f>Timetraces!J550-Timetraces!K550</f>
        <v>37.055747509002686</v>
      </c>
      <c r="L468" s="8">
        <f t="shared" si="15"/>
        <v>-0.60516079579751314</v>
      </c>
      <c r="M468" s="8"/>
      <c r="N468" s="13">
        <f>Timetraces!L550/9.81/0.4536</f>
        <v>264.6761695104359</v>
      </c>
      <c r="O468" s="23">
        <f>Timetraces!N550/1000*0.145</f>
        <v>28.275439951091457</v>
      </c>
      <c r="P468" s="37">
        <f>Timetraces!P550</f>
        <v>8.796834610237432E-2</v>
      </c>
    </row>
    <row r="469" spans="1:16" x14ac:dyDescent="0.2">
      <c r="A469" s="37">
        <f>Timetraces!E551</f>
        <v>46.5</v>
      </c>
      <c r="B469" s="8">
        <f>Timetraces!B551-Timetraces!C551</f>
        <v>37.058483123779297</v>
      </c>
      <c r="C469" s="8">
        <f t="shared" si="14"/>
        <v>-0.59619350383287961</v>
      </c>
      <c r="D469" s="8"/>
      <c r="E469" s="23">
        <f>Timetraces!F551/1000*0.145</f>
        <v>28.306335044630927</v>
      </c>
      <c r="F469" s="8">
        <f>Timetraces!H551</f>
        <v>8.8068477916058013E-2</v>
      </c>
      <c r="G469" s="8">
        <f>(Timetraces!G551-Timetraces!$G$86)/0.3048</f>
        <v>0</v>
      </c>
      <c r="H469" s="13">
        <f>Timetraces!D551/9.81/0.4536</f>
        <v>264.71915649679391</v>
      </c>
      <c r="I469" s="73">
        <f>Timetraces!F551/Timetraces!H551*1000</f>
        <v>2216639919.020112</v>
      </c>
      <c r="J469" s="13">
        <f>Timetraces!I551/9.81/0.4536</f>
        <v>559.6364651650764</v>
      </c>
      <c r="K469" s="8">
        <f>Timetraces!J551-Timetraces!K551</f>
        <v>37.058483600616455</v>
      </c>
      <c r="L469" s="8">
        <f t="shared" si="15"/>
        <v>-0.59618411727464726</v>
      </c>
      <c r="M469" s="8"/>
      <c r="N469" s="13">
        <f>Timetraces!L551/9.81/0.4536</f>
        <v>264.7190741987983</v>
      </c>
      <c r="O469" s="23">
        <f>Timetraces!N551/1000*0.145</f>
        <v>28.306327595158393</v>
      </c>
      <c r="P469" s="37">
        <f>Timetraces!P551</f>
        <v>8.8068453805208197E-2</v>
      </c>
    </row>
    <row r="470" spans="1:16" x14ac:dyDescent="0.2">
      <c r="A470" s="37">
        <f>Timetraces!E552</f>
        <v>46.6</v>
      </c>
      <c r="B470" s="8">
        <f>Timetraces!B552-Timetraces!C552</f>
        <v>37.061199188232422</v>
      </c>
      <c r="C470" s="8">
        <f t="shared" si="14"/>
        <v>-0.58728253121764007</v>
      </c>
      <c r="D470" s="8"/>
      <c r="E470" s="23">
        <f>Timetraces!F552/1000*0.145</f>
        <v>28.337536872471834</v>
      </c>
      <c r="F470" s="8">
        <f>Timetraces!H552</f>
        <v>8.816960468525481E-2</v>
      </c>
      <c r="G470" s="8">
        <f>(Timetraces!G552-Timetraces!$G$86)/0.3048</f>
        <v>0</v>
      </c>
      <c r="H470" s="13">
        <f>Timetraces!D552/9.81/0.4536</f>
        <v>264.76672473823919</v>
      </c>
      <c r="I470" s="73">
        <f>Timetraces!F552/Timetraces!H552*1000</f>
        <v>2216538108.2665906</v>
      </c>
      <c r="J470" s="13">
        <f>Timetraces!I552/9.81/0.4536</f>
        <v>559.68727046101458</v>
      </c>
      <c r="K470" s="8">
        <f>Timetraces!J552-Timetraces!K552</f>
        <v>37.06119966506958</v>
      </c>
      <c r="L470" s="8">
        <f t="shared" si="15"/>
        <v>-0.58727314465940783</v>
      </c>
      <c r="M470" s="8"/>
      <c r="N470" s="13">
        <f>Timetraces!L552/9.81/0.4536</f>
        <v>264.76664244024357</v>
      </c>
      <c r="O470" s="23">
        <f>Timetraces!N552/1000*0.145</f>
        <v>28.337530133011821</v>
      </c>
      <c r="P470" s="37">
        <f>Timetraces!P552</f>
        <v>8.8169582876712171E-2</v>
      </c>
    </row>
    <row r="471" spans="1:16" x14ac:dyDescent="0.2">
      <c r="A471" s="37">
        <f>Timetraces!E553</f>
        <v>46.7</v>
      </c>
      <c r="B471" s="8">
        <f>Timetraces!B553-Timetraces!C553</f>
        <v>37.063895225524902</v>
      </c>
      <c r="C471" s="8">
        <f t="shared" si="14"/>
        <v>-0.57843726451002708</v>
      </c>
      <c r="D471" s="8"/>
      <c r="E471" s="23">
        <f>Timetraces!F553/1000*0.145</f>
        <v>28.369015588775817</v>
      </c>
      <c r="F471" s="8">
        <f>Timetraces!H553</f>
        <v>8.8271629665329088E-2</v>
      </c>
      <c r="G471" s="8">
        <f>(Timetraces!G553-Timetraces!$G$86)/0.3048</f>
        <v>0</v>
      </c>
      <c r="H471" s="13">
        <f>Timetraces!D553/9.81/0.4536</f>
        <v>264.81936802274521</v>
      </c>
      <c r="I471" s="73">
        <f>Timetraces!F553/Timetraces!H553*1000</f>
        <v>2216435610.3160691</v>
      </c>
      <c r="J471" s="13">
        <f>Timetraces!I553/9.81/0.4536</f>
        <v>559.73944739021226</v>
      </c>
      <c r="K471" s="8">
        <f>Timetraces!J553-Timetraces!K553</f>
        <v>37.063895702362061</v>
      </c>
      <c r="L471" s="8">
        <f t="shared" si="15"/>
        <v>-0.57842787795179473</v>
      </c>
      <c r="M471" s="8"/>
      <c r="N471" s="13">
        <f>Timetraces!L553/9.81/0.4536</f>
        <v>264.8193131574148</v>
      </c>
      <c r="O471" s="23">
        <f>Timetraces!N553/1000*0.145</f>
        <v>28.369009679906355</v>
      </c>
      <c r="P471" s="37">
        <f>Timetraces!P553</f>
        <v>8.8271610546040602E-2</v>
      </c>
    </row>
    <row r="472" spans="1:16" x14ac:dyDescent="0.2">
      <c r="A472" s="37">
        <f>Timetraces!E554</f>
        <v>46.800000000000004</v>
      </c>
      <c r="B472" s="8">
        <f>Timetraces!B554-Timetraces!C554</f>
        <v>37.066574096679688</v>
      </c>
      <c r="C472" s="8">
        <f t="shared" si="14"/>
        <v>-0.56964831715180797</v>
      </c>
      <c r="D472" s="8"/>
      <c r="E472" s="23">
        <f>Timetraces!F554/1000*0.145</f>
        <v>28.400735683712544</v>
      </c>
      <c r="F472" s="8">
        <f>Timetraces!H554</f>
        <v>8.8374437772804321E-2</v>
      </c>
      <c r="G472" s="8">
        <f>(Timetraces!G554-Timetraces!$G$86)/0.3048</f>
        <v>0</v>
      </c>
      <c r="H472" s="13">
        <f>Timetraces!D554/9.81/0.4536</f>
        <v>264.87774473427663</v>
      </c>
      <c r="I472" s="73">
        <f>Timetraces!F554/Timetraces!H554*1000</f>
        <v>2216332545.7281504</v>
      </c>
      <c r="J472" s="13">
        <f>Timetraces!I554/9.81/0.4536</f>
        <v>559.79255703002661</v>
      </c>
      <c r="K472" s="8">
        <f>Timetraces!J554-Timetraces!K554</f>
        <v>37.066574096679688</v>
      </c>
      <c r="L472" s="8">
        <f t="shared" si="15"/>
        <v>-0.56964049501994773</v>
      </c>
      <c r="M472" s="8"/>
      <c r="N472" s="13">
        <f>Timetraces!L554/9.81/0.4536</f>
        <v>264.87768986894628</v>
      </c>
      <c r="O472" s="23">
        <f>Timetraces!N554/1000*0.145</f>
        <v>28.400731195215968</v>
      </c>
      <c r="P472" s="37">
        <f>Timetraces!P554</f>
        <v>8.8374423258555504E-2</v>
      </c>
    </row>
    <row r="473" spans="1:16" x14ac:dyDescent="0.2">
      <c r="A473" s="37">
        <f>Timetraces!E555</f>
        <v>46.900000000000006</v>
      </c>
      <c r="B473" s="8">
        <f>Timetraces!B555-Timetraces!C555</f>
        <v>37.069236278533936</v>
      </c>
      <c r="C473" s="8">
        <f t="shared" si="14"/>
        <v>-0.56091412471661106</v>
      </c>
      <c r="D473" s="8"/>
      <c r="E473" s="23">
        <f>Timetraces!F555/1000*0.145</f>
        <v>28.432656184729623</v>
      </c>
      <c r="F473" s="8">
        <f>Timetraces!H555</f>
        <v>8.8477896227427799E-2</v>
      </c>
      <c r="G473" s="8">
        <f>(Timetraces!G555-Timetraces!$G$86)/0.3048</f>
        <v>0</v>
      </c>
      <c r="H473" s="13">
        <f>Timetraces!D555/9.81/0.4536</f>
        <v>264.94201946882464</v>
      </c>
      <c r="I473" s="73">
        <f>Timetraces!F555/Timetraces!H555*1000</f>
        <v>2216229051.4750261</v>
      </c>
      <c r="J473" s="13">
        <f>Timetraces!I555/9.81/0.4536</f>
        <v>559.84632505380557</v>
      </c>
      <c r="K473" s="8">
        <f>Timetraces!J555-Timetraces!K555</f>
        <v>37.069236278533936</v>
      </c>
      <c r="L473" s="8">
        <f t="shared" si="15"/>
        <v>-0.56090630258475072</v>
      </c>
      <c r="M473" s="8"/>
      <c r="N473" s="13">
        <f>Timetraces!L555/9.81/0.4536</f>
        <v>264.94199203615949</v>
      </c>
      <c r="O473" s="23">
        <f>Timetraces!N555/1000*0.145</f>
        <v>28.432653236865654</v>
      </c>
      <c r="P473" s="37">
        <f>Timetraces!P555</f>
        <v>8.8477886705165251E-2</v>
      </c>
    </row>
    <row r="474" spans="1:16" x14ac:dyDescent="0.2">
      <c r="A474" s="37">
        <f>Timetraces!E556</f>
        <v>47</v>
      </c>
      <c r="B474" s="8">
        <f>Timetraces!B556-Timetraces!C556</f>
        <v>37.071884155273438</v>
      </c>
      <c r="C474" s="8">
        <f t="shared" si="14"/>
        <v>-0.55222686507257579</v>
      </c>
      <c r="D474" s="8"/>
      <c r="E474" s="23">
        <f>Timetraces!F556/1000*0.145</f>
        <v>28.464710754687612</v>
      </c>
      <c r="F474" s="8">
        <f>Timetraces!H556</f>
        <v>8.8581790033917904E-2</v>
      </c>
      <c r="G474" s="8">
        <f>(Timetraces!G556-Timetraces!$G$86)/0.3048</f>
        <v>0</v>
      </c>
      <c r="H474" s="13">
        <f>Timetraces!D556/9.81/0.4536</f>
        <v>265.01131438110303</v>
      </c>
      <c r="I474" s="73">
        <f>Timetraces!F556/Timetraces!H556*1000</f>
        <v>2216125345.3690882</v>
      </c>
      <c r="J474" s="13">
        <f>Timetraces!I556/9.81/0.4536</f>
        <v>559.90064173088842</v>
      </c>
      <c r="K474" s="8">
        <f>Timetraces!J556-Timetraces!K556</f>
        <v>37.071884632110596</v>
      </c>
      <c r="L474" s="8">
        <f t="shared" si="15"/>
        <v>-0.55221747851434344</v>
      </c>
      <c r="M474" s="8"/>
      <c r="N474" s="13">
        <f>Timetraces!L556/9.81/0.4536</f>
        <v>265.01131438110303</v>
      </c>
      <c r="O474" s="23">
        <f>Timetraces!N556/1000*0.145</f>
        <v>28.464710057148199</v>
      </c>
      <c r="P474" s="37">
        <f>Timetraces!P556</f>
        <v>8.8581787806224124E-2</v>
      </c>
    </row>
    <row r="475" spans="1:16" x14ac:dyDescent="0.2">
      <c r="A475" s="37">
        <f>Timetraces!E557</f>
        <v>47.1</v>
      </c>
      <c r="B475" s="8">
        <f>Timetraces!B557-Timetraces!C557</f>
        <v>37.074520587921143</v>
      </c>
      <c r="C475" s="8">
        <f t="shared" si="14"/>
        <v>-0.5435771516614698</v>
      </c>
      <c r="D475" s="8"/>
      <c r="E475" s="23">
        <f>Timetraces!F557/1000*0.145</f>
        <v>28.496801289018666</v>
      </c>
      <c r="F475" s="8">
        <f>Timetraces!H557</f>
        <v>8.8685801242694512E-2</v>
      </c>
      <c r="G475" s="8">
        <f>(Timetraces!G557-Timetraces!$G$86)/0.3048</f>
        <v>0</v>
      </c>
      <c r="H475" s="13">
        <f>Timetraces!D557/9.81/0.4536</f>
        <v>265.08365431921789</v>
      </c>
      <c r="I475" s="73">
        <f>Timetraces!F557/Timetraces!H557*1000</f>
        <v>2216021745.4018531</v>
      </c>
      <c r="J475" s="13">
        <f>Timetraces!I557/9.81/0.4536</f>
        <v>559.95550706127506</v>
      </c>
      <c r="K475" s="8">
        <f>Timetraces!J557-Timetraces!K557</f>
        <v>37.074520587921143</v>
      </c>
      <c r="L475" s="8">
        <f t="shared" si="15"/>
        <v>-0.54356932952960957</v>
      </c>
      <c r="M475" s="8"/>
      <c r="N475" s="13">
        <f>Timetraces!L557/9.81/0.4536</f>
        <v>265.08365431921789</v>
      </c>
      <c r="O475" s="23">
        <f>Timetraces!N557/1000*0.145</f>
        <v>28.496802012806615</v>
      </c>
      <c r="P475" s="37">
        <f>Timetraces!P557</f>
        <v>8.868580362043417E-2</v>
      </c>
    </row>
    <row r="476" spans="1:16" x14ac:dyDescent="0.2">
      <c r="A476" s="37">
        <f>Timetraces!E558</f>
        <v>47.2</v>
      </c>
      <c r="B476" s="8">
        <f>Timetraces!B558-Timetraces!C558</f>
        <v>37.077147483825684</v>
      </c>
      <c r="C476" s="8">
        <f t="shared" si="14"/>
        <v>-0.53495872677780509</v>
      </c>
      <c r="D476" s="8"/>
      <c r="E476" s="23">
        <f>Timetraces!F558/1000*0.145</f>
        <v>28.528803737625331</v>
      </c>
      <c r="F476" s="8">
        <f>Timetraces!H558</f>
        <v>8.8789527803246893E-2</v>
      </c>
      <c r="G476" s="8">
        <f>(Timetraces!G558-Timetraces!$G$86)/0.3048</f>
        <v>0</v>
      </c>
      <c r="H476" s="13">
        <f>Timetraces!D558/9.81/0.4536</f>
        <v>265.1566526412974</v>
      </c>
      <c r="I476" s="73">
        <f>Timetraces!F558/Timetraces!H558*1000</f>
        <v>2215918650.2298055</v>
      </c>
      <c r="J476" s="13">
        <f>Timetraces!I558/9.81/0.4536</f>
        <v>560.01086617963529</v>
      </c>
      <c r="K476" s="8">
        <f>Timetraces!J558-Timetraces!K558</f>
        <v>37.077147483825684</v>
      </c>
      <c r="L476" s="8">
        <f t="shared" si="15"/>
        <v>-0.53495090464594486</v>
      </c>
      <c r="M476" s="8"/>
      <c r="N476" s="13">
        <f>Timetraces!L558/9.81/0.4536</f>
        <v>265.15670750662781</v>
      </c>
      <c r="O476" s="23">
        <f>Timetraces!N558/1000*0.145</f>
        <v>28.528807067898335</v>
      </c>
      <c r="P476" s="37">
        <f>Timetraces!P558</f>
        <v>8.8789538630322393E-2</v>
      </c>
    </row>
    <row r="477" spans="1:16" x14ac:dyDescent="0.2">
      <c r="A477" s="37">
        <f>Timetraces!E559</f>
        <v>47.300000000000004</v>
      </c>
      <c r="B477" s="8">
        <f>Timetraces!B559-Timetraces!C559</f>
        <v>37.07976770401001</v>
      </c>
      <c r="C477" s="8">
        <f t="shared" si="14"/>
        <v>-0.5263622038633492</v>
      </c>
      <c r="D477" s="8"/>
      <c r="E477" s="23">
        <f>Timetraces!F559/1000*0.145</f>
        <v>28.560592045254417</v>
      </c>
      <c r="F477" s="8">
        <f>Timetraces!H559</f>
        <v>8.8892561157517841E-2</v>
      </c>
      <c r="G477" s="8">
        <f>(Timetraces!G559-Timetraces!$G$86)/0.3048</f>
        <v>0</v>
      </c>
      <c r="H477" s="13">
        <f>Timetraces!D559/9.81/0.4536</f>
        <v>265.22833419544764</v>
      </c>
      <c r="I477" s="73">
        <f>Timetraces!F559/Timetraces!H559*1000</f>
        <v>2215816461.4367318</v>
      </c>
      <c r="J477" s="13">
        <f>Timetraces!I559/9.81/0.4536</f>
        <v>560.06655448997776</v>
      </c>
      <c r="K477" s="8">
        <f>Timetraces!J559-Timetraces!K559</f>
        <v>37.079768180847168</v>
      </c>
      <c r="L477" s="8">
        <f t="shared" si="15"/>
        <v>-0.52635281730511685</v>
      </c>
      <c r="M477" s="8"/>
      <c r="N477" s="13">
        <f>Timetraces!L559/9.81/0.4536</f>
        <v>265.228389060778</v>
      </c>
      <c r="O477" s="23">
        <f>Timetraces!N559/1000*0.145</f>
        <v>28.560596796534714</v>
      </c>
      <c r="P477" s="37">
        <f>Timetraces!P559</f>
        <v>8.8892576590161795E-2</v>
      </c>
    </row>
    <row r="478" spans="1:16" x14ac:dyDescent="0.2">
      <c r="A478" s="37">
        <f>Timetraces!E560</f>
        <v>47.400000000000006</v>
      </c>
      <c r="B478" s="8">
        <f>Timetraces!B560-Timetraces!C560</f>
        <v>37.082384586334229</v>
      </c>
      <c r="C478" s="8">
        <f t="shared" si="14"/>
        <v>-0.51777663193349766</v>
      </c>
      <c r="D478" s="8"/>
      <c r="E478" s="23">
        <f>Timetraces!F560/1000*0.145</f>
        <v>28.592051185225788</v>
      </c>
      <c r="F478" s="8">
        <f>Timetraces!H560</f>
        <v>8.899452846851115E-2</v>
      </c>
      <c r="G478" s="8">
        <f>(Timetraces!G560-Timetraces!$G$86)/0.3048</f>
        <v>0</v>
      </c>
      <c r="H478" s="13">
        <f>Timetraces!D560/9.81/0.4536</f>
        <v>265.29729991574368</v>
      </c>
      <c r="I478" s="73">
        <f>Timetraces!F560/Timetraces!H560*1000</f>
        <v>2215715542.1962733</v>
      </c>
      <c r="J478" s="13">
        <f>Timetraces!I560/9.81/0.4536</f>
        <v>560.12246226164177</v>
      </c>
      <c r="K478" s="8">
        <f>Timetraces!J560-Timetraces!K560</f>
        <v>37.082385063171387</v>
      </c>
      <c r="L478" s="8">
        <f t="shared" si="15"/>
        <v>-0.51776724537526531</v>
      </c>
      <c r="M478" s="8"/>
      <c r="N478" s="13">
        <f>Timetraces!L560/9.81/0.4536</f>
        <v>265.2973822137393</v>
      </c>
      <c r="O478" s="23">
        <f>Timetraces!N560/1000*0.145</f>
        <v>28.5920577136901</v>
      </c>
      <c r="P478" s="37">
        <f>Timetraces!P560</f>
        <v>8.8994549661411571E-2</v>
      </c>
    </row>
    <row r="479" spans="1:16" x14ac:dyDescent="0.2">
      <c r="A479" s="37">
        <f>Timetraces!E561</f>
        <v>47.5</v>
      </c>
      <c r="B479" s="8">
        <f>Timetraces!B561-Timetraces!C561</f>
        <v>37.085000991821289</v>
      </c>
      <c r="C479" s="8">
        <f t="shared" si="14"/>
        <v>-0.50919262443001811</v>
      </c>
      <c r="D479" s="8"/>
      <c r="E479" s="23">
        <f>Timetraces!F561/1000*0.145</f>
        <v>28.623092321044314</v>
      </c>
      <c r="F479" s="8">
        <f>Timetraces!H561</f>
        <v>8.9095141773753356E-2</v>
      </c>
      <c r="G479" s="8">
        <f>(Timetraces!G561-Timetraces!$G$86)/0.3048</f>
        <v>0</v>
      </c>
      <c r="H479" s="13">
        <f>Timetraces!D561/9.81/0.4536</f>
        <v>265.36289141822101</v>
      </c>
      <c r="I479" s="73">
        <f>Timetraces!F561/Timetraces!H561*1000</f>
        <v>2215616169.0402055</v>
      </c>
      <c r="J479" s="13">
        <f>Timetraces!I561/9.81/0.4536</f>
        <v>560.17826030264507</v>
      </c>
      <c r="K479" s="8">
        <f>Timetraces!J561-Timetraces!K561</f>
        <v>37.085001468658447</v>
      </c>
      <c r="L479" s="8">
        <f t="shared" si="15"/>
        <v>-0.50918323787178577</v>
      </c>
      <c r="M479" s="8"/>
      <c r="N479" s="13">
        <f>Timetraces!L561/9.81/0.4536</f>
        <v>265.36297371621657</v>
      </c>
      <c r="O479" s="23">
        <f>Timetraces!N561/1000*0.145</f>
        <v>28.623099797378423</v>
      </c>
      <c r="P479" s="37">
        <f>Timetraces!P561</f>
        <v>8.9095166037610557E-2</v>
      </c>
    </row>
    <row r="480" spans="1:16" x14ac:dyDescent="0.2">
      <c r="A480" s="37">
        <f>Timetraces!E562</f>
        <v>47.6</v>
      </c>
      <c r="B480" s="8">
        <f>Timetraces!B562-Timetraces!C562</f>
        <v>37.087619304656982</v>
      </c>
      <c r="C480" s="8">
        <f t="shared" si="14"/>
        <v>-0.50060235922105045</v>
      </c>
      <c r="D480" s="8"/>
      <c r="E480" s="23">
        <f>Timetraces!F562/1000*0.145</f>
        <v>28.653646162627258</v>
      </c>
      <c r="F480" s="8">
        <f>Timetraces!H562</f>
        <v>8.9194176447757234E-2</v>
      </c>
      <c r="G480" s="8">
        <f>(Timetraces!G562-Timetraces!$G$86)/0.3048</f>
        <v>0</v>
      </c>
      <c r="H480" s="13">
        <f>Timetraces!D562/9.81/0.4536</f>
        <v>265.42464234757119</v>
      </c>
      <c r="I480" s="73">
        <f>Timetraces!F562/Timetraces!H562*1000</f>
        <v>2215518554.1900268</v>
      </c>
      <c r="J480" s="13">
        <f>Timetraces!I562/9.81/0.4536</f>
        <v>560.23329022902294</v>
      </c>
      <c r="K480" s="8">
        <f>Timetraces!J562-Timetraces!K562</f>
        <v>37.087619781494141</v>
      </c>
      <c r="L480" s="8">
        <f t="shared" si="15"/>
        <v>-0.5005929726628181</v>
      </c>
      <c r="M480" s="8"/>
      <c r="N480" s="13">
        <f>Timetraces!L562/9.81/0.4536</f>
        <v>265.42472464556676</v>
      </c>
      <c r="O480" s="23">
        <f>Timetraces!N562/1000*0.145</f>
        <v>28.653654586171854</v>
      </c>
      <c r="P480" s="37">
        <f>Timetraces!P562</f>
        <v>8.9194203782454684E-2</v>
      </c>
    </row>
    <row r="481" spans="1:16" x14ac:dyDescent="0.2">
      <c r="A481" s="37">
        <f>Timetraces!E563</f>
        <v>47.7</v>
      </c>
      <c r="B481" s="8">
        <f>Timetraces!B563-Timetraces!C563</f>
        <v>37.090242862701416</v>
      </c>
      <c r="C481" s="8">
        <f t="shared" si="14"/>
        <v>-0.49199488532199004</v>
      </c>
      <c r="D481" s="8"/>
      <c r="E481" s="23">
        <f>Timetraces!F563/1000*0.145</f>
        <v>28.683661067001921</v>
      </c>
      <c r="F481" s="8">
        <f>Timetraces!H563</f>
        <v>8.9291465061617697E-2</v>
      </c>
      <c r="G481" s="8">
        <f>(Timetraces!G563-Timetraces!$G$86)/0.3048</f>
        <v>0</v>
      </c>
      <c r="H481" s="13">
        <f>Timetraces!D563/9.81/0.4536</f>
        <v>265.48216864648168</v>
      </c>
      <c r="I481" s="73">
        <f>Timetraces!F563/Timetraces!H563*1000</f>
        <v>2215422852.0017104</v>
      </c>
      <c r="J481" s="13">
        <f>Timetraces!I563/9.81/0.4536</f>
        <v>560.28733257945385</v>
      </c>
      <c r="K481" s="8">
        <f>Timetraces!J563-Timetraces!K563</f>
        <v>37.090243339538574</v>
      </c>
      <c r="L481" s="8">
        <f t="shared" si="15"/>
        <v>-0.49198549876375769</v>
      </c>
      <c r="M481" s="8"/>
      <c r="N481" s="13">
        <f>Timetraces!L563/9.81/0.4536</f>
        <v>265.48225094447724</v>
      </c>
      <c r="O481" s="23">
        <f>Timetraces!N563/1000*0.145</f>
        <v>28.683670200824967</v>
      </c>
      <c r="P481" s="37">
        <f>Timetraces!P563</f>
        <v>8.9291494700109192E-2</v>
      </c>
    </row>
    <row r="482" spans="1:16" x14ac:dyDescent="0.2">
      <c r="A482" s="37">
        <f>Timetraces!E564</f>
        <v>47.800000000000004</v>
      </c>
      <c r="B482" s="8">
        <f>Timetraces!B564-Timetraces!C564</f>
        <v>37.092873573303223</v>
      </c>
      <c r="C482" s="8">
        <f t="shared" si="14"/>
        <v>-0.48336394502734886</v>
      </c>
      <c r="D482" s="8"/>
      <c r="E482" s="23">
        <f>Timetraces!F564/1000*0.145</f>
        <v>28.713096404497222</v>
      </c>
      <c r="F482" s="8">
        <f>Timetraces!H564</f>
        <v>8.9386875880096875E-2</v>
      </c>
      <c r="G482" s="8">
        <f>(Timetraces!G564-Timetraces!$G$86)/0.3048</f>
        <v>0</v>
      </c>
      <c r="H482" s="13">
        <f>Timetraces!D564/9.81/0.4536</f>
        <v>265.53505882497444</v>
      </c>
      <c r="I482" s="73">
        <f>Timetraces!F564/Timetraces!H564*1000</f>
        <v>2215329180.755784</v>
      </c>
      <c r="J482" s="13">
        <f>Timetraces!I564/9.81/0.4536</f>
        <v>560.34022275794655</v>
      </c>
      <c r="K482" s="8">
        <f>Timetraces!J564-Timetraces!K564</f>
        <v>37.092874050140381</v>
      </c>
      <c r="L482" s="8">
        <f t="shared" si="15"/>
        <v>-0.48335455846911651</v>
      </c>
      <c r="M482" s="8"/>
      <c r="N482" s="13">
        <f>Timetraces!L564/9.81/0.4536</f>
        <v>265.53511369030485</v>
      </c>
      <c r="O482" s="23">
        <f>Timetraces!N564/1000*0.145</f>
        <v>28.713105655603492</v>
      </c>
      <c r="P482" s="37">
        <f>Timetraces!P564</f>
        <v>8.9386905900044292E-2</v>
      </c>
    </row>
    <row r="483" spans="1:16" x14ac:dyDescent="0.2">
      <c r="A483" s="37">
        <f>Timetraces!E565</f>
        <v>47.900000000000006</v>
      </c>
      <c r="B483" s="8">
        <f>Timetraces!B565-Timetraces!C565</f>
        <v>37.095513343811035</v>
      </c>
      <c r="C483" s="8">
        <f t="shared" si="14"/>
        <v>-0.47470328063163852</v>
      </c>
      <c r="D483" s="8"/>
      <c r="E483" s="23">
        <f>Timetraces!F565/1000*0.145</f>
        <v>28.741921731237539</v>
      </c>
      <c r="F483" s="8">
        <f>Timetraces!H565</f>
        <v>8.9480310178611411E-2</v>
      </c>
      <c r="G483" s="8">
        <f>(Timetraces!G565-Timetraces!$G$86)/0.3048</f>
        <v>0</v>
      </c>
      <c r="H483" s="13">
        <f>Timetraces!D565/9.81/0.4536</f>
        <v>265.58295625840202</v>
      </c>
      <c r="I483" s="73">
        <f>Timetraces!F565/Timetraces!H565*1000</f>
        <v>2215237625.7406464</v>
      </c>
      <c r="J483" s="13">
        <f>Timetraces!I565/9.81/0.4536</f>
        <v>560.39234482181394</v>
      </c>
      <c r="K483" s="8">
        <f>Timetraces!J565-Timetraces!K565</f>
        <v>37.095513820648193</v>
      </c>
      <c r="L483" s="8">
        <f t="shared" si="15"/>
        <v>-0.47469389407340623</v>
      </c>
      <c r="M483" s="8"/>
      <c r="N483" s="13">
        <f>Timetraces!L565/9.81/0.4536</f>
        <v>265.58298369106723</v>
      </c>
      <c r="O483" s="23">
        <f>Timetraces!N565/1000*0.145</f>
        <v>28.74193038993846</v>
      </c>
      <c r="P483" s="37">
        <f>Timetraces!P565</f>
        <v>8.9480338277356464E-2</v>
      </c>
    </row>
    <row r="484" spans="1:16" x14ac:dyDescent="0.2">
      <c r="A484" s="37">
        <f>Timetraces!E566</f>
        <v>48</v>
      </c>
      <c r="B484" s="8">
        <f>Timetraces!B566-Timetraces!C566</f>
        <v>37.098164081573486</v>
      </c>
      <c r="C484" s="8">
        <f t="shared" si="14"/>
        <v>-0.4660066344293709</v>
      </c>
      <c r="D484" s="8"/>
      <c r="E484" s="23">
        <f>Timetraces!F566/1000*0.145</f>
        <v>28.770122956252568</v>
      </c>
      <c r="F484" s="8">
        <f>Timetraces!H566</f>
        <v>8.9571722237423504E-2</v>
      </c>
      <c r="G484" s="8">
        <f>(Timetraces!G566-Timetraces!$G$86)/0.3048</f>
        <v>0</v>
      </c>
      <c r="H484" s="13">
        <f>Timetraces!D566/9.81/0.4536</f>
        <v>265.62594324475998</v>
      </c>
      <c r="I484" s="73">
        <f>Timetraces!F566/Timetraces!H566*1000</f>
        <v>2215148220.0116205</v>
      </c>
      <c r="J484" s="13">
        <f>Timetraces!I566/9.81/0.4536</f>
        <v>560.44397309770784</v>
      </c>
      <c r="K484" s="8">
        <f>Timetraces!J566-Timetraces!K566</f>
        <v>37.098164081573486</v>
      </c>
      <c r="L484" s="8">
        <f t="shared" si="15"/>
        <v>-0.46599881229751061</v>
      </c>
      <c r="M484" s="8"/>
      <c r="N484" s="13">
        <f>Timetraces!L566/9.81/0.4536</f>
        <v>265.62594324475998</v>
      </c>
      <c r="O484" s="23">
        <f>Timetraces!N566/1000*0.145</f>
        <v>28.770131022275269</v>
      </c>
      <c r="P484" s="37">
        <f>Timetraces!P566</f>
        <v>8.957174841503647E-2</v>
      </c>
    </row>
    <row r="485" spans="1:16" x14ac:dyDescent="0.2">
      <c r="A485" s="37">
        <f>Timetraces!E567</f>
        <v>48.1</v>
      </c>
      <c r="B485" s="8">
        <f>Timetraces!B567-Timetraces!C567</f>
        <v>37.100826740264893</v>
      </c>
      <c r="C485" s="8">
        <f t="shared" si="14"/>
        <v>-0.45727087756780188</v>
      </c>
      <c r="D485" s="8"/>
      <c r="E485" s="23">
        <f>Timetraces!F567/1000*0.145</f>
        <v>28.797707792798509</v>
      </c>
      <c r="F485" s="8">
        <f>Timetraces!H567</f>
        <v>8.9661137004225594E-2</v>
      </c>
      <c r="G485" s="8">
        <f>(Timetraces!G567-Timetraces!$G$86)/0.3048</f>
        <v>0</v>
      </c>
      <c r="H485" s="13">
        <f>Timetraces!D567/9.81/0.4536</f>
        <v>265.66465073534783</v>
      </c>
      <c r="I485" s="73">
        <f>Timetraces!F567/Timetraces!H567*1000</f>
        <v>2215060927.9055309</v>
      </c>
      <c r="J485" s="13">
        <f>Timetraces!I567/9.81/0.4536</f>
        <v>560.4953270469498</v>
      </c>
      <c r="K485" s="8">
        <f>Timetraces!J567-Timetraces!K567</f>
        <v>37.100827217102051</v>
      </c>
      <c r="L485" s="8">
        <f t="shared" si="15"/>
        <v>-0.45726149100956953</v>
      </c>
      <c r="M485" s="8"/>
      <c r="N485" s="13">
        <f>Timetraces!L567/9.81/0.4536</f>
        <v>265.66465073534783</v>
      </c>
      <c r="O485" s="23">
        <f>Timetraces!N567/1000*0.145</f>
        <v>28.797715385092744</v>
      </c>
      <c r="P485" s="37">
        <f>Timetraces!P567</f>
        <v>8.9661161647282051E-2</v>
      </c>
    </row>
    <row r="486" spans="1:16" x14ac:dyDescent="0.2">
      <c r="A486" s="37">
        <f>Timetraces!E568</f>
        <v>48.2</v>
      </c>
      <c r="B486" s="8">
        <f>Timetraces!B568-Timetraces!C568</f>
        <v>37.103503227233887</v>
      </c>
      <c r="C486" s="8">
        <f t="shared" si="14"/>
        <v>-0.44848975234144312</v>
      </c>
      <c r="D486" s="8"/>
      <c r="E486" s="23">
        <f>Timetraces!F568/1000*0.145</f>
        <v>28.824713224102393</v>
      </c>
      <c r="F486" s="8">
        <f>Timetraces!H568</f>
        <v>8.9748674302676829E-2</v>
      </c>
      <c r="G486" s="8">
        <f>(Timetraces!G568-Timetraces!$G$86)/0.3048</f>
        <v>0</v>
      </c>
      <c r="H486" s="13">
        <f>Timetraces!D568/9.81/0.4536</f>
        <v>265.7005052287555</v>
      </c>
      <c r="I486" s="73">
        <f>Timetraces!F568/Timetraces!H568*1000</f>
        <v>2214975621.9578576</v>
      </c>
      <c r="J486" s="13">
        <f>Timetraces!I568/9.81/0.4536</f>
        <v>560.54624207354868</v>
      </c>
      <c r="K486" s="8">
        <f>Timetraces!J568-Timetraces!K568</f>
        <v>37.103503227233887</v>
      </c>
      <c r="L486" s="8">
        <f t="shared" si="15"/>
        <v>-0.44848193020958282</v>
      </c>
      <c r="M486" s="8"/>
      <c r="N486" s="13">
        <f>Timetraces!L568/9.81/0.4536</f>
        <v>265.7004777960903</v>
      </c>
      <c r="O486" s="23">
        <f>Timetraces!N568/1000*0.145</f>
        <v>28.824719986242538</v>
      </c>
      <c r="P486" s="37">
        <f>Timetraces!P568</f>
        <v>8.9748696256649718E-2</v>
      </c>
    </row>
    <row r="487" spans="1:16" x14ac:dyDescent="0.2">
      <c r="A487" s="37">
        <f>Timetraces!E569</f>
        <v>48.300000000000004</v>
      </c>
      <c r="B487" s="8">
        <f>Timetraces!B569-Timetraces!C569</f>
        <v>37.106194019317627</v>
      </c>
      <c r="C487" s="8">
        <f t="shared" si="14"/>
        <v>-0.43966169432392266</v>
      </c>
      <c r="D487" s="8"/>
      <c r="E487" s="23">
        <f>Timetraces!F569/1000*0.145</f>
        <v>28.851202180227503</v>
      </c>
      <c r="F487" s="8">
        <f>Timetraces!H569</f>
        <v>8.9834538059254759E-2</v>
      </c>
      <c r="G487" s="8">
        <f>(Timetraces!G569-Timetraces!$G$86)/0.3048</f>
        <v>0</v>
      </c>
      <c r="H487" s="13">
        <f>Timetraces!D569/9.81/0.4536</f>
        <v>265.73539957888147</v>
      </c>
      <c r="I487" s="73">
        <f>Timetraces!F569/Timetraces!H569*1000</f>
        <v>2214892094.2662067</v>
      </c>
      <c r="J487" s="13">
        <f>Timetraces!I569/9.81/0.4536</f>
        <v>560.59671817750439</v>
      </c>
      <c r="K487" s="8">
        <f>Timetraces!J569-Timetraces!K569</f>
        <v>37.106194019317627</v>
      </c>
      <c r="L487" s="8">
        <f t="shared" si="15"/>
        <v>-0.43965387219206242</v>
      </c>
      <c r="M487" s="8"/>
      <c r="N487" s="13">
        <f>Timetraces!L569/9.81/0.4536</f>
        <v>265.73534471355106</v>
      </c>
      <c r="O487" s="23">
        <f>Timetraces!N569/1000*0.145</f>
        <v>28.85120787598537</v>
      </c>
      <c r="P487" s="37">
        <f>Timetraces!P569</f>
        <v>8.9834556556294173E-2</v>
      </c>
    </row>
    <row r="488" spans="1:16" x14ac:dyDescent="0.2">
      <c r="A488" s="37">
        <f>Timetraces!E570</f>
        <v>48.400000000000006</v>
      </c>
      <c r="B488" s="8">
        <f>Timetraces!B570-Timetraces!C570</f>
        <v>37.108900547027588</v>
      </c>
      <c r="C488" s="8">
        <f t="shared" si="14"/>
        <v>-0.43078201023612434</v>
      </c>
      <c r="D488" s="8"/>
      <c r="E488" s="23">
        <f>Timetraces!F570/1000*0.145</f>
        <v>28.877254055693903</v>
      </c>
      <c r="F488" s="8">
        <f>Timetraces!H570</f>
        <v>8.9918985570545881E-2</v>
      </c>
      <c r="G488" s="8">
        <f>(Timetraces!G570-Timetraces!$G$86)/0.3048</f>
        <v>0</v>
      </c>
      <c r="H488" s="13">
        <f>Timetraces!D570/9.81/0.4536</f>
        <v>265.77130893761955</v>
      </c>
      <c r="I488" s="73">
        <f>Timetraces!F570/Timetraces!H570*1000</f>
        <v>2214810086.9078331</v>
      </c>
      <c r="J488" s="13">
        <f>Timetraces!I570/9.81/0.4536</f>
        <v>560.64670049348661</v>
      </c>
      <c r="K488" s="8">
        <f>Timetraces!J570-Timetraces!K570</f>
        <v>37.108900547027588</v>
      </c>
      <c r="L488" s="8">
        <f t="shared" si="15"/>
        <v>-0.43077418810426404</v>
      </c>
      <c r="M488" s="8"/>
      <c r="N488" s="13">
        <f>Timetraces!L570/9.81/0.4536</f>
        <v>265.77125407228914</v>
      </c>
      <c r="O488" s="23">
        <f>Timetraces!N570/1000*0.145</f>
        <v>28.877259041517355</v>
      </c>
      <c r="P488" s="37">
        <f>Timetraces!P570</f>
        <v>8.9919001765191547E-2</v>
      </c>
    </row>
    <row r="489" spans="1:16" x14ac:dyDescent="0.2">
      <c r="A489" s="37">
        <f>Timetraces!E571</f>
        <v>48.5</v>
      </c>
      <c r="B489" s="8">
        <f>Timetraces!B571-Timetraces!C571</f>
        <v>37.111623287200928</v>
      </c>
      <c r="C489" s="8">
        <f t="shared" si="14"/>
        <v>-0.42184913565167603</v>
      </c>
      <c r="D489" s="8"/>
      <c r="E489" s="23">
        <f>Timetraces!F571/1000*0.145</f>
        <v>28.902949183950625</v>
      </c>
      <c r="F489" s="8">
        <f>Timetraces!H571</f>
        <v>9.0002277188525909E-2</v>
      </c>
      <c r="G489" s="8">
        <f>(Timetraces!G571-Timetraces!$G$86)/0.3048</f>
        <v>0</v>
      </c>
      <c r="H489" s="13">
        <f>Timetraces!D571/9.81/0.4536</f>
        <v>265.80982439955102</v>
      </c>
      <c r="I489" s="73">
        <f>Timetraces!F571/Timetraces!H571*1000</f>
        <v>2214729340.7889209</v>
      </c>
      <c r="J489" s="13">
        <f>Timetraces!I571/9.81/0.4536</f>
        <v>560.69635361748658</v>
      </c>
      <c r="K489" s="8">
        <f>Timetraces!J571-Timetraces!K571</f>
        <v>37.111623287200928</v>
      </c>
      <c r="L489" s="8">
        <f t="shared" si="15"/>
        <v>-0.42184131351981574</v>
      </c>
      <c r="M489" s="8"/>
      <c r="N489" s="13">
        <f>Timetraces!L571/9.81/0.4536</f>
        <v>265.80976953422061</v>
      </c>
      <c r="O489" s="23">
        <f>Timetraces!N571/1000*0.145</f>
        <v>28.902953695588948</v>
      </c>
      <c r="P489" s="37">
        <f>Timetraces!P571</f>
        <v>9.0002291848003194E-2</v>
      </c>
    </row>
    <row r="490" spans="1:16" x14ac:dyDescent="0.2">
      <c r="A490" s="37">
        <f>Timetraces!E572</f>
        <v>48.6</v>
      </c>
      <c r="B490" s="8">
        <f>Timetraces!B572-Timetraces!C572</f>
        <v>37.114362716674805</v>
      </c>
      <c r="C490" s="8">
        <f t="shared" si="14"/>
        <v>-0.41286150614420569</v>
      </c>
      <c r="D490" s="8"/>
      <c r="E490" s="23">
        <f>Timetraces!F572/1000*0.145</f>
        <v>28.928351298859752</v>
      </c>
      <c r="F490" s="8">
        <f>Timetraces!H572</f>
        <v>9.0084619473872862E-2</v>
      </c>
      <c r="G490" s="8">
        <f>(Timetraces!G572-Timetraces!$G$86)/0.3048</f>
        <v>0</v>
      </c>
      <c r="H490" s="13">
        <f>Timetraces!D572/9.81/0.4536</f>
        <v>265.8517689446316</v>
      </c>
      <c r="I490" s="73">
        <f>Timetraces!F572/Timetraces!H572*1000</f>
        <v>2214649650.4265242</v>
      </c>
      <c r="J490" s="13">
        <f>Timetraces!I572/9.81/0.4536</f>
        <v>560.74595187615614</v>
      </c>
      <c r="K490" s="8">
        <f>Timetraces!J572-Timetraces!K572</f>
        <v>37.114362716674805</v>
      </c>
      <c r="L490" s="8">
        <f t="shared" si="15"/>
        <v>-0.4128536840123454</v>
      </c>
      <c r="M490" s="8"/>
      <c r="N490" s="13">
        <f>Timetraces!L572/9.81/0.4536</f>
        <v>265.85168664663604</v>
      </c>
      <c r="O490" s="23">
        <f>Timetraces!N572/1000*0.145</f>
        <v>28.928355217581611</v>
      </c>
      <c r="P490" s="37">
        <f>Timetraces!P572</f>
        <v>9.0084632211256579E-2</v>
      </c>
    </row>
    <row r="491" spans="1:16" x14ac:dyDescent="0.2">
      <c r="A491" s="37">
        <f>Timetraces!E573</f>
        <v>48.7</v>
      </c>
      <c r="B491" s="8">
        <f>Timetraces!B573-Timetraces!C573</f>
        <v>37.117119789123535</v>
      </c>
      <c r="C491" s="8">
        <f t="shared" si="14"/>
        <v>-0.40381599286096925</v>
      </c>
      <c r="D491" s="8"/>
      <c r="E491" s="23">
        <f>Timetraces!F573/1000*0.145</f>
        <v>28.953502565894528</v>
      </c>
      <c r="F491" s="8">
        <f>Timetraces!H573</f>
        <v>9.01661490832288E-2</v>
      </c>
      <c r="G491" s="8">
        <f>(Timetraces!G573-Timetraces!$G$86)/0.3048</f>
        <v>0</v>
      </c>
      <c r="H491" s="13">
        <f>Timetraces!D573/9.81/0.4536</f>
        <v>265.89736203418295</v>
      </c>
      <c r="I491" s="73">
        <f>Timetraces!F573/Timetraces!H573*1000</f>
        <v>2214570879.1038184</v>
      </c>
      <c r="J491" s="13">
        <f>Timetraces!I573/9.81/0.4536</f>
        <v>560.79576959614735</v>
      </c>
      <c r="K491" s="8">
        <f>Timetraces!J573-Timetraces!K573</f>
        <v>37.117119789123535</v>
      </c>
      <c r="L491" s="8">
        <f t="shared" si="15"/>
        <v>-0.40380817072910896</v>
      </c>
      <c r="M491" s="8"/>
      <c r="N491" s="13">
        <f>Timetraces!L573/9.81/0.4536</f>
        <v>265.89727973618739</v>
      </c>
      <c r="O491" s="23">
        <f>Timetraces!N573/1000*0.145</f>
        <v>28.953506247759968</v>
      </c>
      <c r="P491" s="37">
        <f>Timetraces!P573</f>
        <v>9.0166161052836521E-2</v>
      </c>
    </row>
    <row r="492" spans="1:16" x14ac:dyDescent="0.2">
      <c r="A492" s="37">
        <f>Timetraces!E574</f>
        <v>48.800000000000004</v>
      </c>
      <c r="B492" s="8">
        <f>Timetraces!B574-Timetraces!C574</f>
        <v>37.119894504547119</v>
      </c>
      <c r="C492" s="8">
        <f t="shared" si="14"/>
        <v>-0.39471259580196671</v>
      </c>
      <c r="D492" s="8"/>
      <c r="E492" s="23">
        <f>Timetraces!F574/1000*0.145</f>
        <v>28.978428331134246</v>
      </c>
      <c r="F492" s="8">
        <f>Timetraces!H574</f>
        <v>9.0246948160171217E-2</v>
      </c>
      <c r="G492" s="8">
        <f>(Timetraces!G574-Timetraces!$G$86)/0.3048</f>
        <v>0</v>
      </c>
      <c r="H492" s="13">
        <f>Timetraces!D574/9.81/0.4536</f>
        <v>265.94671339886582</v>
      </c>
      <c r="I492" s="73">
        <f>Timetraces!F574/Timetraces!H574*1000</f>
        <v>2214492943.4643412</v>
      </c>
      <c r="J492" s="13">
        <f>Timetraces!I574/9.81/0.4536</f>
        <v>560.84613596944223</v>
      </c>
      <c r="K492" s="8">
        <f>Timetraces!J574-Timetraces!K574</f>
        <v>37.119894504547119</v>
      </c>
      <c r="L492" s="8">
        <f t="shared" si="15"/>
        <v>-0.39470477367010642</v>
      </c>
      <c r="M492" s="8"/>
      <c r="N492" s="13">
        <f>Timetraces!L574/9.81/0.4536</f>
        <v>265.94665853353541</v>
      </c>
      <c r="O492" s="23">
        <f>Timetraces!N574/1000*0.145</f>
        <v>28.97843260585261</v>
      </c>
      <c r="P492" s="37">
        <f>Timetraces!P574</f>
        <v>9.024696205191915E-2</v>
      </c>
    </row>
    <row r="493" spans="1:16" x14ac:dyDescent="0.2">
      <c r="A493" s="37">
        <f>Timetraces!E575</f>
        <v>48.900000000000006</v>
      </c>
      <c r="B493" s="8">
        <f>Timetraces!B575-Timetraces!C575</f>
        <v>37.122688293457031</v>
      </c>
      <c r="C493" s="8">
        <f t="shared" si="14"/>
        <v>-0.38554662168808179</v>
      </c>
      <c r="D493" s="8"/>
      <c r="E493" s="23">
        <f>Timetraces!F575/1000*0.145</f>
        <v>29.003145057916122</v>
      </c>
      <c r="F493" s="8">
        <f>Timetraces!H575</f>
        <v>9.0327070059350895E-2</v>
      </c>
      <c r="G493" s="8">
        <f>(Timetraces!G575-Timetraces!$G$86)/0.3048</f>
        <v>0</v>
      </c>
      <c r="H493" s="13">
        <f>Timetraces!D575/9.81/0.4536</f>
        <v>265.99996020200609</v>
      </c>
      <c r="I493" s="73">
        <f>Timetraces!F575/Timetraces!H575*1000</f>
        <v>2214415788.3474622</v>
      </c>
      <c r="J493" s="13">
        <f>Timetraces!I575/9.81/0.4536</f>
        <v>560.89716072670194</v>
      </c>
      <c r="K493" s="8">
        <f>Timetraces!J575-Timetraces!K575</f>
        <v>37.122688293457031</v>
      </c>
      <c r="L493" s="8">
        <f t="shared" si="15"/>
        <v>-0.38553879955622156</v>
      </c>
      <c r="M493" s="8"/>
      <c r="N493" s="13">
        <f>Timetraces!L575/9.81/0.4536</f>
        <v>265.99990533667568</v>
      </c>
      <c r="O493" s="23">
        <f>Timetraces!N575/1000*0.145</f>
        <v>29.003149806389228</v>
      </c>
      <c r="P493" s="37">
        <f>Timetraces!P575</f>
        <v>9.0327085486150635E-2</v>
      </c>
    </row>
    <row r="494" spans="1:16" x14ac:dyDescent="0.2">
      <c r="A494" s="37">
        <f>Timetraces!E576</f>
        <v>49</v>
      </c>
      <c r="B494" s="8">
        <f>Timetraces!B576-Timetraces!C576</f>
        <v>37.125501155853271</v>
      </c>
      <c r="C494" s="8">
        <f t="shared" si="14"/>
        <v>-0.37631807051931465</v>
      </c>
      <c r="D494" s="8"/>
      <c r="E494" s="23">
        <f>Timetraces!F576/1000*0.145</f>
        <v>29.027663052384394</v>
      </c>
      <c r="F494" s="8">
        <f>Timetraces!H576</f>
        <v>9.040654817399571E-2</v>
      </c>
      <c r="G494" s="8">
        <f>(Timetraces!G576-Timetraces!$G$86)/0.3048</f>
        <v>0</v>
      </c>
      <c r="H494" s="13">
        <f>Timetraces!D576/9.81/0.4536</f>
        <v>266.05723960692984</v>
      </c>
      <c r="I494" s="73">
        <f>Timetraces!F576/Timetraces!H576*1000</f>
        <v>2214339378.230999</v>
      </c>
      <c r="J494" s="13">
        <f>Timetraces!I576/9.81/0.4536</f>
        <v>560.94867927193502</v>
      </c>
      <c r="K494" s="8">
        <f>Timetraces!J576-Timetraces!K576</f>
        <v>37.125501155853271</v>
      </c>
      <c r="L494" s="8">
        <f t="shared" si="15"/>
        <v>-0.37631024838745436</v>
      </c>
      <c r="M494" s="8"/>
      <c r="N494" s="13">
        <f>Timetraces!L576/9.81/0.4536</f>
        <v>266.05721217426458</v>
      </c>
      <c r="O494" s="23">
        <f>Timetraces!N576/1000*0.145</f>
        <v>29.027668867199186</v>
      </c>
      <c r="P494" s="37">
        <f>Timetraces!P576</f>
        <v>9.0406567058052792E-2</v>
      </c>
    </row>
    <row r="495" spans="1:16" x14ac:dyDescent="0.2">
      <c r="A495" s="37">
        <f>Timetraces!E577</f>
        <v>49.1</v>
      </c>
      <c r="B495" s="8">
        <f>Timetraces!B577-Timetraces!C577</f>
        <v>37.128334522247314</v>
      </c>
      <c r="C495" s="8">
        <f t="shared" si="14"/>
        <v>-0.36702224901654901</v>
      </c>
      <c r="D495" s="8"/>
      <c r="E495" s="23">
        <f>Timetraces!F577/1000*0.145</f>
        <v>29.051983968842997</v>
      </c>
      <c r="F495" s="8">
        <f>Timetraces!H577</f>
        <v>9.0485387857358129E-2</v>
      </c>
      <c r="G495" s="8">
        <f>(Timetraces!G577-Timetraces!$G$86)/0.3048</f>
        <v>0</v>
      </c>
      <c r="H495" s="13">
        <f>Timetraces!D577/9.81/0.4536</f>
        <v>266.11844188297613</v>
      </c>
      <c r="I495" s="73">
        <f>Timetraces!F577/Timetraces!H577*1000</f>
        <v>2214263704.6082892</v>
      </c>
      <c r="J495" s="13">
        <f>Timetraces!I577/9.81/0.4536</f>
        <v>561.00052700915046</v>
      </c>
      <c r="K495" s="8">
        <f>Timetraces!J577-Timetraces!K577</f>
        <v>37.128334522247314</v>
      </c>
      <c r="L495" s="8">
        <f t="shared" si="15"/>
        <v>-0.36701442688468872</v>
      </c>
      <c r="M495" s="8"/>
      <c r="N495" s="13">
        <f>Timetraces!L577/9.81/0.4536</f>
        <v>266.11841445031098</v>
      </c>
      <c r="O495" s="23">
        <f>Timetraces!N577/1000*0.145</f>
        <v>29.051990731014939</v>
      </c>
      <c r="P495" s="37">
        <f>Timetraces!P577</f>
        <v>9.0485409811965706E-2</v>
      </c>
    </row>
    <row r="496" spans="1:16" x14ac:dyDescent="0.2">
      <c r="A496" s="37">
        <f>Timetraces!E578</f>
        <v>49.2</v>
      </c>
      <c r="B496" s="8">
        <f>Timetraces!B578-Timetraces!C578</f>
        <v>37.131189346313477</v>
      </c>
      <c r="C496" s="8">
        <f t="shared" si="14"/>
        <v>-0.35765602832704074</v>
      </c>
      <c r="D496" s="8"/>
      <c r="E496" s="23">
        <f>Timetraces!F578/1000*0.145</f>
        <v>29.076094410535553</v>
      </c>
      <c r="F496" s="8">
        <f>Timetraces!H578</f>
        <v>9.0563545672036977E-2</v>
      </c>
      <c r="G496" s="8">
        <f>(Timetraces!G578-Timetraces!$G$86)/0.3048</f>
        <v>0</v>
      </c>
      <c r="H496" s="13">
        <f>Timetraces!D578/9.81/0.4536</f>
        <v>266.18293607884573</v>
      </c>
      <c r="I496" s="73">
        <f>Timetraces!F578/Timetraces!H578*1000</f>
        <v>2214188805.7734432</v>
      </c>
      <c r="J496" s="13">
        <f>Timetraces!I578/9.81/0.4536</f>
        <v>561.05248447702672</v>
      </c>
      <c r="K496" s="8">
        <f>Timetraces!J578-Timetraces!K578</f>
        <v>37.131189346313477</v>
      </c>
      <c r="L496" s="8">
        <f t="shared" si="15"/>
        <v>-0.35764820619518051</v>
      </c>
      <c r="M496" s="8"/>
      <c r="N496" s="13">
        <f>Timetraces!L578/9.81/0.4536</f>
        <v>266.18296351151088</v>
      </c>
      <c r="O496" s="23">
        <f>Timetraces!N578/1000*0.145</f>
        <v>29.076103069135254</v>
      </c>
      <c r="P496" s="37">
        <f>Timetraces!P578</f>
        <v>9.0563573774202322E-2</v>
      </c>
    </row>
    <row r="497" spans="1:16" x14ac:dyDescent="0.2">
      <c r="A497" s="37">
        <f>Timetraces!E579</f>
        <v>49.300000000000004</v>
      </c>
      <c r="B497" s="8">
        <f>Timetraces!B579-Timetraces!C579</f>
        <v>37.134066104888916</v>
      </c>
      <c r="C497" s="8">
        <f t="shared" si="14"/>
        <v>-0.34821784402441791</v>
      </c>
      <c r="D497" s="8"/>
      <c r="E497" s="23">
        <f>Timetraces!F579/1000*0.145</f>
        <v>29.099963440697472</v>
      </c>
      <c r="F497" s="8">
        <f>Timetraces!H579</f>
        <v>9.0640921331986535E-2</v>
      </c>
      <c r="G497" s="8">
        <f>(Timetraces!G579-Timetraces!$G$86)/0.3048</f>
        <v>0</v>
      </c>
      <c r="H497" s="13">
        <f>Timetraces!D579/9.81/0.4536</f>
        <v>266.24959745526553</v>
      </c>
      <c r="I497" s="73">
        <f>Timetraces!F579/Timetraces!H579*1000</f>
        <v>2214114773.8805151</v>
      </c>
      <c r="J497" s="13">
        <f>Timetraces!I579/9.81/0.4536</f>
        <v>561.10438707957246</v>
      </c>
      <c r="K497" s="8">
        <f>Timetraces!J579-Timetraces!K579</f>
        <v>37.134066104888916</v>
      </c>
      <c r="L497" s="8">
        <f t="shared" si="15"/>
        <v>-0.34821002189255762</v>
      </c>
      <c r="M497" s="8"/>
      <c r="N497" s="13">
        <f>Timetraces!L579/9.81/0.4536</f>
        <v>266.24962488793074</v>
      </c>
      <c r="O497" s="23">
        <f>Timetraces!N579/1000*0.145</f>
        <v>29.099973283434061</v>
      </c>
      <c r="P497" s="37">
        <f>Timetraces!P579</f>
        <v>9.0640953272454958E-2</v>
      </c>
    </row>
    <row r="498" spans="1:16" x14ac:dyDescent="0.2">
      <c r="A498" s="37">
        <f>Timetraces!E580</f>
        <v>49.400000000000006</v>
      </c>
      <c r="B498" s="8">
        <f>Timetraces!B580-Timetraces!C580</f>
        <v>37.136965274810791</v>
      </c>
      <c r="C498" s="8">
        <f t="shared" si="14"/>
        <v>-0.33870613168230829</v>
      </c>
      <c r="D498" s="8"/>
      <c r="E498" s="23">
        <f>Timetraces!F580/1000*0.145</f>
        <v>29.12353997606558</v>
      </c>
      <c r="F498" s="8">
        <f>Timetraces!H580</f>
        <v>9.0717349243386147E-2</v>
      </c>
      <c r="G498" s="8">
        <f>(Timetraces!G580-Timetraces!$G$86)/0.3048</f>
        <v>0</v>
      </c>
      <c r="H498" s="13">
        <f>Timetraces!D580/9.81/0.4536</f>
        <v>266.31675261965887</v>
      </c>
      <c r="I498" s="73">
        <f>Timetraces!F580/Timetraces!H580*1000</f>
        <v>2214041762.7952061</v>
      </c>
      <c r="J498" s="13">
        <f>Timetraces!I580/9.81/0.4536</f>
        <v>561.15634454744861</v>
      </c>
      <c r="K498" s="8">
        <f>Timetraces!J580-Timetraces!K580</f>
        <v>37.136965274810791</v>
      </c>
      <c r="L498" s="8">
        <f t="shared" si="15"/>
        <v>-0.338698309550448</v>
      </c>
      <c r="M498" s="8"/>
      <c r="N498" s="13">
        <f>Timetraces!L580/9.81/0.4536</f>
        <v>266.31680748498923</v>
      </c>
      <c r="O498" s="23">
        <f>Timetraces!N580/1000*0.145</f>
        <v>29.123551359159325</v>
      </c>
      <c r="P498" s="37">
        <f>Timetraces!P580</f>
        <v>9.0717386177111045E-2</v>
      </c>
    </row>
    <row r="499" spans="1:16" x14ac:dyDescent="0.2">
      <c r="A499" s="37">
        <f>Timetraces!E581</f>
        <v>49.5</v>
      </c>
      <c r="B499" s="8">
        <f>Timetraces!B581-Timetraces!C581</f>
        <v>37.139888286590576</v>
      </c>
      <c r="C499" s="8">
        <f t="shared" si="14"/>
        <v>-0.32911619802159586</v>
      </c>
      <c r="D499" s="8"/>
      <c r="E499" s="23">
        <f>Timetraces!F581/1000*0.145</f>
        <v>29.146764407041456</v>
      </c>
      <c r="F499" s="8">
        <f>Timetraces!H581</f>
        <v>9.0792636172170912E-2</v>
      </c>
      <c r="G499" s="8">
        <f>(Timetraces!G581-Timetraces!$G$86)/0.3048</f>
        <v>0</v>
      </c>
      <c r="H499" s="13">
        <f>Timetraces!D581/9.81/0.4536</f>
        <v>266.38272817944886</v>
      </c>
      <c r="I499" s="73">
        <f>Timetraces!F581/Timetraces!H581*1000</f>
        <v>2213969951.739727</v>
      </c>
      <c r="J499" s="13">
        <f>Timetraces!I581/9.81/0.4536</f>
        <v>561.20857634197682</v>
      </c>
      <c r="K499" s="8">
        <f>Timetraces!J581-Timetraces!K581</f>
        <v>37.139887809753418</v>
      </c>
      <c r="L499" s="8">
        <f t="shared" si="15"/>
        <v>-0.32910994031610763</v>
      </c>
      <c r="M499" s="8"/>
      <c r="N499" s="13">
        <f>Timetraces!L581/9.81/0.4536</f>
        <v>266.38278304477922</v>
      </c>
      <c r="O499" s="23">
        <f>Timetraces!N581/1000*0.145</f>
        <v>29.146776737595204</v>
      </c>
      <c r="P499" s="37">
        <f>Timetraces!P581</f>
        <v>9.0792676176946099E-2</v>
      </c>
    </row>
    <row r="500" spans="1:16" x14ac:dyDescent="0.2">
      <c r="A500" s="37">
        <f>Timetraces!E582</f>
        <v>49.6</v>
      </c>
      <c r="B500" s="8">
        <f>Timetraces!B582-Timetraces!C582</f>
        <v>37.142834186553955</v>
      </c>
      <c r="C500" s="8">
        <f t="shared" si="14"/>
        <v>-0.31945117189502464</v>
      </c>
      <c r="D500" s="8"/>
      <c r="E500" s="23">
        <f>Timetraces!F582/1000*0.145</f>
        <v>29.169578312905276</v>
      </c>
      <c r="F500" s="8">
        <f>Timetraces!H582</f>
        <v>9.0866592731815451E-2</v>
      </c>
      <c r="G500" s="8">
        <f>(Timetraces!G582-Timetraces!$G$86)/0.3048</f>
        <v>0</v>
      </c>
      <c r="H500" s="13">
        <f>Timetraces!D582/9.81/0.4536</f>
        <v>266.44607020338032</v>
      </c>
      <c r="I500" s="73">
        <f>Timetraces!F582/Timetraces!H582*1000</f>
        <v>2213899515.303462</v>
      </c>
      <c r="J500" s="13">
        <f>Timetraces!I582/9.81/0.4536</f>
        <v>561.26108246315687</v>
      </c>
      <c r="K500" s="8">
        <f>Timetraces!J582-Timetraces!K582</f>
        <v>37.142834186553955</v>
      </c>
      <c r="L500" s="8">
        <f t="shared" si="15"/>
        <v>-0.31944334976316435</v>
      </c>
      <c r="M500" s="8"/>
      <c r="N500" s="13">
        <f>Timetraces!L582/9.81/0.4536</f>
        <v>266.44615250137588</v>
      </c>
      <c r="O500" s="23">
        <f>Timetraces!N582/1000*0.145</f>
        <v>29.169591946683123</v>
      </c>
      <c r="P500" s="37">
        <f>Timetraces!P582</f>
        <v>9.0866636962107977E-2</v>
      </c>
    </row>
    <row r="501" spans="1:16" x14ac:dyDescent="0.2">
      <c r="A501" s="37">
        <f>Timetraces!E583</f>
        <v>49.7</v>
      </c>
      <c r="B501" s="8">
        <f>Timetraces!B583-Timetraces!C583</f>
        <v>37.145804405212402</v>
      </c>
      <c r="C501" s="8">
        <f t="shared" si="14"/>
        <v>-0.30970636002347851</v>
      </c>
      <c r="D501" s="8"/>
      <c r="E501" s="23">
        <f>Timetraces!F583/1000*0.145</f>
        <v>29.191940577233822</v>
      </c>
      <c r="F501" s="8">
        <f>Timetraces!H583</f>
        <v>9.0939085624825985E-2</v>
      </c>
      <c r="G501" s="8">
        <f>(Timetraces!G583-Timetraces!$G$86)/0.3048</f>
        <v>0</v>
      </c>
      <c r="H501" s="13">
        <f>Timetraces!D583/9.81/0.4536</f>
        <v>266.50592827883219</v>
      </c>
      <c r="I501" s="73">
        <f>Timetraces!F583/Timetraces!H583*1000</f>
        <v>2213830573.9011464</v>
      </c>
      <c r="J501" s="13">
        <f>Timetraces!I583/9.81/0.4536</f>
        <v>561.31369831499774</v>
      </c>
      <c r="K501" s="8">
        <f>Timetraces!J583-Timetraces!K583</f>
        <v>37.145803928375244</v>
      </c>
      <c r="L501" s="8">
        <f t="shared" si="15"/>
        <v>-0.30970010231799028</v>
      </c>
      <c r="M501" s="8"/>
      <c r="N501" s="13">
        <f>Timetraces!L583/9.81/0.4536</f>
        <v>266.50601057682775</v>
      </c>
      <c r="O501" s="23">
        <f>Timetraces!N583/1000*0.145</f>
        <v>29.191954921442807</v>
      </c>
      <c r="P501" s="37">
        <f>Timetraces!P583</f>
        <v>9.0939132158733976E-2</v>
      </c>
    </row>
    <row r="502" spans="1:16" x14ac:dyDescent="0.2">
      <c r="A502" s="37">
        <f>Timetraces!E584</f>
        <v>49.800000000000004</v>
      </c>
      <c r="B502" s="8">
        <f>Timetraces!B584-Timetraces!C584</f>
        <v>37.148797988891602</v>
      </c>
      <c r="C502" s="8">
        <f t="shared" si="14"/>
        <v>-0.29988489125970152</v>
      </c>
      <c r="D502" s="8"/>
      <c r="E502" s="23">
        <f>Timetraces!F584/1000*0.145</f>
        <v>29.213834612437378</v>
      </c>
      <c r="F502" s="8">
        <f>Timetraces!H584</f>
        <v>9.101006105990532E-2</v>
      </c>
      <c r="G502" s="8">
        <f>(Timetraces!G584-Timetraces!$G$86)/0.3048</f>
        <v>0</v>
      </c>
      <c r="H502" s="13">
        <f>Timetraces!D584/9.81/0.4536</f>
        <v>266.56202807915258</v>
      </c>
      <c r="I502" s="73">
        <f>Timetraces!F584/Timetraces!H584*1000</f>
        <v>2213763172.1010404</v>
      </c>
      <c r="J502" s="13">
        <f>Timetraces!I584/9.81/0.4536</f>
        <v>561.36620443617778</v>
      </c>
      <c r="K502" s="8">
        <f>Timetraces!J584-Timetraces!K584</f>
        <v>37.148797988891602</v>
      </c>
      <c r="L502" s="8">
        <f t="shared" si="15"/>
        <v>-0.29987706912784123</v>
      </c>
      <c r="M502" s="8"/>
      <c r="N502" s="13">
        <f>Timetraces!L584/9.81/0.4536</f>
        <v>266.56211037714814</v>
      </c>
      <c r="O502" s="23">
        <f>Timetraces!N584/1000*0.145</f>
        <v>29.213849193610979</v>
      </c>
      <c r="P502" s="37">
        <f>Timetraces!P584</f>
        <v>9.1010108362374623E-2</v>
      </c>
    </row>
    <row r="503" spans="1:16" x14ac:dyDescent="0.2">
      <c r="A503" s="37">
        <f>Timetraces!E585</f>
        <v>49.900000000000006</v>
      </c>
      <c r="B503" s="8">
        <f>Timetraces!B585-Timetraces!C585</f>
        <v>37.151815891265869</v>
      </c>
      <c r="C503" s="8">
        <f t="shared" si="14"/>
        <v>-0.28998363675094962</v>
      </c>
      <c r="D503" s="8"/>
      <c r="E503" s="23">
        <f>Timetraces!F585/1000*0.145</f>
        <v>29.235270486964659</v>
      </c>
      <c r="F503" s="8">
        <f>Timetraces!H585</f>
        <v>9.107955165401152E-2</v>
      </c>
      <c r="G503" s="8">
        <f>(Timetraces!G585-Timetraces!$G$86)/0.3048</f>
        <v>0</v>
      </c>
      <c r="H503" s="13">
        <f>Timetraces!D585/9.81/0.4536</f>
        <v>266.61450676766742</v>
      </c>
      <c r="I503" s="73">
        <f>Timetraces!F585/Timetraces!H585*1000</f>
        <v>2213697272.560461</v>
      </c>
      <c r="J503" s="13">
        <f>Timetraces!I585/9.81/0.4536</f>
        <v>561.41843623070588</v>
      </c>
      <c r="K503" s="8">
        <f>Timetraces!J585-Timetraces!K585</f>
        <v>37.151815414428711</v>
      </c>
      <c r="L503" s="8">
        <f t="shared" si="15"/>
        <v>-0.28997737904546139</v>
      </c>
      <c r="M503" s="8"/>
      <c r="N503" s="13">
        <f>Timetraces!L585/9.81/0.4536</f>
        <v>266.61458906566304</v>
      </c>
      <c r="O503" s="23">
        <f>Timetraces!N585/1000*0.145</f>
        <v>29.235285068523545</v>
      </c>
      <c r="P503" s="37">
        <f>Timetraces!P585</f>
        <v>9.1079598957008664E-2</v>
      </c>
    </row>
    <row r="504" spans="1:16" x14ac:dyDescent="0.2">
      <c r="A504" s="37">
        <f>Timetraces!E586</f>
        <v>50</v>
      </c>
      <c r="B504" s="8">
        <f>Timetraces!B586-Timetraces!C586</f>
        <v>37.15485668182373</v>
      </c>
      <c r="C504" s="8">
        <f t="shared" si="14"/>
        <v>-0.28000728977633899</v>
      </c>
      <c r="D504" s="8"/>
      <c r="E504" s="23">
        <f>Timetraces!F586/1000*0.145</f>
        <v>29.256280065772938</v>
      </c>
      <c r="F504" s="8">
        <f>Timetraces!H586</f>
        <v>9.1147660677886364E-2</v>
      </c>
      <c r="G504" s="8">
        <f>(Timetraces!G586-Timetraces!$G$86)/0.3048</f>
        <v>0</v>
      </c>
      <c r="H504" s="13">
        <f>Timetraces!D586/9.81/0.4536</f>
        <v>266.66366610369391</v>
      </c>
      <c r="I504" s="73">
        <f>Timetraces!F586/Timetraces!H586*1000</f>
        <v>2213632771.5805001</v>
      </c>
      <c r="J504" s="13">
        <f>Timetraces!I586/9.81/0.4536</f>
        <v>561.47039369858214</v>
      </c>
      <c r="K504" s="8">
        <f>Timetraces!J586-Timetraces!K586</f>
        <v>37.154856204986572</v>
      </c>
      <c r="L504" s="8">
        <f t="shared" si="15"/>
        <v>-0.28000103207085075</v>
      </c>
      <c r="M504" s="8"/>
      <c r="N504" s="13">
        <f>Timetraces!L586/9.81/0.4536</f>
        <v>266.66372096902433</v>
      </c>
      <c r="O504" s="23">
        <f>Timetraces!N586/1000*0.145</f>
        <v>29.256293817455706</v>
      </c>
      <c r="P504" s="37">
        <f>Timetraces!P586</f>
        <v>9.1147705291490216E-2</v>
      </c>
    </row>
    <row r="505" spans="1:16" x14ac:dyDescent="0.2">
      <c r="A505" s="37">
        <f>Timetraces!E587</f>
        <v>50.1</v>
      </c>
      <c r="B505" s="8">
        <f>Timetraces!B587-Timetraces!C587</f>
        <v>37.157919406890869</v>
      </c>
      <c r="C505" s="8">
        <f t="shared" si="14"/>
        <v>-0.26995897918861367</v>
      </c>
      <c r="D505" s="8"/>
      <c r="E505" s="23">
        <f>Timetraces!F587/1000*0.145</f>
        <v>29.276910487030129</v>
      </c>
      <c r="F505" s="8">
        <f>Timetraces!H587</f>
        <v>9.1214540922501877E-2</v>
      </c>
      <c r="G505" s="8">
        <f>(Timetraces!G587-Timetraces!$G$86)/0.3048</f>
        <v>0</v>
      </c>
      <c r="H505" s="13">
        <f>Timetraces!D587/9.81/0.4536</f>
        <v>266.70972554855354</v>
      </c>
      <c r="I505" s="73">
        <f>Timetraces!F587/Timetraces!H587*1000</f>
        <v>2213569519.2316651</v>
      </c>
      <c r="J505" s="13">
        <f>Timetraces!I587/9.81/0.4536</f>
        <v>561.52218657046717</v>
      </c>
      <c r="K505" s="8">
        <f>Timetraces!J587-Timetraces!K587</f>
        <v>37.157919406890869</v>
      </c>
      <c r="L505" s="8">
        <f t="shared" si="15"/>
        <v>-0.26995115705675338</v>
      </c>
      <c r="M505" s="8"/>
      <c r="N505" s="13">
        <f>Timetraces!L587/9.81/0.4536</f>
        <v>266.7097529812188</v>
      </c>
      <c r="O505" s="23">
        <f>Timetraces!N587/1000*0.145</f>
        <v>29.276923172346713</v>
      </c>
      <c r="P505" s="37">
        <f>Timetraces!P587</f>
        <v>9.1214582078927298E-2</v>
      </c>
    </row>
    <row r="506" spans="1:16" x14ac:dyDescent="0.2">
      <c r="A506" s="37">
        <f>Timetraces!E588</f>
        <v>50.2</v>
      </c>
      <c r="B506" s="8">
        <f>Timetraces!B588-Timetraces!C588</f>
        <v>37.161004066467285</v>
      </c>
      <c r="C506" s="8">
        <f t="shared" si="14"/>
        <v>-0.25983870498777373</v>
      </c>
      <c r="D506" s="8"/>
      <c r="E506" s="23">
        <f>Timetraces!F588/1000*0.145</f>
        <v>29.297222984701062</v>
      </c>
      <c r="F506" s="8">
        <f>Timetraces!H588</f>
        <v>9.1280390874721798E-2</v>
      </c>
      <c r="G506" s="8">
        <f>(Timetraces!G588-Timetraces!$G$86)/0.3048</f>
        <v>0</v>
      </c>
      <c r="H506" s="13">
        <f>Timetraces!D588/9.81/0.4536</f>
        <v>266.7529868615635</v>
      </c>
      <c r="I506" s="73">
        <f>Timetraces!F588/Timetraces!H588*1000</f>
        <v>2213507323.4392452</v>
      </c>
      <c r="J506" s="13">
        <f>Timetraces!I588/9.81/0.4536</f>
        <v>561.57403430768261</v>
      </c>
      <c r="K506" s="8">
        <f>Timetraces!J588-Timetraces!K588</f>
        <v>37.161003589630127</v>
      </c>
      <c r="L506" s="8">
        <f t="shared" si="15"/>
        <v>-0.25983244728228549</v>
      </c>
      <c r="M506" s="8"/>
      <c r="N506" s="13">
        <f>Timetraces!L588/9.81/0.4536</f>
        <v>266.75301429422865</v>
      </c>
      <c r="O506" s="23">
        <f>Timetraces!N588/1000*0.145</f>
        <v>29.297234722656768</v>
      </c>
      <c r="P506" s="37">
        <f>Timetraces!P588</f>
        <v>9.1280428960770738E-2</v>
      </c>
    </row>
    <row r="507" spans="1:16" x14ac:dyDescent="0.2">
      <c r="A507" s="37">
        <f>Timetraces!E589</f>
        <v>50.300000000000004</v>
      </c>
      <c r="B507" s="8">
        <f>Timetraces!B589-Timetraces!C589</f>
        <v>37.164108276367188</v>
      </c>
      <c r="C507" s="8">
        <f t="shared" si="14"/>
        <v>-0.24965428930567943</v>
      </c>
      <c r="D507" s="8"/>
      <c r="E507" s="23">
        <f>Timetraces!F589/1000*0.145</f>
        <v>29.31729703922036</v>
      </c>
      <c r="F507" s="8">
        <f>Timetraces!H589</f>
        <v>9.134546817888177E-2</v>
      </c>
      <c r="G507" s="8">
        <f>(Timetraces!G589-Timetraces!$G$86)/0.3048</f>
        <v>0</v>
      </c>
      <c r="H507" s="13">
        <f>Timetraces!D589/9.81/0.4536</f>
        <v>266.7941358593535</v>
      </c>
      <c r="I507" s="73">
        <f>Timetraces!F589/Timetraces!H589*1000</f>
        <v>2213445937.4268456</v>
      </c>
      <c r="J507" s="13">
        <f>Timetraces!I589/9.81/0.4536</f>
        <v>561.62626610221071</v>
      </c>
      <c r="K507" s="8">
        <f>Timetraces!J589-Timetraces!K589</f>
        <v>37.164107799530029</v>
      </c>
      <c r="L507" s="8">
        <f t="shared" si="15"/>
        <v>-0.24964803160019119</v>
      </c>
      <c r="M507" s="8"/>
      <c r="N507" s="13">
        <f>Timetraces!L589/9.81/0.4536</f>
        <v>266.7941084266883</v>
      </c>
      <c r="O507" s="23">
        <f>Timetraces!N589/1000*0.145</f>
        <v>29.317307117213719</v>
      </c>
      <c r="P507" s="37">
        <f>Timetraces!P589</f>
        <v>9.1345500885060285E-2</v>
      </c>
    </row>
    <row r="508" spans="1:16" x14ac:dyDescent="0.2">
      <c r="A508" s="37">
        <f>Timetraces!E590</f>
        <v>50.400000000000006</v>
      </c>
      <c r="B508" s="8">
        <f>Timetraces!B590-Timetraces!C590</f>
        <v>37.167230606079102</v>
      </c>
      <c r="C508" s="8">
        <f t="shared" si="14"/>
        <v>-0.23941042542144694</v>
      </c>
      <c r="D508" s="8"/>
      <c r="E508" s="23">
        <f>Timetraces!F590/1000*0.145</f>
        <v>29.33723179652824</v>
      </c>
      <c r="F508" s="8">
        <f>Timetraces!H590</f>
        <v>9.1410094233018241E-2</v>
      </c>
      <c r="G508" s="8">
        <f>(Timetraces!G590-Timetraces!$G$86)/0.3048</f>
        <v>0</v>
      </c>
      <c r="H508" s="13">
        <f>Timetraces!D590/9.81/0.4536</f>
        <v>266.83418755053577</v>
      </c>
      <c r="I508" s="73">
        <f>Timetraces!F590/Timetraces!H590*1000</f>
        <v>2213385055.834445</v>
      </c>
      <c r="J508" s="13">
        <f>Timetraces!I590/9.81/0.4536</f>
        <v>561.6790465500427</v>
      </c>
      <c r="K508" s="8">
        <f>Timetraces!J590-Timetraces!K590</f>
        <v>37.167230606079102</v>
      </c>
      <c r="L508" s="8">
        <f t="shared" si="15"/>
        <v>-0.23940260328958665</v>
      </c>
      <c r="M508" s="8"/>
      <c r="N508" s="13">
        <f>Timetraces!L590/9.81/0.4536</f>
        <v>266.83413268520536</v>
      </c>
      <c r="O508" s="23">
        <f>Timetraces!N590/1000*0.145</f>
        <v>29.337240097716929</v>
      </c>
      <c r="P508" s="37">
        <f>Timetraces!P590</f>
        <v>9.1410121178448669E-2</v>
      </c>
    </row>
    <row r="509" spans="1:16" x14ac:dyDescent="0.2">
      <c r="A509" s="37">
        <f>Timetraces!E591</f>
        <v>50.5</v>
      </c>
      <c r="B509" s="8">
        <f>Timetraces!B591-Timetraces!C591</f>
        <v>37.170370578765869</v>
      </c>
      <c r="C509" s="8">
        <f t="shared" si="14"/>
        <v>-0.22910867776144833</v>
      </c>
      <c r="D509" s="8"/>
      <c r="E509" s="23">
        <f>Timetraces!F591/1000*0.145</f>
        <v>29.357148561788435</v>
      </c>
      <c r="F509" s="8">
        <f>Timetraces!H591</f>
        <v>9.1474662269684148E-2</v>
      </c>
      <c r="G509" s="8">
        <f>(Timetraces!G591-Timetraces!$G$86)/0.3048</f>
        <v>0</v>
      </c>
      <c r="H509" s="13">
        <f>Timetraces!D591/9.81/0.4536</f>
        <v>266.87462329903076</v>
      </c>
      <c r="I509" s="73">
        <f>Timetraces!F591/Timetraces!H591*1000</f>
        <v>2213324307.5845084</v>
      </c>
      <c r="J509" s="13">
        <f>Timetraces!I591/9.81/0.4536</f>
        <v>561.73232078584817</v>
      </c>
      <c r="K509" s="8">
        <f>Timetraces!J591-Timetraces!K591</f>
        <v>37.170370578765869</v>
      </c>
      <c r="L509" s="8">
        <f t="shared" si="15"/>
        <v>-0.22910085562958804</v>
      </c>
      <c r="M509" s="8"/>
      <c r="N509" s="13">
        <f>Timetraces!L591/9.81/0.4536</f>
        <v>266.8745684337004</v>
      </c>
      <c r="O509" s="23">
        <f>Timetraces!N591/1000*0.145</f>
        <v>29.357155441921055</v>
      </c>
      <c r="P509" s="37">
        <f>Timetraces!P591</f>
        <v>9.1474684608752771E-2</v>
      </c>
    </row>
    <row r="510" spans="1:16" x14ac:dyDescent="0.2">
      <c r="A510" s="37">
        <f>Timetraces!E592</f>
        <v>50.6</v>
      </c>
      <c r="B510" s="8">
        <f>Timetraces!B592-Timetraces!C592</f>
        <v>37.173525810241699</v>
      </c>
      <c r="C510" s="8">
        <f t="shared" si="14"/>
        <v>-0.21875686845754386</v>
      </c>
      <c r="D510" s="8"/>
      <c r="E510" s="23">
        <f>Timetraces!F592/1000*0.145</f>
        <v>29.37718533989959</v>
      </c>
      <c r="F510" s="8">
        <f>Timetraces!H592</f>
        <v>9.1539619672007411E-2</v>
      </c>
      <c r="G510" s="8">
        <f>(Timetraces!G592-Timetraces!$G$86)/0.3048</f>
        <v>0</v>
      </c>
      <c r="H510" s="13">
        <f>Timetraces!D592/9.81/0.4536</f>
        <v>266.91706163208488</v>
      </c>
      <c r="I510" s="73">
        <f>Timetraces!F592/Timetraces!H592*1000</f>
        <v>2213263272.5822768</v>
      </c>
      <c r="J510" s="13">
        <f>Timetraces!I592/9.81/0.4536</f>
        <v>561.78619854028796</v>
      </c>
      <c r="K510" s="8">
        <f>Timetraces!J592-Timetraces!K592</f>
        <v>37.173525810241699</v>
      </c>
      <c r="L510" s="8">
        <f t="shared" si="15"/>
        <v>-0.21874904632568359</v>
      </c>
      <c r="M510" s="8"/>
      <c r="N510" s="13">
        <f>Timetraces!L592/9.81/0.4536</f>
        <v>266.91700676675447</v>
      </c>
      <c r="O510" s="23">
        <f>Timetraces!N592/1000*0.145</f>
        <v>29.377190798918619</v>
      </c>
      <c r="P510" s="37">
        <f>Timetraces!P592</f>
        <v>9.1539637404484175E-2</v>
      </c>
    </row>
    <row r="511" spans="1:16" x14ac:dyDescent="0.2">
      <c r="A511" s="37">
        <f>Timetraces!E593</f>
        <v>50.7</v>
      </c>
      <c r="B511" s="8">
        <f>Timetraces!B593-Timetraces!C593</f>
        <v>37.176695823669434</v>
      </c>
      <c r="C511" s="8">
        <f t="shared" si="14"/>
        <v>-0.20835656193610563</v>
      </c>
      <c r="D511" s="8"/>
      <c r="E511" s="23">
        <f>Timetraces!F593/1000*0.145</f>
        <v>29.397482855934154</v>
      </c>
      <c r="F511" s="8">
        <f>Timetraces!H593</f>
        <v>9.1605422645474513E-2</v>
      </c>
      <c r="G511" s="8">
        <f>(Timetraces!G593-Timetraces!$G$86)/0.3048</f>
        <v>0</v>
      </c>
      <c r="H511" s="13">
        <f>Timetraces!D593/9.81/0.4536</f>
        <v>266.96287418295776</v>
      </c>
      <c r="I511" s="73">
        <f>Timetraces!F593/Timetraces!H593*1000</f>
        <v>2213201524.7617416</v>
      </c>
      <c r="J511" s="13">
        <f>Timetraces!I593/9.81/0.4536</f>
        <v>561.8404603520404</v>
      </c>
      <c r="K511" s="8">
        <f>Timetraces!J593-Timetraces!K593</f>
        <v>37.176695823669434</v>
      </c>
      <c r="L511" s="8">
        <f t="shared" si="15"/>
        <v>-0.20834873980424534</v>
      </c>
      <c r="M511" s="8"/>
      <c r="N511" s="13">
        <f>Timetraces!L593/9.81/0.4536</f>
        <v>266.96281931762741</v>
      </c>
      <c r="O511" s="23">
        <f>Timetraces!N593/1000*0.145</f>
        <v>29.397487130915266</v>
      </c>
      <c r="P511" s="37">
        <f>Timetraces!P593</f>
        <v>9.1605436539003368E-2</v>
      </c>
    </row>
    <row r="512" spans="1:16" x14ac:dyDescent="0.2">
      <c r="A512" s="37">
        <f>Timetraces!E594</f>
        <v>50.800000000000004</v>
      </c>
      <c r="B512" s="8">
        <f>Timetraces!B594-Timetraces!C594</f>
        <v>37.179878234863281</v>
      </c>
      <c r="C512" s="8">
        <f t="shared" si="14"/>
        <v>-0.1979155803289939</v>
      </c>
      <c r="D512" s="8"/>
      <c r="E512" s="23">
        <f>Timetraces!F594/1000*0.145</f>
        <v>29.418173886935875</v>
      </c>
      <c r="F512" s="8">
        <f>Timetraces!H594</f>
        <v>9.1672501645047422E-2</v>
      </c>
      <c r="G512" s="8">
        <f>(Timetraces!G594-Timetraces!$G$86)/0.3048</f>
        <v>0</v>
      </c>
      <c r="H512" s="13">
        <f>Timetraces!D594/9.81/0.4536</f>
        <v>267.01291136427045</v>
      </c>
      <c r="I512" s="73">
        <f>Timetraces!F594/Timetraces!H594*1000</f>
        <v>2213138664.2692084</v>
      </c>
      <c r="J512" s="13">
        <f>Timetraces!I594/9.81/0.4536</f>
        <v>561.89527081709673</v>
      </c>
      <c r="K512" s="8">
        <f>Timetraces!J594-Timetraces!K594</f>
        <v>37.179878234863281</v>
      </c>
      <c r="L512" s="8">
        <f t="shared" si="15"/>
        <v>-0.1979077581971336</v>
      </c>
      <c r="M512" s="8"/>
      <c r="N512" s="13">
        <f>Timetraces!L594/9.81/0.4536</f>
        <v>267.01282906627483</v>
      </c>
      <c r="O512" s="23">
        <f>Timetraces!N594/1000*0.145</f>
        <v>29.418176621414801</v>
      </c>
      <c r="P512" s="37">
        <f>Timetraces!P594</f>
        <v>9.1672510544801133E-2</v>
      </c>
    </row>
    <row r="513" spans="1:16" x14ac:dyDescent="0.2">
      <c r="A513" s="37">
        <f>Timetraces!E595</f>
        <v>50.900000000000006</v>
      </c>
      <c r="B513" s="8">
        <f>Timetraces!B595-Timetraces!C595</f>
        <v>37.183072566986084</v>
      </c>
      <c r="C513" s="8">
        <f t="shared" si="14"/>
        <v>-0.18743548806258073</v>
      </c>
      <c r="D513" s="8"/>
      <c r="E513" s="23">
        <f>Timetraces!F595/1000*0.145</f>
        <v>29.439371299692944</v>
      </c>
      <c r="F513" s="8">
        <f>Timetraces!H595</f>
        <v>9.1741222592761892E-2</v>
      </c>
      <c r="G513" s="8">
        <f>(Timetraces!G595-Timetraces!$G$86)/0.3048</f>
        <v>0</v>
      </c>
      <c r="H513" s="13">
        <f>Timetraces!D595/9.81/0.4536</f>
        <v>267.06742007000963</v>
      </c>
      <c r="I513" s="73">
        <f>Timetraces!F595/Timetraces!H595*1000</f>
        <v>2213074353.6706753</v>
      </c>
      <c r="J513" s="13">
        <f>Timetraces!I595/9.81/0.4536</f>
        <v>561.95073966611756</v>
      </c>
      <c r="K513" s="8">
        <f>Timetraces!J595-Timetraces!K595</f>
        <v>37.183072566986084</v>
      </c>
      <c r="L513" s="8">
        <f t="shared" si="15"/>
        <v>-0.18742766593072044</v>
      </c>
      <c r="M513" s="8"/>
      <c r="N513" s="13">
        <f>Timetraces!L595/9.81/0.4536</f>
        <v>267.06736520467922</v>
      </c>
      <c r="O513" s="23">
        <f>Timetraces!N595/1000*0.145</f>
        <v>29.439373442556331</v>
      </c>
      <c r="P513" s="37">
        <f>Timetraces!P595</f>
        <v>9.1741229575339617E-2</v>
      </c>
    </row>
    <row r="514" spans="1:16" x14ac:dyDescent="0.2">
      <c r="A514" s="37">
        <f>Timetraces!E596</f>
        <v>51</v>
      </c>
      <c r="B514" s="8">
        <f>Timetraces!B596-Timetraces!C596</f>
        <v>37.186277866363525</v>
      </c>
      <c r="C514" s="8">
        <f t="shared" si="14"/>
        <v>-0.17691941398961022</v>
      </c>
      <c r="D514" s="8"/>
      <c r="E514" s="23">
        <f>Timetraces!F596/1000*0.145</f>
        <v>29.461167225618802</v>
      </c>
      <c r="F514" s="8">
        <f>Timetraces!H596</f>
        <v>9.1811884203107014E-2</v>
      </c>
      <c r="G514" s="8">
        <f>(Timetraces!G596-Timetraces!$G$86)/0.3048</f>
        <v>0</v>
      </c>
      <c r="H514" s="13">
        <f>Timetraces!D596/9.81/0.4536</f>
        <v>267.12623570418418</v>
      </c>
      <c r="I514" s="73">
        <f>Timetraces!F596/Timetraces!H596*1000</f>
        <v>2213008320.0937228</v>
      </c>
      <c r="J514" s="13">
        <f>Timetraces!I596/9.81/0.4536</f>
        <v>562.00692176443363</v>
      </c>
      <c r="K514" s="8">
        <f>Timetraces!J596-Timetraces!K596</f>
        <v>37.186277389526367</v>
      </c>
      <c r="L514" s="8">
        <f t="shared" si="15"/>
        <v>-0.17691315628412202</v>
      </c>
      <c r="M514" s="8"/>
      <c r="N514" s="13">
        <f>Timetraces!L596/9.81/0.4536</f>
        <v>267.12618083885377</v>
      </c>
      <c r="O514" s="23">
        <f>Timetraces!N596/1000*0.145</f>
        <v>29.461168658273333</v>
      </c>
      <c r="P514" s="37">
        <f>Timetraces!P596</f>
        <v>9.1811888881976375E-2</v>
      </c>
    </row>
    <row r="515" spans="1:16" x14ac:dyDescent="0.2">
      <c r="A515" s="37">
        <f>Timetraces!E597</f>
        <v>51.1</v>
      </c>
      <c r="B515" s="8">
        <f>Timetraces!B597-Timetraces!C597</f>
        <v>37.189492225646973</v>
      </c>
      <c r="C515" s="8">
        <f t="shared" si="14"/>
        <v>-0.16637361581557064</v>
      </c>
      <c r="D515" s="8"/>
      <c r="E515" s="23">
        <f>Timetraces!F597/1000*0.145</f>
        <v>29.483632590590396</v>
      </c>
      <c r="F515" s="8">
        <f>Timetraces!H597</f>
        <v>9.1884716452254211E-2</v>
      </c>
      <c r="G515" s="8">
        <f>(Timetraces!G597-Timetraces!$G$86)/0.3048</f>
        <v>0</v>
      </c>
      <c r="H515" s="13">
        <f>Timetraces!D597/9.81/0.4536</f>
        <v>267.18889191148577</v>
      </c>
      <c r="I515" s="73">
        <f>Timetraces!F597/Timetraces!H597*1000</f>
        <v>2212940356.4317913</v>
      </c>
      <c r="J515" s="13">
        <f>Timetraces!I597/9.81/0.4536</f>
        <v>562.06398170803584</v>
      </c>
      <c r="K515" s="8">
        <f>Timetraces!J597-Timetraces!K597</f>
        <v>37.189492225646973</v>
      </c>
      <c r="L515" s="8">
        <f t="shared" si="15"/>
        <v>-0.16636579368371038</v>
      </c>
      <c r="M515" s="8"/>
      <c r="N515" s="13">
        <f>Timetraces!L597/9.81/0.4536</f>
        <v>267.18883704615536</v>
      </c>
      <c r="O515" s="23">
        <f>Timetraces!N597/1000*0.145</f>
        <v>29.483633312919988</v>
      </c>
      <c r="P515" s="37">
        <f>Timetraces!P597</f>
        <v>9.1884718827015585E-2</v>
      </c>
    </row>
    <row r="516" spans="1:16" x14ac:dyDescent="0.2">
      <c r="A516" s="37">
        <f>Timetraces!E598</f>
        <v>51.2</v>
      </c>
      <c r="B516" s="8">
        <f>Timetraces!B598-Timetraces!C598</f>
        <v>37.192715644836426</v>
      </c>
      <c r="C516" s="8">
        <f t="shared" si="14"/>
        <v>-0.15579809354046198</v>
      </c>
      <c r="D516" s="8"/>
      <c r="E516" s="23">
        <f>Timetraces!F598/1000*0.145</f>
        <v>29.506821620296872</v>
      </c>
      <c r="F516" s="8">
        <f>Timetraces!H598</f>
        <v>9.1959895180874898E-2</v>
      </c>
      <c r="G516" s="8">
        <f>(Timetraces!G598-Timetraces!$G$86)/0.3048</f>
        <v>0</v>
      </c>
      <c r="H516" s="13">
        <f>Timetraces!D598/9.81/0.4536</f>
        <v>267.25484003861055</v>
      </c>
      <c r="I516" s="73">
        <f>Timetraces!F598/Timetraces!H598*1000</f>
        <v>2212870307.4208179</v>
      </c>
      <c r="J516" s="13">
        <f>Timetraces!I598/9.81/0.4536</f>
        <v>562.12170003560254</v>
      </c>
      <c r="K516" s="8">
        <f>Timetraces!J598-Timetraces!K598</f>
        <v>37.192715644836426</v>
      </c>
      <c r="L516" s="8">
        <f t="shared" si="15"/>
        <v>-0.15579027140860169</v>
      </c>
      <c r="M516" s="8"/>
      <c r="N516" s="13">
        <f>Timetraces!L598/9.81/0.4536</f>
        <v>267.25481260594535</v>
      </c>
      <c r="O516" s="23">
        <f>Timetraces!N598/1000*0.145</f>
        <v>29.506822461687133</v>
      </c>
      <c r="P516" s="37">
        <f>Timetraces!P598</f>
        <v>9.1959897941722379E-2</v>
      </c>
    </row>
    <row r="517" spans="1:16" x14ac:dyDescent="0.2">
      <c r="A517" s="37">
        <f>Timetraces!E599</f>
        <v>51.300000000000004</v>
      </c>
      <c r="B517" s="8">
        <f>Timetraces!B599-Timetraces!C599</f>
        <v>37.195947647094727</v>
      </c>
      <c r="C517" s="8">
        <f t="shared" ref="C517:C580" si="16">(B517-$B$4)/0.3048</f>
        <v>-0.14519441159065627</v>
      </c>
      <c r="D517" s="8"/>
      <c r="E517" s="23">
        <f>Timetraces!F599/1000*0.145</f>
        <v>29.530776460608173</v>
      </c>
      <c r="F517" s="8">
        <f>Timetraces!H599</f>
        <v>9.2037557074254039E-2</v>
      </c>
      <c r="G517" s="8">
        <f>(Timetraces!G599-Timetraces!$G$86)/0.3048</f>
        <v>0</v>
      </c>
      <c r="H517" s="13">
        <f>Timetraces!D599/9.81/0.4536</f>
        <v>267.3235314322547</v>
      </c>
      <c r="I517" s="73">
        <f>Timetraces!F599/Timetraces!H599*1000</f>
        <v>2212798055.3659191</v>
      </c>
      <c r="J517" s="13">
        <f>Timetraces!I599/9.81/0.4536</f>
        <v>562.17991215114284</v>
      </c>
      <c r="K517" s="8">
        <f>Timetraces!J599-Timetraces!K599</f>
        <v>37.195947647094727</v>
      </c>
      <c r="L517" s="8">
        <f t="shared" ref="L517:L580" si="17">(K517-$K$4)/0.3048</f>
        <v>-0.14518658945879598</v>
      </c>
      <c r="M517" s="8"/>
      <c r="N517" s="13">
        <f>Timetraces!L599/9.81/0.4536</f>
        <v>267.32350399958949</v>
      </c>
      <c r="O517" s="23">
        <f>Timetraces!N599/1000*0.145</f>
        <v>29.530777064963068</v>
      </c>
      <c r="P517" s="37">
        <f>Timetraces!P599</f>
        <v>9.203755906657117E-2</v>
      </c>
    </row>
    <row r="518" spans="1:16" x14ac:dyDescent="0.2">
      <c r="A518" s="37">
        <f>Timetraces!E600</f>
        <v>51.400000000000006</v>
      </c>
      <c r="B518" s="8">
        <f>Timetraces!B600-Timetraces!C600</f>
        <v>37.199187278747559</v>
      </c>
      <c r="C518" s="8">
        <f t="shared" si="16"/>
        <v>-0.13456569881889763</v>
      </c>
      <c r="D518" s="8"/>
      <c r="E518" s="23">
        <f>Timetraces!F600/1000*0.145</f>
        <v>29.55552397461723</v>
      </c>
      <c r="F518" s="8">
        <f>Timetraces!H600</f>
        <v>9.2117789272959827E-2</v>
      </c>
      <c r="G518" s="8">
        <f>(Timetraces!G600-Timetraces!$G$86)/0.3048</f>
        <v>0</v>
      </c>
      <c r="H518" s="13">
        <f>Timetraces!D600/9.81/0.4536</f>
        <v>267.39417054512757</v>
      </c>
      <c r="I518" s="73">
        <f>Timetraces!F600/Timetraces!H600*1000</f>
        <v>2212723529.6644149</v>
      </c>
      <c r="J518" s="13">
        <f>Timetraces!I600/9.81/0.4536</f>
        <v>562.23823399734385</v>
      </c>
      <c r="K518" s="8">
        <f>Timetraces!J600-Timetraces!K600</f>
        <v>37.199187278747559</v>
      </c>
      <c r="L518" s="8">
        <f t="shared" si="17"/>
        <v>-0.13455787668703734</v>
      </c>
      <c r="M518" s="8"/>
      <c r="N518" s="13">
        <f>Timetraces!L600/9.81/0.4536</f>
        <v>267.39419797779277</v>
      </c>
      <c r="O518" s="23">
        <f>Timetraces!N600/1000*0.145</f>
        <v>29.555525527406431</v>
      </c>
      <c r="P518" s="37">
        <f>Timetraces!P600</f>
        <v>9.2117794341578546E-2</v>
      </c>
    </row>
    <row r="519" spans="1:16" x14ac:dyDescent="0.2">
      <c r="A519" s="37">
        <f>Timetraces!E601</f>
        <v>51.5</v>
      </c>
      <c r="B519" s="8">
        <f>Timetraces!B601-Timetraces!C601</f>
        <v>37.20243501663208</v>
      </c>
      <c r="C519" s="8">
        <f t="shared" si="16"/>
        <v>-0.12391039079881402</v>
      </c>
      <c r="D519" s="8"/>
      <c r="E519" s="23">
        <f>Timetraces!F601/1000*0.145</f>
        <v>29.581076692796707</v>
      </c>
      <c r="F519" s="8">
        <f>Timetraces!H601</f>
        <v>9.2200632459411097E-2</v>
      </c>
      <c r="G519" s="8">
        <f>(Timetraces!G601-Timetraces!$G$86)/0.3048</f>
        <v>0</v>
      </c>
      <c r="H519" s="13">
        <f>Timetraces!D601/9.81/0.4536</f>
        <v>267.4658246666126</v>
      </c>
      <c r="I519" s="73">
        <f>Timetraces!F601/Timetraces!H601*1000</f>
        <v>2212646703.45263</v>
      </c>
      <c r="J519" s="13">
        <f>Timetraces!I601/9.81/0.4536</f>
        <v>562.29644611288415</v>
      </c>
      <c r="K519" s="8">
        <f>Timetraces!J601-Timetraces!K601</f>
        <v>37.20243501663208</v>
      </c>
      <c r="L519" s="8">
        <f t="shared" si="17"/>
        <v>-0.12390256866695373</v>
      </c>
      <c r="M519" s="8"/>
      <c r="N519" s="13">
        <f>Timetraces!L601/9.81/0.4536</f>
        <v>267.46585209927781</v>
      </c>
      <c r="O519" s="23">
        <f>Timetraces!N601/1000*0.145</f>
        <v>29.581078008908065</v>
      </c>
      <c r="P519" s="37">
        <f>Timetraces!P601</f>
        <v>9.2200636759670926E-2</v>
      </c>
    </row>
    <row r="520" spans="1:16" x14ac:dyDescent="0.2">
      <c r="A520" s="37">
        <f>Timetraces!E602</f>
        <v>51.6</v>
      </c>
      <c r="B520" s="8">
        <f>Timetraces!B602-Timetraces!C602</f>
        <v>37.205689430236816</v>
      </c>
      <c r="C520" s="8">
        <f t="shared" si="16"/>
        <v>-0.11323318080952161</v>
      </c>
      <c r="D520" s="8"/>
      <c r="E520" s="23">
        <f>Timetraces!F602/1000*0.145</f>
        <v>29.607425581674317</v>
      </c>
      <c r="F520" s="8">
        <f>Timetraces!H602</f>
        <v>9.2286057405990746E-2</v>
      </c>
      <c r="G520" s="8">
        <f>(Timetraces!G602-Timetraces!$G$86)/0.3048</f>
        <v>0</v>
      </c>
      <c r="H520" s="13">
        <f>Timetraces!D602/9.81/0.4536</f>
        <v>267.53712216345014</v>
      </c>
      <c r="I520" s="73">
        <f>Timetraces!F602/Timetraces!H602*1000</f>
        <v>2212567615.1089597</v>
      </c>
      <c r="J520" s="13">
        <f>Timetraces!I602/9.81/0.4536</f>
        <v>562.35443876710292</v>
      </c>
      <c r="K520" s="8">
        <f>Timetraces!J602-Timetraces!K602</f>
        <v>37.205689430236816</v>
      </c>
      <c r="L520" s="8">
        <f t="shared" si="17"/>
        <v>-0.11322535867766131</v>
      </c>
      <c r="M520" s="8"/>
      <c r="N520" s="13">
        <f>Timetraces!L602/9.81/0.4536</f>
        <v>267.53717702878049</v>
      </c>
      <c r="O520" s="23">
        <f>Timetraces!N602/1000*0.145</f>
        <v>29.607427253691917</v>
      </c>
      <c r="P520" s="37">
        <f>Timetraces!P602</f>
        <v>9.2286062860336193E-2</v>
      </c>
    </row>
    <row r="521" spans="1:16" x14ac:dyDescent="0.2">
      <c r="A521" s="37">
        <f>Timetraces!E603</f>
        <v>51.7</v>
      </c>
      <c r="B521" s="8">
        <f>Timetraces!B603-Timetraces!C603</f>
        <v>37.208950996398926</v>
      </c>
      <c r="C521" s="8">
        <f t="shared" si="16"/>
        <v>-0.10253250442464833</v>
      </c>
      <c r="D521" s="8"/>
      <c r="E521" s="23">
        <f>Timetraces!F603/1000*0.145</f>
        <v>29.634545025553873</v>
      </c>
      <c r="F521" s="8">
        <f>Timetraces!H603</f>
        <v>9.2373981127242127E-2</v>
      </c>
      <c r="G521" s="8">
        <f>(Timetraces!G603-Timetraces!$G$86)/0.3048</f>
        <v>0</v>
      </c>
      <c r="H521" s="13">
        <f>Timetraces!D603/9.81/0.4536</f>
        <v>267.60658167171965</v>
      </c>
      <c r="I521" s="73">
        <f>Timetraces!F603/Timetraces!H603*1000</f>
        <v>2212486352.7155471</v>
      </c>
      <c r="J521" s="13">
        <f>Timetraces!I603/9.81/0.4536</f>
        <v>562.41221196000015</v>
      </c>
      <c r="K521" s="8">
        <f>Timetraces!J603-Timetraces!K603</f>
        <v>37.208950996398926</v>
      </c>
      <c r="L521" s="8">
        <f t="shared" si="17"/>
        <v>-0.10252468229278804</v>
      </c>
      <c r="M521" s="8"/>
      <c r="N521" s="13">
        <f>Timetraces!L603/9.81/0.4536</f>
        <v>267.60666396971527</v>
      </c>
      <c r="O521" s="23">
        <f>Timetraces!N603/1000*0.145</f>
        <v>29.634547053191497</v>
      </c>
      <c r="P521" s="37">
        <f>Timetraces!P603</f>
        <v>9.2373987735756877E-2</v>
      </c>
    </row>
    <row r="522" spans="1:16" x14ac:dyDescent="0.2">
      <c r="A522" s="37">
        <f>Timetraces!E604</f>
        <v>51.800000000000004</v>
      </c>
      <c r="B522" s="8">
        <f>Timetraces!B604-Timetraces!C604</f>
        <v>37.212218284606934</v>
      </c>
      <c r="C522" s="8">
        <f t="shared" si="16"/>
        <v>-9.1813054923310364E-2</v>
      </c>
      <c r="D522" s="8"/>
      <c r="E522" s="23">
        <f>Timetraces!F604/1000*0.145</f>
        <v>29.662400530032638</v>
      </c>
      <c r="F522" s="8">
        <f>Timetraces!H604</f>
        <v>9.2464291854092315E-2</v>
      </c>
      <c r="G522" s="8">
        <f>(Timetraces!G604-Timetraces!$G$86)/0.3048</f>
        <v>0</v>
      </c>
      <c r="H522" s="13">
        <f>Timetraces!D604/9.81/0.4536</f>
        <v>267.67291385615721</v>
      </c>
      <c r="I522" s="73">
        <f>Timetraces!F604/Timetraces!H604*1000</f>
        <v>2212403030.5696073</v>
      </c>
      <c r="J522" s="13">
        <f>Timetraces!I604/9.81/0.4536</f>
        <v>562.46971082624532</v>
      </c>
      <c r="K522" s="8">
        <f>Timetraces!J604-Timetraces!K604</f>
        <v>37.212218284606934</v>
      </c>
      <c r="L522" s="8">
        <f t="shared" si="17"/>
        <v>-9.1805232791450073E-2</v>
      </c>
      <c r="M522" s="8"/>
      <c r="N522" s="13">
        <f>Timetraces!L604/9.81/0.4536</f>
        <v>267.67296872148756</v>
      </c>
      <c r="O522" s="23">
        <f>Timetraces!N604/1000*0.145</f>
        <v>29.662401728179258</v>
      </c>
      <c r="P522" s="37">
        <f>Timetraces!P604</f>
        <v>9.2464295772023655E-2</v>
      </c>
    </row>
    <row r="523" spans="1:16" x14ac:dyDescent="0.2">
      <c r="A523" s="37">
        <f>Timetraces!E605</f>
        <v>51.900000000000006</v>
      </c>
      <c r="B523" s="8">
        <f>Timetraces!B605-Timetraces!C605</f>
        <v>37.21549129486084</v>
      </c>
      <c r="C523" s="8">
        <f t="shared" si="16"/>
        <v>-8.1074832305507702E-2</v>
      </c>
      <c r="D523" s="8"/>
      <c r="E523" s="23">
        <f>Timetraces!F605/1000*0.145</f>
        <v>29.690955477735105</v>
      </c>
      <c r="F523" s="8">
        <f>Timetraces!H605</f>
        <v>9.2556870923742512E-2</v>
      </c>
      <c r="G523" s="8">
        <f>(Timetraces!G605-Timetraces!$G$86)/0.3048</f>
        <v>0</v>
      </c>
      <c r="H523" s="13">
        <f>Timetraces!D605/9.81/0.4536</f>
        <v>267.73515857348087</v>
      </c>
      <c r="I523" s="73">
        <f>Timetraces!F605/Timetraces!H605*1000</f>
        <v>2212317769.0393443</v>
      </c>
      <c r="J523" s="13">
        <f>Timetraces!I605/9.81/0.4536</f>
        <v>562.52688050050835</v>
      </c>
      <c r="K523" s="8">
        <f>Timetraces!J605-Timetraces!K605</f>
        <v>37.215490818023682</v>
      </c>
      <c r="L523" s="8">
        <f t="shared" si="17"/>
        <v>-8.1068574600019469E-2</v>
      </c>
      <c r="M523" s="8"/>
      <c r="N523" s="13">
        <f>Timetraces!L605/9.81/0.4536</f>
        <v>267.73521343881129</v>
      </c>
      <c r="O523" s="23">
        <f>Timetraces!N605/1000*0.145</f>
        <v>29.690955965754338</v>
      </c>
      <c r="P523" s="37">
        <f>Timetraces!P605</f>
        <v>9.2556872538100715E-2</v>
      </c>
    </row>
    <row r="524" spans="1:16" x14ac:dyDescent="0.2">
      <c r="A524" s="37">
        <f>Timetraces!E606</f>
        <v>52</v>
      </c>
      <c r="B524" s="8">
        <f>Timetraces!B606-Timetraces!C606</f>
        <v>37.21876859664917</v>
      </c>
      <c r="C524" s="8">
        <f t="shared" si="16"/>
        <v>-7.032252985035653E-2</v>
      </c>
      <c r="D524" s="8"/>
      <c r="E524" s="23">
        <f>Timetraces!F606/1000*0.145</f>
        <v>29.720183571485894</v>
      </c>
      <c r="F524" s="8">
        <f>Timetraces!H606</f>
        <v>9.2651633125364258E-2</v>
      </c>
      <c r="G524" s="8">
        <f>(Timetraces!G606-Timetraces!$G$86)/0.3048</f>
        <v>0</v>
      </c>
      <c r="H524" s="13">
        <f>Timetraces!D606/9.81/0.4536</f>
        <v>267.79304149703881</v>
      </c>
      <c r="I524" s="73">
        <f>Timetraces!F606/Timetraces!H606*1000</f>
        <v>2212230657.3300462</v>
      </c>
      <c r="J524" s="13">
        <f>Timetraces!I606/9.81/0.4536</f>
        <v>562.58372098278892</v>
      </c>
      <c r="K524" s="8">
        <f>Timetraces!J606-Timetraces!K606</f>
        <v>37.21876859664917</v>
      </c>
      <c r="L524" s="8">
        <f t="shared" si="17"/>
        <v>-7.0314707718496239E-2</v>
      </c>
      <c r="M524" s="8"/>
      <c r="N524" s="13">
        <f>Timetraces!L606/9.81/0.4536</f>
        <v>267.79309636236923</v>
      </c>
      <c r="O524" s="23">
        <f>Timetraces!N606/1000*0.145</f>
        <v>29.720183585199791</v>
      </c>
      <c r="P524" s="37">
        <f>Timetraces!P606</f>
        <v>9.2651633203782335E-2</v>
      </c>
    </row>
    <row r="525" spans="1:16" x14ac:dyDescent="0.2">
      <c r="A525" s="37">
        <f>Timetraces!E607</f>
        <v>52.1</v>
      </c>
      <c r="B525" s="8">
        <f>Timetraces!B607-Timetraces!C607</f>
        <v>37.222049713134766</v>
      </c>
      <c r="C525" s="8">
        <f t="shared" si="16"/>
        <v>-5.9557711984228899E-2</v>
      </c>
      <c r="D525" s="8"/>
      <c r="E525" s="23">
        <f>Timetraces!F607/1000*0.145</f>
        <v>29.750070603229176</v>
      </c>
      <c r="F525" s="8">
        <f>Timetraces!H607</f>
        <v>9.274853243698658E-2</v>
      </c>
      <c r="G525" s="8">
        <f>(Timetraces!G607-Timetraces!$G$86)/0.3048</f>
        <v>0</v>
      </c>
      <c r="H525" s="13">
        <f>Timetraces!D607/9.81/0.4536</f>
        <v>267.84672722282227</v>
      </c>
      <c r="I525" s="73">
        <f>Timetraces!F607/Timetraces!H607*1000</f>
        <v>2212141748.4564509</v>
      </c>
      <c r="J525" s="13">
        <f>Timetraces!I607/9.81/0.4536</f>
        <v>562.640067677096</v>
      </c>
      <c r="K525" s="8">
        <f>Timetraces!J607-Timetraces!K607</f>
        <v>37.222049713134766</v>
      </c>
      <c r="L525" s="8">
        <f t="shared" si="17"/>
        <v>-5.9549889852368608E-2</v>
      </c>
      <c r="M525" s="8"/>
      <c r="N525" s="13">
        <f>Timetraces!L607/9.81/0.4536</f>
        <v>267.84678208815262</v>
      </c>
      <c r="O525" s="23">
        <f>Timetraces!N607/1000*0.145</f>
        <v>29.750069669787621</v>
      </c>
      <c r="P525" s="37">
        <f>Timetraces!P607</f>
        <v>9.2748529444182187E-2</v>
      </c>
    </row>
    <row r="526" spans="1:16" x14ac:dyDescent="0.2">
      <c r="A526" s="37">
        <f>Timetraces!E608</f>
        <v>52.2</v>
      </c>
      <c r="B526" s="8">
        <f>Timetraces!B608-Timetraces!C608</f>
        <v>37.225333213806152</v>
      </c>
      <c r="C526" s="8">
        <f t="shared" si="16"/>
        <v>-4.8785071986240977E-2</v>
      </c>
      <c r="D526" s="8"/>
      <c r="E526" s="23">
        <f>Timetraces!F608/1000*0.145</f>
        <v>29.780614574268402</v>
      </c>
      <c r="F526" s="8">
        <f>Timetraces!H608</f>
        <v>9.2847562414636681E-2</v>
      </c>
      <c r="G526" s="8">
        <f>(Timetraces!G608-Timetraces!$G$86)/0.3048</f>
        <v>0</v>
      </c>
      <c r="H526" s="13">
        <f>Timetraces!D608/9.81/0.4536</f>
        <v>267.89679183680005</v>
      </c>
      <c r="I526" s="73">
        <f>Timetraces!F608/Timetraces!H608*1000</f>
        <v>2212051059.2497888</v>
      </c>
      <c r="J526" s="13">
        <f>Timetraces!I608/9.81/0.4536</f>
        <v>562.69581085276889</v>
      </c>
      <c r="K526" s="8">
        <f>Timetraces!J608-Timetraces!K608</f>
        <v>37.225333213806152</v>
      </c>
      <c r="L526" s="8">
        <f t="shared" si="17"/>
        <v>-4.8777249854380686E-2</v>
      </c>
      <c r="M526" s="8"/>
      <c r="N526" s="13">
        <f>Timetraces!L608/9.81/0.4536</f>
        <v>267.89681926946531</v>
      </c>
      <c r="O526" s="23">
        <f>Timetraces!N608/1000*0.145</f>
        <v>29.780612100533183</v>
      </c>
      <c r="P526" s="37">
        <f>Timetraces!P608</f>
        <v>9.2847554428233683E-2</v>
      </c>
    </row>
    <row r="527" spans="1:16" x14ac:dyDescent="0.2">
      <c r="A527" s="37">
        <f>Timetraces!E609</f>
        <v>52.300000000000004</v>
      </c>
      <c r="B527" s="8">
        <f>Timetraces!B609-Timetraces!C609</f>
        <v>37.228618621826172</v>
      </c>
      <c r="C527" s="8">
        <f t="shared" si="16"/>
        <v>-3.8006174282764822E-2</v>
      </c>
      <c r="D527" s="8"/>
      <c r="E527" s="23">
        <f>Timetraces!F609/1000*0.145</f>
        <v>29.811819290989298</v>
      </c>
      <c r="F527" s="8">
        <f>Timetraces!H609</f>
        <v>9.2948735432770227E-2</v>
      </c>
      <c r="G527" s="8">
        <f>(Timetraces!G609-Timetraces!$G$86)/0.3048</f>
        <v>0</v>
      </c>
      <c r="H527" s="13">
        <f>Timetraces!D609/9.81/0.4536</f>
        <v>267.94389372293705</v>
      </c>
      <c r="I527" s="73">
        <f>Timetraces!F609/Timetraces!H609*1000</f>
        <v>2211958589.5783401</v>
      </c>
      <c r="J527" s="13">
        <f>Timetraces!I609/9.81/0.4536</f>
        <v>562.7511151057987</v>
      </c>
      <c r="K527" s="8">
        <f>Timetraces!J609-Timetraces!K609</f>
        <v>37.228618621826172</v>
      </c>
      <c r="L527" s="8">
        <f t="shared" si="17"/>
        <v>-3.7998352150904538E-2</v>
      </c>
      <c r="M527" s="8"/>
      <c r="N527" s="13">
        <f>Timetraces!L609/9.81/0.4536</f>
        <v>267.94389372293705</v>
      </c>
      <c r="O527" s="23">
        <f>Timetraces!N609/1000*0.145</f>
        <v>29.811815276928318</v>
      </c>
      <c r="P527" s="37">
        <f>Timetraces!P609</f>
        <v>9.294872245259328E-2</v>
      </c>
    </row>
    <row r="528" spans="1:16" x14ac:dyDescent="0.2">
      <c r="A528" s="37">
        <f>Timetraces!E610</f>
        <v>52.400000000000006</v>
      </c>
      <c r="B528" s="8">
        <f>Timetraces!B610-Timetraces!C610</f>
        <v>37.231903553009033</v>
      </c>
      <c r="C528" s="8">
        <f t="shared" si="16"/>
        <v>-2.7228841005660729E-2</v>
      </c>
      <c r="D528" s="8"/>
      <c r="E528" s="23">
        <f>Timetraces!F610/1000*0.145</f>
        <v>29.843691402845145</v>
      </c>
      <c r="F528" s="8">
        <f>Timetraces!H610</f>
        <v>9.3052073085041043E-2</v>
      </c>
      <c r="G528" s="8">
        <f>(Timetraces!G610-Timetraces!$G$86)/0.3048</f>
        <v>0</v>
      </c>
      <c r="H528" s="13">
        <f>Timetraces!D610/9.81/0.4536</f>
        <v>267.98874613052817</v>
      </c>
      <c r="I528" s="73">
        <f>Timetraces!F610/Timetraces!H610*1000</f>
        <v>2211864331.1775846</v>
      </c>
      <c r="J528" s="13">
        <f>Timetraces!I610/9.81/0.4536</f>
        <v>562.80603530151575</v>
      </c>
      <c r="K528" s="8">
        <f>Timetraces!J610-Timetraces!K610</f>
        <v>37.231903553009033</v>
      </c>
      <c r="L528" s="8">
        <f t="shared" si="17"/>
        <v>-2.7221018873800441E-2</v>
      </c>
      <c r="M528" s="8"/>
      <c r="N528" s="13">
        <f>Timetraces!L610/9.81/0.4536</f>
        <v>267.98874613052817</v>
      </c>
      <c r="O528" s="23">
        <f>Timetraces!N610/1000*0.145</f>
        <v>29.843686204876679</v>
      </c>
      <c r="P528" s="37">
        <f>Timetraces!P610</f>
        <v>9.3052056265771316E-2</v>
      </c>
    </row>
    <row r="529" spans="1:16" x14ac:dyDescent="0.2">
      <c r="A529" s="37">
        <f>Timetraces!E611</f>
        <v>52.5</v>
      </c>
      <c r="B529" s="8">
        <f>Timetraces!B611-Timetraces!C611</f>
        <v>37.23518705368042</v>
      </c>
      <c r="C529" s="8">
        <f t="shared" si="16"/>
        <v>-1.6456201007672807E-2</v>
      </c>
      <c r="D529" s="8"/>
      <c r="E529" s="23">
        <f>Timetraces!F611/1000*0.145</f>
        <v>29.876238156429494</v>
      </c>
      <c r="F529" s="8">
        <f>Timetraces!H611</f>
        <v>9.3157598897772143E-2</v>
      </c>
      <c r="G529" s="8">
        <f>(Timetraces!G611-Timetraces!$G$86)/0.3048</f>
        <v>0</v>
      </c>
      <c r="H529" s="13">
        <f>Timetraces!D611/9.81/0.4536</f>
        <v>268.03219947219446</v>
      </c>
      <c r="I529" s="73">
        <f>Timetraces!F611/Timetraces!H611*1000</f>
        <v>2211768274.476284</v>
      </c>
      <c r="J529" s="13">
        <f>Timetraces!I611/9.81/0.4536</f>
        <v>562.86101036256321</v>
      </c>
      <c r="K529" s="8">
        <f>Timetraces!J611-Timetraces!K611</f>
        <v>37.23518705368042</v>
      </c>
      <c r="L529" s="8">
        <f t="shared" si="17"/>
        <v>-1.6448378875812519E-2</v>
      </c>
      <c r="M529" s="8"/>
      <c r="N529" s="13">
        <f>Timetraces!L611/9.81/0.4536</f>
        <v>268.03217203952926</v>
      </c>
      <c r="O529" s="23">
        <f>Timetraces!N611/1000*0.145</f>
        <v>29.876231654624011</v>
      </c>
      <c r="P529" s="37">
        <f>Timetraces!P611</f>
        <v>9.3157577852450796E-2</v>
      </c>
    </row>
    <row r="530" spans="1:16" x14ac:dyDescent="0.2">
      <c r="A530" s="37">
        <f>Timetraces!E612</f>
        <v>52.6</v>
      </c>
      <c r="B530" s="8">
        <f>Timetraces!B612-Timetraces!C612</f>
        <v>37.238467693328857</v>
      </c>
      <c r="C530" s="8">
        <f t="shared" si="16"/>
        <v>-5.69294756791723E-3</v>
      </c>
      <c r="D530" s="8"/>
      <c r="E530" s="23">
        <f>Timetraces!F612/1000*0.145</f>
        <v>29.909468575313294</v>
      </c>
      <c r="F530" s="8">
        <f>Timetraces!H612</f>
        <v>9.3265342165909468E-2</v>
      </c>
      <c r="G530" s="8">
        <f>(Timetraces!G612-Timetraces!$G$86)/0.3048</f>
        <v>0</v>
      </c>
      <c r="H530" s="13">
        <f>Timetraces!D612/9.81/0.4536</f>
        <v>268.07524132388284</v>
      </c>
      <c r="I530" s="73">
        <f>Timetraces!F612/Timetraces!H612*1000</f>
        <v>2211670404.8990583</v>
      </c>
      <c r="J530" s="13">
        <f>Timetraces!I612/9.81/0.4536</f>
        <v>562.9161500196019</v>
      </c>
      <c r="K530" s="8">
        <f>Timetraces!J612-Timetraces!K612</f>
        <v>37.238467693328857</v>
      </c>
      <c r="L530" s="8">
        <f t="shared" si="17"/>
        <v>-5.6851254360569424E-3</v>
      </c>
      <c r="M530" s="8"/>
      <c r="N530" s="13">
        <f>Timetraces!L612/9.81/0.4536</f>
        <v>268.07521389121763</v>
      </c>
      <c r="O530" s="23">
        <f>Timetraces!N612/1000*0.145</f>
        <v>29.909460889229749</v>
      </c>
      <c r="P530" s="37">
        <f>Timetraces!P612</f>
        <v>9.3265317281171614E-2</v>
      </c>
    </row>
    <row r="531" spans="1:16" x14ac:dyDescent="0.2">
      <c r="A531" s="37">
        <f>Timetraces!E613</f>
        <v>52.7</v>
      </c>
      <c r="B531" s="8">
        <f>Timetraces!B613-Timetraces!C613</f>
        <v>37.241743564605713</v>
      </c>
      <c r="C531" s="8">
        <f t="shared" si="16"/>
        <v>5.0546616081177716E-3</v>
      </c>
      <c r="D531" s="8"/>
      <c r="E531" s="23">
        <f>Timetraces!F613/1000*0.145</f>
        <v>29.943392992291297</v>
      </c>
      <c r="F531" s="8">
        <f>Timetraces!H613</f>
        <v>9.337533642248147E-2</v>
      </c>
      <c r="G531" s="8">
        <f>(Timetraces!G613-Timetraces!$G$86)/0.3048</f>
        <v>0</v>
      </c>
      <c r="H531" s="13">
        <f>Timetraces!D613/9.81/0.4536</f>
        <v>268.11905129019658</v>
      </c>
      <c r="I531" s="73">
        <f>Timetraces!F613/Timetraces!H613*1000</f>
        <v>2211570704.6363783</v>
      </c>
      <c r="J531" s="13">
        <f>Timetraces!I613/9.81/0.4536</f>
        <v>562.97178346461396</v>
      </c>
      <c r="K531" s="8">
        <f>Timetraces!J613-Timetraces!K613</f>
        <v>37.241744041442871</v>
      </c>
      <c r="L531" s="8">
        <f t="shared" si="17"/>
        <v>5.0640481663501167E-3</v>
      </c>
      <c r="M531" s="8"/>
      <c r="N531" s="13">
        <f>Timetraces!L613/9.81/0.4536</f>
        <v>268.11899642486622</v>
      </c>
      <c r="O531" s="23">
        <f>Timetraces!N613/1000*0.145</f>
        <v>29.943384002947418</v>
      </c>
      <c r="P531" s="37">
        <f>Timetraces!P613</f>
        <v>9.3375307311438435E-2</v>
      </c>
    </row>
    <row r="532" spans="1:16" x14ac:dyDescent="0.2">
      <c r="A532" s="37">
        <f>Timetraces!E614</f>
        <v>52.800000000000004</v>
      </c>
      <c r="B532" s="8">
        <f>Timetraces!B614-Timetraces!C614</f>
        <v>37.245014667510986</v>
      </c>
      <c r="C532" s="8">
        <f t="shared" si="16"/>
        <v>1.5786626520432199E-2</v>
      </c>
      <c r="D532" s="8"/>
      <c r="E532" s="23">
        <f>Timetraces!F614/1000*0.145</f>
        <v>29.978023873745332</v>
      </c>
      <c r="F532" s="8">
        <f>Timetraces!H614</f>
        <v>9.3487622119992148E-2</v>
      </c>
      <c r="G532" s="8">
        <f>(Timetraces!G614-Timetraces!$G$86)/0.3048</f>
        <v>0</v>
      </c>
      <c r="H532" s="13">
        <f>Timetraces!D614/9.81/0.4536</f>
        <v>268.16491870639987</v>
      </c>
      <c r="I532" s="73">
        <f>Timetraces!F614/Timetraces!H614*1000</f>
        <v>2211469150.0802913</v>
      </c>
      <c r="J532" s="13">
        <f>Timetraces!I614/9.81/0.4536</f>
        <v>563.02791069759962</v>
      </c>
      <c r="K532" s="8">
        <f>Timetraces!J614-Timetraces!K614</f>
        <v>37.245014667510986</v>
      </c>
      <c r="L532" s="8">
        <f t="shared" si="17"/>
        <v>1.5794448652292487E-2</v>
      </c>
      <c r="M532" s="8"/>
      <c r="N532" s="13">
        <f>Timetraces!L614/9.81/0.4536</f>
        <v>268.16486384106946</v>
      </c>
      <c r="O532" s="23">
        <f>Timetraces!N614/1000*0.145</f>
        <v>29.978014174360087</v>
      </c>
      <c r="P532" s="37">
        <f>Timetraces!P614</f>
        <v>9.3487590705256501E-2</v>
      </c>
    </row>
    <row r="533" spans="1:16" x14ac:dyDescent="0.2">
      <c r="A533" s="37">
        <f>Timetraces!E615</f>
        <v>52.900000000000006</v>
      </c>
      <c r="B533" s="8">
        <f>Timetraces!B615-Timetraces!C615</f>
        <v>37.248279094696045</v>
      </c>
      <c r="C533" s="8">
        <f t="shared" si="16"/>
        <v>2.649668946353782E-2</v>
      </c>
      <c r="D533" s="8"/>
      <c r="E533" s="23">
        <f>Timetraces!F615/1000*0.145</f>
        <v>30.013370962750177</v>
      </c>
      <c r="F533" s="8">
        <f>Timetraces!H615</f>
        <v>9.3602230881748225E-2</v>
      </c>
      <c r="G533" s="8">
        <f>(Timetraces!G615-Timetraces!$G$86)/0.3048</f>
        <v>0</v>
      </c>
      <c r="H533" s="13">
        <f>Timetraces!D615/9.81/0.4536</f>
        <v>268.21410547509151</v>
      </c>
      <c r="I533" s="73">
        <f>Timetraces!F615/Timetraces!H615*1000</f>
        <v>2211365726.1208224</v>
      </c>
      <c r="J533" s="13">
        <f>Timetraces!I615/9.81/0.4536</f>
        <v>563.08458658388906</v>
      </c>
      <c r="K533" s="8">
        <f>Timetraces!J615-Timetraces!K615</f>
        <v>37.248279571533203</v>
      </c>
      <c r="L533" s="8">
        <f t="shared" si="17"/>
        <v>2.6506076021770165E-2</v>
      </c>
      <c r="M533" s="8"/>
      <c r="N533" s="13">
        <f>Timetraces!L615/9.81/0.4536</f>
        <v>268.21405060976116</v>
      </c>
      <c r="O533" s="23">
        <f>Timetraces!N615/1000*0.145</f>
        <v>30.013360789127518</v>
      </c>
      <c r="P533" s="37">
        <f>Timetraces!P615</f>
        <v>9.3602197930942099E-2</v>
      </c>
    </row>
    <row r="534" spans="1:16" x14ac:dyDescent="0.2">
      <c r="A534" s="37">
        <f>Timetraces!E616</f>
        <v>53</v>
      </c>
      <c r="B534" s="8">
        <f>Timetraces!B616-Timetraces!C616</f>
        <v>37.251536846160889</v>
      </c>
      <c r="C534" s="8">
        <f t="shared" si="16"/>
        <v>3.7184850437434636E-2</v>
      </c>
      <c r="D534" s="8"/>
      <c r="E534" s="23">
        <f>Timetraces!F616/1000*0.145</f>
        <v>30.049433096518037</v>
      </c>
      <c r="F534" s="8">
        <f>Timetraces!H616</f>
        <v>9.3719158977857833E-2</v>
      </c>
      <c r="G534" s="8">
        <f>(Timetraces!G616-Timetraces!$G$86)/0.3048</f>
        <v>0</v>
      </c>
      <c r="H534" s="13">
        <f>Timetraces!D616/9.81/0.4536</f>
        <v>268.26748944155781</v>
      </c>
      <c r="I534" s="73">
        <f>Timetraces!F616/Timetraces!H616*1000</f>
        <v>2211260449.7456169</v>
      </c>
      <c r="J534" s="13">
        <f>Timetraces!I616/9.81/0.4536</f>
        <v>563.1418111234824</v>
      </c>
      <c r="K534" s="8">
        <f>Timetraces!J616-Timetraces!K616</f>
        <v>37.251536846160889</v>
      </c>
      <c r="L534" s="8">
        <f t="shared" si="17"/>
        <v>3.7192672569294927E-2</v>
      </c>
      <c r="M534" s="8"/>
      <c r="N534" s="13">
        <f>Timetraces!L616/9.81/0.4536</f>
        <v>268.2674345762274</v>
      </c>
      <c r="O534" s="23">
        <f>Timetraces!N616/1000*0.145</f>
        <v>30.049422686428315</v>
      </c>
      <c r="P534" s="37">
        <f>Timetraces!P616</f>
        <v>9.3719125259008107E-2</v>
      </c>
    </row>
    <row r="535" spans="1:16" x14ac:dyDescent="0.2">
      <c r="A535" s="37">
        <f>Timetraces!E617</f>
        <v>53.1</v>
      </c>
      <c r="B535" s="8">
        <f>Timetraces!B617-Timetraces!C617</f>
        <v>37.254786968231201</v>
      </c>
      <c r="C535" s="8">
        <f t="shared" si="16"/>
        <v>4.7847980589378537E-2</v>
      </c>
      <c r="D535" s="8"/>
      <c r="E535" s="23">
        <f>Timetraces!F617/1000*0.145</f>
        <v>30.086190389701596</v>
      </c>
      <c r="F535" s="8">
        <f>Timetraces!H617</f>
        <v>9.3838341976360415E-2</v>
      </c>
      <c r="G535" s="8">
        <f>(Timetraces!G617-Timetraces!$G$86)/0.3048</f>
        <v>0</v>
      </c>
      <c r="H535" s="13">
        <f>Timetraces!D617/9.81/0.4536</f>
        <v>268.32545466311137</v>
      </c>
      <c r="I535" s="73">
        <f>Timetraces!F617/Timetraces!H617*1000</f>
        <v>2211153392.4705253</v>
      </c>
      <c r="J535" s="13">
        <f>Timetraces!I617/9.81/0.4536</f>
        <v>563.19974891237075</v>
      </c>
      <c r="K535" s="8">
        <f>Timetraces!J617-Timetraces!K617</f>
        <v>37.254786968231201</v>
      </c>
      <c r="L535" s="8">
        <f t="shared" si="17"/>
        <v>4.7855802721238822E-2</v>
      </c>
      <c r="M535" s="8"/>
      <c r="N535" s="13">
        <f>Timetraces!L617/9.81/0.4536</f>
        <v>268.32539979778096</v>
      </c>
      <c r="O535" s="23">
        <f>Timetraces!N617/1000*0.145</f>
        <v>30.086180216664296</v>
      </c>
      <c r="P535" s="37">
        <f>Timetraces!P617</f>
        <v>9.3838309025007755E-2</v>
      </c>
    </row>
    <row r="536" spans="1:16" x14ac:dyDescent="0.2">
      <c r="A536" s="37">
        <f>Timetraces!E618</f>
        <v>53.2</v>
      </c>
      <c r="B536" s="8">
        <f>Timetraces!B618-Timetraces!C618</f>
        <v>37.258029460906982</v>
      </c>
      <c r="C536" s="8">
        <f t="shared" si="16"/>
        <v>5.8486079919369514E-2</v>
      </c>
      <c r="D536" s="8"/>
      <c r="E536" s="23">
        <f>Timetraces!F618/1000*0.145</f>
        <v>30.123599852852994</v>
      </c>
      <c r="F536" s="8">
        <f>Timetraces!H618</f>
        <v>9.3959640530848529E-2</v>
      </c>
      <c r="G536" s="8">
        <f>(Timetraces!G618-Timetraces!$G$86)/0.3048</f>
        <v>0</v>
      </c>
      <c r="H536" s="13">
        <f>Timetraces!D618/9.81/0.4536</f>
        <v>268.38786397642622</v>
      </c>
      <c r="I536" s="73">
        <f>Timetraces!F618/Timetraces!H618*1000</f>
        <v>2211044692.4733281</v>
      </c>
      <c r="J536" s="13">
        <f>Timetraces!I618/9.81/0.4536</f>
        <v>563.25839995055412</v>
      </c>
      <c r="K536" s="8">
        <f>Timetraces!J618-Timetraces!K618</f>
        <v>37.258029460906982</v>
      </c>
      <c r="L536" s="8">
        <f t="shared" si="17"/>
        <v>5.8493902051229799E-2</v>
      </c>
      <c r="M536" s="8"/>
      <c r="N536" s="13">
        <f>Timetraces!L618/9.81/0.4536</f>
        <v>268.38783654376101</v>
      </c>
      <c r="O536" s="23">
        <f>Timetraces!N618/1000*0.145</f>
        <v>30.12359074517159</v>
      </c>
      <c r="P536" s="37">
        <f>Timetraces!P618</f>
        <v>9.3959611037092897E-2</v>
      </c>
    </row>
    <row r="537" spans="1:16" x14ac:dyDescent="0.2">
      <c r="A537" s="37">
        <f>Timetraces!E619</f>
        <v>53.300000000000004</v>
      </c>
      <c r="B537" s="8">
        <f>Timetraces!B619-Timetraces!C619</f>
        <v>37.261264801025391</v>
      </c>
      <c r="C537" s="8">
        <f t="shared" si="16"/>
        <v>6.9100712853779625E-2</v>
      </c>
      <c r="D537" s="8"/>
      <c r="E537" s="23">
        <f>Timetraces!F619/1000*0.145</f>
        <v>30.161596573526285</v>
      </c>
      <c r="F537" s="8">
        <f>Timetraces!H619</f>
        <v>9.4082844222437081E-2</v>
      </c>
      <c r="G537" s="8">
        <f>(Timetraces!G619-Timetraces!$G$86)/0.3048</f>
        <v>0</v>
      </c>
      <c r="H537" s="13">
        <f>Timetraces!D619/9.81/0.4536</f>
        <v>268.45416872819851</v>
      </c>
      <c r="I537" s="73">
        <f>Timetraces!F619/Timetraces!H619*1000</f>
        <v>2210934549.9814143</v>
      </c>
      <c r="J537" s="13">
        <f>Timetraces!I619/9.81/0.4536</f>
        <v>563.31787396869333</v>
      </c>
      <c r="K537" s="8">
        <f>Timetraces!J619-Timetraces!K619</f>
        <v>37.261264801025391</v>
      </c>
      <c r="L537" s="8">
        <f t="shared" si="17"/>
        <v>6.9108534985639916E-2</v>
      </c>
      <c r="M537" s="8"/>
      <c r="N537" s="13">
        <f>Timetraces!L619/9.81/0.4536</f>
        <v>268.4541412955333</v>
      </c>
      <c r="O537" s="23">
        <f>Timetraces!N619/1000*0.145</f>
        <v>30.161587939960683</v>
      </c>
      <c r="P537" s="37">
        <f>Timetraces!P619</f>
        <v>9.4082816263998142E-2</v>
      </c>
    </row>
    <row r="538" spans="1:16" x14ac:dyDescent="0.2">
      <c r="A538" s="37">
        <f>Timetraces!E620</f>
        <v>53.400000000000006</v>
      </c>
      <c r="B538" s="8">
        <f>Timetraces!B620-Timetraces!C620</f>
        <v>37.264492988586426</v>
      </c>
      <c r="C538" s="8">
        <f t="shared" si="16"/>
        <v>7.9691879392608883E-2</v>
      </c>
      <c r="D538" s="8"/>
      <c r="E538" s="23">
        <f>Timetraces!F620/1000*0.145</f>
        <v>30.200096096757854</v>
      </c>
      <c r="F538" s="8">
        <f>Timetraces!H620</f>
        <v>9.4207679254378895E-2</v>
      </c>
      <c r="G538" s="8">
        <f>(Timetraces!G620-Timetraces!$G$86)/0.3048</f>
        <v>0</v>
      </c>
      <c r="H538" s="13">
        <f>Timetraces!D620/9.81/0.4536</f>
        <v>268.52362823646808</v>
      </c>
      <c r="I538" s="73">
        <f>Timetraces!F620/Timetraces!H620*1000</f>
        <v>2210823220.0778432</v>
      </c>
      <c r="J538" s="13">
        <f>Timetraces!I620/9.81/0.4536</f>
        <v>563.37822583211869</v>
      </c>
      <c r="K538" s="8">
        <f>Timetraces!J620-Timetraces!K620</f>
        <v>37.264492988586426</v>
      </c>
      <c r="L538" s="8">
        <f t="shared" si="17"/>
        <v>7.969970152446916E-2</v>
      </c>
      <c r="M538" s="8"/>
      <c r="N538" s="13">
        <f>Timetraces!L620/9.81/0.4536</f>
        <v>268.52362823646808</v>
      </c>
      <c r="O538" s="23">
        <f>Timetraces!N620/1000*0.145</f>
        <v>30.200088767073375</v>
      </c>
      <c r="P538" s="37">
        <f>Timetraces!P620</f>
        <v>9.4207655522160871E-2</v>
      </c>
    </row>
    <row r="539" spans="1:16" x14ac:dyDescent="0.2">
      <c r="A539" s="37">
        <f>Timetraces!E621</f>
        <v>53.5</v>
      </c>
      <c r="B539" s="8">
        <f>Timetraces!B621-Timetraces!C621</f>
        <v>37.267714977264404</v>
      </c>
      <c r="C539" s="8">
        <f t="shared" si="16"/>
        <v>9.0262708388601384E-2</v>
      </c>
      <c r="D539" s="8"/>
      <c r="E539" s="23">
        <f>Timetraces!F621/1000*0.145</f>
        <v>30.239002951475914</v>
      </c>
      <c r="F539" s="8">
        <f>Timetraces!H621</f>
        <v>9.433383610204657E-2</v>
      </c>
      <c r="G539" s="8">
        <f>(Timetraces!G621-Timetraces!$G$86)/0.3048</f>
        <v>0</v>
      </c>
      <c r="H539" s="13">
        <f>Timetraces!D621/9.81/0.4536</f>
        <v>268.59541952127904</v>
      </c>
      <c r="I539" s="73">
        <f>Timetraces!F621/Timetraces!H621*1000</f>
        <v>2210710987.2603693</v>
      </c>
      <c r="J539" s="13">
        <f>Timetraces!I621/9.81/0.4536</f>
        <v>563.43929094483906</v>
      </c>
      <c r="K539" s="8">
        <f>Timetraces!J621-Timetraces!K621</f>
        <v>37.267714977264404</v>
      </c>
      <c r="L539" s="8">
        <f t="shared" si="17"/>
        <v>9.0270530520461675E-2</v>
      </c>
      <c r="M539" s="8"/>
      <c r="N539" s="13">
        <f>Timetraces!L621/9.81/0.4536</f>
        <v>268.59541952127904</v>
      </c>
      <c r="O539" s="23">
        <f>Timetraces!N621/1000*0.145</f>
        <v>30.238997042529455</v>
      </c>
      <c r="P539" s="37">
        <f>Timetraces!P621</f>
        <v>9.4333816977082999E-2</v>
      </c>
    </row>
    <row r="540" spans="1:16" x14ac:dyDescent="0.2">
      <c r="A540" s="37">
        <f>Timetraces!E622</f>
        <v>53.6</v>
      </c>
      <c r="B540" s="8">
        <f>Timetraces!B622-Timetraces!C622</f>
        <v>37.270931720733643</v>
      </c>
      <c r="C540" s="8">
        <f t="shared" si="16"/>
        <v>0.10081632869450126</v>
      </c>
      <c r="D540" s="8"/>
      <c r="E540" s="23">
        <f>Timetraces!F622/1000*0.145</f>
        <v>30.278214320538492</v>
      </c>
      <c r="F540" s="8">
        <f>Timetraces!H622</f>
        <v>9.4460981417140447E-2</v>
      </c>
      <c r="G540" s="8">
        <f>(Timetraces!G622-Timetraces!$G$86)/0.3048</f>
        <v>0</v>
      </c>
      <c r="H540" s="13">
        <f>Timetraces!D622/9.81/0.4536</f>
        <v>268.6686647373453</v>
      </c>
      <c r="I540" s="73">
        <f>Timetraces!F622/Timetraces!H622*1000</f>
        <v>2210598154.3214931</v>
      </c>
      <c r="J540" s="13">
        <f>Timetraces!I622/9.81/0.4536</f>
        <v>563.50090471086332</v>
      </c>
      <c r="K540" s="8">
        <f>Timetraces!J622-Timetraces!K622</f>
        <v>37.270931720733643</v>
      </c>
      <c r="L540" s="8">
        <f t="shared" si="17"/>
        <v>0.10082415082636155</v>
      </c>
      <c r="M540" s="8"/>
      <c r="N540" s="13">
        <f>Timetraces!L622/9.81/0.4536</f>
        <v>268.6686921700105</v>
      </c>
      <c r="O540" s="23">
        <f>Timetraces!N622/1000*0.145</f>
        <v>30.278210189039424</v>
      </c>
      <c r="P540" s="37">
        <f>Timetraces!P622</f>
        <v>9.4460968054316558E-2</v>
      </c>
    </row>
    <row r="541" spans="1:16" x14ac:dyDescent="0.2">
      <c r="A541" s="37">
        <f>Timetraces!E623</f>
        <v>53.7</v>
      </c>
      <c r="B541" s="8">
        <f>Timetraces!B623-Timetraces!C623</f>
        <v>37.274144649505615</v>
      </c>
      <c r="C541" s="8">
        <f t="shared" si="16"/>
        <v>0.11135743358942467</v>
      </c>
      <c r="D541" s="8"/>
      <c r="E541" s="23">
        <f>Timetraces!F623/1000*0.145</f>
        <v>30.317622535785556</v>
      </c>
      <c r="F541" s="8">
        <f>Timetraces!H623</f>
        <v>9.4588766102045391E-2</v>
      </c>
      <c r="G541" s="8">
        <f>(Timetraces!G623-Timetraces!$G$86)/0.3048</f>
        <v>0</v>
      </c>
      <c r="H541" s="13">
        <f>Timetraces!D623/9.81/0.4536</f>
        <v>268.7425134720458</v>
      </c>
      <c r="I541" s="73">
        <f>Timetraces!F623/Timetraces!H623*1000</f>
        <v>2210485035.2457824</v>
      </c>
      <c r="J541" s="13">
        <f>Timetraces!I623/9.81/0.4536</f>
        <v>563.56273793820912</v>
      </c>
      <c r="K541" s="8">
        <f>Timetraces!J623-Timetraces!K623</f>
        <v>37.274144649505615</v>
      </c>
      <c r="L541" s="8">
        <f t="shared" si="17"/>
        <v>0.11136525572128496</v>
      </c>
      <c r="M541" s="8"/>
      <c r="N541" s="13">
        <f>Timetraces!L623/9.81/0.4536</f>
        <v>268.74256833737621</v>
      </c>
      <c r="O541" s="23">
        <f>Timetraces!N623/1000*0.145</f>
        <v>30.317619708084756</v>
      </c>
      <c r="P541" s="37">
        <f>Timetraces!P623</f>
        <v>9.4588756965403142E-2</v>
      </c>
    </row>
    <row r="542" spans="1:16" x14ac:dyDescent="0.2">
      <c r="A542" s="37">
        <f>Timetraces!E624</f>
        <v>53.800000000000004</v>
      </c>
      <c r="B542" s="8">
        <f>Timetraces!B624-Timetraces!C624</f>
        <v>37.277355194091797</v>
      </c>
      <c r="C542" s="8">
        <f t="shared" si="16"/>
        <v>0.1218907163524878</v>
      </c>
      <c r="D542" s="8"/>
      <c r="E542" s="23">
        <f>Timetraces!F624/1000*0.145</f>
        <v>30.357115657823552</v>
      </c>
      <c r="F542" s="8">
        <f>Timetraces!H624</f>
        <v>9.4716827203360165E-2</v>
      </c>
      <c r="G542" s="8">
        <f>(Timetraces!G624-Timetraces!$G$86)/0.3048</f>
        <v>0</v>
      </c>
      <c r="H542" s="13">
        <f>Timetraces!D624/9.81/0.4536</f>
        <v>268.81589585143797</v>
      </c>
      <c r="I542" s="73">
        <f>Timetraces!F624/Timetraces!H624*1000</f>
        <v>2210371953.0249467</v>
      </c>
      <c r="J542" s="13">
        <f>Timetraces!I624/9.81/0.4536</f>
        <v>563.62468089621564</v>
      </c>
      <c r="K542" s="8">
        <f>Timetraces!J624-Timetraces!K624</f>
        <v>37.277355194091797</v>
      </c>
      <c r="L542" s="8">
        <f t="shared" si="17"/>
        <v>0.12189853848434808</v>
      </c>
      <c r="M542" s="8"/>
      <c r="N542" s="13">
        <f>Timetraces!L624/9.81/0.4536</f>
        <v>268.81595071676838</v>
      </c>
      <c r="O542" s="23">
        <f>Timetraces!N624/1000*0.145</f>
        <v>30.357114723896537</v>
      </c>
      <c r="P542" s="37">
        <f>Timetraces!P624</f>
        <v>9.4716824210296521E-2</v>
      </c>
    </row>
    <row r="543" spans="1:16" x14ac:dyDescent="0.2">
      <c r="A543" s="37">
        <f>Timetraces!E625</f>
        <v>53.900000000000006</v>
      </c>
      <c r="B543" s="8">
        <f>Timetraces!B625-Timetraces!C625</f>
        <v>37.280564308166504</v>
      </c>
      <c r="C543" s="8">
        <f t="shared" si="16"/>
        <v>0.13241930583643474</v>
      </c>
      <c r="D543" s="8"/>
      <c r="E543" s="23">
        <f>Timetraces!F625/1000*0.145</f>
        <v>30.396580561844594</v>
      </c>
      <c r="F543" s="8">
        <f>Timetraces!H625</f>
        <v>9.4844797912884166E-2</v>
      </c>
      <c r="G543" s="8">
        <f>(Timetraces!G625-Timetraces!$G$86)/0.3048</f>
        <v>0</v>
      </c>
      <c r="H543" s="13">
        <f>Timetraces!D625/9.81/0.4536</f>
        <v>268.88768713624899</v>
      </c>
      <c r="I543" s="73">
        <f>Timetraces!F625/Timetraces!H625*1000</f>
        <v>2210259230.8144875</v>
      </c>
      <c r="J543" s="13">
        <f>Timetraces!I625/9.81/0.4536</f>
        <v>563.68662385422226</v>
      </c>
      <c r="K543" s="8">
        <f>Timetraces!J625-Timetraces!K625</f>
        <v>37.280564308166504</v>
      </c>
      <c r="L543" s="8">
        <f t="shared" si="17"/>
        <v>0.13242712796829503</v>
      </c>
      <c r="M543" s="8"/>
      <c r="N543" s="13">
        <f>Timetraces!L625/9.81/0.4536</f>
        <v>268.88774200157934</v>
      </c>
      <c r="O543" s="23">
        <f>Timetraces!N625/1000*0.145</f>
        <v>30.396581048728478</v>
      </c>
      <c r="P543" s="37">
        <f>Timetraces!P625</f>
        <v>9.484479952764642E-2</v>
      </c>
    </row>
    <row r="544" spans="1:16" x14ac:dyDescent="0.2">
      <c r="A544" s="37">
        <f>Timetraces!E626</f>
        <v>54</v>
      </c>
      <c r="B544" s="8">
        <f>Timetraces!B626-Timetraces!C626</f>
        <v>37.283773422241211</v>
      </c>
      <c r="C544" s="8">
        <f t="shared" si="16"/>
        <v>0.14294789532038168</v>
      </c>
      <c r="D544" s="8"/>
      <c r="E544" s="23">
        <f>Timetraces!F626/1000*0.145</f>
        <v>30.435906255447907</v>
      </c>
      <c r="F544" s="8">
        <f>Timetraces!H626</f>
        <v>9.4972318325611538E-2</v>
      </c>
      <c r="G544" s="8">
        <f>(Timetraces!G626-Timetraces!$G$86)/0.3048</f>
        <v>0</v>
      </c>
      <c r="H544" s="13">
        <f>Timetraces!D626/9.81/0.4536</f>
        <v>268.9568174525362</v>
      </c>
      <c r="I544" s="73">
        <f>Timetraces!F626/Timetraces!H626*1000</f>
        <v>2210147182.4880624</v>
      </c>
      <c r="J544" s="13">
        <f>Timetraces!I626/9.81/0.4536</f>
        <v>563.74856681222889</v>
      </c>
      <c r="K544" s="8">
        <f>Timetraces!J626-Timetraces!K626</f>
        <v>37.283773422241211</v>
      </c>
      <c r="L544" s="8">
        <f t="shared" si="17"/>
        <v>0.14295571745224198</v>
      </c>
      <c r="M544" s="8"/>
      <c r="N544" s="13">
        <f>Timetraces!L626/9.81/0.4536</f>
        <v>268.95687231786661</v>
      </c>
      <c r="O544" s="23">
        <f>Timetraces!N626/1000*0.145</f>
        <v>30.435907690240771</v>
      </c>
      <c r="P544" s="37">
        <f>Timetraces!P626</f>
        <v>9.497232301260311E-2</v>
      </c>
    </row>
    <row r="545" spans="1:16" x14ac:dyDescent="0.2">
      <c r="A545" s="37">
        <f>Timetraces!E627</f>
        <v>54.1</v>
      </c>
      <c r="B545" s="8">
        <f>Timetraces!B627-Timetraces!C627</f>
        <v>37.286983966827393</v>
      </c>
      <c r="C545" s="8">
        <f t="shared" si="16"/>
        <v>0.15348117808344483</v>
      </c>
      <c r="D545" s="8"/>
      <c r="E545" s="23">
        <f>Timetraces!F627/1000*0.145</f>
        <v>30.474990874427522</v>
      </c>
      <c r="F545" s="8">
        <f>Timetraces!H627</f>
        <v>9.5099058116479812E-2</v>
      </c>
      <c r="G545" s="8">
        <f>(Timetraces!G627-Timetraces!$G$86)/0.3048</f>
        <v>0</v>
      </c>
      <c r="H545" s="13">
        <f>Timetraces!D627/9.81/0.4536</f>
        <v>269.0225186856743</v>
      </c>
      <c r="I545" s="73">
        <f>Timetraces!F627/Timetraces!H627*1000</f>
        <v>2210036093.1093163</v>
      </c>
      <c r="J545" s="13">
        <f>Timetraces!I627/9.81/0.4536</f>
        <v>563.81040003957469</v>
      </c>
      <c r="K545" s="8">
        <f>Timetraces!J627-Timetraces!K627</f>
        <v>37.286983966827393</v>
      </c>
      <c r="L545" s="8">
        <f t="shared" si="17"/>
        <v>0.15348900021530512</v>
      </c>
      <c r="M545" s="8"/>
      <c r="N545" s="13">
        <f>Timetraces!L627/9.81/0.4536</f>
        <v>269.02257355100465</v>
      </c>
      <c r="O545" s="23">
        <f>Timetraces!N627/1000*0.145</f>
        <v>30.474993257178795</v>
      </c>
      <c r="P545" s="37">
        <f>Timetraces!P627</f>
        <v>9.5099065875911021E-2</v>
      </c>
    </row>
    <row r="546" spans="1:16" x14ac:dyDescent="0.2">
      <c r="A546" s="37">
        <f>Timetraces!E628</f>
        <v>54.2</v>
      </c>
      <c r="B546" s="8">
        <f>Timetraces!B628-Timetraces!C628</f>
        <v>37.290196418762207</v>
      </c>
      <c r="C546" s="8">
        <f t="shared" si="16"/>
        <v>0.16402071855199618</v>
      </c>
      <c r="D546" s="8"/>
      <c r="E546" s="23">
        <f>Timetraces!F628/1000*0.145</f>
        <v>30.513749023078969</v>
      </c>
      <c r="F546" s="8">
        <f>Timetraces!H628</f>
        <v>9.5224740349656514E-2</v>
      </c>
      <c r="G546" s="8">
        <f>(Timetraces!G628-Timetraces!$G$86)/0.3048</f>
        <v>0</v>
      </c>
      <c r="H546" s="13">
        <f>Timetraces!D628/9.81/0.4536</f>
        <v>269.08437934568531</v>
      </c>
      <c r="I546" s="73">
        <f>Timetraces!F628/Timetraces!H628*1000</f>
        <v>2209926198.4050813</v>
      </c>
      <c r="J546" s="13">
        <f>Timetraces!I628/9.81/0.4536</f>
        <v>563.87212353625966</v>
      </c>
      <c r="K546" s="8">
        <f>Timetraces!J628-Timetraces!K628</f>
        <v>37.290196895599365</v>
      </c>
      <c r="L546" s="8">
        <f t="shared" si="17"/>
        <v>0.16403010511022853</v>
      </c>
      <c r="M546" s="8"/>
      <c r="N546" s="13">
        <f>Timetraces!L628/9.81/0.4536</f>
        <v>269.08443421101566</v>
      </c>
      <c r="O546" s="23">
        <f>Timetraces!N628/1000*0.145</f>
        <v>30.513752352572396</v>
      </c>
      <c r="P546" s="37">
        <f>Timetraces!P628</f>
        <v>9.5224751181639339E-2</v>
      </c>
    </row>
    <row r="547" spans="1:16" x14ac:dyDescent="0.2">
      <c r="A547" s="37">
        <f>Timetraces!E629</f>
        <v>54.300000000000004</v>
      </c>
      <c r="B547" s="8">
        <f>Timetraces!B629-Timetraces!C629</f>
        <v>37.293413162231445</v>
      </c>
      <c r="C547" s="8">
        <f t="shared" si="16"/>
        <v>0.17457433885789606</v>
      </c>
      <c r="D547" s="8"/>
      <c r="E547" s="23">
        <f>Timetraces!F629/1000*0.145</f>
        <v>30.552120306204934</v>
      </c>
      <c r="F547" s="8">
        <f>Timetraces!H629</f>
        <v>9.5349169151918642E-2</v>
      </c>
      <c r="G547" s="8">
        <f>(Timetraces!G629-Timetraces!$G$86)/0.3048</f>
        <v>0</v>
      </c>
      <c r="H547" s="13">
        <f>Timetraces!D629/9.81/0.4536</f>
        <v>269.1425640285604</v>
      </c>
      <c r="I547" s="73">
        <f>Timetraces!F629/Timetraces!H629*1000</f>
        <v>2209817661.2122822</v>
      </c>
      <c r="J547" s="13">
        <f>Timetraces!I629/9.81/0.4536</f>
        <v>563.93368243695352</v>
      </c>
      <c r="K547" s="8">
        <f>Timetraces!J629-Timetraces!K629</f>
        <v>37.293413162231445</v>
      </c>
      <c r="L547" s="8">
        <f t="shared" si="17"/>
        <v>0.17458216098975635</v>
      </c>
      <c r="M547" s="8"/>
      <c r="N547" s="13">
        <f>Timetraces!L629/9.81/0.4536</f>
        <v>269.14259146122561</v>
      </c>
      <c r="O547" s="23">
        <f>Timetraces!N629/1000*0.145</f>
        <v>30.552123754001585</v>
      </c>
      <c r="P547" s="37">
        <f>Timetraces!P629</f>
        <v>9.5349180365710565E-2</v>
      </c>
    </row>
    <row r="548" spans="1:16" x14ac:dyDescent="0.2">
      <c r="A548" s="37">
        <f>Timetraces!E630</f>
        <v>54.400000000000006</v>
      </c>
      <c r="B548" s="8">
        <f>Timetraces!B630-Timetraces!C630</f>
        <v>37.296634197235107</v>
      </c>
      <c r="C548" s="8">
        <f t="shared" si="16"/>
        <v>0.18514203900114443</v>
      </c>
      <c r="D548" s="8"/>
      <c r="E548" s="23">
        <f>Timetraces!F630/1000*0.145</f>
        <v>30.590066129649976</v>
      </c>
      <c r="F548" s="8">
        <f>Timetraces!H630</f>
        <v>9.5472219325610994E-2</v>
      </c>
      <c r="G548" s="8">
        <f>(Timetraces!G630-Timetraces!$G$86)/0.3048</f>
        <v>0</v>
      </c>
      <c r="H548" s="13">
        <f>Timetraces!D630/9.81/0.4536</f>
        <v>269.19756652227301</v>
      </c>
      <c r="I548" s="73">
        <f>Timetraces!F630/Timetraces!H630*1000</f>
        <v>2209710581.7601752</v>
      </c>
      <c r="J548" s="13">
        <f>Timetraces!I630/9.81/0.4536</f>
        <v>563.99496701099554</v>
      </c>
      <c r="K548" s="8">
        <f>Timetraces!J630-Timetraces!K630</f>
        <v>37.296634197235107</v>
      </c>
      <c r="L548" s="8">
        <f t="shared" si="17"/>
        <v>0.18514986113300472</v>
      </c>
      <c r="M548" s="8"/>
      <c r="N548" s="13">
        <f>Timetraces!L630/9.81/0.4536</f>
        <v>269.19756652227301</v>
      </c>
      <c r="O548" s="23">
        <f>Timetraces!N630/1000*0.145</f>
        <v>30.590069695040356</v>
      </c>
      <c r="P548" s="37">
        <f>Timetraces!P630</f>
        <v>9.5472230920918708E-2</v>
      </c>
    </row>
    <row r="549" spans="1:16" x14ac:dyDescent="0.2">
      <c r="A549" s="37">
        <f>Timetraces!E631</f>
        <v>54.5</v>
      </c>
      <c r="B549" s="8">
        <f>Timetraces!B631-Timetraces!C631</f>
        <v>37.29986047744751</v>
      </c>
      <c r="C549" s="8">
        <f t="shared" si="16"/>
        <v>0.19572694783448547</v>
      </c>
      <c r="D549" s="8"/>
      <c r="E549" s="23">
        <f>Timetraces!F631/1000*0.145</f>
        <v>30.627570522806369</v>
      </c>
      <c r="F549" s="8">
        <f>Timetraces!H631</f>
        <v>9.5593839035262224E-2</v>
      </c>
      <c r="G549" s="8">
        <f>(Timetraces!G631-Timetraces!$G$86)/0.3048</f>
        <v>0</v>
      </c>
      <c r="H549" s="13">
        <f>Timetraces!D631/9.81/0.4536</f>
        <v>269.25012750878352</v>
      </c>
      <c r="I549" s="73">
        <f>Timetraces!F631/Timetraces!H631*1000</f>
        <v>2209604995.7497864</v>
      </c>
      <c r="J549" s="13">
        <f>Timetraces!I631/9.81/0.4536</f>
        <v>564.0559772583855</v>
      </c>
      <c r="K549" s="8">
        <f>Timetraces!J631-Timetraces!K631</f>
        <v>37.29986047744751</v>
      </c>
      <c r="L549" s="8">
        <f t="shared" si="17"/>
        <v>0.19573476996634576</v>
      </c>
      <c r="M549" s="8"/>
      <c r="N549" s="13">
        <f>Timetraces!L631/9.81/0.4536</f>
        <v>269.25015494144867</v>
      </c>
      <c r="O549" s="23">
        <f>Timetraces!N631/1000*0.145</f>
        <v>30.627574917566985</v>
      </c>
      <c r="P549" s="37">
        <f>Timetraces!P631</f>
        <v>9.5593853322557931E-2</v>
      </c>
    </row>
    <row r="550" spans="1:16" x14ac:dyDescent="0.2">
      <c r="A550" s="37">
        <f>Timetraces!E632</f>
        <v>54.6</v>
      </c>
      <c r="B550" s="8">
        <f>Timetraces!B632-Timetraces!C632</f>
        <v>37.303092956542969</v>
      </c>
      <c r="C550" s="8">
        <f t="shared" si="16"/>
        <v>0.20633219421066323</v>
      </c>
      <c r="D550" s="8"/>
      <c r="E550" s="23">
        <f>Timetraces!F632/1000*0.145</f>
        <v>30.664635167569426</v>
      </c>
      <c r="F550" s="8">
        <f>Timetraces!H632</f>
        <v>9.5714033684150573E-2</v>
      </c>
      <c r="G550" s="8">
        <f>(Timetraces!G632-Timetraces!$G$86)/0.3048</f>
        <v>0</v>
      </c>
      <c r="H550" s="13">
        <f>Timetraces!D632/9.81/0.4536</f>
        <v>269.30117969870832</v>
      </c>
      <c r="I550" s="73">
        <f>Timetraces!F632/Timetraces!H632*1000</f>
        <v>2209500889.2095299</v>
      </c>
      <c r="J550" s="13">
        <f>Timetraces!I632/9.81/0.4536</f>
        <v>564.11676804445392</v>
      </c>
      <c r="K550" s="8">
        <f>Timetraces!J632-Timetraces!K632</f>
        <v>37.303093433380127</v>
      </c>
      <c r="L550" s="8">
        <f t="shared" si="17"/>
        <v>0.20634158076889558</v>
      </c>
      <c r="M550" s="8"/>
      <c r="N550" s="13">
        <f>Timetraces!L632/9.81/0.4536</f>
        <v>269.30115226604312</v>
      </c>
      <c r="O550" s="23">
        <f>Timetraces!N632/1000*0.145</f>
        <v>30.664638376665145</v>
      </c>
      <c r="P550" s="37">
        <f>Timetraces!P632</f>
        <v>9.5714044126175207E-2</v>
      </c>
    </row>
    <row r="551" spans="1:16" x14ac:dyDescent="0.2">
      <c r="A551" s="37">
        <f>Timetraces!E633</f>
        <v>54.7</v>
      </c>
      <c r="B551" s="8">
        <f>Timetraces!B633-Timetraces!C633</f>
        <v>37.306332111358643</v>
      </c>
      <c r="C551" s="8">
        <f t="shared" si="16"/>
        <v>0.21695934255604982</v>
      </c>
      <c r="D551" s="8"/>
      <c r="E551" s="23">
        <f>Timetraces!F633/1000*0.145</f>
        <v>30.701270029850075</v>
      </c>
      <c r="F551" s="8">
        <f>Timetraces!H633</f>
        <v>9.5832835541843242E-2</v>
      </c>
      <c r="G551" s="8">
        <f>(Timetraces!G633-Timetraces!$G$86)/0.3048</f>
        <v>0</v>
      </c>
      <c r="H551" s="13">
        <f>Timetraces!D633/9.81/0.4536</f>
        <v>269.3514912066729</v>
      </c>
      <c r="I551" s="73">
        <f>Timetraces!F633/Timetraces!H633*1000</f>
        <v>2209398225.153615</v>
      </c>
      <c r="J551" s="13">
        <f>Timetraces!I633/9.81/0.4536</f>
        <v>564.17739423453122</v>
      </c>
      <c r="K551" s="8">
        <f>Timetraces!J633-Timetraces!K633</f>
        <v>37.306332588195801</v>
      </c>
      <c r="L551" s="8">
        <f t="shared" si="17"/>
        <v>0.21696872911428214</v>
      </c>
      <c r="M551" s="8"/>
      <c r="N551" s="13">
        <f>Timetraces!L633/9.81/0.4536</f>
        <v>269.35146377400775</v>
      </c>
      <c r="O551" s="23">
        <f>Timetraces!N633/1000*0.145</f>
        <v>30.701273712707174</v>
      </c>
      <c r="P551" s="37">
        <f>Timetraces!P633</f>
        <v>9.5832847520536724E-2</v>
      </c>
    </row>
    <row r="552" spans="1:16" x14ac:dyDescent="0.2">
      <c r="A552" s="37">
        <f>Timetraces!E634</f>
        <v>54.800000000000004</v>
      </c>
      <c r="B552" s="8">
        <f>Timetraces!B634-Timetraces!C634</f>
        <v>37.309578895568848</v>
      </c>
      <c r="C552" s="8">
        <f t="shared" si="16"/>
        <v>0.2276115217233893</v>
      </c>
      <c r="D552" s="8"/>
      <c r="E552" s="23">
        <f>Timetraces!F634/1000*0.145</f>
        <v>30.737496805073054</v>
      </c>
      <c r="F552" s="8">
        <f>Timetraces!H634</f>
        <v>9.5950314914009183E-2</v>
      </c>
      <c r="G552" s="8">
        <f>(Timetraces!G634-Timetraces!$G$86)/0.3048</f>
        <v>0</v>
      </c>
      <c r="H552" s="13">
        <f>Timetraces!D634/9.81/0.4536</f>
        <v>269.40196731062866</v>
      </c>
      <c r="I552" s="73">
        <f>Timetraces!F634/Timetraces!H634*1000</f>
        <v>2209296934.3215809</v>
      </c>
      <c r="J552" s="13">
        <f>Timetraces!I634/9.81/0.4536</f>
        <v>564.23813015526935</v>
      </c>
      <c r="K552" s="8">
        <f>Timetraces!J634-Timetraces!K634</f>
        <v>37.309578895568848</v>
      </c>
      <c r="L552" s="8">
        <f t="shared" si="17"/>
        <v>0.2276193438552496</v>
      </c>
      <c r="M552" s="8"/>
      <c r="N552" s="13">
        <f>Timetraces!L634/9.81/0.4536</f>
        <v>269.40193987796346</v>
      </c>
      <c r="O552" s="23">
        <f>Timetraces!N634/1000*0.145</f>
        <v>30.737500487448646</v>
      </c>
      <c r="P552" s="37">
        <f>Timetraces!P634</f>
        <v>9.595032689328109E-2</v>
      </c>
    </row>
    <row r="553" spans="1:16" x14ac:dyDescent="0.2">
      <c r="A553" s="37">
        <f>Timetraces!E635</f>
        <v>54.900000000000006</v>
      </c>
      <c r="B553" s="8">
        <f>Timetraces!B635-Timetraces!C635</f>
        <v>37.312832832336426</v>
      </c>
      <c r="C553" s="8">
        <f t="shared" si="16"/>
        <v>0.23828716728630966</v>
      </c>
      <c r="D553" s="8"/>
      <c r="E553" s="23">
        <f>Timetraces!F635/1000*0.145</f>
        <v>30.773341685030761</v>
      </c>
      <c r="F553" s="8">
        <f>Timetraces!H635</f>
        <v>9.6066556696279143E-2</v>
      </c>
      <c r="G553" s="8">
        <f>(Timetraces!G635-Timetraces!$G$86)/0.3048</f>
        <v>0</v>
      </c>
      <c r="H553" s="13">
        <f>Timetraces!D635/9.81/0.4536</f>
        <v>269.45345842319659</v>
      </c>
      <c r="I553" s="73">
        <f>Timetraces!F635/Timetraces!H635*1000</f>
        <v>2209196935.4784284</v>
      </c>
      <c r="J553" s="13">
        <f>Timetraces!I635/9.81/0.4536</f>
        <v>564.29903067199848</v>
      </c>
      <c r="K553" s="8">
        <f>Timetraces!J635-Timetraces!K635</f>
        <v>37.312833309173584</v>
      </c>
      <c r="L553" s="8">
        <f t="shared" si="17"/>
        <v>0.23829655384454201</v>
      </c>
      <c r="M553" s="8"/>
      <c r="N553" s="13">
        <f>Timetraces!L635/9.81/0.4536</f>
        <v>269.45340355786618</v>
      </c>
      <c r="O553" s="23">
        <f>Timetraces!N635/1000*0.145</f>
        <v>30.77334453843925</v>
      </c>
      <c r="P553" s="37">
        <f>Timetraces!P635</f>
        <v>9.6066565985054642E-2</v>
      </c>
    </row>
    <row r="554" spans="1:16" x14ac:dyDescent="0.2">
      <c r="A554" s="37">
        <f>Timetraces!E636</f>
        <v>55</v>
      </c>
      <c r="B554" s="8">
        <f>Timetraces!B636-Timetraces!C636</f>
        <v>37.31609582901001</v>
      </c>
      <c r="C554" s="8">
        <f t="shared" si="16"/>
        <v>0.2489925369502991</v>
      </c>
      <c r="D554" s="8"/>
      <c r="E554" s="23">
        <f>Timetraces!F636/1000*0.145</f>
        <v>30.808836312288015</v>
      </c>
      <c r="F554" s="8">
        <f>Timetraces!H636</f>
        <v>9.6181663458135308E-2</v>
      </c>
      <c r="G554" s="8">
        <f>(Timetraces!G636-Timetraces!$G$86)/0.3048</f>
        <v>0</v>
      </c>
      <c r="H554" s="13">
        <f>Timetraces!D636/9.81/0.4536</f>
        <v>269.50686982232804</v>
      </c>
      <c r="I554" s="73">
        <f>Timetraces!F636/Timetraces!H636*1000</f>
        <v>2209098133.1454768</v>
      </c>
      <c r="J554" s="13">
        <f>Timetraces!I636/9.81/0.4536</f>
        <v>564.36020551537968</v>
      </c>
      <c r="K554" s="8">
        <f>Timetraces!J636-Timetraces!K636</f>
        <v>37.31609582901001</v>
      </c>
      <c r="L554" s="8">
        <f t="shared" si="17"/>
        <v>0.24900035908215939</v>
      </c>
      <c r="M554" s="8"/>
      <c r="N554" s="13">
        <f>Timetraces!L636/9.81/0.4536</f>
        <v>269.50681495699763</v>
      </c>
      <c r="O554" s="23">
        <f>Timetraces!N636/1000*0.145</f>
        <v>30.808839165722812</v>
      </c>
      <c r="P554" s="37">
        <f>Timetraces!P636</f>
        <v>9.618167274710622E-2</v>
      </c>
    </row>
    <row r="555" spans="1:16" x14ac:dyDescent="0.2">
      <c r="A555" s="37">
        <f>Timetraces!E637</f>
        <v>55.1</v>
      </c>
      <c r="B555" s="8">
        <f>Timetraces!B637-Timetraces!C637</f>
        <v>37.319367408752441</v>
      </c>
      <c r="C555" s="8">
        <f t="shared" si="16"/>
        <v>0.25972606628898559</v>
      </c>
      <c r="D555" s="8"/>
      <c r="E555" s="23">
        <f>Timetraces!F637/1000*0.145</f>
        <v>30.844013985507615</v>
      </c>
      <c r="F555" s="8">
        <f>Timetraces!H637</f>
        <v>9.6295743145893814E-2</v>
      </c>
      <c r="G555" s="8">
        <f>(Timetraces!G637-Timetraces!$G$86)/0.3048</f>
        <v>0</v>
      </c>
      <c r="H555" s="13">
        <f>Timetraces!D637/9.81/0.4536</f>
        <v>269.563051920644</v>
      </c>
      <c r="I555" s="73">
        <f>Timetraces!F637/Timetraces!H637*1000</f>
        <v>2209000428.0750761</v>
      </c>
      <c r="J555" s="13">
        <f>Timetraces!I637/9.81/0.4536</f>
        <v>564.42165468541282</v>
      </c>
      <c r="K555" s="8">
        <f>Timetraces!J637-Timetraces!K637</f>
        <v>37.319367408752441</v>
      </c>
      <c r="L555" s="8">
        <f t="shared" si="17"/>
        <v>0.25973388842084588</v>
      </c>
      <c r="M555" s="8"/>
      <c r="N555" s="13">
        <f>Timetraces!L637/9.81/0.4536</f>
        <v>269.56299705531359</v>
      </c>
      <c r="O555" s="23">
        <f>Timetraces!N637/1000*0.145</f>
        <v>30.844016839063553</v>
      </c>
      <c r="P555" s="37">
        <f>Timetraces!P637</f>
        <v>9.6295752435367046E-2</v>
      </c>
    </row>
    <row r="556" spans="1:16" x14ac:dyDescent="0.2">
      <c r="A556" s="37">
        <f>Timetraces!E638</f>
        <v>55.2</v>
      </c>
      <c r="B556" s="8">
        <f>Timetraces!B638-Timetraces!C638</f>
        <v>37.322648525238037</v>
      </c>
      <c r="C556" s="8">
        <f t="shared" si="16"/>
        <v>0.27049088415511324</v>
      </c>
      <c r="D556" s="8"/>
      <c r="E556" s="23">
        <f>Timetraces!F638/1000*0.145</f>
        <v>30.878903496362138</v>
      </c>
      <c r="F556" s="8">
        <f>Timetraces!H638</f>
        <v>9.6408889095382103E-2</v>
      </c>
      <c r="G556" s="8">
        <f>(Timetraces!G638-Timetraces!$G$86)/0.3048</f>
        <v>0</v>
      </c>
      <c r="H556" s="13">
        <f>Timetraces!D638/9.81/0.4536</f>
        <v>269.62258080411357</v>
      </c>
      <c r="I556" s="73">
        <f>Timetraces!F638/Timetraces!H638*1000</f>
        <v>2208903734.3500061</v>
      </c>
      <c r="J556" s="13">
        <f>Timetraces!I638/9.81/0.4536</f>
        <v>564.48337818209779</v>
      </c>
      <c r="K556" s="8">
        <f>Timetraces!J638-Timetraces!K638</f>
        <v>37.322648525238037</v>
      </c>
      <c r="L556" s="8">
        <f t="shared" si="17"/>
        <v>0.27049870628697353</v>
      </c>
      <c r="M556" s="8"/>
      <c r="N556" s="13">
        <f>Timetraces!L638/9.81/0.4536</f>
        <v>269.62255337144842</v>
      </c>
      <c r="O556" s="23">
        <f>Timetraces!N638/1000*0.145</f>
        <v>30.878907653114517</v>
      </c>
      <c r="P556" s="37">
        <f>Timetraces!P638</f>
        <v>9.6408902611763186E-2</v>
      </c>
    </row>
    <row r="557" spans="1:16" x14ac:dyDescent="0.2">
      <c r="A557" s="37">
        <f>Timetraces!E639</f>
        <v>55.300000000000004</v>
      </c>
      <c r="B557" s="8">
        <f>Timetraces!B639-Timetraces!C639</f>
        <v>37.325940132141113</v>
      </c>
      <c r="C557" s="8">
        <f t="shared" si="16"/>
        <v>0.28129011940142612</v>
      </c>
      <c r="D557" s="8"/>
      <c r="E557" s="23">
        <f>Timetraces!F639/1000*0.145</f>
        <v>30.913527116699093</v>
      </c>
      <c r="F557" s="8">
        <f>Timetraces!H639</f>
        <v>9.6521173508853295E-2</v>
      </c>
      <c r="G557" s="8">
        <f>(Timetraces!G639-Timetraces!$G$86)/0.3048</f>
        <v>0</v>
      </c>
      <c r="H557" s="13">
        <f>Timetraces!D639/9.81/0.4536</f>
        <v>269.68578566471905</v>
      </c>
      <c r="I557" s="73">
        <f>Timetraces!F639/Timetraces!H639*1000</f>
        <v>2208807984.6677432</v>
      </c>
      <c r="J557" s="13">
        <f>Timetraces!I639/9.81/0.4536</f>
        <v>564.54526627477401</v>
      </c>
      <c r="K557" s="8">
        <f>Timetraces!J639-Timetraces!K639</f>
        <v>37.325940132141113</v>
      </c>
      <c r="L557" s="8">
        <f t="shared" si="17"/>
        <v>0.28129794153328641</v>
      </c>
      <c r="M557" s="8"/>
      <c r="N557" s="13">
        <f>Timetraces!L639/9.81/0.4536</f>
        <v>269.68575823205384</v>
      </c>
      <c r="O557" s="23">
        <f>Timetraces!N639/1000*0.145</f>
        <v>30.913531746988248</v>
      </c>
      <c r="P557" s="37">
        <f>Timetraces!P639</f>
        <v>9.6521188561256216E-2</v>
      </c>
    </row>
    <row r="558" spans="1:16" x14ac:dyDescent="0.2">
      <c r="A558" s="37">
        <f>Timetraces!E640</f>
        <v>55.400000000000006</v>
      </c>
      <c r="B558" s="8">
        <f>Timetraces!B640-Timetraces!C640</f>
        <v>37.329242706298828</v>
      </c>
      <c r="C558" s="8">
        <f t="shared" si="16"/>
        <v>0.29212533645429634</v>
      </c>
      <c r="D558" s="8"/>
      <c r="E558" s="23">
        <f>Timetraces!F640/1000*0.145</f>
        <v>30.94788981825911</v>
      </c>
      <c r="F558" s="8">
        <f>Timetraces!H640</f>
        <v>9.66326124847907E-2</v>
      </c>
      <c r="G558" s="8">
        <f>(Timetraces!G640-Timetraces!$G$86)/0.3048</f>
        <v>0</v>
      </c>
      <c r="H558" s="13">
        <f>Timetraces!D640/9.81/0.4536</f>
        <v>269.75250190646926</v>
      </c>
      <c r="I558" s="73">
        <f>Timetraces!F640/Timetraces!H640*1000</f>
        <v>2208713160.0435476</v>
      </c>
      <c r="J558" s="13">
        <f>Timetraces!I640/9.81/0.4536</f>
        <v>564.60737382877176</v>
      </c>
      <c r="K558" s="8">
        <f>Timetraces!J640-Timetraces!K640</f>
        <v>37.329243183135986</v>
      </c>
      <c r="L558" s="8">
        <f t="shared" si="17"/>
        <v>0.29213472301252869</v>
      </c>
      <c r="M558" s="8"/>
      <c r="N558" s="13">
        <f>Timetraces!L640/9.81/0.4536</f>
        <v>269.75244704113885</v>
      </c>
      <c r="O558" s="23">
        <f>Timetraces!N640/1000*0.145</f>
        <v>30.947894565917942</v>
      </c>
      <c r="P558" s="37">
        <f>Timetraces!P640</f>
        <v>9.663262791802342E-2</v>
      </c>
    </row>
    <row r="559" spans="1:16" x14ac:dyDescent="0.2">
      <c r="A559" s="37">
        <f>Timetraces!E641</f>
        <v>55.5</v>
      </c>
      <c r="B559" s="8">
        <f>Timetraces!B641-Timetraces!C641</f>
        <v>37.332557678222656</v>
      </c>
      <c r="C559" s="8">
        <f t="shared" si="16"/>
        <v>0.30300122859284007</v>
      </c>
      <c r="D559" s="8"/>
      <c r="E559" s="23">
        <f>Timetraces!F641/1000*0.145</f>
        <v>30.981981517221431</v>
      </c>
      <c r="F559" s="8">
        <f>Timetraces!H641</f>
        <v>9.6743173312117139E-2</v>
      </c>
      <c r="G559" s="8">
        <f>(Timetraces!G641-Timetraces!$G$86)/0.3048</f>
        <v>0</v>
      </c>
      <c r="H559" s="13">
        <f>Timetraces!D641/9.81/0.4536</f>
        <v>269.82209857806475</v>
      </c>
      <c r="I559" s="73">
        <f>Timetraces!F641/Timetraces!H641*1000</f>
        <v>2208619282.7317648</v>
      </c>
      <c r="J559" s="13">
        <f>Timetraces!I641/9.81/0.4536</f>
        <v>564.66970084409115</v>
      </c>
      <c r="K559" s="8">
        <f>Timetraces!J641-Timetraces!K641</f>
        <v>37.332557678222656</v>
      </c>
      <c r="L559" s="8">
        <f t="shared" si="17"/>
        <v>0.30300905072470036</v>
      </c>
      <c r="M559" s="8"/>
      <c r="N559" s="13">
        <f>Timetraces!L641/9.81/0.4536</f>
        <v>269.82209857806475</v>
      </c>
      <c r="O559" s="23">
        <f>Timetraces!N641/1000*0.145</f>
        <v>30.981987924855822</v>
      </c>
      <c r="P559" s="37">
        <f>Timetraces!P641</f>
        <v>9.6743194127582408E-2</v>
      </c>
    </row>
    <row r="560" spans="1:16" x14ac:dyDescent="0.2">
      <c r="A560" s="37">
        <f>Timetraces!E642</f>
        <v>55.6</v>
      </c>
      <c r="B560" s="8">
        <f>Timetraces!B642-Timetraces!C642</f>
        <v>37.335885524749756</v>
      </c>
      <c r="C560" s="8">
        <f t="shared" si="16"/>
        <v>0.31391936024342931</v>
      </c>
      <c r="D560" s="8"/>
      <c r="E560" s="23">
        <f>Timetraces!F642/1000*0.145</f>
        <v>31.015778867547834</v>
      </c>
      <c r="F560" s="8">
        <f>Timetraces!H642</f>
        <v>9.685278026312831E-2</v>
      </c>
      <c r="G560" s="8">
        <f>(Timetraces!G642-Timetraces!$G$86)/0.3048</f>
        <v>0</v>
      </c>
      <c r="H560" s="13">
        <f>Timetraces!D642/9.81/0.4536</f>
        <v>269.89383499754541</v>
      </c>
      <c r="I560" s="73">
        <f>Timetraces!F642/Timetraces!H642*1000</f>
        <v>2208526411.3569274</v>
      </c>
      <c r="J560" s="13">
        <f>Timetraces!I642/9.81/0.4536</f>
        <v>564.73224732073186</v>
      </c>
      <c r="K560" s="8">
        <f>Timetraces!J642-Timetraces!K642</f>
        <v>37.335886001586914</v>
      </c>
      <c r="L560" s="8">
        <f t="shared" si="17"/>
        <v>0.31392874680166166</v>
      </c>
      <c r="M560" s="8"/>
      <c r="N560" s="13">
        <f>Timetraces!L642/9.81/0.4536</f>
        <v>269.89383499754541</v>
      </c>
      <c r="O560" s="23">
        <f>Timetraces!N642/1000*0.145</f>
        <v>31.01578622224406</v>
      </c>
      <c r="P560" s="37">
        <f>Timetraces!P642</f>
        <v>9.6852804150571431E-2</v>
      </c>
    </row>
    <row r="561" spans="1:16" x14ac:dyDescent="0.2">
      <c r="A561" s="37">
        <f>Timetraces!E643</f>
        <v>55.7</v>
      </c>
      <c r="B561" s="8">
        <f>Timetraces!B643-Timetraces!C643</f>
        <v>37.339227676391602</v>
      </c>
      <c r="C561" s="8">
        <f t="shared" si="16"/>
        <v>0.32488442468518031</v>
      </c>
      <c r="D561" s="8"/>
      <c r="E561" s="23">
        <f>Timetraces!F643/1000*0.145</f>
        <v>31.049247737917565</v>
      </c>
      <c r="F561" s="8">
        <f>Timetraces!H643</f>
        <v>9.6961322636107447E-2</v>
      </c>
      <c r="G561" s="8">
        <f>(Timetraces!G643-Timetraces!$G$86)/0.3048</f>
        <v>0</v>
      </c>
      <c r="H561" s="13">
        <f>Timetraces!D643/9.81/0.4536</f>
        <v>269.9667235889641</v>
      </c>
      <c r="I561" s="73">
        <f>Timetraces!F643/Timetraces!H643*1000</f>
        <v>2208434633.5059195</v>
      </c>
      <c r="J561" s="13">
        <f>Timetraces!I643/9.81/0.4536</f>
        <v>564.7949035280335</v>
      </c>
      <c r="K561" s="8">
        <f>Timetraces!J643-Timetraces!K643</f>
        <v>37.339227676391602</v>
      </c>
      <c r="L561" s="8">
        <f t="shared" si="17"/>
        <v>0.3248922468170406</v>
      </c>
      <c r="M561" s="8"/>
      <c r="N561" s="13">
        <f>Timetraces!L643/9.81/0.4536</f>
        <v>269.96675102162931</v>
      </c>
      <c r="O561" s="23">
        <f>Timetraces!N643/1000*0.145</f>
        <v>31.04925639586477</v>
      </c>
      <c r="P561" s="37">
        <f>Timetraces!P643</f>
        <v>9.696135075087578E-2</v>
      </c>
    </row>
    <row r="562" spans="1:16" x14ac:dyDescent="0.2">
      <c r="A562" s="37">
        <f>Timetraces!E644</f>
        <v>55.800000000000004</v>
      </c>
      <c r="B562" s="8">
        <f>Timetraces!B644-Timetraces!C644</f>
        <v>37.342584133148193</v>
      </c>
      <c r="C562" s="8">
        <f t="shared" si="16"/>
        <v>0.33589642191809305</v>
      </c>
      <c r="D562" s="8"/>
      <c r="E562" s="23">
        <f>Timetraces!F644/1000*0.145</f>
        <v>31.08235068300575</v>
      </c>
      <c r="F562" s="8">
        <f>Timetraces!H644</f>
        <v>9.7068678983628559E-2</v>
      </c>
      <c r="G562" s="8">
        <f>(Timetraces!G644-Timetraces!$G$86)/0.3048</f>
        <v>0</v>
      </c>
      <c r="H562" s="13">
        <f>Timetraces!D644/9.81/0.4536</f>
        <v>270.03988650703479</v>
      </c>
      <c r="I562" s="73">
        <f>Timetraces!F644/Timetraces!H644*1000</f>
        <v>2208344045.0373993</v>
      </c>
      <c r="J562" s="13">
        <f>Timetraces!I644/9.81/0.4536</f>
        <v>564.85761460066544</v>
      </c>
      <c r="K562" s="8">
        <f>Timetraces!J644-Timetraces!K644</f>
        <v>37.342584133148193</v>
      </c>
      <c r="L562" s="8">
        <f t="shared" si="17"/>
        <v>0.33590424404995334</v>
      </c>
      <c r="M562" s="8"/>
      <c r="N562" s="13">
        <f>Timetraces!L644/9.81/0.4536</f>
        <v>270.03991393969994</v>
      </c>
      <c r="O562" s="23">
        <f>Timetraces!N644/1000*0.145</f>
        <v>31.082360762280782</v>
      </c>
      <c r="P562" s="37">
        <f>Timetraces!P644</f>
        <v>9.7068711706751576E-2</v>
      </c>
    </row>
    <row r="563" spans="1:16" x14ac:dyDescent="0.2">
      <c r="A563" s="37">
        <f>Timetraces!E645</f>
        <v>55.900000000000006</v>
      </c>
      <c r="B563" s="8">
        <f>Timetraces!B645-Timetraces!C645</f>
        <v>37.345956325531006</v>
      </c>
      <c r="C563" s="8">
        <f t="shared" si="16"/>
        <v>0.34696004522128365</v>
      </c>
      <c r="D563" s="8"/>
      <c r="E563" s="23">
        <f>Timetraces!F645/1000*0.145</f>
        <v>31.115049784851166</v>
      </c>
      <c r="F563" s="8">
        <f>Timetraces!H645</f>
        <v>9.7174726316400145E-2</v>
      </c>
      <c r="G563" s="8">
        <f>(Timetraces!G645-Timetraces!$G$86)/0.3048</f>
        <v>0</v>
      </c>
      <c r="H563" s="13">
        <f>Timetraces!D645/9.81/0.4536</f>
        <v>270.11244590647118</v>
      </c>
      <c r="I563" s="73">
        <f>Timetraces!F645/Timetraces!H645*1000</f>
        <v>2208254742.5105247</v>
      </c>
      <c r="J563" s="13">
        <f>Timetraces!I645/9.81/0.4536</f>
        <v>564.92021594263667</v>
      </c>
      <c r="K563" s="8">
        <f>Timetraces!J645-Timetraces!K645</f>
        <v>37.345956325531006</v>
      </c>
      <c r="L563" s="8">
        <f t="shared" si="17"/>
        <v>0.34696786735314394</v>
      </c>
      <c r="M563" s="8"/>
      <c r="N563" s="13">
        <f>Timetraces!L645/9.81/0.4536</f>
        <v>270.11250077180154</v>
      </c>
      <c r="O563" s="23">
        <f>Timetraces!N645/1000*0.145</f>
        <v>31.11506116741548</v>
      </c>
      <c r="P563" s="37">
        <f>Timetraces!P645</f>
        <v>9.7174763267080369E-2</v>
      </c>
    </row>
    <row r="564" spans="1:16" x14ac:dyDescent="0.2">
      <c r="A564" s="37">
        <f>Timetraces!E646</f>
        <v>56</v>
      </c>
      <c r="B564" s="8">
        <f>Timetraces!B646-Timetraces!C646</f>
        <v>37.349345207214355</v>
      </c>
      <c r="C564" s="8">
        <f t="shared" si="16"/>
        <v>0.3580784234474963</v>
      </c>
      <c r="D564" s="8"/>
      <c r="E564" s="23">
        <f>Timetraces!F646/1000*0.145</f>
        <v>31.147309852239673</v>
      </c>
      <c r="F564" s="8">
        <f>Timetraces!H646</f>
        <v>9.7279350488848365E-2</v>
      </c>
      <c r="G564" s="8">
        <f>(Timetraces!G646-Timetraces!$G$86)/0.3048</f>
        <v>0</v>
      </c>
      <c r="H564" s="13">
        <f>Timetraces!D646/9.81/0.4536</f>
        <v>270.18366110531309</v>
      </c>
      <c r="I564" s="73">
        <f>Timetraces!F646/Timetraces!H646*1000</f>
        <v>2208166814.2752104</v>
      </c>
      <c r="J564" s="13">
        <f>Timetraces!I646/9.81/0.4536</f>
        <v>564.98254295795596</v>
      </c>
      <c r="K564" s="8">
        <f>Timetraces!J646-Timetraces!K646</f>
        <v>37.349345207214355</v>
      </c>
      <c r="L564" s="8">
        <f t="shared" si="17"/>
        <v>0.35808624557935659</v>
      </c>
      <c r="M564" s="8"/>
      <c r="N564" s="13">
        <f>Timetraces!L646/9.81/0.4536</f>
        <v>270.1837159706435</v>
      </c>
      <c r="O564" s="23">
        <f>Timetraces!N646/1000*0.145</f>
        <v>31.147322181914525</v>
      </c>
      <c r="P564" s="37">
        <f>Timetraces!P646</f>
        <v>9.7279390511839564E-2</v>
      </c>
    </row>
    <row r="565" spans="1:16" x14ac:dyDescent="0.2">
      <c r="A565" s="37">
        <f>Timetraces!E647</f>
        <v>56.100000000000009</v>
      </c>
      <c r="B565" s="8">
        <f>Timetraces!B647-Timetraces!C647</f>
        <v>37.352750301361084</v>
      </c>
      <c r="C565" s="8">
        <f t="shared" si="16"/>
        <v>0.36924999217035887</v>
      </c>
      <c r="D565" s="8"/>
      <c r="E565" s="23">
        <f>Timetraces!F647/1000*0.145</f>
        <v>31.179097824212938</v>
      </c>
      <c r="F565" s="8">
        <f>Timetraces!H647</f>
        <v>9.7382444258701795E-2</v>
      </c>
      <c r="G565" s="8">
        <f>(Timetraces!G647-Timetraces!$G$86)/0.3048</f>
        <v>0</v>
      </c>
      <c r="H565" s="13">
        <f>Timetraces!D647/9.81/0.4536</f>
        <v>270.25273655626995</v>
      </c>
      <c r="I565" s="73">
        <f>Timetraces!F647/Timetraces!H647*1000</f>
        <v>2208080342.3398023</v>
      </c>
      <c r="J565" s="13">
        <f>Timetraces!I647/9.81/0.4536</f>
        <v>565.04459564662329</v>
      </c>
      <c r="K565" s="8">
        <f>Timetraces!J647-Timetraces!K647</f>
        <v>37.352750301361084</v>
      </c>
      <c r="L565" s="8">
        <f t="shared" si="17"/>
        <v>0.36925781430221916</v>
      </c>
      <c r="M565" s="8"/>
      <c r="N565" s="13">
        <f>Timetraces!L647/9.81/0.4536</f>
        <v>270.25279142160031</v>
      </c>
      <c r="O565" s="23">
        <f>Timetraces!N647/1000*0.145</f>
        <v>31.179111101109964</v>
      </c>
      <c r="P565" s="37">
        <f>Timetraces!P647</f>
        <v>9.738248735440036E-2</v>
      </c>
    </row>
    <row r="566" spans="1:16" x14ac:dyDescent="0.2">
      <c r="A566" s="37">
        <f>Timetraces!E648</f>
        <v>56.2</v>
      </c>
      <c r="B566" s="8">
        <f>Timetraces!B648-Timetraces!C648</f>
        <v>37.356173038482666</v>
      </c>
      <c r="C566" s="8">
        <f t="shared" si="16"/>
        <v>0.38047944466898759</v>
      </c>
      <c r="D566" s="8"/>
      <c r="E566" s="23">
        <f>Timetraces!F648/1000*0.145</f>
        <v>31.210388342925295</v>
      </c>
      <c r="F566" s="8">
        <f>Timetraces!H648</f>
        <v>9.7483925363592336E-2</v>
      </c>
      <c r="G566" s="8">
        <f>(Timetraces!G648-Timetraces!$G$86)/0.3048</f>
        <v>0</v>
      </c>
      <c r="H566" s="13">
        <f>Timetraces!D648/9.81/0.4536</f>
        <v>270.31906874070745</v>
      </c>
      <c r="I566" s="73">
        <f>Timetraces!F648/Timetraces!H648*1000</f>
        <v>2207995387.2867312</v>
      </c>
      <c r="J566" s="13">
        <f>Timetraces!I648/9.81/0.4536</f>
        <v>565.10626427797797</v>
      </c>
      <c r="K566" s="8">
        <f>Timetraces!J648-Timetraces!K648</f>
        <v>37.356173038482666</v>
      </c>
      <c r="L566" s="8">
        <f t="shared" si="17"/>
        <v>0.38048726680084788</v>
      </c>
      <c r="M566" s="8"/>
      <c r="N566" s="13">
        <f>Timetraces!L648/9.81/0.4536</f>
        <v>270.31912360603786</v>
      </c>
      <c r="O566" s="23">
        <f>Timetraces!N648/1000*0.145</f>
        <v>31.210402093435391</v>
      </c>
      <c r="P566" s="37">
        <f>Timetraces!P648</f>
        <v>9.74839699958195E-2</v>
      </c>
    </row>
    <row r="567" spans="1:16" x14ac:dyDescent="0.2">
      <c r="A567" s="37">
        <f>Timetraces!E649</f>
        <v>56.3</v>
      </c>
      <c r="B567" s="8">
        <f>Timetraces!B649-Timetraces!C649</f>
        <v>37.359613418579102</v>
      </c>
      <c r="C567" s="8">
        <f t="shared" si="16"/>
        <v>0.39176678094338241</v>
      </c>
      <c r="D567" s="8"/>
      <c r="E567" s="23">
        <f>Timetraces!F649/1000*0.145</f>
        <v>31.241164222651765</v>
      </c>
      <c r="F567" s="8">
        <f>Timetraces!H649</f>
        <v>9.758373804322755E-2</v>
      </c>
      <c r="G567" s="8">
        <f>(Timetraces!G649-Timetraces!$G$86)/0.3048</f>
        <v>0</v>
      </c>
      <c r="H567" s="13">
        <f>Timetraces!D649/9.81/0.4536</f>
        <v>270.38213643798696</v>
      </c>
      <c r="I567" s="73">
        <f>Timetraces!F649/Timetraces!H649*1000</f>
        <v>2207911987.2243738</v>
      </c>
      <c r="J567" s="13">
        <f>Timetraces!I649/9.81/0.4536</f>
        <v>565.16760371735029</v>
      </c>
      <c r="K567" s="8">
        <f>Timetraces!J649-Timetraces!K649</f>
        <v>37.359612941741943</v>
      </c>
      <c r="L567" s="8">
        <f t="shared" si="17"/>
        <v>0.39177303864887064</v>
      </c>
      <c r="M567" s="8"/>
      <c r="N567" s="13">
        <f>Timetraces!L649/9.81/0.4536</f>
        <v>270.38219130331737</v>
      </c>
      <c r="O567" s="23">
        <f>Timetraces!N649/1000*0.145</f>
        <v>31.241177973273263</v>
      </c>
      <c r="P567" s="37">
        <f>Timetraces!P649</f>
        <v>9.758378267612447E-2</v>
      </c>
    </row>
    <row r="568" spans="1:16" x14ac:dyDescent="0.2">
      <c r="A568" s="37">
        <f>Timetraces!E650</f>
        <v>56.400000000000006</v>
      </c>
      <c r="B568" s="8">
        <f>Timetraces!B650-Timetraces!C650</f>
        <v>37.363070487976074</v>
      </c>
      <c r="C568" s="8">
        <f t="shared" si="16"/>
        <v>0.40310887214079927</v>
      </c>
      <c r="D568" s="8"/>
      <c r="E568" s="23">
        <f>Timetraces!F650/1000*0.145</f>
        <v>31.271421671955881</v>
      </c>
      <c r="F568" s="8">
        <f>Timetraces!H650</f>
        <v>9.7681869969170471E-2</v>
      </c>
      <c r="G568" s="8">
        <f>(Timetraces!G650-Timetraces!$G$86)/0.3048</f>
        <v>0</v>
      </c>
      <c r="H568" s="13">
        <f>Timetraces!D650/9.81/0.4536</f>
        <v>270.44182991744771</v>
      </c>
      <c r="I568" s="73">
        <f>Timetraces!F650/Timetraces!H650*1000</f>
        <v>2207830144.0793257</v>
      </c>
      <c r="J568" s="13">
        <f>Timetraces!I650/9.81/0.4536</f>
        <v>565.2288334260619</v>
      </c>
      <c r="K568" s="8">
        <f>Timetraces!J650-Timetraces!K650</f>
        <v>37.363070487976074</v>
      </c>
      <c r="L568" s="8">
        <f t="shared" si="17"/>
        <v>0.40311669427265956</v>
      </c>
      <c r="M568" s="8"/>
      <c r="N568" s="13">
        <f>Timetraces!L650/9.81/0.4536</f>
        <v>270.44185735011291</v>
      </c>
      <c r="O568" s="23">
        <f>Timetraces!N650/1000*0.145</f>
        <v>31.271435067253659</v>
      </c>
      <c r="P568" s="37">
        <f>Timetraces!P650</f>
        <v>9.7681913447804081E-2</v>
      </c>
    </row>
    <row r="569" spans="1:16" x14ac:dyDescent="0.2">
      <c r="A569" s="37">
        <f>Timetraces!E651</f>
        <v>56.5</v>
      </c>
      <c r="B569" s="8">
        <f>Timetraces!B651-Timetraces!C651</f>
        <v>37.366544246673584</v>
      </c>
      <c r="C569" s="8">
        <f t="shared" si="16"/>
        <v>0.41450571826123811</v>
      </c>
      <c r="D569" s="8"/>
      <c r="E569" s="23">
        <f>Timetraces!F651/1000*0.145</f>
        <v>31.301176087987375</v>
      </c>
      <c r="F569" s="8">
        <f>Timetraces!H651</f>
        <v>9.7778371049095439E-2</v>
      </c>
      <c r="G569" s="8">
        <f>(Timetraces!G651-Timetraces!$G$86)/0.3048</f>
        <v>0</v>
      </c>
      <c r="H569" s="13">
        <f>Timetraces!D651/9.81/0.4536</f>
        <v>270.49831377508076</v>
      </c>
      <c r="I569" s="73">
        <f>Timetraces!F651/Timetraces!H651*1000</f>
        <v>2207749808.0711927</v>
      </c>
      <c r="J569" s="13">
        <f>Timetraces!I651/9.81/0.4536</f>
        <v>565.28984367345186</v>
      </c>
      <c r="K569" s="8">
        <f>Timetraces!J651-Timetraces!K651</f>
        <v>37.366544246673584</v>
      </c>
      <c r="L569" s="8">
        <f t="shared" si="17"/>
        <v>0.4145135403930984</v>
      </c>
      <c r="M569" s="8"/>
      <c r="N569" s="13">
        <f>Timetraces!L651/9.81/0.4536</f>
        <v>270.49836864041117</v>
      </c>
      <c r="O569" s="23">
        <f>Timetraces!N651/1000*0.145</f>
        <v>31.301189365336622</v>
      </c>
      <c r="P569" s="37">
        <f>Timetraces!P651</f>
        <v>9.77784141474448E-2</v>
      </c>
    </row>
    <row r="570" spans="1:16" x14ac:dyDescent="0.2">
      <c r="A570" s="37">
        <f>Timetraces!E652</f>
        <v>56.600000000000009</v>
      </c>
      <c r="B570" s="8">
        <f>Timetraces!B652-Timetraces!C652</f>
        <v>37.370034217834473</v>
      </c>
      <c r="C570" s="8">
        <f t="shared" si="16"/>
        <v>0.42595575487832693</v>
      </c>
      <c r="D570" s="8"/>
      <c r="E570" s="23">
        <f>Timetraces!F652/1000*0.145</f>
        <v>31.330461476500304</v>
      </c>
      <c r="F570" s="8">
        <f>Timetraces!H652</f>
        <v>9.78733515352012E-2</v>
      </c>
      <c r="G570" s="8">
        <f>(Timetraces!G652-Timetraces!$G$86)/0.3048</f>
        <v>0</v>
      </c>
      <c r="H570" s="13">
        <f>Timetraces!D652/9.81/0.4536</f>
        <v>270.5522738275161</v>
      </c>
      <c r="I570" s="73">
        <f>Timetraces!F652/Timetraces!H652*1000</f>
        <v>2207670880.0156145</v>
      </c>
      <c r="J570" s="13">
        <f>Timetraces!I652/9.81/0.4536</f>
        <v>565.3507990555114</v>
      </c>
      <c r="K570" s="8">
        <f>Timetraces!J652-Timetraces!K652</f>
        <v>37.370034217834473</v>
      </c>
      <c r="L570" s="8">
        <f t="shared" si="17"/>
        <v>0.42596357701018722</v>
      </c>
      <c r="M570" s="8"/>
      <c r="N570" s="13">
        <f>Timetraces!L652/9.81/0.4536</f>
        <v>270.5522738275161</v>
      </c>
      <c r="O570" s="23">
        <f>Timetraces!N652/1000*0.145</f>
        <v>31.330474041620853</v>
      </c>
      <c r="P570" s="37">
        <f>Timetraces!P652</f>
        <v>9.7873392323572561E-2</v>
      </c>
    </row>
    <row r="571" spans="1:16" x14ac:dyDescent="0.2">
      <c r="A571" s="37">
        <f>Timetraces!E653</f>
        <v>56.7</v>
      </c>
      <c r="B571" s="8">
        <f>Timetraces!B653-Timetraces!C653</f>
        <v>37.373539924621582</v>
      </c>
      <c r="C571" s="8">
        <f t="shared" si="16"/>
        <v>0.43745741756569367</v>
      </c>
      <c r="D571" s="8"/>
      <c r="E571" s="23">
        <f>Timetraces!F653/1000*0.145</f>
        <v>31.359331148058136</v>
      </c>
      <c r="F571" s="8">
        <f>Timetraces!H653</f>
        <v>9.7966984292187781E-2</v>
      </c>
      <c r="G571" s="8">
        <f>(Timetraces!G653-Timetraces!$G$86)/0.3048</f>
        <v>0</v>
      </c>
      <c r="H571" s="13">
        <f>Timetraces!D653/9.81/0.4536</f>
        <v>270.60453305470946</v>
      </c>
      <c r="I571" s="73">
        <f>Timetraces!F653/Timetraces!H653*1000</f>
        <v>2207593209.6870608</v>
      </c>
      <c r="J571" s="13">
        <f>Timetraces!I653/9.81/0.4536</f>
        <v>565.41175443757118</v>
      </c>
      <c r="K571" s="8">
        <f>Timetraces!J653-Timetraces!K653</f>
        <v>37.373539924621582</v>
      </c>
      <c r="L571" s="8">
        <f t="shared" si="17"/>
        <v>0.43746523969755396</v>
      </c>
      <c r="M571" s="8"/>
      <c r="N571" s="13">
        <f>Timetraces!L653/9.81/0.4536</f>
        <v>270.60453305470946</v>
      </c>
      <c r="O571" s="23">
        <f>Timetraces!N653/1000*0.145</f>
        <v>31.359342766170645</v>
      </c>
      <c r="P571" s="37">
        <f>Timetraces!P653</f>
        <v>9.796702200899228E-2</v>
      </c>
    </row>
    <row r="572" spans="1:16" x14ac:dyDescent="0.2">
      <c r="A572" s="37">
        <f>Timetraces!E654</f>
        <v>56.8</v>
      </c>
      <c r="B572" s="8">
        <f>Timetraces!B654-Timetraces!C654</f>
        <v>37.377060413360596</v>
      </c>
      <c r="C572" s="8">
        <f t="shared" si="16"/>
        <v>0.44900757747059417</v>
      </c>
      <c r="D572" s="8"/>
      <c r="E572" s="23">
        <f>Timetraces!F654/1000*0.145</f>
        <v>31.387852393212164</v>
      </c>
      <c r="F572" s="8">
        <f>Timetraces!H654</f>
        <v>9.8059487526532291E-2</v>
      </c>
      <c r="G572" s="8">
        <f>(Timetraces!G654-Timetraces!$G$86)/0.3048</f>
        <v>0</v>
      </c>
      <c r="H572" s="13">
        <f>Timetraces!D654/9.81/0.4536</f>
        <v>270.65607903260775</v>
      </c>
      <c r="I572" s="73">
        <f>Timetraces!F654/Timetraces!H654*1000</f>
        <v>2207516610.5760427</v>
      </c>
      <c r="J572" s="13">
        <f>Timetraces!I654/9.81/0.4536</f>
        <v>565.47276468496113</v>
      </c>
      <c r="K572" s="8">
        <f>Timetraces!J654-Timetraces!K654</f>
        <v>37.377060413360596</v>
      </c>
      <c r="L572" s="8">
        <f t="shared" si="17"/>
        <v>0.44901539960245446</v>
      </c>
      <c r="M572" s="8"/>
      <c r="N572" s="13">
        <f>Timetraces!L654/9.81/0.4536</f>
        <v>270.65607903260775</v>
      </c>
      <c r="O572" s="23">
        <f>Timetraces!N654/1000*0.145</f>
        <v>31.38786306423248</v>
      </c>
      <c r="P572" s="37">
        <f>Timetraces!P654</f>
        <v>9.8059522171458496E-2</v>
      </c>
    </row>
    <row r="573" spans="1:16" x14ac:dyDescent="0.2">
      <c r="A573" s="37">
        <f>Timetraces!E655</f>
        <v>56.900000000000006</v>
      </c>
      <c r="B573" s="8">
        <f>Timetraces!B655-Timetraces!C655</f>
        <v>37.380594730377197</v>
      </c>
      <c r="C573" s="8">
        <f t="shared" si="16"/>
        <v>0.46060310574028435</v>
      </c>
      <c r="D573" s="8"/>
      <c r="E573" s="23">
        <f>Timetraces!F655/1000*0.145</f>
        <v>31.416104227269532</v>
      </c>
      <c r="F573" s="8">
        <f>Timetraces!H655</f>
        <v>9.815111747817834E-2</v>
      </c>
      <c r="G573" s="8">
        <f>(Timetraces!G655-Timetraces!$G$86)/0.3048</f>
        <v>0</v>
      </c>
      <c r="H573" s="13">
        <f>Timetraces!D655/9.81/0.4536</f>
        <v>270.70792676982313</v>
      </c>
      <c r="I573" s="73">
        <f>Timetraces!F655/Timetraces!H655*1000</f>
        <v>2207440866.0955153</v>
      </c>
      <c r="J573" s="13">
        <f>Timetraces!I655/9.81/0.4536</f>
        <v>565.53393952834222</v>
      </c>
      <c r="K573" s="8">
        <f>Timetraces!J655-Timetraces!K655</f>
        <v>37.380594730377197</v>
      </c>
      <c r="L573" s="8">
        <f t="shared" si="17"/>
        <v>0.46061092787214464</v>
      </c>
      <c r="M573" s="8"/>
      <c r="N573" s="13">
        <f>Timetraces!L655/9.81/0.4536</f>
        <v>270.70789933715798</v>
      </c>
      <c r="O573" s="23">
        <f>Timetraces!N655/1000*0.145</f>
        <v>31.416113594410309</v>
      </c>
      <c r="P573" s="37">
        <f>Timetraces!P655</f>
        <v>9.8151147895873356E-2</v>
      </c>
    </row>
    <row r="574" spans="1:16" x14ac:dyDescent="0.2">
      <c r="A574" s="37">
        <f>Timetraces!E656</f>
        <v>57</v>
      </c>
      <c r="B574" s="8">
        <f>Timetraces!B656-Timetraces!C656</f>
        <v>37.38414192199707</v>
      </c>
      <c r="C574" s="8">
        <f t="shared" si="16"/>
        <v>0.47224087352202004</v>
      </c>
      <c r="D574" s="8"/>
      <c r="E574" s="23">
        <f>Timetraces!F656/1000*0.145</f>
        <v>31.444170517375529</v>
      </c>
      <c r="F574" s="8">
        <f>Timetraces!H656</f>
        <v>9.8242146131225325E-2</v>
      </c>
      <c r="G574" s="8">
        <f>(Timetraces!G656-Timetraces!$G$86)/0.3048</f>
        <v>0</v>
      </c>
      <c r="H574" s="13">
        <f>Timetraces!D656/9.81/0.4536</f>
        <v>270.76095411164187</v>
      </c>
      <c r="I574" s="73">
        <f>Timetraces!F656/Timetraces!H656*1000</f>
        <v>2207365748.1589522</v>
      </c>
      <c r="J574" s="13">
        <f>Timetraces!I656/9.81/0.4536</f>
        <v>565.59549842903618</v>
      </c>
      <c r="K574" s="8">
        <f>Timetraces!J656-Timetraces!K656</f>
        <v>37.38414192199707</v>
      </c>
      <c r="L574" s="8">
        <f t="shared" si="17"/>
        <v>0.47224869565388033</v>
      </c>
      <c r="M574" s="8"/>
      <c r="N574" s="13">
        <f>Timetraces!L656/9.81/0.4536</f>
        <v>270.76092667897672</v>
      </c>
      <c r="O574" s="23">
        <f>Timetraces!N656/1000*0.145</f>
        <v>31.444179410328314</v>
      </c>
      <c r="P574" s="37">
        <f>Timetraces!P656</f>
        <v>9.8242175012975247E-2</v>
      </c>
    </row>
    <row r="575" spans="1:16" x14ac:dyDescent="0.2">
      <c r="A575" s="37">
        <f>Timetraces!E657</f>
        <v>57.100000000000009</v>
      </c>
      <c r="B575" s="8">
        <f>Timetraces!B657-Timetraces!C657</f>
        <v>37.38770055770874</v>
      </c>
      <c r="C575" s="8">
        <f t="shared" si="16"/>
        <v>0.48391618753668514</v>
      </c>
      <c r="D575" s="8"/>
      <c r="E575" s="23">
        <f>Timetraces!F657/1000*0.145</f>
        <v>31.472139391067266</v>
      </c>
      <c r="F575" s="8">
        <f>Timetraces!H657</f>
        <v>9.8332859295666236E-2</v>
      </c>
      <c r="G575" s="8">
        <f>(Timetraces!G657-Timetraces!$G$86)/0.3048</f>
        <v>0</v>
      </c>
      <c r="H575" s="13">
        <f>Timetraces!D657/9.81/0.4536</f>
        <v>270.81592917268938</v>
      </c>
      <c r="I575" s="73">
        <f>Timetraces!F657/Timetraces!H657*1000</f>
        <v>2207291018.8358583</v>
      </c>
      <c r="J575" s="13">
        <f>Timetraces!I657/9.81/0.4536</f>
        <v>565.65755111770352</v>
      </c>
      <c r="K575" s="8">
        <f>Timetraces!J657-Timetraces!K657</f>
        <v>37.38770055770874</v>
      </c>
      <c r="L575" s="8">
        <f t="shared" si="17"/>
        <v>0.48392400966854543</v>
      </c>
      <c r="M575" s="8"/>
      <c r="N575" s="13">
        <f>Timetraces!L657/9.81/0.4536</f>
        <v>270.81587430735897</v>
      </c>
      <c r="O575" s="23">
        <f>Timetraces!N657/1000*0.145</f>
        <v>31.472146980659577</v>
      </c>
      <c r="P575" s="37">
        <f>Timetraces!P657</f>
        <v>9.8332883949773006E-2</v>
      </c>
    </row>
    <row r="576" spans="1:16" x14ac:dyDescent="0.2">
      <c r="A576" s="37">
        <f>Timetraces!E658</f>
        <v>57.2</v>
      </c>
      <c r="B576" s="8">
        <f>Timetraces!B658-Timetraces!C658</f>
        <v>37.391270160675049</v>
      </c>
      <c r="C576" s="8">
        <f t="shared" si="16"/>
        <v>0.49562748335790757</v>
      </c>
      <c r="D576" s="8"/>
      <c r="E576" s="23">
        <f>Timetraces!F658/1000*0.145</f>
        <v>31.500098027340542</v>
      </c>
      <c r="F576" s="8">
        <f>Timetraces!H658</f>
        <v>9.8423539708833205E-2</v>
      </c>
      <c r="G576" s="8">
        <f>(Timetraces!G658-Timetraces!$G$86)/0.3048</f>
        <v>0</v>
      </c>
      <c r="H576" s="13">
        <f>Timetraces!D658/9.81/0.4536</f>
        <v>270.87351033693022</v>
      </c>
      <c r="I576" s="73">
        <f>Timetraces!F658/Timetraces!H658*1000</f>
        <v>2207216444.3956943</v>
      </c>
      <c r="J576" s="13">
        <f>Timetraces!I658/9.81/0.4536</f>
        <v>565.72026219033557</v>
      </c>
      <c r="K576" s="8">
        <f>Timetraces!J658-Timetraces!K658</f>
        <v>37.391270160675049</v>
      </c>
      <c r="L576" s="8">
        <f t="shared" si="17"/>
        <v>0.49563530548976786</v>
      </c>
      <c r="M576" s="8"/>
      <c r="N576" s="13">
        <f>Timetraces!L658/9.81/0.4536</f>
        <v>270.87345547159981</v>
      </c>
      <c r="O576" s="23">
        <f>Timetraces!N658/1000*0.145</f>
        <v>31.500104669689637</v>
      </c>
      <c r="P576" s="37">
        <f>Timetraces!P658</f>
        <v>9.8423561290427911E-2</v>
      </c>
    </row>
    <row r="577" spans="1:16" x14ac:dyDescent="0.2">
      <c r="A577" s="37">
        <f>Timetraces!E659</f>
        <v>57.3</v>
      </c>
      <c r="B577" s="8">
        <f>Timetraces!B659-Timetraces!C659</f>
        <v>37.39484977722168</v>
      </c>
      <c r="C577" s="8">
        <f t="shared" si="16"/>
        <v>0.50737163213294323</v>
      </c>
      <c r="D577" s="8"/>
      <c r="E577" s="23">
        <f>Timetraces!F659/1000*0.145</f>
        <v>31.528132771506261</v>
      </c>
      <c r="F577" s="8">
        <f>Timetraces!H659</f>
        <v>9.8514467415880783E-2</v>
      </c>
      <c r="G577" s="8">
        <f>(Timetraces!G659-Timetraces!$G$86)/0.3048</f>
        <v>0</v>
      </c>
      <c r="H577" s="13">
        <f>Timetraces!D659/9.81/0.4536</f>
        <v>270.93421882500309</v>
      </c>
      <c r="I577" s="73">
        <f>Timetraces!F659/Timetraces!H659*1000</f>
        <v>2207141794.7809968</v>
      </c>
      <c r="J577" s="13">
        <f>Timetraces!I659/9.81/0.4536</f>
        <v>565.78374137759295</v>
      </c>
      <c r="K577" s="8">
        <f>Timetraces!J659-Timetraces!K659</f>
        <v>37.39484977722168</v>
      </c>
      <c r="L577" s="8">
        <f t="shared" si="17"/>
        <v>0.50737945426480346</v>
      </c>
      <c r="M577" s="8"/>
      <c r="N577" s="13">
        <f>Timetraces!L659/9.81/0.4536</f>
        <v>270.93419139233788</v>
      </c>
      <c r="O577" s="23">
        <f>Timetraces!N659/1000*0.145</f>
        <v>31.528139296240926</v>
      </c>
      <c r="P577" s="37">
        <f>Timetraces!P659</f>
        <v>9.8514488616103874E-2</v>
      </c>
    </row>
    <row r="578" spans="1:16" x14ac:dyDescent="0.2">
      <c r="A578" s="37">
        <f>Timetraces!E660</f>
        <v>57.400000000000006</v>
      </c>
      <c r="B578" s="8">
        <f>Timetraces!B660-Timetraces!C660</f>
        <v>37.398438930511475</v>
      </c>
      <c r="C578" s="8">
        <f t="shared" si="16"/>
        <v>0.51914706943541999</v>
      </c>
      <c r="D578" s="8"/>
      <c r="E578" s="23">
        <f>Timetraces!F660/1000*0.145</f>
        <v>31.556326178199679</v>
      </c>
      <c r="F578" s="8">
        <f>Timetraces!H660</f>
        <v>9.8605910171615116E-2</v>
      </c>
      <c r="G578" s="8">
        <f>(Timetraces!G660-Timetraces!$G$86)/0.3048</f>
        <v>0</v>
      </c>
      <c r="H578" s="13">
        <f>Timetraces!D660/9.81/0.4536</f>
        <v>270.99846612688589</v>
      </c>
      <c r="I578" s="73">
        <f>Timetraces!F660/Timetraces!H660*1000</f>
        <v>2207066851.6010442</v>
      </c>
      <c r="J578" s="13">
        <f>Timetraces!I660/9.81/0.4536</f>
        <v>565.84782408348451</v>
      </c>
      <c r="K578" s="8">
        <f>Timetraces!J660-Timetraces!K660</f>
        <v>37.398438930511475</v>
      </c>
      <c r="L578" s="8">
        <f t="shared" si="17"/>
        <v>0.51915489156728023</v>
      </c>
      <c r="M578" s="8"/>
      <c r="N578" s="13">
        <f>Timetraces!L660/9.81/0.4536</f>
        <v>270.99841126155553</v>
      </c>
      <c r="O578" s="23">
        <f>Timetraces!N660/1000*0.145</f>
        <v>31.556331399569267</v>
      </c>
      <c r="P578" s="37">
        <f>Timetraces!P660</f>
        <v>9.8605927144070793E-2</v>
      </c>
    </row>
    <row r="579" spans="1:16" x14ac:dyDescent="0.2">
      <c r="A579" s="37">
        <f>Timetraces!E661</f>
        <v>57.5</v>
      </c>
      <c r="B579" s="8">
        <f>Timetraces!B661-Timetraces!C661</f>
        <v>37.402037143707275</v>
      </c>
      <c r="C579" s="8">
        <f t="shared" si="16"/>
        <v>0.53095223083896581</v>
      </c>
      <c r="D579" s="8"/>
      <c r="E579" s="23">
        <f>Timetraces!F661/1000*0.145</f>
        <v>31.584750961660159</v>
      </c>
      <c r="F579" s="8">
        <f>Timetraces!H661</f>
        <v>9.8698103829837541E-2</v>
      </c>
      <c r="G579" s="8">
        <f>(Timetraces!G661-Timetraces!$G$86)/0.3048</f>
        <v>0</v>
      </c>
      <c r="H579" s="13">
        <f>Timetraces!D661/9.81/0.4536</f>
        <v>271.06630710790904</v>
      </c>
      <c r="I579" s="73">
        <f>Timetraces!F661/Timetraces!H661*1000</f>
        <v>2206991423.8337512</v>
      </c>
      <c r="J579" s="13">
        <f>Timetraces!I661/9.81/0.4536</f>
        <v>565.91256517334091</v>
      </c>
      <c r="K579" s="8">
        <f>Timetraces!J661-Timetraces!K661</f>
        <v>37.402037143707275</v>
      </c>
      <c r="L579" s="8">
        <f t="shared" si="17"/>
        <v>0.53096005297082616</v>
      </c>
      <c r="M579" s="8"/>
      <c r="N579" s="13">
        <f>Timetraces!L661/9.81/0.4536</f>
        <v>271.06625224257868</v>
      </c>
      <c r="O579" s="23">
        <f>Timetraces!N661/1000*0.145</f>
        <v>31.584755709281559</v>
      </c>
      <c r="P579" s="37">
        <f>Timetraces!P661</f>
        <v>9.8698119265644688E-2</v>
      </c>
    </row>
    <row r="580" spans="1:16" x14ac:dyDescent="0.2">
      <c r="A580" s="37">
        <f>Timetraces!E662</f>
        <v>57.600000000000009</v>
      </c>
      <c r="B580" s="8">
        <f>Timetraces!B662-Timetraces!C662</f>
        <v>37.405643463134766</v>
      </c>
      <c r="C580" s="8">
        <f t="shared" si="16"/>
        <v>0.54278398749083667</v>
      </c>
      <c r="D580" s="8"/>
      <c r="E580" s="23">
        <f>Timetraces!F662/1000*0.145</f>
        <v>31.61346786974044</v>
      </c>
      <c r="F580" s="8">
        <f>Timetraces!H662</f>
        <v>9.8791245435983777E-2</v>
      </c>
      <c r="G580" s="8">
        <f>(Timetraces!G662-Timetraces!$G$86)/0.3048</f>
        <v>0</v>
      </c>
      <c r="H580" s="13">
        <f>Timetraces!D662/9.81/0.4536</f>
        <v>271.1374948740858</v>
      </c>
      <c r="I580" s="73">
        <f>Timetraces!F662/Timetraces!H662*1000</f>
        <v>2206915353.4896564</v>
      </c>
      <c r="J580" s="13">
        <f>Timetraces!I662/9.81/0.4536</f>
        <v>565.97785491650109</v>
      </c>
      <c r="K580" s="8">
        <f>Timetraces!J662-Timetraces!K662</f>
        <v>37.405643463134766</v>
      </c>
      <c r="L580" s="8">
        <f t="shared" si="17"/>
        <v>0.54279180962269702</v>
      </c>
      <c r="M580" s="8"/>
      <c r="N580" s="13">
        <f>Timetraces!L662/9.81/0.4536</f>
        <v>271.1374674414206</v>
      </c>
      <c r="O580" s="23">
        <f>Timetraces!N662/1000*0.145</f>
        <v>31.613472973155986</v>
      </c>
      <c r="P580" s="37">
        <f>Timetraces!P662</f>
        <v>9.8791262026063309E-2</v>
      </c>
    </row>
    <row r="581" spans="1:16" x14ac:dyDescent="0.2">
      <c r="A581" s="37">
        <f>Timetraces!E663</f>
        <v>57.7</v>
      </c>
      <c r="B581" s="8">
        <f>Timetraces!B663-Timetraces!C663</f>
        <v>37.409258365631104</v>
      </c>
      <c r="C581" s="8">
        <f t="shared" ref="C581:C644" si="18">(B581-$B$4)/0.3048</f>
        <v>0.55464390381740458</v>
      </c>
      <c r="D581" s="8"/>
      <c r="E581" s="23">
        <f>Timetraces!F663/1000*0.145</f>
        <v>31.642523548783867</v>
      </c>
      <c r="F581" s="8">
        <f>Timetraces!H663</f>
        <v>9.8885486306066611E-2</v>
      </c>
      <c r="G581" s="8">
        <f>(Timetraces!G663-Timetraces!$G$86)/0.3048</f>
        <v>0</v>
      </c>
      <c r="H581" s="13">
        <f>Timetraces!D663/9.81/0.4536</f>
        <v>271.21142590678187</v>
      </c>
      <c r="I581" s="73">
        <f>Timetraces!F663/Timetraces!H663*1000</f>
        <v>2206838520.8826385</v>
      </c>
      <c r="J581" s="13">
        <f>Timetraces!I663/9.81/0.4536</f>
        <v>566.04363844763475</v>
      </c>
      <c r="K581" s="8">
        <f>Timetraces!J663-Timetraces!K663</f>
        <v>37.409258365631104</v>
      </c>
      <c r="L581" s="8">
        <f t="shared" ref="L581:L644" si="19">(K581-$K$4)/0.3048</f>
        <v>0.55465172594926482</v>
      </c>
      <c r="M581" s="8"/>
      <c r="N581" s="13">
        <f>Timetraces!L663/9.81/0.4536</f>
        <v>271.21142590678187</v>
      </c>
      <c r="O581" s="23">
        <f>Timetraces!N663/1000*0.145</f>
        <v>31.642528534579128</v>
      </c>
      <c r="P581" s="37">
        <f>Timetraces!P663</f>
        <v>9.8885502514724416E-2</v>
      </c>
    </row>
    <row r="582" spans="1:16" x14ac:dyDescent="0.2">
      <c r="A582" s="37">
        <f>Timetraces!E664</f>
        <v>57.8</v>
      </c>
      <c r="B582" s="8">
        <f>Timetraces!B664-Timetraces!C664</f>
        <v>37.412881374359131</v>
      </c>
      <c r="C582" s="8">
        <f t="shared" si="18"/>
        <v>0.56653041539229743</v>
      </c>
      <c r="D582" s="8"/>
      <c r="E582" s="23">
        <f>Timetraces!F664/1000*0.145</f>
        <v>31.671949007248603</v>
      </c>
      <c r="F582" s="8">
        <f>Timetraces!H664</f>
        <v>9.8980927045656267E-2</v>
      </c>
      <c r="G582" s="8">
        <f>(Timetraces!G664-Timetraces!$G$86)/0.3048</f>
        <v>0</v>
      </c>
      <c r="H582" s="13">
        <f>Timetraces!D664/9.81/0.4536</f>
        <v>271.28727722604145</v>
      </c>
      <c r="I582" s="73">
        <f>Timetraces!F664/Timetraces!H664*1000</f>
        <v>2206760848.2995567</v>
      </c>
      <c r="J582" s="13">
        <f>Timetraces!I664/9.81/0.4536</f>
        <v>566.10980603608107</v>
      </c>
      <c r="K582" s="8">
        <f>Timetraces!J664-Timetraces!K664</f>
        <v>37.412881374359131</v>
      </c>
      <c r="L582" s="8">
        <f t="shared" si="19"/>
        <v>0.56653823752415777</v>
      </c>
      <c r="M582" s="8"/>
      <c r="N582" s="13">
        <f>Timetraces!L664/9.81/0.4536</f>
        <v>271.28730465870666</v>
      </c>
      <c r="O582" s="23">
        <f>Timetraces!N664/1000*0.145</f>
        <v>31.671954348922576</v>
      </c>
      <c r="P582" s="37">
        <f>Timetraces!P664</f>
        <v>9.898094440888093E-2</v>
      </c>
    </row>
    <row r="583" spans="1:16" x14ac:dyDescent="0.2">
      <c r="A583" s="37">
        <f>Timetraces!E665</f>
        <v>57.900000000000006</v>
      </c>
      <c r="B583" s="8">
        <f>Timetraces!B665-Timetraces!C665</f>
        <v>37.416512012481689</v>
      </c>
      <c r="C583" s="8">
        <f t="shared" si="18"/>
        <v>0.5784419577891432</v>
      </c>
      <c r="D583" s="8"/>
      <c r="E583" s="23">
        <f>Timetraces!F665/1000*0.145</f>
        <v>31.701764235191895</v>
      </c>
      <c r="F583" s="8">
        <f>Timetraces!H665</f>
        <v>9.9077632523751541E-2</v>
      </c>
      <c r="G583" s="8">
        <f>(Timetraces!G665-Timetraces!$G$86)/0.3048</f>
        <v>0</v>
      </c>
      <c r="H583" s="13">
        <f>Timetraces!D665/9.81/0.4536</f>
        <v>271.36403382325244</v>
      </c>
      <c r="I583" s="73">
        <f>Timetraces!F665/Timetraces!H665*1000</f>
        <v>2206682287.6698709</v>
      </c>
      <c r="J583" s="13">
        <f>Timetraces!I665/9.81/0.4536</f>
        <v>566.17635768184005</v>
      </c>
      <c r="K583" s="8">
        <f>Timetraces!J665-Timetraces!K665</f>
        <v>37.416512012481689</v>
      </c>
      <c r="L583" s="8">
        <f t="shared" si="19"/>
        <v>0.57844977992100355</v>
      </c>
      <c r="M583" s="8"/>
      <c r="N583" s="13">
        <f>Timetraces!L665/9.81/0.4536</f>
        <v>271.36406125591765</v>
      </c>
      <c r="O583" s="23">
        <f>Timetraces!N665/1000*0.145</f>
        <v>31.701769576712785</v>
      </c>
      <c r="P583" s="37">
        <f>Timetraces!P665</f>
        <v>9.9077649886613245E-2</v>
      </c>
    </row>
    <row r="584" spans="1:16" x14ac:dyDescent="0.2">
      <c r="A584" s="37">
        <f>Timetraces!E666</f>
        <v>58</v>
      </c>
      <c r="B584" s="8">
        <f>Timetraces!B666-Timetraces!C666</f>
        <v>37.420150756835938</v>
      </c>
      <c r="C584" s="8">
        <f t="shared" si="18"/>
        <v>0.59038009543431391</v>
      </c>
      <c r="D584" s="8"/>
      <c r="E584" s="23">
        <f>Timetraces!F666/1000*0.145</f>
        <v>31.731981523122659</v>
      </c>
      <c r="F584" s="8">
        <f>Timetraces!H666</f>
        <v>9.9175642646107731E-2</v>
      </c>
      <c r="G584" s="8">
        <f>(Timetraces!G666-Timetraces!$G$86)/0.3048</f>
        <v>0</v>
      </c>
      <c r="H584" s="13">
        <f>Timetraces!D666/9.81/0.4536</f>
        <v>271.44070812246787</v>
      </c>
      <c r="I584" s="73">
        <f>Timetraces!F666/Timetraces!H666*1000</f>
        <v>2206602811.382874</v>
      </c>
      <c r="J584" s="13">
        <f>Timetraces!I666/9.81/0.4536</f>
        <v>566.24312878892067</v>
      </c>
      <c r="K584" s="8">
        <f>Timetraces!J666-Timetraces!K666</f>
        <v>37.420150756835938</v>
      </c>
      <c r="L584" s="8">
        <f t="shared" si="19"/>
        <v>0.59038791756617426</v>
      </c>
      <c r="M584" s="8"/>
      <c r="N584" s="13">
        <f>Timetraces!L666/9.81/0.4536</f>
        <v>271.44076298779828</v>
      </c>
      <c r="O584" s="23">
        <f>Timetraces!N666/1000*0.145</f>
        <v>31.731986747557848</v>
      </c>
      <c r="P584" s="37">
        <f>Timetraces!P666</f>
        <v>9.9175659627263296E-2</v>
      </c>
    </row>
    <row r="585" spans="1:16" x14ac:dyDescent="0.2">
      <c r="A585" s="37">
        <f>Timetraces!E667</f>
        <v>58.100000000000009</v>
      </c>
      <c r="B585" s="8">
        <f>Timetraces!B667-Timetraces!C667</f>
        <v>37.423797607421875</v>
      </c>
      <c r="C585" s="8">
        <f t="shared" si="18"/>
        <v>0.60234482832780967</v>
      </c>
      <c r="D585" s="8"/>
      <c r="E585" s="23">
        <f>Timetraces!F667/1000*0.145</f>
        <v>31.762607958887781</v>
      </c>
      <c r="F585" s="8">
        <f>Timetraces!H667</f>
        <v>9.9274980426109868E-2</v>
      </c>
      <c r="G585" s="8">
        <f>(Timetraces!G667-Timetraces!$G$86)/0.3048</f>
        <v>0</v>
      </c>
      <c r="H585" s="13">
        <f>Timetraces!D667/9.81/0.4536</f>
        <v>271.51642227840148</v>
      </c>
      <c r="I585" s="73">
        <f>Timetraces!F667/Timetraces!H667*1000</f>
        <v>2206522406.1668282</v>
      </c>
      <c r="J585" s="13">
        <f>Timetraces!I667/9.81/0.4536</f>
        <v>566.31000962666212</v>
      </c>
      <c r="K585" s="8">
        <f>Timetraces!J667-Timetraces!K667</f>
        <v>37.423797607421875</v>
      </c>
      <c r="L585" s="8">
        <f t="shared" si="19"/>
        <v>0.60235265045967001</v>
      </c>
      <c r="M585" s="8"/>
      <c r="N585" s="13">
        <f>Timetraces!L667/9.81/0.4536</f>
        <v>271.51644971106668</v>
      </c>
      <c r="O585" s="23">
        <f>Timetraces!N667/1000*0.145</f>
        <v>31.762612826481693</v>
      </c>
      <c r="P585" s="37">
        <f>Timetraces!P667</f>
        <v>9.9274996251836389E-2</v>
      </c>
    </row>
    <row r="586" spans="1:16" x14ac:dyDescent="0.2">
      <c r="A586" s="37">
        <f>Timetraces!E668</f>
        <v>58.2</v>
      </c>
      <c r="B586" s="8">
        <f>Timetraces!B668-Timetraces!C668</f>
        <v>37.427452087402344</v>
      </c>
      <c r="C586" s="8">
        <f t="shared" si="18"/>
        <v>0.61433459204325835</v>
      </c>
      <c r="D586" s="8"/>
      <c r="E586" s="23">
        <f>Timetraces!F668/1000*0.145</f>
        <v>31.793651691240459</v>
      </c>
      <c r="F586" s="8">
        <f>Timetraces!H668</f>
        <v>9.9375672337611742E-2</v>
      </c>
      <c r="G586" s="8">
        <f>(Timetraces!G668-Timetraces!$G$86)/0.3048</f>
        <v>0</v>
      </c>
      <c r="H586" s="13">
        <f>Timetraces!D668/9.81/0.4536</f>
        <v>271.59038074376275</v>
      </c>
      <c r="I586" s="73">
        <f>Timetraces!F668/Timetraces!H668*1000</f>
        <v>2206441055.7439537</v>
      </c>
      <c r="J586" s="13">
        <f>Timetraces!I668/9.81/0.4536</f>
        <v>566.37678073374263</v>
      </c>
      <c r="K586" s="8">
        <f>Timetraces!J668-Timetraces!K668</f>
        <v>37.427452087402344</v>
      </c>
      <c r="L586" s="8">
        <f t="shared" si="19"/>
        <v>0.61434241417511859</v>
      </c>
      <c r="M586" s="8"/>
      <c r="N586" s="13">
        <f>Timetraces!L668/9.81/0.4536</f>
        <v>271.59043560909316</v>
      </c>
      <c r="O586" s="23">
        <f>Timetraces!N668/1000*0.145</f>
        <v>31.793656441799492</v>
      </c>
      <c r="P586" s="37">
        <f>Timetraces!P668</f>
        <v>9.9375687781785682E-2</v>
      </c>
    </row>
    <row r="587" spans="1:16" x14ac:dyDescent="0.2">
      <c r="A587" s="37">
        <f>Timetraces!E669</f>
        <v>58.3</v>
      </c>
      <c r="B587" s="8">
        <f>Timetraces!B669-Timetraces!C669</f>
        <v>37.431114673614502</v>
      </c>
      <c r="C587" s="8">
        <f t="shared" si="18"/>
        <v>0.62635095100703198</v>
      </c>
      <c r="D587" s="8"/>
      <c r="E587" s="23">
        <f>Timetraces!F669/1000*0.145</f>
        <v>31.82512159249729</v>
      </c>
      <c r="F587" s="8">
        <f>Timetraces!H669</f>
        <v>9.9477747182312573E-2</v>
      </c>
      <c r="G587" s="8">
        <f>(Timetraces!G669-Timetraces!$G$86)/0.3048</f>
        <v>0</v>
      </c>
      <c r="H587" s="13">
        <f>Timetraces!D669/9.81/0.4536</f>
        <v>271.662062297913</v>
      </c>
      <c r="I587" s="73">
        <f>Timetraces!F669/Timetraces!H669*1000</f>
        <v>2206358742.5978751</v>
      </c>
      <c r="J587" s="13">
        <f>Timetraces!I669/9.81/0.4536</f>
        <v>566.44333237950173</v>
      </c>
      <c r="K587" s="8">
        <f>Timetraces!J669-Timetraces!K669</f>
        <v>37.431114196777344</v>
      </c>
      <c r="L587" s="8">
        <f t="shared" si="19"/>
        <v>0.62635720871252021</v>
      </c>
      <c r="M587" s="8"/>
      <c r="N587" s="13">
        <f>Timetraces!L669/9.81/0.4536</f>
        <v>271.66211716324335</v>
      </c>
      <c r="O587" s="23">
        <f>Timetraces!N669/1000*0.145</f>
        <v>31.825125868774816</v>
      </c>
      <c r="P587" s="37">
        <f>Timetraces!P669</f>
        <v>9.9477761090061054E-2</v>
      </c>
    </row>
    <row r="588" spans="1:16" x14ac:dyDescent="0.2">
      <c r="A588" s="37">
        <f>Timetraces!E670</f>
        <v>58.400000000000006</v>
      </c>
      <c r="B588" s="8">
        <f>Timetraces!B670-Timetraces!C670</f>
        <v>37.434784412384033</v>
      </c>
      <c r="C588" s="8">
        <f t="shared" si="18"/>
        <v>0.63839077636638653</v>
      </c>
      <c r="D588" s="8"/>
      <c r="E588" s="23">
        <f>Timetraces!F670/1000*0.145</f>
        <v>31.857028780844946</v>
      </c>
      <c r="F588" s="8">
        <f>Timetraces!H670</f>
        <v>9.9581241058558742E-2</v>
      </c>
      <c r="G588" s="8">
        <f>(Timetraces!G670-Timetraces!$G$86)/0.3048</f>
        <v>0</v>
      </c>
      <c r="H588" s="13">
        <f>Timetraces!D670/9.81/0.4536</f>
        <v>271.73097315287868</v>
      </c>
      <c r="I588" s="73">
        <f>Timetraces!F670/Timetraces!H670*1000</f>
        <v>2206275443.3362727</v>
      </c>
      <c r="J588" s="13">
        <f>Timetraces!I670/9.81/0.4536</f>
        <v>566.50960969860887</v>
      </c>
      <c r="K588" s="8">
        <f>Timetraces!J670-Timetraces!K670</f>
        <v>37.434783935546875</v>
      </c>
      <c r="L588" s="8">
        <f t="shared" si="19"/>
        <v>0.63839703407187476</v>
      </c>
      <c r="M588" s="8"/>
      <c r="N588" s="13">
        <f>Timetraces!L670/9.81/0.4536</f>
        <v>271.73102801820903</v>
      </c>
      <c r="O588" s="23">
        <f>Timetraces!N670/1000*0.145</f>
        <v>31.857032110523569</v>
      </c>
      <c r="P588" s="37">
        <f>Timetraces!P670</f>
        <v>9.9581251893609682E-2</v>
      </c>
    </row>
    <row r="589" spans="1:16" x14ac:dyDescent="0.2">
      <c r="A589" s="37">
        <f>Timetraces!E671</f>
        <v>58.5</v>
      </c>
      <c r="B589" s="8">
        <f>Timetraces!B671-Timetraces!C671</f>
        <v>37.438460826873779</v>
      </c>
      <c r="C589" s="8">
        <f t="shared" si="18"/>
        <v>0.65045250369494978</v>
      </c>
      <c r="D589" s="8"/>
      <c r="E589" s="23">
        <f>Timetraces!F671/1000*0.145</f>
        <v>31.889388884530426</v>
      </c>
      <c r="F589" s="8">
        <f>Timetraces!H671</f>
        <v>9.9686204684489244E-2</v>
      </c>
      <c r="G589" s="8">
        <f>(Timetraces!G671-Timetraces!$G$86)/0.3048</f>
        <v>0</v>
      </c>
      <c r="H589" s="13">
        <f>Timetraces!D671/9.81/0.4536</f>
        <v>271.79689384733825</v>
      </c>
      <c r="I589" s="73">
        <f>Timetraces!F671/Timetraces!H671*1000</f>
        <v>2206191123.3293548</v>
      </c>
      <c r="J589" s="13">
        <f>Timetraces!I671/9.81/0.4536</f>
        <v>566.57561269106395</v>
      </c>
      <c r="K589" s="8">
        <f>Timetraces!J671-Timetraces!K671</f>
        <v>37.438460826873779</v>
      </c>
      <c r="L589" s="8">
        <f t="shared" si="19"/>
        <v>0.65046032582681002</v>
      </c>
      <c r="M589" s="8"/>
      <c r="N589" s="13">
        <f>Timetraces!L671/9.81/0.4536</f>
        <v>271.79692128000346</v>
      </c>
      <c r="O589" s="23">
        <f>Timetraces!N671/1000*0.145</f>
        <v>31.889390910934345</v>
      </c>
      <c r="P589" s="37">
        <f>Timetraces!P671</f>
        <v>9.9686211291754381E-2</v>
      </c>
    </row>
    <row r="590" spans="1:16" x14ac:dyDescent="0.2">
      <c r="A590" s="37">
        <f>Timetraces!E672</f>
        <v>58.600000000000009</v>
      </c>
      <c r="B590" s="8">
        <f>Timetraces!B672-Timetraces!C672</f>
        <v>37.44214391708374</v>
      </c>
      <c r="C590" s="8">
        <f t="shared" si="18"/>
        <v>0.66253613299272185</v>
      </c>
      <c r="D590" s="8"/>
      <c r="E590" s="23">
        <f>Timetraces!F672/1000*0.145</f>
        <v>31.922221679649653</v>
      </c>
      <c r="F590" s="8">
        <f>Timetraces!H672</f>
        <v>9.9792702229516639E-2</v>
      </c>
      <c r="G590" s="8">
        <f>(Timetraces!G672-Timetraces!$G$86)/0.3048</f>
        <v>0</v>
      </c>
      <c r="H590" s="13">
        <f>Timetraces!D672/9.81/0.4536</f>
        <v>271.85974208329623</v>
      </c>
      <c r="I590" s="73">
        <f>Timetraces!F672/Timetraces!H672*1000</f>
        <v>2206105737.6396432</v>
      </c>
      <c r="J590" s="13">
        <f>Timetraces!I672/9.81/0.4536</f>
        <v>566.6412864915369</v>
      </c>
      <c r="K590" s="8">
        <f>Timetraces!J672-Timetraces!K672</f>
        <v>37.44214391708374</v>
      </c>
      <c r="L590" s="8">
        <f t="shared" si="19"/>
        <v>0.6625439551245822</v>
      </c>
      <c r="M590" s="8"/>
      <c r="N590" s="13">
        <f>Timetraces!L672/9.81/0.4536</f>
        <v>271.85976951596143</v>
      </c>
      <c r="O590" s="23">
        <f>Timetraces!N672/1000*0.145</f>
        <v>31.922223231701732</v>
      </c>
      <c r="P590" s="37">
        <f>Timetraces!P672</f>
        <v>9.9792707300051325E-2</v>
      </c>
    </row>
    <row r="591" spans="1:16" x14ac:dyDescent="0.2">
      <c r="A591" s="37">
        <f>Timetraces!E673</f>
        <v>58.7</v>
      </c>
      <c r="B591" s="8">
        <f>Timetraces!B673-Timetraces!C673</f>
        <v>37.445833206176758</v>
      </c>
      <c r="C591" s="8">
        <f t="shared" si="18"/>
        <v>0.67464009983333073</v>
      </c>
      <c r="D591" s="8"/>
      <c r="E591" s="23">
        <f>Timetraces!F673/1000*0.145</f>
        <v>31.955556660537447</v>
      </c>
      <c r="F591" s="8">
        <f>Timetraces!H673</f>
        <v>9.9900829391681392E-2</v>
      </c>
      <c r="G591" s="8">
        <f>(Timetraces!G673-Timetraces!$G$86)/0.3048</f>
        <v>0</v>
      </c>
      <c r="H591" s="13">
        <f>Timetraces!D673/9.81/0.4536</f>
        <v>271.91981962006969</v>
      </c>
      <c r="I591" s="73">
        <f>Timetraces!F673/Timetraces!H673*1000</f>
        <v>2206019216.506804</v>
      </c>
      <c r="J591" s="13">
        <f>Timetraces!I673/9.81/0.4536</f>
        <v>566.70679569601862</v>
      </c>
      <c r="K591" s="8">
        <f>Timetraces!J673-Timetraces!K673</f>
        <v>37.4458327293396</v>
      </c>
      <c r="L591" s="8">
        <f t="shared" si="19"/>
        <v>0.67464635753881896</v>
      </c>
      <c r="M591" s="8"/>
      <c r="N591" s="13">
        <f>Timetraces!L673/9.81/0.4536</f>
        <v>271.91981962006969</v>
      </c>
      <c r="O591" s="23">
        <f>Timetraces!N673/1000*0.145</f>
        <v>31.955556435707397</v>
      </c>
      <c r="P591" s="37">
        <f>Timetraces!P673</f>
        <v>9.9900828697920316E-2</v>
      </c>
    </row>
    <row r="592" spans="1:16" x14ac:dyDescent="0.2">
      <c r="A592" s="37">
        <f>Timetraces!E674</f>
        <v>58.8</v>
      </c>
      <c r="B592" s="8">
        <f>Timetraces!B674-Timetraces!C674</f>
        <v>37.449526786804199</v>
      </c>
      <c r="C592" s="8">
        <f t="shared" si="18"/>
        <v>0.68675814651128808</v>
      </c>
      <c r="D592" s="8"/>
      <c r="E592" s="23">
        <f>Timetraces!F674/1000*0.145</f>
        <v>31.9894304341714</v>
      </c>
      <c r="F592" s="8">
        <f>Timetraces!H674</f>
        <v>0.10001070493167055</v>
      </c>
      <c r="G592" s="8">
        <f>(Timetraces!G674-Timetraces!$G$86)/0.3048</f>
        <v>0</v>
      </c>
      <c r="H592" s="13">
        <f>Timetraces!D674/9.81/0.4536</f>
        <v>271.97764767829722</v>
      </c>
      <c r="I592" s="73">
        <f>Timetraces!F674/Timetraces!H674*1000</f>
        <v>2205931472.6929007</v>
      </c>
      <c r="J592" s="13">
        <f>Timetraces!I674/9.81/0.4536</f>
        <v>566.77219516983962</v>
      </c>
      <c r="K592" s="8">
        <f>Timetraces!J674-Timetraces!K674</f>
        <v>37.449526786804199</v>
      </c>
      <c r="L592" s="8">
        <f t="shared" si="19"/>
        <v>0.68676596864314843</v>
      </c>
      <c r="M592" s="8"/>
      <c r="N592" s="13">
        <f>Timetraces!L674/9.81/0.4536</f>
        <v>271.97764767829722</v>
      </c>
      <c r="O592" s="23">
        <f>Timetraces!N674/1000*0.145</f>
        <v>31.989428787930706</v>
      </c>
      <c r="P592" s="37">
        <f>Timetraces!P674</f>
        <v>0.10001069962875515</v>
      </c>
    </row>
    <row r="593" spans="1:16" x14ac:dyDescent="0.2">
      <c r="A593" s="37">
        <f>Timetraces!E675</f>
        <v>58.900000000000006</v>
      </c>
      <c r="B593" s="8">
        <f>Timetraces!B675-Timetraces!C675</f>
        <v>37.453224658966064</v>
      </c>
      <c r="C593" s="8">
        <f t="shared" si="18"/>
        <v>0.69889027302659401</v>
      </c>
      <c r="D593" s="8"/>
      <c r="E593" s="23">
        <f>Timetraces!F675/1000*0.145</f>
        <v>32.023887312162799</v>
      </c>
      <c r="F593" s="8">
        <f>Timetraces!H675</f>
        <v>0.10012247260421328</v>
      </c>
      <c r="G593" s="8">
        <f>(Timetraces!G675-Timetraces!$G$86)/0.3048</f>
        <v>0</v>
      </c>
      <c r="H593" s="13">
        <f>Timetraces!D675/9.81/0.4536</f>
        <v>272.03404923793477</v>
      </c>
      <c r="I593" s="73">
        <f>Timetraces!F675/Timetraces!H675*1000</f>
        <v>2205842399.9309158</v>
      </c>
      <c r="J593" s="13">
        <f>Timetraces!I675/9.81/0.4536</f>
        <v>566.83743004766939</v>
      </c>
      <c r="K593" s="8">
        <f>Timetraces!J675-Timetraces!K675</f>
        <v>37.453224658966064</v>
      </c>
      <c r="L593" s="8">
        <f t="shared" si="19"/>
        <v>0.69889809515845425</v>
      </c>
      <c r="M593" s="8"/>
      <c r="N593" s="13">
        <f>Timetraces!L675/9.81/0.4536</f>
        <v>272.03404923793477</v>
      </c>
      <c r="O593" s="23">
        <f>Timetraces!N675/1000*0.145</f>
        <v>32.02388471878178</v>
      </c>
      <c r="P593" s="37">
        <f>Timetraces!P675</f>
        <v>0.10012246422865777</v>
      </c>
    </row>
    <row r="594" spans="1:16" x14ac:dyDescent="0.2">
      <c r="A594" s="37">
        <f>Timetraces!E676</f>
        <v>59</v>
      </c>
      <c r="B594" s="8">
        <f>Timetraces!B676-Timetraces!C676</f>
        <v>37.456926345825195</v>
      </c>
      <c r="C594" s="8">
        <f t="shared" si="18"/>
        <v>0.7110349149528763</v>
      </c>
      <c r="D594" s="8"/>
      <c r="E594" s="23">
        <f>Timetraces!F676/1000*0.145</f>
        <v>32.058977650064399</v>
      </c>
      <c r="F594" s="8">
        <f>Timetraces!H676</f>
        <v>0.10023629576738056</v>
      </c>
      <c r="G594" s="8">
        <f>(Timetraces!G676-Timetraces!$G$86)/0.3048</f>
        <v>0</v>
      </c>
      <c r="H594" s="13">
        <f>Timetraces!D676/9.81/0.4536</f>
        <v>272.08998444226398</v>
      </c>
      <c r="I594" s="73">
        <f>Timetraces!F676/Timetraces!H676*1000</f>
        <v>2205751877.5409636</v>
      </c>
      <c r="J594" s="13">
        <f>Timetraces!I676/9.81/0.4536</f>
        <v>566.90266492549915</v>
      </c>
      <c r="K594" s="8">
        <f>Timetraces!J676-Timetraces!K676</f>
        <v>37.456926345825195</v>
      </c>
      <c r="L594" s="8">
        <f t="shared" si="19"/>
        <v>0.71104273708473664</v>
      </c>
      <c r="M594" s="8"/>
      <c r="N594" s="13">
        <f>Timetraces!L676/9.81/0.4536</f>
        <v>272.08995700959883</v>
      </c>
      <c r="O594" s="23">
        <f>Timetraces!N676/1000*0.145</f>
        <v>32.058973279231004</v>
      </c>
      <c r="P594" s="37">
        <f>Timetraces!P676</f>
        <v>0.10023628162751189</v>
      </c>
    </row>
    <row r="595" spans="1:16" x14ac:dyDescent="0.2">
      <c r="A595" s="37">
        <f>Timetraces!E677</f>
        <v>59.100000000000009</v>
      </c>
      <c r="B595" s="8">
        <f>Timetraces!B677-Timetraces!C677</f>
        <v>37.460629463195801</v>
      </c>
      <c r="C595" s="8">
        <f t="shared" si="18"/>
        <v>0.72318425015827481</v>
      </c>
      <c r="D595" s="8"/>
      <c r="E595" s="23">
        <f>Timetraces!F677/1000*0.145</f>
        <v>32.094750973087685</v>
      </c>
      <c r="F595" s="8">
        <f>Timetraces!H677</f>
        <v>0.10035233509209601</v>
      </c>
      <c r="G595" s="8">
        <f>(Timetraces!G677-Timetraces!$G$86)/0.3048</f>
        <v>0</v>
      </c>
      <c r="H595" s="13">
        <f>Timetraces!D677/9.81/0.4536</f>
        <v>272.14638600190153</v>
      </c>
      <c r="I595" s="73">
        <f>Timetraces!F677/Timetraces!H677*1000</f>
        <v>2205659788.1463642</v>
      </c>
      <c r="J595" s="13">
        <f>Timetraces!I677/9.81/0.4536</f>
        <v>566.96795466865922</v>
      </c>
      <c r="K595" s="8">
        <f>Timetraces!J677-Timetraces!K677</f>
        <v>37.460629463195801</v>
      </c>
      <c r="L595" s="8">
        <f t="shared" si="19"/>
        <v>0.72319207229013516</v>
      </c>
      <c r="M595" s="8"/>
      <c r="N595" s="13">
        <f>Timetraces!L677/9.81/0.4536</f>
        <v>272.14635856923633</v>
      </c>
      <c r="O595" s="23">
        <f>Timetraces!N677/1000*0.145</f>
        <v>32.094745181490453</v>
      </c>
      <c r="P595" s="37">
        <f>Timetraces!P677</f>
        <v>0.10035231634297408</v>
      </c>
    </row>
    <row r="596" spans="1:16" x14ac:dyDescent="0.2">
      <c r="A596" s="37">
        <f>Timetraces!E678</f>
        <v>59.2</v>
      </c>
      <c r="B596" s="8">
        <f>Timetraces!B678-Timetraces!C678</f>
        <v>37.464334487915039</v>
      </c>
      <c r="C596" s="8">
        <f t="shared" si="18"/>
        <v>0.73533984306916156</v>
      </c>
      <c r="D596" s="8"/>
      <c r="E596" s="23">
        <f>Timetraces!F678/1000*0.145</f>
        <v>32.131251475929936</v>
      </c>
      <c r="F596" s="8">
        <f>Timetraces!H678</f>
        <v>0.10047073396275805</v>
      </c>
      <c r="G596" s="8">
        <f>(Timetraces!G678-Timetraces!$G$86)/0.3048</f>
        <v>0</v>
      </c>
      <c r="H596" s="13">
        <f>Timetraces!D678/9.81/0.4536</f>
        <v>272.20410432946829</v>
      </c>
      <c r="I596" s="73">
        <f>Timetraces!F678/Timetraces!H678*1000</f>
        <v>2205566029.2794681</v>
      </c>
      <c r="J596" s="13">
        <f>Timetraces!I678/9.81/0.4536</f>
        <v>567.03340900781063</v>
      </c>
      <c r="K596" s="8">
        <f>Timetraces!J678-Timetraces!K678</f>
        <v>37.464334964752197</v>
      </c>
      <c r="L596" s="8">
        <f t="shared" si="19"/>
        <v>0.73534922962739391</v>
      </c>
      <c r="M596" s="8"/>
      <c r="N596" s="13">
        <f>Timetraces!L678/9.81/0.4536</f>
        <v>272.20407689680314</v>
      </c>
      <c r="O596" s="23">
        <f>Timetraces!N678/1000*0.145</f>
        <v>32.131244736355349</v>
      </c>
      <c r="P596" s="37">
        <f>Timetraces!P678</f>
        <v>0.10047071214015703</v>
      </c>
    </row>
    <row r="597" spans="1:16" x14ac:dyDescent="0.2">
      <c r="A597" s="37">
        <f>Timetraces!E679</f>
        <v>59.3</v>
      </c>
      <c r="B597" s="8">
        <f>Timetraces!B679-Timetraces!C679</f>
        <v>37.468040466308594</v>
      </c>
      <c r="C597" s="8">
        <f t="shared" si="18"/>
        <v>0.74749856483279242</v>
      </c>
      <c r="D597" s="8"/>
      <c r="E597" s="23">
        <f>Timetraces!F679/1000*0.145</f>
        <v>32.168514940778323</v>
      </c>
      <c r="F597" s="8">
        <f>Timetraces!H679</f>
        <v>0.1005916084842273</v>
      </c>
      <c r="G597" s="8">
        <f>(Timetraces!G679-Timetraces!$G$86)/0.3048</f>
        <v>0</v>
      </c>
      <c r="H597" s="13">
        <f>Timetraces!D679/9.81/0.4536</f>
        <v>272.26385267425945</v>
      </c>
      <c r="I597" s="73">
        <f>Timetraces!F679/Timetraces!H679*1000</f>
        <v>2205470521.0581036</v>
      </c>
      <c r="J597" s="13">
        <f>Timetraces!I679/9.81/0.4536</f>
        <v>567.09913767361388</v>
      </c>
      <c r="K597" s="8">
        <f>Timetraces!J679-Timetraces!K679</f>
        <v>37.468040466308594</v>
      </c>
      <c r="L597" s="8">
        <f t="shared" si="19"/>
        <v>0.74750638696465277</v>
      </c>
      <c r="M597" s="8"/>
      <c r="N597" s="13">
        <f>Timetraces!L679/9.81/0.4536</f>
        <v>272.26379780892904</v>
      </c>
      <c r="O597" s="23">
        <f>Timetraces!N679/1000*0.145</f>
        <v>32.168506897930065</v>
      </c>
      <c r="P597" s="37">
        <f>Timetraces!P679</f>
        <v>0.10059158243342242</v>
      </c>
    </row>
    <row r="598" spans="1:16" x14ac:dyDescent="0.2">
      <c r="A598" s="37">
        <f>Timetraces!E680</f>
        <v>59.400000000000006</v>
      </c>
      <c r="B598" s="8">
        <f>Timetraces!B680-Timetraces!C680</f>
        <v>37.47174596786499</v>
      </c>
      <c r="C598" s="8">
        <f t="shared" si="18"/>
        <v>0.75965572217005128</v>
      </c>
      <c r="D598" s="8"/>
      <c r="E598" s="23">
        <f>Timetraces!F680/1000*0.145</f>
        <v>32.206562934967735</v>
      </c>
      <c r="F598" s="8">
        <f>Timetraces!H680</f>
        <v>0.10071502865281028</v>
      </c>
      <c r="G598" s="8">
        <f>(Timetraces!G680-Timetraces!$G$86)/0.3048</f>
        <v>0</v>
      </c>
      <c r="H598" s="13">
        <f>Timetraces!D680/9.81/0.4536</f>
        <v>272.32612482424832</v>
      </c>
      <c r="I598" s="73">
        <f>Timetraces!F680/Timetraces!H680*1000</f>
        <v>2205373220.9459171</v>
      </c>
      <c r="J598" s="13">
        <f>Timetraces!I680/9.81/0.4536</f>
        <v>567.16525039672979</v>
      </c>
      <c r="K598" s="8">
        <f>Timetraces!J680-Timetraces!K680</f>
        <v>37.47174596786499</v>
      </c>
      <c r="L598" s="8">
        <f t="shared" si="19"/>
        <v>0.75966354430191152</v>
      </c>
      <c r="M598" s="8"/>
      <c r="N598" s="13">
        <f>Timetraces!L680/9.81/0.4536</f>
        <v>272.32606995891797</v>
      </c>
      <c r="O598" s="23">
        <f>Timetraces!N680/1000*0.145</f>
        <v>32.206554418383611</v>
      </c>
      <c r="P598" s="37">
        <f>Timetraces!P680</f>
        <v>0.10071500106496002</v>
      </c>
    </row>
    <row r="599" spans="1:16" x14ac:dyDescent="0.2">
      <c r="A599" s="37">
        <f>Timetraces!E681</f>
        <v>59.5</v>
      </c>
      <c r="B599" s="8">
        <f>Timetraces!B681-Timetraces!C681</f>
        <v>37.475450992584229</v>
      </c>
      <c r="C599" s="8">
        <f t="shared" si="18"/>
        <v>0.77181131508093803</v>
      </c>
      <c r="D599" s="8"/>
      <c r="E599" s="23">
        <f>Timetraces!F681/1000*0.145</f>
        <v>32.245403993027971</v>
      </c>
      <c r="F599" s="8">
        <f>Timetraces!H681</f>
        <v>0.10084102219774199</v>
      </c>
      <c r="G599" s="8">
        <f>(Timetraces!G681-Timetraces!$G$86)/0.3048</f>
        <v>0</v>
      </c>
      <c r="H599" s="13">
        <f>Timetraces!D681/9.81/0.4536</f>
        <v>272.39124997141732</v>
      </c>
      <c r="I599" s="73">
        <f>Timetraces!F681/Timetraces!H681*1000</f>
        <v>2205274120.1647668</v>
      </c>
      <c r="J599" s="13">
        <f>Timetraces!I681/9.81/0.4536</f>
        <v>567.23185690781929</v>
      </c>
      <c r="K599" s="8">
        <f>Timetraces!J681-Timetraces!K681</f>
        <v>37.475450992584229</v>
      </c>
      <c r="L599" s="8">
        <f t="shared" si="19"/>
        <v>0.77181913721279827</v>
      </c>
      <c r="M599" s="8"/>
      <c r="N599" s="13">
        <f>Timetraces!L681/9.81/0.4536</f>
        <v>272.39119510608697</v>
      </c>
      <c r="O599" s="23">
        <f>Timetraces!N681/1000*0.145</f>
        <v>32.245395002731129</v>
      </c>
      <c r="P599" s="37">
        <f>Timetraces!P681</f>
        <v>0.10084099307289822</v>
      </c>
    </row>
    <row r="600" spans="1:16" x14ac:dyDescent="0.2">
      <c r="A600" s="37">
        <f>Timetraces!E682</f>
        <v>59.600000000000009</v>
      </c>
      <c r="B600" s="8">
        <f>Timetraces!B682-Timetraces!C682</f>
        <v>37.479155540466309</v>
      </c>
      <c r="C600" s="8">
        <f t="shared" si="18"/>
        <v>0.78396534356545267</v>
      </c>
      <c r="D600" s="8"/>
      <c r="E600" s="23">
        <f>Timetraces!F682/1000*0.145</f>
        <v>32.285029829706019</v>
      </c>
      <c r="F600" s="8">
        <f>Timetraces!H682</f>
        <v>0.10096956228967773</v>
      </c>
      <c r="G600" s="8">
        <f>(Timetraces!G682-Timetraces!$G$86)/0.3048</f>
        <v>0</v>
      </c>
      <c r="H600" s="13">
        <f>Timetraces!D682/9.81/0.4536</f>
        <v>272.45939271175763</v>
      </c>
      <c r="I600" s="73">
        <f>Timetraces!F682/Timetraces!H682*1000</f>
        <v>2205173253.07516</v>
      </c>
      <c r="J600" s="13">
        <f>Timetraces!I682/9.81/0.4536</f>
        <v>567.29895720688216</v>
      </c>
      <c r="K600" s="8">
        <f>Timetraces!J682-Timetraces!K682</f>
        <v>37.479155540466309</v>
      </c>
      <c r="L600" s="8">
        <f t="shared" si="19"/>
        <v>0.78397316569731301</v>
      </c>
      <c r="M600" s="8"/>
      <c r="N600" s="13">
        <f>Timetraces!L682/9.81/0.4536</f>
        <v>272.45933784642722</v>
      </c>
      <c r="O600" s="23">
        <f>Timetraces!N682/1000*0.145</f>
        <v>32.285020366343552</v>
      </c>
      <c r="P600" s="37">
        <f>Timetraces!P682</f>
        <v>0.10096953162788871</v>
      </c>
    </row>
    <row r="601" spans="1:16" x14ac:dyDescent="0.2">
      <c r="A601" s="37">
        <f>Timetraces!E683</f>
        <v>59.7</v>
      </c>
      <c r="B601" s="8">
        <f>Timetraces!B683-Timetraces!C683</f>
        <v>37.482858657836914</v>
      </c>
      <c r="C601" s="8">
        <f t="shared" si="18"/>
        <v>0.79611467877085118</v>
      </c>
      <c r="D601" s="8"/>
      <c r="E601" s="23">
        <f>Timetraces!F683/1000*0.145</f>
        <v>32.325416048152967</v>
      </c>
      <c r="F601" s="8">
        <f>Timetraces!H683</f>
        <v>0.10110056983835211</v>
      </c>
      <c r="G601" s="8">
        <f>(Timetraces!G683-Timetraces!$G$86)/0.3048</f>
        <v>0</v>
      </c>
      <c r="H601" s="13">
        <f>Timetraces!D683/9.81/0.4536</f>
        <v>272.53049817993877</v>
      </c>
      <c r="I601" s="73">
        <f>Timetraces!F683/Timetraces!H683*1000</f>
        <v>2205070694.8220997</v>
      </c>
      <c r="J601" s="13">
        <f>Timetraces!I683/9.81/0.4536</f>
        <v>567.36649642858833</v>
      </c>
      <c r="K601" s="8">
        <f>Timetraces!J683-Timetraces!K683</f>
        <v>37.482858657836914</v>
      </c>
      <c r="L601" s="8">
        <f t="shared" si="19"/>
        <v>0.79612250090271153</v>
      </c>
      <c r="M601" s="8"/>
      <c r="N601" s="13">
        <f>Timetraces!L683/9.81/0.4536</f>
        <v>272.53047074727357</v>
      </c>
      <c r="O601" s="23">
        <f>Timetraces!N683/1000*0.145</f>
        <v>32.325406940789385</v>
      </c>
      <c r="P601" s="37">
        <f>Timetraces!P683</f>
        <v>0.10110054033136108</v>
      </c>
    </row>
    <row r="602" spans="1:16" x14ac:dyDescent="0.2">
      <c r="A602" s="37">
        <f>Timetraces!E684</f>
        <v>59.8</v>
      </c>
      <c r="B602" s="8">
        <f>Timetraces!B684-Timetraces!C684</f>
        <v>37.486561298370361</v>
      </c>
      <c r="C602" s="8">
        <f t="shared" si="18"/>
        <v>0.80826244954987769</v>
      </c>
      <c r="D602" s="8"/>
      <c r="E602" s="23">
        <f>Timetraces!F684/1000*0.145</f>
        <v>32.366520245527049</v>
      </c>
      <c r="F602" s="8">
        <f>Timetraces!H684</f>
        <v>0.10123390734457971</v>
      </c>
      <c r="G602" s="8">
        <f>(Timetraces!G684-Timetraces!$G$86)/0.3048</f>
        <v>0</v>
      </c>
      <c r="H602" s="13">
        <f>Timetraces!D684/9.81/0.4536</f>
        <v>272.60429204930887</v>
      </c>
      <c r="I602" s="73">
        <f>Timetraces!F684/Timetraces!H684*1000</f>
        <v>2204966565.6374207</v>
      </c>
      <c r="J602" s="13">
        <f>Timetraces!I684/9.81/0.4536</f>
        <v>567.43441970760693</v>
      </c>
      <c r="K602" s="8">
        <f>Timetraces!J684-Timetraces!K684</f>
        <v>37.486561298370361</v>
      </c>
      <c r="L602" s="8">
        <f t="shared" si="19"/>
        <v>0.80827027168173804</v>
      </c>
      <c r="M602" s="8"/>
      <c r="N602" s="13">
        <f>Timetraces!L684/9.81/0.4536</f>
        <v>272.60429204930887</v>
      </c>
      <c r="O602" s="23">
        <f>Timetraces!N684/1000*0.145</f>
        <v>32.366511967733018</v>
      </c>
      <c r="P602" s="37">
        <f>Timetraces!P684</f>
        <v>0.10123388052882146</v>
      </c>
    </row>
    <row r="603" spans="1:16" x14ac:dyDescent="0.2">
      <c r="A603" s="37">
        <f>Timetraces!E685</f>
        <v>59.900000000000006</v>
      </c>
      <c r="B603" s="8">
        <f>Timetraces!B685-Timetraces!C685</f>
        <v>37.490262985229492</v>
      </c>
      <c r="C603" s="8">
        <f t="shared" si="18"/>
        <v>0.82040709147616009</v>
      </c>
      <c r="D603" s="8"/>
      <c r="E603" s="23">
        <f>Timetraces!F685/1000*0.145</f>
        <v>32.408283077121581</v>
      </c>
      <c r="F603" s="8">
        <f>Timetraces!H685</f>
        <v>0.10136938235447558</v>
      </c>
      <c r="G603" s="8">
        <f>(Timetraces!G685-Timetraces!$G$86)/0.3048</f>
        <v>0</v>
      </c>
      <c r="H603" s="13">
        <f>Timetraces!D685/9.81/0.4536</f>
        <v>272.68025309922928</v>
      </c>
      <c r="I603" s="73">
        <f>Timetraces!F685/Timetraces!H685*1000</f>
        <v>2204861027.467876</v>
      </c>
      <c r="J603" s="13">
        <f>Timetraces!I685/9.81/0.4536</f>
        <v>567.50267217860801</v>
      </c>
      <c r="K603" s="8">
        <f>Timetraces!J685-Timetraces!K685</f>
        <v>37.490262985229492</v>
      </c>
      <c r="L603" s="8">
        <f t="shared" si="19"/>
        <v>0.82041491360802032</v>
      </c>
      <c r="M603" s="8"/>
      <c r="N603" s="13">
        <f>Timetraces!L685/9.81/0.4536</f>
        <v>272.68025309922928</v>
      </c>
      <c r="O603" s="23">
        <f>Timetraces!N685/1000*0.145</f>
        <v>32.408275272802818</v>
      </c>
      <c r="P603" s="37">
        <f>Timetraces!P685</f>
        <v>0.10136935707469187</v>
      </c>
    </row>
    <row r="604" spans="1:16" x14ac:dyDescent="0.2">
      <c r="A604" s="37">
        <f>Timetraces!E686</f>
        <v>60</v>
      </c>
      <c r="B604" s="8">
        <f>Timetraces!B686-Timetraces!C686</f>
        <v>37.493964195251465</v>
      </c>
      <c r="C604" s="8">
        <f t="shared" si="18"/>
        <v>0.83255016897607037</v>
      </c>
      <c r="D604" s="8"/>
      <c r="E604" s="23">
        <f>Timetraces!F686/1000*0.145</f>
        <v>32.450627311750274</v>
      </c>
      <c r="F604" s="8">
        <f>Timetraces!H686</f>
        <v>0.10150674438244092</v>
      </c>
      <c r="G604" s="8">
        <f>(Timetraces!G686-Timetraces!$G$86)/0.3048</f>
        <v>0</v>
      </c>
      <c r="H604" s="13">
        <f>Timetraces!D686/9.81/0.4536</f>
        <v>272.75761321507451</v>
      </c>
      <c r="I604" s="73">
        <f>Timetraces!F686/Timetraces!H686*1000</f>
        <v>2204754286.0109916</v>
      </c>
      <c r="J604" s="13">
        <f>Timetraces!I686/9.81/0.4536</f>
        <v>567.57119897626103</v>
      </c>
      <c r="K604" s="8">
        <f>Timetraces!J686-Timetraces!K686</f>
        <v>37.493964195251465</v>
      </c>
      <c r="L604" s="8">
        <f t="shared" si="19"/>
        <v>0.83255799110793061</v>
      </c>
      <c r="M604" s="8"/>
      <c r="N604" s="13">
        <f>Timetraces!L686/9.81/0.4536</f>
        <v>272.75764064773966</v>
      </c>
      <c r="O604" s="23">
        <f>Timetraces!N686/1000*0.145</f>
        <v>32.450620337635947</v>
      </c>
      <c r="P604" s="37">
        <f>Timetraces!P686</f>
        <v>0.10150672179398885</v>
      </c>
    </row>
    <row r="605" spans="1:16" x14ac:dyDescent="0.2">
      <c r="A605" s="37">
        <f>Timetraces!E687</f>
        <v>60.100000000000009</v>
      </c>
      <c r="B605" s="8">
        <f>Timetraces!B687-Timetraces!C687</f>
        <v>37.497665405273437</v>
      </c>
      <c r="C605" s="8">
        <f t="shared" si="18"/>
        <v>0.84469324647598065</v>
      </c>
      <c r="D605" s="8"/>
      <c r="E605" s="23">
        <f>Timetraces!F687/1000*0.145</f>
        <v>32.493464343723517</v>
      </c>
      <c r="F605" s="8">
        <f>Timetraces!H687</f>
        <v>0.10164570604644872</v>
      </c>
      <c r="G605" s="8">
        <f>(Timetraces!G687-Timetraces!$G$86)/0.3048</f>
        <v>0</v>
      </c>
      <c r="H605" s="13">
        <f>Timetraces!D687/9.81/0.4536</f>
        <v>272.83549455155838</v>
      </c>
      <c r="I605" s="73">
        <f>Timetraces!F687/Timetraces!H687*1000</f>
        <v>2204646573.4668398</v>
      </c>
      <c r="J605" s="13">
        <f>Timetraces!I687/9.81/0.4536</f>
        <v>567.64000010056589</v>
      </c>
      <c r="K605" s="8">
        <f>Timetraces!J687-Timetraces!K687</f>
        <v>37.497665405273437</v>
      </c>
      <c r="L605" s="8">
        <f t="shared" si="19"/>
        <v>0.84470106860784089</v>
      </c>
      <c r="M605" s="8"/>
      <c r="N605" s="13">
        <f>Timetraces!L687/9.81/0.4536</f>
        <v>272.83552198422359</v>
      </c>
      <c r="O605" s="23">
        <f>Timetraces!N687/1000*0.145</f>
        <v>32.493458316630253</v>
      </c>
      <c r="P605" s="37">
        <f>Timetraces!P687</f>
        <v>0.10164568653039679</v>
      </c>
    </row>
    <row r="606" spans="1:16" x14ac:dyDescent="0.2">
      <c r="A606" s="37">
        <f>Timetraces!E688</f>
        <v>60.2</v>
      </c>
      <c r="B606" s="8">
        <f>Timetraces!B688-Timetraces!C688</f>
        <v>37.501367568969727</v>
      </c>
      <c r="C606" s="8">
        <f t="shared" si="18"/>
        <v>0.85683945282863505</v>
      </c>
      <c r="D606" s="8"/>
      <c r="E606" s="23">
        <f>Timetraces!F688/1000*0.145</f>
        <v>32.536696568054666</v>
      </c>
      <c r="F606" s="8">
        <f>Timetraces!H688</f>
        <v>0.10178595076050692</v>
      </c>
      <c r="G606" s="8">
        <f>(Timetraces!G688-Timetraces!$G$86)/0.3048</f>
        <v>0</v>
      </c>
      <c r="H606" s="13">
        <f>Timetraces!D688/9.81/0.4536</f>
        <v>272.9130192633948</v>
      </c>
      <c r="I606" s="73">
        <f>Timetraces!F688/Timetraces!H688*1000</f>
        <v>2204538142.4214597</v>
      </c>
      <c r="J606" s="13">
        <f>Timetraces!I688/9.81/0.4536</f>
        <v>567.70896582086198</v>
      </c>
      <c r="K606" s="8">
        <f>Timetraces!J688-Timetraces!K688</f>
        <v>37.501367568969727</v>
      </c>
      <c r="L606" s="8">
        <f t="shared" si="19"/>
        <v>0.85684727496049529</v>
      </c>
      <c r="M606" s="8"/>
      <c r="N606" s="13">
        <f>Timetraces!L688/9.81/0.4536</f>
        <v>272.91304669606001</v>
      </c>
      <c r="O606" s="23">
        <f>Timetraces!N688/1000*0.145</f>
        <v>32.536691014563758</v>
      </c>
      <c r="P606" s="37">
        <f>Timetraces!P688</f>
        <v>0.10178593278092873</v>
      </c>
    </row>
    <row r="607" spans="1:16" x14ac:dyDescent="0.2">
      <c r="A607" s="37">
        <f>Timetraces!E689</f>
        <v>60.3</v>
      </c>
      <c r="B607" s="8">
        <f>Timetraces!B689-Timetraces!C689</f>
        <v>37.505070686340332</v>
      </c>
      <c r="C607" s="8">
        <f t="shared" si="18"/>
        <v>0.86898878803403357</v>
      </c>
      <c r="D607" s="8"/>
      <c r="E607" s="23">
        <f>Timetraces!F689/1000*0.145</f>
        <v>32.580222472461976</v>
      </c>
      <c r="F607" s="8">
        <f>Timetraces!H689</f>
        <v>0.10192714925011358</v>
      </c>
      <c r="G607" s="8">
        <f>(Timetraces!G689-Timetraces!$G$86)/0.3048</f>
        <v>0</v>
      </c>
      <c r="H607" s="13">
        <f>Timetraces!D689/9.81/0.4536</f>
        <v>272.98933693796272</v>
      </c>
      <c r="I607" s="73">
        <f>Timetraces!F689/Timetraces!H689*1000</f>
        <v>2204429252.8372135</v>
      </c>
      <c r="J607" s="13">
        <f>Timetraces!I689/9.81/0.4536</f>
        <v>567.77798640648837</v>
      </c>
      <c r="K607" s="8">
        <f>Timetraces!J689-Timetraces!K689</f>
        <v>37.505070686340332</v>
      </c>
      <c r="L607" s="8">
        <f t="shared" si="19"/>
        <v>0.8689966101658938</v>
      </c>
      <c r="M607" s="8"/>
      <c r="N607" s="13">
        <f>Timetraces!L689/9.81/0.4536</f>
        <v>272.98939180329307</v>
      </c>
      <c r="O607" s="23">
        <f>Timetraces!N689/1000*0.145</f>
        <v>32.580218222378299</v>
      </c>
      <c r="P607" s="37">
        <f>Timetraces!P689</f>
        <v>0.10192713549929586</v>
      </c>
    </row>
    <row r="608" spans="1:16" x14ac:dyDescent="0.2">
      <c r="A608" s="37">
        <f>Timetraces!E690</f>
        <v>60.400000000000006</v>
      </c>
      <c r="B608" s="8">
        <f>Timetraces!B690-Timetraces!C690</f>
        <v>37.508775234222412</v>
      </c>
      <c r="C608" s="8">
        <f t="shared" si="18"/>
        <v>0.8811428165185482</v>
      </c>
      <c r="D608" s="8"/>
      <c r="E608" s="23">
        <f>Timetraces!F690/1000*0.145</f>
        <v>32.623945406877887</v>
      </c>
      <c r="F608" s="8">
        <f>Timetraces!H690</f>
        <v>0.10206898800619146</v>
      </c>
      <c r="G608" s="8">
        <f>(Timetraces!G690-Timetraces!$G$86)/0.3048</f>
        <v>0</v>
      </c>
      <c r="H608" s="13">
        <f>Timetraces!D690/9.81/0.4536</f>
        <v>273.06389892195824</v>
      </c>
      <c r="I608" s="73">
        <f>Timetraces!F690/Timetraces!H690*1000</f>
        <v>2204320149.9199491</v>
      </c>
      <c r="J608" s="13">
        <f>Timetraces!I690/9.81/0.4536</f>
        <v>567.8470618574454</v>
      </c>
      <c r="K608" s="8">
        <f>Timetraces!J690-Timetraces!K690</f>
        <v>37.508775234222412</v>
      </c>
      <c r="L608" s="8">
        <f t="shared" si="19"/>
        <v>0.88115063865040855</v>
      </c>
      <c r="M608" s="8"/>
      <c r="N608" s="13">
        <f>Timetraces!L690/9.81/0.4536</f>
        <v>273.06392635462339</v>
      </c>
      <c r="O608" s="23">
        <f>Timetraces!N690/1000*0.145</f>
        <v>32.623941747837257</v>
      </c>
      <c r="P608" s="37">
        <f>Timetraces!P690</f>
        <v>0.10206897617294805</v>
      </c>
    </row>
    <row r="609" spans="1:16" x14ac:dyDescent="0.2">
      <c r="A609" s="37">
        <f>Timetraces!E691</f>
        <v>60.5</v>
      </c>
      <c r="B609" s="8">
        <f>Timetraces!B691-Timetraces!C691</f>
        <v>37.512482643127441</v>
      </c>
      <c r="C609" s="8">
        <f t="shared" si="18"/>
        <v>0.89330623156129529</v>
      </c>
      <c r="D609" s="8"/>
      <c r="E609" s="23">
        <f>Timetraces!F691/1000*0.145</f>
        <v>32.667772275316004</v>
      </c>
      <c r="F609" s="8">
        <f>Timetraces!H691</f>
        <v>0.10221116503328007</v>
      </c>
      <c r="G609" s="8">
        <f>(Timetraces!G691-Timetraces!$G$86)/0.3048</f>
        <v>0</v>
      </c>
      <c r="H609" s="13">
        <f>Timetraces!D691/9.81/0.4536</f>
        <v>273.13621142740789</v>
      </c>
      <c r="I609" s="73">
        <f>Timetraces!F691/Timetraces!H691*1000</f>
        <v>2204211067.7020426</v>
      </c>
      <c r="J609" s="13">
        <f>Timetraces!I691/9.81/0.4536</f>
        <v>567.91602757774137</v>
      </c>
      <c r="K609" s="8">
        <f>Timetraces!J691-Timetraces!K691</f>
        <v>37.512482643127441</v>
      </c>
      <c r="L609" s="8">
        <f t="shared" si="19"/>
        <v>0.89331405369315553</v>
      </c>
      <c r="M609" s="8"/>
      <c r="N609" s="13">
        <f>Timetraces!L691/9.81/0.4536</f>
        <v>273.13626629273824</v>
      </c>
      <c r="O609" s="23">
        <f>Timetraces!N691/1000*0.145</f>
        <v>32.667769919634374</v>
      </c>
      <c r="P609" s="37">
        <f>Timetraces!P691</f>
        <v>0.10221115742875113</v>
      </c>
    </row>
    <row r="610" spans="1:16" x14ac:dyDescent="0.2">
      <c r="A610" s="37">
        <f>Timetraces!E692</f>
        <v>60.600000000000009</v>
      </c>
      <c r="B610" s="8">
        <f>Timetraces!B692-Timetraces!C692</f>
        <v>37.516192436218262</v>
      </c>
      <c r="C610" s="8">
        <f t="shared" si="18"/>
        <v>0.90547746873590262</v>
      </c>
      <c r="D610" s="8"/>
      <c r="E610" s="23">
        <f>Timetraces!F692/1000*0.145</f>
        <v>32.711621949730855</v>
      </c>
      <c r="F610" s="8">
        <f>Timetraces!H692</f>
        <v>0.10235341715303951</v>
      </c>
      <c r="G610" s="8">
        <f>(Timetraces!G692-Timetraces!$G$86)/0.3048</f>
        <v>0</v>
      </c>
      <c r="H610" s="13">
        <f>Timetraces!D692/9.81/0.4536</f>
        <v>273.20608242565532</v>
      </c>
      <c r="I610" s="73">
        <f>Timetraces!F692/Timetraces!H692*1000</f>
        <v>2204102208.1309686</v>
      </c>
      <c r="J610" s="13">
        <f>Timetraces!I692/9.81/0.4536</f>
        <v>567.98493843270705</v>
      </c>
      <c r="K610" s="8">
        <f>Timetraces!J692-Timetraces!K692</f>
        <v>37.516192436218262</v>
      </c>
      <c r="L610" s="8">
        <f t="shared" si="19"/>
        <v>0.90548529086776286</v>
      </c>
      <c r="M610" s="8"/>
      <c r="N610" s="13">
        <f>Timetraces!L692/9.81/0.4536</f>
        <v>273.20610985832053</v>
      </c>
      <c r="O610" s="23">
        <f>Timetraces!N692/1000*0.145</f>
        <v>32.711619711627399</v>
      </c>
      <c r="P610" s="37">
        <f>Timetraces!P692</f>
        <v>0.10235340992999124</v>
      </c>
    </row>
    <row r="611" spans="1:16" x14ac:dyDescent="0.2">
      <c r="A611" s="37">
        <f>Timetraces!E693</f>
        <v>60.7</v>
      </c>
      <c r="B611" s="8">
        <f>Timetraces!B693-Timetraces!C693</f>
        <v>37.519905567169189</v>
      </c>
      <c r="C611" s="8">
        <f t="shared" si="18"/>
        <v>0.91765965689511431</v>
      </c>
      <c r="D611" s="8"/>
      <c r="E611" s="23">
        <f>Timetraces!F693/1000*0.145</f>
        <v>32.75542124179173</v>
      </c>
      <c r="F611" s="8">
        <f>Timetraces!H693</f>
        <v>0.10249550692784744</v>
      </c>
      <c r="G611" s="8">
        <f>(Timetraces!G693-Timetraces!$G$86)/0.3048</f>
        <v>0</v>
      </c>
      <c r="H611" s="13">
        <f>Timetraces!D693/9.81/0.4536</f>
        <v>273.2734570513702</v>
      </c>
      <c r="I611" s="73">
        <f>Timetraces!F693/Timetraces!H693*1000</f>
        <v>2203993751.637979</v>
      </c>
      <c r="J611" s="13">
        <f>Timetraces!I693/9.81/0.4536</f>
        <v>568.05368469168161</v>
      </c>
      <c r="K611" s="8">
        <f>Timetraces!J693-Timetraces!K693</f>
        <v>37.519905567169189</v>
      </c>
      <c r="L611" s="8">
        <f t="shared" si="19"/>
        <v>0.91766747902697465</v>
      </c>
      <c r="M611" s="8"/>
      <c r="N611" s="13">
        <f>Timetraces!L693/9.81/0.4536</f>
        <v>273.27348448403541</v>
      </c>
      <c r="O611" s="23">
        <f>Timetraces!N693/1000*0.145</f>
        <v>32.7554194773479</v>
      </c>
      <c r="P611" s="37">
        <f>Timetraces!P693</f>
        <v>0.10249550124161011</v>
      </c>
    </row>
    <row r="612" spans="1:16" x14ac:dyDescent="0.2">
      <c r="A612" s="37">
        <f>Timetraces!E694</f>
        <v>60.8</v>
      </c>
      <c r="B612" s="8">
        <f>Timetraces!B694-Timetraces!C694</f>
        <v>37.523622035980225</v>
      </c>
      <c r="C612" s="8">
        <f t="shared" si="18"/>
        <v>0.92985279603893045</v>
      </c>
      <c r="D612" s="8"/>
      <c r="E612" s="23">
        <f>Timetraces!F694/1000*0.145</f>
        <v>32.799110938692976</v>
      </c>
      <c r="F612" s="8">
        <f>Timetraces!H694</f>
        <v>0.10263724225564258</v>
      </c>
      <c r="G612" s="8">
        <f>(Timetraces!G694-Timetraces!$G$86)/0.3048</f>
        <v>0</v>
      </c>
      <c r="H612" s="13">
        <f>Timetraces!D694/9.81/0.4536</f>
        <v>273.33844503521323</v>
      </c>
      <c r="I612" s="73">
        <f>Timetraces!F694/Timetraces!H694*1000</f>
        <v>2203885842.2464943</v>
      </c>
      <c r="J612" s="13">
        <f>Timetraces!I694/9.81/0.4536</f>
        <v>568.12232121999534</v>
      </c>
      <c r="K612" s="8">
        <f>Timetraces!J694-Timetraces!K694</f>
        <v>37.523622035980225</v>
      </c>
      <c r="L612" s="8">
        <f t="shared" si="19"/>
        <v>0.92986061817079069</v>
      </c>
      <c r="M612" s="8"/>
      <c r="N612" s="13">
        <f>Timetraces!L694/9.81/0.4536</f>
        <v>273.33847246787843</v>
      </c>
      <c r="O612" s="23">
        <f>Timetraces!N694/1000*0.145</f>
        <v>32.799109648051136</v>
      </c>
      <c r="P612" s="37">
        <f>Timetraces!P694</f>
        <v>0.10263723810670167</v>
      </c>
    </row>
    <row r="613" spans="1:16" x14ac:dyDescent="0.2">
      <c r="A613" s="37">
        <f>Timetraces!E695</f>
        <v>60.900000000000006</v>
      </c>
      <c r="B613" s="8">
        <f>Timetraces!B695-Timetraces!C695</f>
        <v>37.527342319488525</v>
      </c>
      <c r="C613" s="8">
        <f t="shared" si="18"/>
        <v>0.94205845059372306</v>
      </c>
      <c r="D613" s="8"/>
      <c r="E613" s="23">
        <f>Timetraces!F695/1000*0.145</f>
        <v>32.8426445075497</v>
      </c>
      <c r="F613" s="8">
        <f>Timetraces!H695</f>
        <v>0.10277847215782293</v>
      </c>
      <c r="G613" s="8">
        <f>(Timetraces!G695-Timetraces!$G$86)/0.3048</f>
        <v>0</v>
      </c>
      <c r="H613" s="13">
        <f>Timetraces!D695/9.81/0.4536</f>
        <v>273.40140300183197</v>
      </c>
      <c r="I613" s="73">
        <f>Timetraces!F695/Timetraces!H695*1000</f>
        <v>2203778591.4542909</v>
      </c>
      <c r="J613" s="13">
        <f>Timetraces!I695/9.81/0.4536</f>
        <v>568.19095774830919</v>
      </c>
      <c r="K613" s="8">
        <f>Timetraces!J695-Timetraces!K695</f>
        <v>37.527342319488525</v>
      </c>
      <c r="L613" s="8">
        <f t="shared" si="19"/>
        <v>0.9420662727255833</v>
      </c>
      <c r="M613" s="8"/>
      <c r="N613" s="13">
        <f>Timetraces!L695/9.81/0.4536</f>
        <v>273.40140300183197</v>
      </c>
      <c r="O613" s="23">
        <f>Timetraces!N695/1000*0.145</f>
        <v>32.842642861661652</v>
      </c>
      <c r="P613" s="37">
        <f>Timetraces!P695</f>
        <v>0.10277846685423754</v>
      </c>
    </row>
    <row r="614" spans="1:16" x14ac:dyDescent="0.2">
      <c r="A614" s="37">
        <f>Timetraces!E696</f>
        <v>61</v>
      </c>
      <c r="B614" s="8">
        <f>Timetraces!B696-Timetraces!C696</f>
        <v>37.53106689453125</v>
      </c>
      <c r="C614" s="8">
        <f t="shared" si="18"/>
        <v>0.95427818498586414</v>
      </c>
      <c r="D614" s="8"/>
      <c r="E614" s="23">
        <f>Timetraces!F696/1000*0.145</f>
        <v>32.885989392640617</v>
      </c>
      <c r="F614" s="8">
        <f>Timetraces!H696</f>
        <v>0.1029190909939697</v>
      </c>
      <c r="G614" s="8">
        <f>(Timetraces!G696-Timetraces!$G$86)/0.3048</f>
        <v>0</v>
      </c>
      <c r="H614" s="13">
        <f>Timetraces!D696/9.81/0.4536</f>
        <v>273.46285217186505</v>
      </c>
      <c r="I614" s="73">
        <f>Timetraces!F696/Timetraces!H696*1000</f>
        <v>2203672075.3692451</v>
      </c>
      <c r="J614" s="13">
        <f>Timetraces!I696/9.81/0.4536</f>
        <v>568.25959427662292</v>
      </c>
      <c r="K614" s="8">
        <f>Timetraces!J696-Timetraces!K696</f>
        <v>37.53106689453125</v>
      </c>
      <c r="L614" s="8">
        <f t="shared" si="19"/>
        <v>0.95428600711772449</v>
      </c>
      <c r="M614" s="8"/>
      <c r="N614" s="13">
        <f>Timetraces!L696/9.81/0.4536</f>
        <v>273.46285217186505</v>
      </c>
      <c r="O614" s="23">
        <f>Timetraces!N696/1000*0.145</f>
        <v>32.885988219750764</v>
      </c>
      <c r="P614" s="37">
        <f>Timetraces!P696</f>
        <v>0.10291908722713186</v>
      </c>
    </row>
    <row r="615" spans="1:16" x14ac:dyDescent="0.2">
      <c r="A615" s="37">
        <f>Timetraces!E697</f>
        <v>61.100000000000009</v>
      </c>
      <c r="B615" s="8">
        <f>Timetraces!B697-Timetraces!C697</f>
        <v>37.53479528427124</v>
      </c>
      <c r="C615" s="8">
        <f t="shared" si="18"/>
        <v>0.96651043478898169</v>
      </c>
      <c r="D615" s="8"/>
      <c r="E615" s="23">
        <f>Timetraces!F697/1000*0.145</f>
        <v>32.929127256482509</v>
      </c>
      <c r="F615" s="8">
        <f>Timetraces!H697</f>
        <v>0.10305903924170971</v>
      </c>
      <c r="G615" s="8">
        <f>(Timetraces!G697-Timetraces!$G$86)/0.3048</f>
        <v>0</v>
      </c>
      <c r="H615" s="13">
        <f>Timetraces!D697/9.81/0.4536</f>
        <v>273.52353322727276</v>
      </c>
      <c r="I615" s="73">
        <f>Timetraces!F697/Timetraces!H697*1000</f>
        <v>2203566334.6562781</v>
      </c>
      <c r="J615" s="13">
        <f>Timetraces!I697/9.81/0.4536</f>
        <v>568.32839540092777</v>
      </c>
      <c r="K615" s="8">
        <f>Timetraces!J697-Timetraces!K697</f>
        <v>37.53479528427124</v>
      </c>
      <c r="L615" s="8">
        <f t="shared" si="19"/>
        <v>0.96651825692084203</v>
      </c>
      <c r="M615" s="8"/>
      <c r="N615" s="13">
        <f>Timetraces!L697/9.81/0.4536</f>
        <v>273.52353322727276</v>
      </c>
      <c r="O615" s="23">
        <f>Timetraces!N697/1000*0.145</f>
        <v>32.929126083814701</v>
      </c>
      <c r="P615" s="37">
        <f>Timetraces!P697</f>
        <v>0.10305903547561675</v>
      </c>
    </row>
    <row r="616" spans="1:16" x14ac:dyDescent="0.2">
      <c r="A616" s="37">
        <f>Timetraces!E698</f>
        <v>61.2</v>
      </c>
      <c r="B616" s="8">
        <f>Timetraces!B698-Timetraces!C698</f>
        <v>37.538527488708496</v>
      </c>
      <c r="C616" s="8">
        <f t="shared" si="18"/>
        <v>0.9787552000030757</v>
      </c>
      <c r="D616" s="8"/>
      <c r="E616" s="23">
        <f>Timetraces!F698/1000*0.145</f>
        <v>32.972051365309476</v>
      </c>
      <c r="F616" s="8">
        <f>Timetraces!H698</f>
        <v>0.10319829502941474</v>
      </c>
      <c r="G616" s="8">
        <f>(Timetraces!G698-Timetraces!$G$86)/0.3048</f>
        <v>0</v>
      </c>
      <c r="H616" s="13">
        <f>Timetraces!D698/9.81/0.4536</f>
        <v>273.58424171534563</v>
      </c>
      <c r="I616" s="73">
        <f>Timetraces!F698/Timetraces!H698*1000</f>
        <v>2203461381.0913763</v>
      </c>
      <c r="J616" s="13">
        <f>Timetraces!I698/9.81/0.4536</f>
        <v>568.39736112122387</v>
      </c>
      <c r="K616" s="8">
        <f>Timetraces!J698-Timetraces!K698</f>
        <v>37.538527965545654</v>
      </c>
      <c r="L616" s="8">
        <f t="shared" si="19"/>
        <v>0.97876458656130805</v>
      </c>
      <c r="M616" s="8"/>
      <c r="N616" s="13">
        <f>Timetraces!L698/9.81/0.4536</f>
        <v>273.58421428268042</v>
      </c>
      <c r="O616" s="23">
        <f>Timetraces!N698/1000*0.145</f>
        <v>32.972049837410026</v>
      </c>
      <c r="P616" s="37">
        <f>Timetraces!P698</f>
        <v>0.10319829010870096</v>
      </c>
    </row>
    <row r="617" spans="1:16" x14ac:dyDescent="0.2">
      <c r="A617" s="37">
        <f>Timetraces!E699</f>
        <v>61.3</v>
      </c>
      <c r="B617" s="8">
        <f>Timetraces!B699-Timetraces!C699</f>
        <v>37.542264938354492</v>
      </c>
      <c r="C617" s="8">
        <f t="shared" si="18"/>
        <v>0.99101717390726241</v>
      </c>
      <c r="D617" s="8"/>
      <c r="E617" s="23">
        <f>Timetraces!F699/1000*0.145</f>
        <v>33.014763755122146</v>
      </c>
      <c r="F617" s="8">
        <f>Timetraces!H699</f>
        <v>0.10333686492395887</v>
      </c>
      <c r="G617" s="8">
        <f>(Timetraces!G699-Timetraces!$G$86)/0.3048</f>
        <v>0</v>
      </c>
      <c r="H617" s="13">
        <f>Timetraces!D699/9.81/0.4536</f>
        <v>273.64582804870469</v>
      </c>
      <c r="I617" s="73">
        <f>Timetraces!F699/Timetraces!H699*1000</f>
        <v>2203357205.2426782</v>
      </c>
      <c r="J617" s="13">
        <f>Timetraces!I699/9.81/0.4536</f>
        <v>568.46654630284149</v>
      </c>
      <c r="K617" s="8">
        <f>Timetraces!J699-Timetraces!K699</f>
        <v>37.542264938354492</v>
      </c>
      <c r="L617" s="8">
        <f t="shared" si="19"/>
        <v>0.99102499603912264</v>
      </c>
      <c r="M617" s="8"/>
      <c r="N617" s="13">
        <f>Timetraces!L699/9.81/0.4536</f>
        <v>273.64580061603948</v>
      </c>
      <c r="O617" s="23">
        <f>Timetraces!N699/1000*0.145</f>
        <v>33.014762700233248</v>
      </c>
      <c r="P617" s="37">
        <f>Timetraces!P699</f>
        <v>0.10333686154007056</v>
      </c>
    </row>
    <row r="618" spans="1:16" x14ac:dyDescent="0.2">
      <c r="A618" s="37">
        <f>Timetraces!E700</f>
        <v>61.400000000000006</v>
      </c>
      <c r="B618" s="8">
        <f>Timetraces!B700-Timetraces!C700</f>
        <v>37.546006679534912</v>
      </c>
      <c r="C618" s="8">
        <f t="shared" si="18"/>
        <v>1.0032932276487976</v>
      </c>
      <c r="D618" s="8"/>
      <c r="E618" s="23">
        <f>Timetraces!F700/1000*0.145</f>
        <v>33.057271666552374</v>
      </c>
      <c r="F618" s="8">
        <f>Timetraces!H700</f>
        <v>0.10347477238829719</v>
      </c>
      <c r="G618" s="8">
        <f>(Timetraces!G700-Timetraces!$G$86)/0.3048</f>
        <v>0</v>
      </c>
      <c r="H618" s="13">
        <f>Timetraces!D700/9.81/0.4536</f>
        <v>273.70903290931017</v>
      </c>
      <c r="I618" s="73">
        <f>Timetraces!F700/Timetraces!H700*1000</f>
        <v>2203253784.9103985</v>
      </c>
      <c r="J618" s="13">
        <f>Timetraces!I700/9.81/0.4536</f>
        <v>568.53595094578066</v>
      </c>
      <c r="K618" s="8">
        <f>Timetraces!J700-Timetraces!K700</f>
        <v>37.546006679534912</v>
      </c>
      <c r="L618" s="8">
        <f t="shared" si="19"/>
        <v>1.0033010497806578</v>
      </c>
      <c r="M618" s="8"/>
      <c r="N618" s="13">
        <f>Timetraces!L700/9.81/0.4536</f>
        <v>273.70900547664496</v>
      </c>
      <c r="O618" s="23">
        <f>Timetraces!N700/1000*0.145</f>
        <v>33.057270611768125</v>
      </c>
      <c r="P618" s="37">
        <f>Timetraces!P700</f>
        <v>0.10347476900477537</v>
      </c>
    </row>
    <row r="619" spans="1:16" x14ac:dyDescent="0.2">
      <c r="A619" s="37">
        <f>Timetraces!E701</f>
        <v>61.5</v>
      </c>
      <c r="B619" s="8">
        <f>Timetraces!B701-Timetraces!C701</f>
        <v>37.549753189086914</v>
      </c>
      <c r="C619" s="8">
        <f t="shared" si="18"/>
        <v>1.0155849256540532</v>
      </c>
      <c r="D619" s="8"/>
      <c r="E619" s="23">
        <f>Timetraces!F701/1000*0.145</f>
        <v>33.099580797450685</v>
      </c>
      <c r="F619" s="8">
        <f>Timetraces!H701</f>
        <v>0.1036120358803197</v>
      </c>
      <c r="G619" s="8">
        <f>(Timetraces!G701-Timetraces!$G$86)/0.3048</f>
        <v>0</v>
      </c>
      <c r="H619" s="13">
        <f>Timetraces!D701/9.81/0.4536</f>
        <v>273.77440495046591</v>
      </c>
      <c r="I619" s="73">
        <f>Timetraces!F701/Timetraces!H701*1000</f>
        <v>2203151101.8717461</v>
      </c>
      <c r="J619" s="13">
        <f>Timetraces!I701/9.81/0.4536</f>
        <v>568.60573964603259</v>
      </c>
      <c r="K619" s="8">
        <f>Timetraces!J701-Timetraces!K701</f>
        <v>37.549753189086914</v>
      </c>
      <c r="L619" s="8">
        <f t="shared" si="19"/>
        <v>1.0155927477859137</v>
      </c>
      <c r="M619" s="8"/>
      <c r="N619" s="13">
        <f>Timetraces!L701/9.81/0.4536</f>
        <v>273.77435008513555</v>
      </c>
      <c r="O619" s="23">
        <f>Timetraces!N701/1000*0.145</f>
        <v>33.099579860259233</v>
      </c>
      <c r="P619" s="37">
        <f>Timetraces!P701</f>
        <v>0.10361203287838303</v>
      </c>
    </row>
    <row r="620" spans="1:16" x14ac:dyDescent="0.2">
      <c r="A620" s="37">
        <f>Timetraces!E702</f>
        <v>61.600000000000009</v>
      </c>
      <c r="B620" s="8">
        <f>Timetraces!B702-Timetraces!C702</f>
        <v>37.553504943847656</v>
      </c>
      <c r="C620" s="8">
        <f t="shared" si="18"/>
        <v>1.0278938323494018</v>
      </c>
      <c r="D620" s="8"/>
      <c r="E620" s="23">
        <f>Timetraces!F702/1000*0.145</f>
        <v>33.141694472183488</v>
      </c>
      <c r="F620" s="8">
        <f>Timetraces!H702</f>
        <v>0.10374866615926262</v>
      </c>
      <c r="G620" s="8">
        <f>(Timetraces!G702-Timetraces!$G$86)/0.3048</f>
        <v>0</v>
      </c>
      <c r="H620" s="13">
        <f>Timetraces!D702/9.81/0.4536</f>
        <v>273.84227336415427</v>
      </c>
      <c r="I620" s="73">
        <f>Timetraces!F702/Timetraces!H702*1000</f>
        <v>2203049143.8041835</v>
      </c>
      <c r="J620" s="13">
        <f>Timetraces!I702/9.81/0.4536</f>
        <v>568.67585753826665</v>
      </c>
      <c r="K620" s="8">
        <f>Timetraces!J702-Timetraces!K702</f>
        <v>37.553505420684814</v>
      </c>
      <c r="L620" s="8">
        <f t="shared" si="19"/>
        <v>1.027903218907634</v>
      </c>
      <c r="M620" s="8"/>
      <c r="N620" s="13">
        <f>Timetraces!L702/9.81/0.4536</f>
        <v>273.84224593148906</v>
      </c>
      <c r="O620" s="23">
        <f>Timetraces!N702/1000*0.145</f>
        <v>33.141694365290881</v>
      </c>
      <c r="P620" s="37">
        <f>Timetraces!P702</f>
        <v>0.10374866584943954</v>
      </c>
    </row>
    <row r="621" spans="1:16" x14ac:dyDescent="0.2">
      <c r="A621" s="37">
        <f>Timetraces!E703</f>
        <v>61.7</v>
      </c>
      <c r="B621" s="8">
        <f>Timetraces!B703-Timetraces!C703</f>
        <v>37.557262897491455</v>
      </c>
      <c r="C621" s="8">
        <f t="shared" si="18"/>
        <v>1.0402230765875868</v>
      </c>
      <c r="D621" s="8"/>
      <c r="E621" s="23">
        <f>Timetraces!F703/1000*0.145</f>
        <v>33.183610919813582</v>
      </c>
      <c r="F621" s="8">
        <f>Timetraces!H703</f>
        <v>0.10388465745779032</v>
      </c>
      <c r="G621" s="8">
        <f>(Timetraces!G703-Timetraces!$G$86)/0.3048</f>
        <v>0</v>
      </c>
      <c r="H621" s="13">
        <f>Timetraces!D703/9.81/0.4536</f>
        <v>273.91283017903157</v>
      </c>
      <c r="I621" s="73">
        <f>Timetraces!F703/Timetraces!H703*1000</f>
        <v>2202947910.716733</v>
      </c>
      <c r="J621" s="13">
        <f>Timetraces!I703/9.81/0.4536</f>
        <v>568.74635948781361</v>
      </c>
      <c r="K621" s="8">
        <f>Timetraces!J703-Timetraces!K703</f>
        <v>37.557262897491455</v>
      </c>
      <c r="L621" s="8">
        <f t="shared" si="19"/>
        <v>1.0402308987194471</v>
      </c>
      <c r="M621" s="8"/>
      <c r="N621" s="13">
        <f>Timetraces!L703/9.81/0.4536</f>
        <v>273.91277531370116</v>
      </c>
      <c r="O621" s="23">
        <f>Timetraces!N703/1000*0.145</f>
        <v>33.183611403310991</v>
      </c>
      <c r="P621" s="37">
        <f>Timetraces!P703</f>
        <v>0.10388465906574107</v>
      </c>
    </row>
    <row r="622" spans="1:16" x14ac:dyDescent="0.2">
      <c r="A622" s="37">
        <f>Timetraces!E704</f>
        <v>61.8</v>
      </c>
      <c r="B622" s="8">
        <f>Timetraces!B704-Timetraces!C704</f>
        <v>37.561027050018311</v>
      </c>
      <c r="C622" s="8">
        <f t="shared" si="18"/>
        <v>1.0525726583686088</v>
      </c>
      <c r="D622" s="8"/>
      <c r="E622" s="23">
        <f>Timetraces!F704/1000*0.145</f>
        <v>33.225320661651054</v>
      </c>
      <c r="F622" s="8">
        <f>Timetraces!H704</f>
        <v>0.10401997901065356</v>
      </c>
      <c r="G622" s="8">
        <f>(Timetraces!G704-Timetraces!$G$86)/0.3048</f>
        <v>0</v>
      </c>
      <c r="H622" s="13">
        <f>Timetraces!D704/9.81/0.4536</f>
        <v>273.985965664437</v>
      </c>
      <c r="I622" s="73">
        <f>Timetraces!F704/Timetraces!H704*1000</f>
        <v>2202847420.9812813</v>
      </c>
      <c r="J622" s="13">
        <f>Timetraces!I704/9.81/0.4536</f>
        <v>568.81724549467322</v>
      </c>
      <c r="K622" s="8">
        <f>Timetraces!J704-Timetraces!K704</f>
        <v>37.561027050018311</v>
      </c>
      <c r="L622" s="8">
        <f t="shared" si="19"/>
        <v>1.052580480500469</v>
      </c>
      <c r="M622" s="8"/>
      <c r="N622" s="13">
        <f>Timetraces!L704/9.81/0.4536</f>
        <v>273.9859382317718</v>
      </c>
      <c r="O622" s="23">
        <f>Timetraces!N704/1000*0.145</f>
        <v>33.225322448412108</v>
      </c>
      <c r="P622" s="37">
        <f>Timetraces!P704</f>
        <v>0.10401998484750376</v>
      </c>
    </row>
    <row r="623" spans="1:16" x14ac:dyDescent="0.2">
      <c r="A623" s="37">
        <f>Timetraces!E705</f>
        <v>61.900000000000006</v>
      </c>
      <c r="B623" s="8">
        <f>Timetraces!B705-Timetraces!C705</f>
        <v>37.564797878265381</v>
      </c>
      <c r="C623" s="8">
        <f t="shared" si="18"/>
        <v>1.0649441421188395</v>
      </c>
      <c r="D623" s="8"/>
      <c r="E623" s="23">
        <f>Timetraces!F705/1000*0.145</f>
        <v>33.266806997038188</v>
      </c>
      <c r="F623" s="8">
        <f>Timetraces!H705</f>
        <v>0.10415457661383369</v>
      </c>
      <c r="G623" s="8">
        <f>(Timetraces!G705-Timetraces!$G$86)/0.3048</f>
        <v>0</v>
      </c>
      <c r="H623" s="13">
        <f>Timetraces!D705/9.81/0.4536</f>
        <v>274.06148779171428</v>
      </c>
      <c r="I623" s="73">
        <f>Timetraces!F705/Timetraces!H705*1000</f>
        <v>2202747710.2865529</v>
      </c>
      <c r="J623" s="13">
        <f>Timetraces!I705/9.81/0.4536</f>
        <v>568.88846069351507</v>
      </c>
      <c r="K623" s="8">
        <f>Timetraces!J705-Timetraces!K705</f>
        <v>37.564797878265381</v>
      </c>
      <c r="L623" s="8">
        <f t="shared" si="19"/>
        <v>1.0649519642506997</v>
      </c>
      <c r="M623" s="8"/>
      <c r="N623" s="13">
        <f>Timetraces!L705/9.81/0.4536</f>
        <v>274.06146035904908</v>
      </c>
      <c r="O623" s="23">
        <f>Timetraces!N705/1000*0.145</f>
        <v>33.266809730957334</v>
      </c>
      <c r="P623" s="37">
        <f>Timetraces!P705</f>
        <v>0.10415458552413882</v>
      </c>
    </row>
    <row r="624" spans="1:16" x14ac:dyDescent="0.2">
      <c r="A624" s="37">
        <f>Timetraces!E706</f>
        <v>62</v>
      </c>
      <c r="B624" s="8">
        <f>Timetraces!B706-Timetraces!C706</f>
        <v>37.568576812744141</v>
      </c>
      <c r="C624" s="8">
        <f t="shared" si="18"/>
        <v>1.0773422211173951</v>
      </c>
      <c r="D624" s="8"/>
      <c r="E624" s="23">
        <f>Timetraces!F706/1000*0.145</f>
        <v>33.308046110281119</v>
      </c>
      <c r="F624" s="8">
        <f>Timetraces!H706</f>
        <v>0.10428837299114033</v>
      </c>
      <c r="G624" s="8">
        <f>(Timetraces!G706-Timetraces!$G$86)/0.3048</f>
        <v>0</v>
      </c>
      <c r="H624" s="13">
        <f>Timetraces!D706/9.81/0.4536</f>
        <v>274.1389850708855</v>
      </c>
      <c r="I624" s="73">
        <f>Timetraces!F706/Timetraces!H706*1000</f>
        <v>2202648830.7477932</v>
      </c>
      <c r="J624" s="13">
        <f>Timetraces!I706/9.81/0.4536</f>
        <v>568.95989535367858</v>
      </c>
      <c r="K624" s="8">
        <f>Timetraces!J706-Timetraces!K706</f>
        <v>37.568576812744141</v>
      </c>
      <c r="L624" s="8">
        <f t="shared" si="19"/>
        <v>1.0773500432492553</v>
      </c>
      <c r="M624" s="8"/>
      <c r="N624" s="13">
        <f>Timetraces!L706/9.81/0.4536</f>
        <v>274.1389850708855</v>
      </c>
      <c r="O624" s="23">
        <f>Timetraces!N706/1000*0.145</f>
        <v>33.30805014812767</v>
      </c>
      <c r="P624" s="37">
        <f>Timetraces!P706</f>
        <v>0.10428838613056454</v>
      </c>
    </row>
    <row r="625" spans="1:16" x14ac:dyDescent="0.2">
      <c r="A625" s="37">
        <f>Timetraces!E707</f>
        <v>62.100000000000009</v>
      </c>
      <c r="B625" s="8">
        <f>Timetraces!B707-Timetraces!C707</f>
        <v>37.572364330291748</v>
      </c>
      <c r="C625" s="8">
        <f t="shared" si="18"/>
        <v>1.0897684597906478</v>
      </c>
      <c r="D625" s="8"/>
      <c r="E625" s="23">
        <f>Timetraces!F707/1000*0.145</f>
        <v>33.349005777088671</v>
      </c>
      <c r="F625" s="8">
        <f>Timetraces!H707</f>
        <v>0.10442126357769677</v>
      </c>
      <c r="G625" s="8">
        <f>(Timetraces!G707-Timetraces!$G$86)/0.3048</f>
        <v>0</v>
      </c>
      <c r="H625" s="13">
        <f>Timetraces!D707/9.81/0.4536</f>
        <v>274.21790884864674</v>
      </c>
      <c r="I625" s="73">
        <f>Timetraces!F707/Timetraces!H707*1000</f>
        <v>2202550854.2054334</v>
      </c>
      <c r="J625" s="13">
        <f>Timetraces!I707/9.81/0.4536</f>
        <v>569.0314946098332</v>
      </c>
      <c r="K625" s="8">
        <f>Timetraces!J707-Timetraces!K707</f>
        <v>37.572364330291748</v>
      </c>
      <c r="L625" s="8">
        <f t="shared" si="19"/>
        <v>1.0897762819225081</v>
      </c>
      <c r="M625" s="8"/>
      <c r="N625" s="13">
        <f>Timetraces!L707/9.81/0.4536</f>
        <v>274.21790884864674</v>
      </c>
      <c r="O625" s="23">
        <f>Timetraces!N707/1000*0.145</f>
        <v>33.349010762902502</v>
      </c>
      <c r="P625" s="37">
        <f>Timetraces!P707</f>
        <v>0.10442127979124979</v>
      </c>
    </row>
    <row r="626" spans="1:16" x14ac:dyDescent="0.2">
      <c r="A626" s="37">
        <f>Timetraces!E708</f>
        <v>62.2</v>
      </c>
      <c r="B626" s="8">
        <f>Timetraces!B708-Timetraces!C708</f>
        <v>37.576160907745361</v>
      </c>
      <c r="C626" s="8">
        <f t="shared" si="18"/>
        <v>1.1022244225649696</v>
      </c>
      <c r="D626" s="8"/>
      <c r="E626" s="23">
        <f>Timetraces!F708/1000*0.145</f>
        <v>33.389647490658149</v>
      </c>
      <c r="F626" s="8">
        <f>Timetraces!H708</f>
        <v>0.10455312342821639</v>
      </c>
      <c r="G626" s="8">
        <f>(Timetraces!G708-Timetraces!$G$86)/0.3048</f>
        <v>0</v>
      </c>
      <c r="H626" s="13">
        <f>Timetraces!D708/9.81/0.4536</f>
        <v>274.29751844303786</v>
      </c>
      <c r="I626" s="73">
        <f>Timetraces!F708/Timetraces!H708*1000</f>
        <v>2202453866.7001791</v>
      </c>
      <c r="J626" s="13">
        <f>Timetraces!I708/9.81/0.4536</f>
        <v>569.10309386598783</v>
      </c>
      <c r="K626" s="8">
        <f>Timetraces!J708-Timetraces!K708</f>
        <v>37.576160907745361</v>
      </c>
      <c r="L626" s="8">
        <f t="shared" si="19"/>
        <v>1.1022322446968298</v>
      </c>
      <c r="M626" s="8"/>
      <c r="N626" s="13">
        <f>Timetraces!L708/9.81/0.4536</f>
        <v>274.29754587570307</v>
      </c>
      <c r="O626" s="23">
        <f>Timetraces!N708/1000*0.145</f>
        <v>33.38965425251682</v>
      </c>
      <c r="P626" s="37">
        <f>Timetraces!P708</f>
        <v>0.10455314540703936</v>
      </c>
    </row>
    <row r="627" spans="1:16" x14ac:dyDescent="0.2">
      <c r="A627" s="37">
        <f>Timetraces!E709</f>
        <v>62.3</v>
      </c>
      <c r="B627" s="8">
        <f>Timetraces!B709-Timetraces!C709</f>
        <v>37.579967975616455</v>
      </c>
      <c r="C627" s="8">
        <f t="shared" si="18"/>
        <v>1.1147148027194766</v>
      </c>
      <c r="D627" s="8"/>
      <c r="E627" s="23">
        <f>Timetraces!F709/1000*0.145</f>
        <v>33.429928480140468</v>
      </c>
      <c r="F627" s="8">
        <f>Timetraces!H709</f>
        <v>0.10468381376412771</v>
      </c>
      <c r="G627" s="8">
        <f>(Timetraces!G709-Timetraces!$G$86)/0.3048</f>
        <v>0</v>
      </c>
      <c r="H627" s="13">
        <f>Timetraces!D709/9.81/0.4536</f>
        <v>274.37707317209856</v>
      </c>
      <c r="I627" s="73">
        <f>Timetraces!F709/Timetraces!H709*1000</f>
        <v>2202357963.5433969</v>
      </c>
      <c r="J627" s="13">
        <f>Timetraces!I709/9.81/0.4536</f>
        <v>569.17463825681205</v>
      </c>
      <c r="K627" s="8">
        <f>Timetraces!J709-Timetraces!K709</f>
        <v>37.579967975616455</v>
      </c>
      <c r="L627" s="8">
        <f t="shared" si="19"/>
        <v>1.1147226248513369</v>
      </c>
      <c r="M627" s="8"/>
      <c r="N627" s="13">
        <f>Timetraces!L709/9.81/0.4536</f>
        <v>274.37710060476371</v>
      </c>
      <c r="O627" s="23">
        <f>Timetraces!N709/1000*0.145</f>
        <v>33.429936189796628</v>
      </c>
      <c r="P627" s="37">
        <f>Timetraces!P709</f>
        <v>0.10468383881662112</v>
      </c>
    </row>
    <row r="628" spans="1:16" x14ac:dyDescent="0.2">
      <c r="A628" s="37">
        <f>Timetraces!E710</f>
        <v>62.400000000000006</v>
      </c>
      <c r="B628" s="8">
        <f>Timetraces!B710-Timetraces!C710</f>
        <v>37.583785533905029</v>
      </c>
      <c r="C628" s="8">
        <f t="shared" si="18"/>
        <v>1.1272396002541689</v>
      </c>
      <c r="D628" s="8"/>
      <c r="E628" s="23">
        <f>Timetraces!F710/1000*0.145</f>
        <v>33.469802540361158</v>
      </c>
      <c r="F628" s="8">
        <f>Timetraces!H710</f>
        <v>0.1048131846533769</v>
      </c>
      <c r="G628" s="8">
        <f>(Timetraces!G710-Timetraces!$G$86)/0.3048</f>
        <v>0</v>
      </c>
      <c r="H628" s="13">
        <f>Timetraces!D710/9.81/0.4536</f>
        <v>274.45575005587307</v>
      </c>
      <c r="I628" s="73">
        <f>Timetraces!F710/Timetraces!H710*1000</f>
        <v>2202263247.5068784</v>
      </c>
      <c r="J628" s="13">
        <f>Timetraces!I710/9.81/0.4536</f>
        <v>569.24612778230596</v>
      </c>
      <c r="K628" s="8">
        <f>Timetraces!J710-Timetraces!K710</f>
        <v>37.583785533905029</v>
      </c>
      <c r="L628" s="8">
        <f t="shared" si="19"/>
        <v>1.1272474223860292</v>
      </c>
      <c r="M628" s="8"/>
      <c r="N628" s="13">
        <f>Timetraces!L710/9.81/0.4536</f>
        <v>274.45580492120348</v>
      </c>
      <c r="O628" s="23">
        <f>Timetraces!N710/1000*0.145</f>
        <v>33.469811553279072</v>
      </c>
      <c r="P628" s="37">
        <f>Timetraces!P710</f>
        <v>0.10481321393507677</v>
      </c>
    </row>
    <row r="629" spans="1:16" x14ac:dyDescent="0.2">
      <c r="A629" s="37">
        <f>Timetraces!E711</f>
        <v>62.5</v>
      </c>
      <c r="B629" s="8">
        <f>Timetraces!B711-Timetraces!C711</f>
        <v>37.5876145362854</v>
      </c>
      <c r="C629" s="8">
        <f t="shared" si="18"/>
        <v>1.1398019440217906</v>
      </c>
      <c r="D629" s="8"/>
      <c r="E629" s="23">
        <f>Timetraces!F711/1000*0.145</f>
        <v>33.509228439975971</v>
      </c>
      <c r="F629" s="8">
        <f>Timetraces!H711</f>
        <v>0.10494110231060916</v>
      </c>
      <c r="G629" s="8">
        <f>(Timetraces!G711-Timetraces!$G$86)/0.3048</f>
        <v>0</v>
      </c>
      <c r="H629" s="13">
        <f>Timetraces!D711/9.81/0.4536</f>
        <v>274.53289071039677</v>
      </c>
      <c r="I629" s="73">
        <f>Timetraces!F711/Timetraces!H711*1000</f>
        <v>2202169808.434392</v>
      </c>
      <c r="J629" s="13">
        <f>Timetraces!I711/9.81/0.4536</f>
        <v>569.31739784647834</v>
      </c>
      <c r="K629" s="8">
        <f>Timetraces!J711-Timetraces!K711</f>
        <v>37.5876145362854</v>
      </c>
      <c r="L629" s="8">
        <f t="shared" si="19"/>
        <v>1.1398097661536508</v>
      </c>
      <c r="M629" s="8"/>
      <c r="N629" s="13">
        <f>Timetraces!L711/9.81/0.4536</f>
        <v>274.53291814306198</v>
      </c>
      <c r="O629" s="23">
        <f>Timetraces!N711/1000*0.145</f>
        <v>33.509238044719659</v>
      </c>
      <c r="P629" s="37">
        <f>Timetraces!P711</f>
        <v>0.10494113351094592</v>
      </c>
    </row>
    <row r="630" spans="1:16" x14ac:dyDescent="0.2">
      <c r="A630" s="37">
        <f>Timetraces!E712</f>
        <v>62.600000000000009</v>
      </c>
      <c r="B630" s="8">
        <f>Timetraces!B712-Timetraces!C712</f>
        <v>37.591455936431885</v>
      </c>
      <c r="C630" s="8">
        <f t="shared" si="18"/>
        <v>1.1524049628750859</v>
      </c>
      <c r="D630" s="8"/>
      <c r="E630" s="23">
        <f>Timetraces!F712/1000*0.145</f>
        <v>33.548169217352871</v>
      </c>
      <c r="F630" s="8">
        <f>Timetraces!H712</f>
        <v>0.10506744678641317</v>
      </c>
      <c r="G630" s="8">
        <f>(Timetraces!G712-Timetraces!$G$86)/0.3048</f>
        <v>0</v>
      </c>
      <c r="H630" s="13">
        <f>Timetraces!D712/9.81/0.4536</f>
        <v>274.60794648236578</v>
      </c>
      <c r="I630" s="73">
        <f>Timetraces!F712/Timetraces!H712*1000</f>
        <v>2202077725.6340952</v>
      </c>
      <c r="J630" s="13">
        <f>Timetraces!I712/9.81/0.4536</f>
        <v>569.38839358399866</v>
      </c>
      <c r="K630" s="8">
        <f>Timetraces!J712-Timetraces!K712</f>
        <v>37.591455936431885</v>
      </c>
      <c r="L630" s="8">
        <f t="shared" si="19"/>
        <v>1.1524127850069461</v>
      </c>
      <c r="M630" s="8"/>
      <c r="N630" s="13">
        <f>Timetraces!L712/9.81/0.4536</f>
        <v>274.60797391503098</v>
      </c>
      <c r="O630" s="23">
        <f>Timetraces!N712/1000*0.145</f>
        <v>33.548179295648957</v>
      </c>
      <c r="P630" s="37">
        <f>Timetraces!P712</f>
        <v>0.10506747952365404</v>
      </c>
    </row>
    <row r="631" spans="1:16" x14ac:dyDescent="0.2">
      <c r="A631" s="37">
        <f>Timetraces!E713</f>
        <v>62.7</v>
      </c>
      <c r="B631" s="8">
        <f>Timetraces!B713-Timetraces!C713</f>
        <v>37.595309257507324</v>
      </c>
      <c r="C631" s="8">
        <f t="shared" si="18"/>
        <v>1.1650470923876823</v>
      </c>
      <c r="D631" s="8"/>
      <c r="E631" s="23">
        <f>Timetraces!F713/1000*0.145</f>
        <v>33.586598692244294</v>
      </c>
      <c r="F631" s="8">
        <f>Timetraces!H713</f>
        <v>0.10519213311044641</v>
      </c>
      <c r="G631" s="8">
        <f>(Timetraces!G713-Timetraces!$G$86)/0.3048</f>
        <v>0</v>
      </c>
      <c r="H631" s="13">
        <f>Timetraces!D713/9.81/0.4536</f>
        <v>274.68061561246293</v>
      </c>
      <c r="I631" s="73">
        <f>Timetraces!F713/Timetraces!H713*1000</f>
        <v>2201987052.3561358</v>
      </c>
      <c r="J631" s="13">
        <f>Timetraces!I713/9.81/0.4536</f>
        <v>569.45916986019756</v>
      </c>
      <c r="K631" s="8">
        <f>Timetraces!J713-Timetraces!K713</f>
        <v>37.595309257507324</v>
      </c>
      <c r="L631" s="8">
        <f t="shared" si="19"/>
        <v>1.1650549145195428</v>
      </c>
      <c r="M631" s="8"/>
      <c r="N631" s="13">
        <f>Timetraces!L713/9.81/0.4536</f>
        <v>274.68064304512814</v>
      </c>
      <c r="O631" s="23">
        <f>Timetraces!N713/1000*0.145</f>
        <v>33.586609244880179</v>
      </c>
      <c r="P631" s="37">
        <f>Timetraces!P713</f>
        <v>0.10519216738511859</v>
      </c>
    </row>
    <row r="632" spans="1:16" x14ac:dyDescent="0.2">
      <c r="A632" s="37">
        <f>Timetraces!E714</f>
        <v>62.8</v>
      </c>
      <c r="B632" s="8">
        <f>Timetraces!B714-Timetraces!C714</f>
        <v>37.599174976348877</v>
      </c>
      <c r="C632" s="8">
        <f t="shared" si="18"/>
        <v>1.1777298969859527</v>
      </c>
      <c r="D632" s="8"/>
      <c r="E632" s="23">
        <f>Timetraces!F714/1000*0.145</f>
        <v>33.624503005643412</v>
      </c>
      <c r="F632" s="8">
        <f>Timetraces!H714</f>
        <v>0.10531511628740792</v>
      </c>
      <c r="G632" s="8">
        <f>(Timetraces!G714-Timetraces!$G$86)/0.3048</f>
        <v>0</v>
      </c>
      <c r="H632" s="13">
        <f>Timetraces!D714/9.81/0.4536</f>
        <v>274.75081580269273</v>
      </c>
      <c r="I632" s="73">
        <f>Timetraces!F714/Timetraces!H714*1000</f>
        <v>2201897812.5040307</v>
      </c>
      <c r="J632" s="13">
        <f>Timetraces!I714/9.81/0.4536</f>
        <v>569.52967180974451</v>
      </c>
      <c r="K632" s="8">
        <f>Timetraces!J714-Timetraces!K714</f>
        <v>37.599174976348877</v>
      </c>
      <c r="L632" s="8">
        <f t="shared" si="19"/>
        <v>1.1777377191178129</v>
      </c>
      <c r="M632" s="8"/>
      <c r="N632" s="13">
        <f>Timetraces!L714/9.81/0.4536</f>
        <v>274.75084323535793</v>
      </c>
      <c r="O632" s="23">
        <f>Timetraces!N714/1000*0.145</f>
        <v>33.624514031299611</v>
      </c>
      <c r="P632" s="37">
        <f>Timetraces!P714</f>
        <v>0.10531515209933009</v>
      </c>
    </row>
    <row r="633" spans="1:16" x14ac:dyDescent="0.2">
      <c r="A633" s="37">
        <f>Timetraces!E715</f>
        <v>62.900000000000006</v>
      </c>
      <c r="B633" s="8">
        <f>Timetraces!B715-Timetraces!C715</f>
        <v>37.603053092956543</v>
      </c>
      <c r="C633" s="8">
        <f t="shared" si="18"/>
        <v>1.1904533766698961</v>
      </c>
      <c r="D633" s="8"/>
      <c r="E633" s="23">
        <f>Timetraces!F715/1000*0.145</f>
        <v>33.661881686963781</v>
      </c>
      <c r="F633" s="8">
        <f>Timetraces!H715</f>
        <v>0.10543639475313905</v>
      </c>
      <c r="G633" s="8">
        <f>(Timetraces!G715-Timetraces!$G$86)/0.3048</f>
        <v>0</v>
      </c>
      <c r="H633" s="13">
        <f>Timetraces!D715/9.81/0.4536</f>
        <v>274.81865678371588</v>
      </c>
      <c r="I633" s="73">
        <f>Timetraces!F715/Timetraces!H715*1000</f>
        <v>2201809998.6204767</v>
      </c>
      <c r="J633" s="13">
        <f>Timetraces!I715/9.81/0.4536</f>
        <v>569.59984456730899</v>
      </c>
      <c r="K633" s="8">
        <f>Timetraces!J715-Timetraces!K715</f>
        <v>37.603053092956543</v>
      </c>
      <c r="L633" s="8">
        <f t="shared" si="19"/>
        <v>1.1904611988017564</v>
      </c>
      <c r="M633" s="8"/>
      <c r="N633" s="13">
        <f>Timetraces!L715/9.81/0.4536</f>
        <v>274.81868421638109</v>
      </c>
      <c r="O633" s="23">
        <f>Timetraces!N715/1000*0.145</f>
        <v>33.661892712873886</v>
      </c>
      <c r="P633" s="37">
        <f>Timetraces!P715</f>
        <v>0.1054364305661398</v>
      </c>
    </row>
    <row r="634" spans="1:16" x14ac:dyDescent="0.2">
      <c r="A634" s="37">
        <f>Timetraces!E716</f>
        <v>63</v>
      </c>
      <c r="B634" s="8">
        <f>Timetraces!B716-Timetraces!C716</f>
        <v>37.60694408416748</v>
      </c>
      <c r="C634" s="8">
        <f t="shared" si="18"/>
        <v>1.2032190958658853</v>
      </c>
      <c r="D634" s="8"/>
      <c r="E634" s="23">
        <f>Timetraces!F716/1000*0.145</f>
        <v>33.698748596914633</v>
      </c>
      <c r="F634" s="8">
        <f>Timetraces!H716</f>
        <v>0.10555601345194046</v>
      </c>
      <c r="G634" s="8">
        <f>(Timetraces!G716-Timetraces!$G$86)/0.3048</f>
        <v>0</v>
      </c>
      <c r="H634" s="13">
        <f>Timetraces!D716/9.81/0.4536</f>
        <v>274.88444031484954</v>
      </c>
      <c r="I634" s="73">
        <f>Timetraces!F716/Timetraces!H716*1000</f>
        <v>2201723569.6681185</v>
      </c>
      <c r="J634" s="13">
        <f>Timetraces!I716/9.81/0.4536</f>
        <v>569.66979786355216</v>
      </c>
      <c r="K634" s="8">
        <f>Timetraces!J716-Timetraces!K716</f>
        <v>37.606943607330322</v>
      </c>
      <c r="L634" s="8">
        <f t="shared" si="19"/>
        <v>1.2032253535713735</v>
      </c>
      <c r="M634" s="8"/>
      <c r="N634" s="13">
        <f>Timetraces!L716/9.81/0.4536</f>
        <v>274.88444031484954</v>
      </c>
      <c r="O634" s="23">
        <f>Timetraces!N716/1000*0.145</f>
        <v>33.698759266656538</v>
      </c>
      <c r="P634" s="37">
        <f>Timetraces!P716</f>
        <v>0.10555604810940582</v>
      </c>
    </row>
    <row r="635" spans="1:16" x14ac:dyDescent="0.2">
      <c r="A635" s="37">
        <f>Timetraces!E717</f>
        <v>63.100000000000009</v>
      </c>
      <c r="B635" s="8">
        <f>Timetraces!B717-Timetraces!C717</f>
        <v>37.610846519470215</v>
      </c>
      <c r="C635" s="8">
        <f t="shared" si="18"/>
        <v>1.216022361294804</v>
      </c>
      <c r="D635" s="8"/>
      <c r="E635" s="23">
        <f>Timetraces!F717/1000*0.145</f>
        <v>33.735129445066214</v>
      </c>
      <c r="F635" s="8">
        <f>Timetraces!H717</f>
        <v>0.10567405575971259</v>
      </c>
      <c r="G635" s="8">
        <f>(Timetraces!G717-Timetraces!$G$86)/0.3048</f>
        <v>0</v>
      </c>
      <c r="H635" s="13">
        <f>Timetraces!D717/9.81/0.4536</f>
        <v>274.94857788607158</v>
      </c>
      <c r="I635" s="73">
        <f>Timetraces!F717/Timetraces!H717*1000</f>
        <v>2201638457.6684909</v>
      </c>
      <c r="J635" s="13">
        <f>Timetraces!I717/9.81/0.4536</f>
        <v>569.73958656380398</v>
      </c>
      <c r="K635" s="8">
        <f>Timetraces!J717-Timetraces!K717</f>
        <v>37.610846519470215</v>
      </c>
      <c r="L635" s="8">
        <f t="shared" si="19"/>
        <v>1.2160301834266642</v>
      </c>
      <c r="M635" s="8"/>
      <c r="N635" s="13">
        <f>Timetraces!L717/9.81/0.4536</f>
        <v>274.94857788607158</v>
      </c>
      <c r="O635" s="23">
        <f>Timetraces!N717/1000*0.145</f>
        <v>33.735139640695529</v>
      </c>
      <c r="P635" s="37">
        <f>Timetraces!P717</f>
        <v>0.10567408888093344</v>
      </c>
    </row>
    <row r="636" spans="1:16" x14ac:dyDescent="0.2">
      <c r="A636" s="37">
        <f>Timetraces!E718</f>
        <v>63.2</v>
      </c>
      <c r="B636" s="8">
        <f>Timetraces!B718-Timetraces!C718</f>
        <v>37.614760398864746</v>
      </c>
      <c r="C636" s="8">
        <f t="shared" si="18"/>
        <v>1.2288631729566519</v>
      </c>
      <c r="D636" s="8"/>
      <c r="E636" s="23">
        <f>Timetraces!F718/1000*0.145</f>
        <v>33.771063326812587</v>
      </c>
      <c r="F636" s="8">
        <f>Timetraces!H718</f>
        <v>0.10579064849095104</v>
      </c>
      <c r="G636" s="8">
        <f>(Timetraces!G718-Timetraces!$G$86)/0.3048</f>
        <v>0</v>
      </c>
      <c r="H636" s="13">
        <f>Timetraces!D718/9.81/0.4536</f>
        <v>275.01167301601623</v>
      </c>
      <c r="I636" s="73">
        <f>Timetraces!F718/Timetraces!H718*1000</f>
        <v>2201554563.9879727</v>
      </c>
      <c r="J636" s="13">
        <f>Timetraces!I718/9.81/0.4536</f>
        <v>569.80932039872539</v>
      </c>
      <c r="K636" s="8">
        <f>Timetraces!J718-Timetraces!K718</f>
        <v>37.614760398864746</v>
      </c>
      <c r="L636" s="8">
        <f t="shared" si="19"/>
        <v>1.2288709950885122</v>
      </c>
      <c r="M636" s="8"/>
      <c r="N636" s="13">
        <f>Timetraces!L718/9.81/0.4536</f>
        <v>275.01167301601623</v>
      </c>
      <c r="O636" s="23">
        <f>Timetraces!N718/1000*0.145</f>
        <v>33.771073522672879</v>
      </c>
      <c r="P636" s="37">
        <f>Timetraces!P718</f>
        <v>0.10579068161314918</v>
      </c>
    </row>
    <row r="637" spans="1:16" x14ac:dyDescent="0.2">
      <c r="A637" s="37">
        <f>Timetraces!E719</f>
        <v>63.3</v>
      </c>
      <c r="B637" s="8">
        <f>Timetraces!B719-Timetraces!C719</f>
        <v>37.618685245513916</v>
      </c>
      <c r="C637" s="8">
        <f t="shared" si="18"/>
        <v>1.241739966425057</v>
      </c>
      <c r="D637" s="8"/>
      <c r="E637" s="23">
        <f>Timetraces!F719/1000*0.145</f>
        <v>33.806600469910791</v>
      </c>
      <c r="F637" s="8">
        <f>Timetraces!H719</f>
        <v>0.10590595458508925</v>
      </c>
      <c r="G637" s="8">
        <f>(Timetraces!G719-Timetraces!$G$86)/0.3048</f>
        <v>0</v>
      </c>
      <c r="H637" s="13">
        <f>Timetraces!D719/9.81/0.4536</f>
        <v>275.07438408864823</v>
      </c>
      <c r="I637" s="73">
        <f>Timetraces!F719/Timetraces!H719*1000</f>
        <v>2201471764.9391832</v>
      </c>
      <c r="J637" s="13">
        <f>Timetraces!I719/9.81/0.4536</f>
        <v>569.87910909897732</v>
      </c>
      <c r="K637" s="8">
        <f>Timetraces!J719-Timetraces!K719</f>
        <v>37.618685245513916</v>
      </c>
      <c r="L637" s="8">
        <f t="shared" si="19"/>
        <v>1.2417477885569175</v>
      </c>
      <c r="M637" s="8"/>
      <c r="N637" s="13">
        <f>Timetraces!L719/9.81/0.4536</f>
        <v>275.07438408864823</v>
      </c>
      <c r="O637" s="23">
        <f>Timetraces!N719/1000*0.145</f>
        <v>33.80661019278466</v>
      </c>
      <c r="P637" s="37">
        <f>Timetraces!P719</f>
        <v>0.10590598617057369</v>
      </c>
    </row>
    <row r="638" spans="1:16" x14ac:dyDescent="0.2">
      <c r="A638" s="37">
        <f>Timetraces!E720</f>
        <v>63.400000000000006</v>
      </c>
      <c r="B638" s="8">
        <f>Timetraces!B720-Timetraces!C720</f>
        <v>37.622620582580566</v>
      </c>
      <c r="C638" s="8">
        <f t="shared" si="18"/>
        <v>1.2546511772736477</v>
      </c>
      <c r="D638" s="8"/>
      <c r="E638" s="23">
        <f>Timetraces!F720/1000*0.145</f>
        <v>33.841801055084076</v>
      </c>
      <c r="F638" s="8">
        <f>Timetraces!H720</f>
        <v>0.10602016927188833</v>
      </c>
      <c r="G638" s="8">
        <f>(Timetraces!G720-Timetraces!$G$86)/0.3048</f>
        <v>0</v>
      </c>
      <c r="H638" s="13">
        <f>Timetraces!D720/9.81/0.4536</f>
        <v>275.13747921859294</v>
      </c>
      <c r="I638" s="73">
        <f>Timetraces!F720/Timetraces!H720*1000</f>
        <v>2201389914.9306278</v>
      </c>
      <c r="J638" s="13">
        <f>Timetraces!I720/9.81/0.4536</f>
        <v>569.94906239522038</v>
      </c>
      <c r="K638" s="8">
        <f>Timetraces!J720-Timetraces!K720</f>
        <v>37.622620582580566</v>
      </c>
      <c r="L638" s="8">
        <f t="shared" si="19"/>
        <v>1.254658999405508</v>
      </c>
      <c r="M638" s="8"/>
      <c r="N638" s="13">
        <f>Timetraces!L720/9.81/0.4536</f>
        <v>275.13745178592774</v>
      </c>
      <c r="O638" s="23">
        <f>Timetraces!N720/1000*0.145</f>
        <v>33.841809947741666</v>
      </c>
      <c r="P638" s="37">
        <f>Timetraces!P720</f>
        <v>0.10602019816547685</v>
      </c>
    </row>
    <row r="639" spans="1:16" x14ac:dyDescent="0.2">
      <c r="A639" s="37">
        <f>Timetraces!E721</f>
        <v>63.5</v>
      </c>
      <c r="B639" s="8">
        <f>Timetraces!B721-Timetraces!C721</f>
        <v>37.626565933227539</v>
      </c>
      <c r="C639" s="8">
        <f t="shared" si="18"/>
        <v>1.2675952410760514</v>
      </c>
      <c r="D639" s="8"/>
      <c r="E639" s="23">
        <f>Timetraces!F721/1000*0.145</f>
        <v>33.876729759598675</v>
      </c>
      <c r="F639" s="8">
        <f>Timetraces!H721</f>
        <v>0.1061335023837212</v>
      </c>
      <c r="G639" s="8">
        <f>(Timetraces!G721-Timetraces!$G$86)/0.3048</f>
        <v>0</v>
      </c>
      <c r="H639" s="13">
        <f>Timetraces!D721/9.81/0.4536</f>
        <v>275.20167165514539</v>
      </c>
      <c r="I639" s="73">
        <f>Timetraces!F721/Timetraces!H721*1000</f>
        <v>2201308858.9786301</v>
      </c>
      <c r="J639" s="13">
        <f>Timetraces!I721/9.81/0.4536</f>
        <v>570.01929001811538</v>
      </c>
      <c r="K639" s="8">
        <f>Timetraces!J721-Timetraces!K721</f>
        <v>37.626565933227539</v>
      </c>
      <c r="L639" s="8">
        <f t="shared" si="19"/>
        <v>1.2676030632079116</v>
      </c>
      <c r="M639" s="8"/>
      <c r="N639" s="13">
        <f>Timetraces!L721/9.81/0.4536</f>
        <v>275.20164422248018</v>
      </c>
      <c r="O639" s="23">
        <f>Timetraces!N721/1000*0.145</f>
        <v>33.876738178010271</v>
      </c>
      <c r="P639" s="37">
        <f>Timetraces!P721</f>
        <v>0.10613352974055724</v>
      </c>
    </row>
    <row r="640" spans="1:16" x14ac:dyDescent="0.2">
      <c r="A640" s="37">
        <f>Timetraces!E722</f>
        <v>63.600000000000009</v>
      </c>
      <c r="B640" s="8">
        <f>Timetraces!B722-Timetraces!C722</f>
        <v>37.630519866943359</v>
      </c>
      <c r="C640" s="8">
        <f t="shared" si="18"/>
        <v>1.2805674645531522</v>
      </c>
      <c r="D640" s="8"/>
      <c r="E640" s="23">
        <f>Timetraces!F722/1000*0.145</f>
        <v>33.911455288143706</v>
      </c>
      <c r="F640" s="8">
        <f>Timetraces!H722</f>
        <v>0.10624617681913294</v>
      </c>
      <c r="G640" s="8">
        <f>(Timetraces!G722-Timetraces!$G$86)/0.3048</f>
        <v>0</v>
      </c>
      <c r="H640" s="13">
        <f>Timetraces!D722/9.81/0.4536</f>
        <v>275.26761978227017</v>
      </c>
      <c r="I640" s="73">
        <f>Timetraces!F722/Timetraces!H722*1000</f>
        <v>2201228434.1638341</v>
      </c>
      <c r="J640" s="13">
        <f>Timetraces!I722/9.81/0.4536</f>
        <v>570.08979196766222</v>
      </c>
      <c r="K640" s="8">
        <f>Timetraces!J722-Timetraces!K722</f>
        <v>37.630519866943359</v>
      </c>
      <c r="L640" s="8">
        <f t="shared" si="19"/>
        <v>1.2805752866850124</v>
      </c>
      <c r="M640" s="8"/>
      <c r="N640" s="13">
        <f>Timetraces!L722/9.81/0.4536</f>
        <v>275.26759234960502</v>
      </c>
      <c r="O640" s="23">
        <f>Timetraces!N722/1000*0.145</f>
        <v>33.911463233607357</v>
      </c>
      <c r="P640" s="37">
        <f>Timetraces!P722</f>
        <v>0.10624620263931742</v>
      </c>
    </row>
    <row r="641" spans="1:16" x14ac:dyDescent="0.2">
      <c r="A641" s="37">
        <f>Timetraces!E723</f>
        <v>63.7</v>
      </c>
      <c r="B641" s="8">
        <f>Timetraces!B723-Timetraces!C723</f>
        <v>37.634482860565186</v>
      </c>
      <c r="C641" s="8">
        <f t="shared" si="18"/>
        <v>1.2935694121313219</v>
      </c>
      <c r="D641" s="8"/>
      <c r="E641" s="23">
        <f>Timetraces!F723/1000*0.145</f>
        <v>33.946044801428108</v>
      </c>
      <c r="F641" s="8">
        <f>Timetraces!H723</f>
        <v>0.10635841047516657</v>
      </c>
      <c r="G641" s="8">
        <f>(Timetraces!G723-Timetraces!$G$86)/0.3048</f>
        <v>0</v>
      </c>
      <c r="H641" s="13">
        <f>Timetraces!D723/9.81/0.4536</f>
        <v>275.33578995527563</v>
      </c>
      <c r="I641" s="73">
        <f>Timetraces!F723/Timetraces!H723*1000</f>
        <v>2201148482.3535843</v>
      </c>
      <c r="J641" s="13">
        <f>Timetraces!I723/9.81/0.4536</f>
        <v>570.16062310919142</v>
      </c>
      <c r="K641" s="8">
        <f>Timetraces!J723-Timetraces!K723</f>
        <v>37.634482860565186</v>
      </c>
      <c r="L641" s="8">
        <f t="shared" si="19"/>
        <v>1.2935772342631822</v>
      </c>
      <c r="M641" s="8"/>
      <c r="N641" s="13">
        <f>Timetraces!L723/9.81/0.4536</f>
        <v>275.33576252261048</v>
      </c>
      <c r="O641" s="23">
        <f>Timetraces!N723/1000*0.145</f>
        <v>33.946052745581206</v>
      </c>
      <c r="P641" s="37">
        <f>Timetraces!P723</f>
        <v>0.10635843629537069</v>
      </c>
    </row>
    <row r="642" spans="1:16" x14ac:dyDescent="0.2">
      <c r="A642" s="37">
        <f>Timetraces!E724</f>
        <v>63.8</v>
      </c>
      <c r="B642" s="8">
        <f>Timetraces!B724-Timetraces!C724</f>
        <v>37.638453483581543</v>
      </c>
      <c r="C642" s="8">
        <f t="shared" si="18"/>
        <v>1.3065963905314448</v>
      </c>
      <c r="D642" s="8"/>
      <c r="E642" s="23">
        <f>Timetraces!F724/1000*0.145</f>
        <v>33.980560953146025</v>
      </c>
      <c r="F642" s="8">
        <f>Timetraces!H724</f>
        <v>0.10647040664175063</v>
      </c>
      <c r="G642" s="8">
        <f>(Timetraces!G724-Timetraces!$G$86)/0.3048</f>
        <v>0</v>
      </c>
      <c r="H642" s="13">
        <f>Timetraces!D724/9.81/0.4536</f>
        <v>275.40648393347891</v>
      </c>
      <c r="I642" s="73">
        <f>Timetraces!F724/Timetraces!H724*1000</f>
        <v>2201068856.7868891</v>
      </c>
      <c r="J642" s="13">
        <f>Timetraces!I724/9.81/0.4536</f>
        <v>570.2318931733638</v>
      </c>
      <c r="K642" s="8">
        <f>Timetraces!J724-Timetraces!K724</f>
        <v>37.638453483581543</v>
      </c>
      <c r="L642" s="8">
        <f t="shared" si="19"/>
        <v>1.3066042126633051</v>
      </c>
      <c r="M642" s="8"/>
      <c r="N642" s="13">
        <f>Timetraces!L724/9.81/0.4536</f>
        <v>275.4064565008137</v>
      </c>
      <c r="O642" s="23">
        <f>Timetraces!N724/1000*0.145</f>
        <v>33.980568424228707</v>
      </c>
      <c r="P642" s="37">
        <f>Timetraces!P724</f>
        <v>0.10647043092487883</v>
      </c>
    </row>
    <row r="643" spans="1:16" x14ac:dyDescent="0.2">
      <c r="A643" s="37">
        <f>Timetraces!E725</f>
        <v>63.900000000000006</v>
      </c>
      <c r="B643" s="8">
        <f>Timetraces!B725-Timetraces!C725</f>
        <v>37.642431735992432</v>
      </c>
      <c r="C643" s="8">
        <f t="shared" si="18"/>
        <v>1.3196483997535204</v>
      </c>
      <c r="D643" s="8"/>
      <c r="E643" s="23">
        <f>Timetraces!F725/1000*0.145</f>
        <v>34.01505857687026</v>
      </c>
      <c r="F643" s="8">
        <f>Timetraces!H725</f>
        <v>0.10658234323314415</v>
      </c>
      <c r="G643" s="8">
        <f>(Timetraces!G725-Timetraces!$G$86)/0.3048</f>
        <v>0</v>
      </c>
      <c r="H643" s="13">
        <f>Timetraces!D725/9.81/0.4536</f>
        <v>275.47972914954516</v>
      </c>
      <c r="I643" s="73">
        <f>Timetraces!F725/Timetraces!H725*1000</f>
        <v>2200989429.9454408</v>
      </c>
      <c r="J643" s="13">
        <f>Timetraces!I725/9.81/0.4536</f>
        <v>570.30365702550955</v>
      </c>
      <c r="K643" s="8">
        <f>Timetraces!J725-Timetraces!K725</f>
        <v>37.642431735992432</v>
      </c>
      <c r="L643" s="8">
        <f t="shared" si="19"/>
        <v>1.3196562218853807</v>
      </c>
      <c r="M643" s="8"/>
      <c r="N643" s="13">
        <f>Timetraces!L725/9.81/0.4536</f>
        <v>275.47970171687996</v>
      </c>
      <c r="O643" s="23">
        <f>Timetraces!N725/1000*0.145</f>
        <v>34.015065574895225</v>
      </c>
      <c r="P643" s="37">
        <f>Timetraces!P725</f>
        <v>0.10658236597922036</v>
      </c>
    </row>
    <row r="644" spans="1:16" x14ac:dyDescent="0.2">
      <c r="A644" s="37">
        <f>Timetraces!E726</f>
        <v>64</v>
      </c>
      <c r="B644" s="8">
        <f>Timetraces!B726-Timetraces!C726</f>
        <v>37.646417617797852</v>
      </c>
      <c r="C644" s="8">
        <f t="shared" si="18"/>
        <v>1.332725439797549</v>
      </c>
      <c r="D644" s="8"/>
      <c r="E644" s="23">
        <f>Timetraces!F726/1000*0.145</f>
        <v>34.04958421240724</v>
      </c>
      <c r="F644" s="8">
        <f>Timetraces!H726</f>
        <v>0.10669437125832736</v>
      </c>
      <c r="G644" s="8">
        <f>(Timetraces!G726-Timetraces!$G$86)/0.3048</f>
        <v>0</v>
      </c>
      <c r="H644" s="13">
        <f>Timetraces!D726/9.81/0.4536</f>
        <v>275.55538844014842</v>
      </c>
      <c r="I644" s="73">
        <f>Timetraces!F726/Timetraces!H726*1000</f>
        <v>2200910094.2888689</v>
      </c>
      <c r="J644" s="13">
        <f>Timetraces!I726/9.81/0.4536</f>
        <v>570.37580493496807</v>
      </c>
      <c r="K644" s="8">
        <f>Timetraces!J726-Timetraces!K726</f>
        <v>37.646417140960693</v>
      </c>
      <c r="L644" s="8">
        <f t="shared" si="19"/>
        <v>1.3327316975030372</v>
      </c>
      <c r="M644" s="8"/>
      <c r="N644" s="13">
        <f>Timetraces!L726/9.81/0.4536</f>
        <v>275.55538844014842</v>
      </c>
      <c r="O644" s="23">
        <f>Timetraces!N726/1000*0.145</f>
        <v>34.049591093479791</v>
      </c>
      <c r="P644" s="37">
        <f>Timetraces!P726</f>
        <v>0.10669439362297707</v>
      </c>
    </row>
    <row r="645" spans="1:16" x14ac:dyDescent="0.2">
      <c r="A645" s="37">
        <f>Timetraces!E727</f>
        <v>64.100000000000009</v>
      </c>
      <c r="B645" s="8">
        <f>Timetraces!B727-Timetraces!C727</f>
        <v>37.650410175323486</v>
      </c>
      <c r="C645" s="8">
        <f t="shared" ref="C645:C708" si="20">(B645-$B$4)/0.3048</f>
        <v>1.3458243818107865</v>
      </c>
      <c r="D645" s="8"/>
      <c r="E645" s="23">
        <f>Timetraces!F727/1000*0.145</f>
        <v>34.084176106503847</v>
      </c>
      <c r="F645" s="8">
        <f>Timetraces!H727</f>
        <v>0.10680661482257484</v>
      </c>
      <c r="G645" s="8">
        <f>(Timetraces!G727-Timetraces!$G$86)/0.3048</f>
        <v>0</v>
      </c>
      <c r="H645" s="13">
        <f>Timetraces!D727/9.81/0.4536</f>
        <v>275.63316004597152</v>
      </c>
      <c r="I645" s="73">
        <f>Timetraces!F727/Timetraces!H727*1000</f>
        <v>2200830762.0610652</v>
      </c>
      <c r="J645" s="13">
        <f>Timetraces!I727/9.81/0.4536</f>
        <v>570.44844663240008</v>
      </c>
      <c r="K645" s="8">
        <f>Timetraces!J727-Timetraces!K727</f>
        <v>37.650410175323486</v>
      </c>
      <c r="L645" s="8">
        <f t="shared" ref="L645:L708" si="21">(K645-$K$4)/0.3048</f>
        <v>1.3458322039426467</v>
      </c>
      <c r="M645" s="8"/>
      <c r="N645" s="13">
        <f>Timetraces!L727/9.81/0.4536</f>
        <v>275.63316004597152</v>
      </c>
      <c r="O645" s="23">
        <f>Timetraces!N727/1000*0.145</f>
        <v>34.084183460400126</v>
      </c>
      <c r="P645" s="37">
        <f>Timetraces!P727</f>
        <v>0.10680663872386033</v>
      </c>
    </row>
    <row r="646" spans="1:16" x14ac:dyDescent="0.2">
      <c r="A646" s="37">
        <f>Timetraces!E728</f>
        <v>64.2</v>
      </c>
      <c r="B646" s="8">
        <f>Timetraces!B728-Timetraces!C728</f>
        <v>37.654409885406494</v>
      </c>
      <c r="C646" s="8">
        <f t="shared" si="20"/>
        <v>1.3589467902196048</v>
      </c>
      <c r="D646" s="8"/>
      <c r="E646" s="23">
        <f>Timetraces!F728/1000*0.145</f>
        <v>34.118865628817723</v>
      </c>
      <c r="F646" s="8">
        <f>Timetraces!H728</f>
        <v>0.1069191757321839</v>
      </c>
      <c r="G646" s="8">
        <f>(Timetraces!G728-Timetraces!$G$86)/0.3048</f>
        <v>0</v>
      </c>
      <c r="H646" s="13">
        <f>Timetraces!D728/9.81/0.4536</f>
        <v>275.71257761170631</v>
      </c>
      <c r="I646" s="73">
        <f>Timetraces!F728/Timetraces!H728*1000</f>
        <v>2200751361.6402164</v>
      </c>
      <c r="J646" s="13">
        <f>Timetraces!I728/9.81/0.4536</f>
        <v>570.52147238714474</v>
      </c>
      <c r="K646" s="8">
        <f>Timetraces!J728-Timetraces!K728</f>
        <v>37.654409885406494</v>
      </c>
      <c r="L646" s="8">
        <f t="shared" si="21"/>
        <v>1.3589546123514651</v>
      </c>
      <c r="M646" s="8"/>
      <c r="N646" s="13">
        <f>Timetraces!L728/9.81/0.4536</f>
        <v>275.71257761170631</v>
      </c>
      <c r="O646" s="23">
        <f>Timetraces!N728/1000*0.145</f>
        <v>34.118872509508009</v>
      </c>
      <c r="P646" s="37">
        <f>Timetraces!P728</f>
        <v>0.1069191980959075</v>
      </c>
    </row>
    <row r="647" spans="1:16" x14ac:dyDescent="0.2">
      <c r="A647" s="37">
        <f>Timetraces!E729</f>
        <v>64.3</v>
      </c>
      <c r="B647" s="8">
        <f>Timetraces!B729-Timetraces!C729</f>
        <v>37.658416271209717</v>
      </c>
      <c r="C647" s="8">
        <f t="shared" si="20"/>
        <v>1.3720911005976317</v>
      </c>
      <c r="D647" s="8"/>
      <c r="E647" s="23">
        <f>Timetraces!F729/1000*0.145</f>
        <v>34.153674677433379</v>
      </c>
      <c r="F647" s="8">
        <f>Timetraces!H729</f>
        <v>0.10703212504742658</v>
      </c>
      <c r="G647" s="8">
        <f>(Timetraces!G729-Timetraces!$G$86)/0.3048</f>
        <v>0</v>
      </c>
      <c r="H647" s="13">
        <f>Timetraces!D729/9.81/0.4536</f>
        <v>275.79306505138356</v>
      </c>
      <c r="I647" s="73">
        <f>Timetraces!F729/Timetraces!H729*1000</f>
        <v>2200671843.8779836</v>
      </c>
      <c r="J647" s="13">
        <f>Timetraces!I729/9.81/0.4536</f>
        <v>570.59471760321105</v>
      </c>
      <c r="K647" s="8">
        <f>Timetraces!J729-Timetraces!K729</f>
        <v>37.658416271209717</v>
      </c>
      <c r="L647" s="8">
        <f t="shared" si="21"/>
        <v>1.3720989227294922</v>
      </c>
      <c r="M647" s="8"/>
      <c r="N647" s="13">
        <f>Timetraces!L729/9.81/0.4536</f>
        <v>275.79309248404877</v>
      </c>
      <c r="O647" s="23">
        <f>Timetraces!N729/1000*0.145</f>
        <v>34.153682387051127</v>
      </c>
      <c r="P647" s="37">
        <f>Timetraces!P729</f>
        <v>0.10703215010345903</v>
      </c>
    </row>
    <row r="648" spans="1:16" x14ac:dyDescent="0.2">
      <c r="A648" s="37">
        <f>Timetraces!E730</f>
        <v>64.400000000000006</v>
      </c>
      <c r="B648" s="8">
        <f>Timetraces!B730-Timetraces!C730</f>
        <v>37.662429809570313</v>
      </c>
      <c r="C648" s="8">
        <f t="shared" si="20"/>
        <v>1.3852588773712398</v>
      </c>
      <c r="D648" s="8"/>
      <c r="E648" s="23">
        <f>Timetraces!F730/1000*0.145</f>
        <v>34.188621475512676</v>
      </c>
      <c r="F648" s="8">
        <f>Timetraces!H730</f>
        <v>0.10714552191819103</v>
      </c>
      <c r="G648" s="8">
        <f>(Timetraces!G730-Timetraces!$G$86)/0.3048</f>
        <v>0</v>
      </c>
      <c r="H648" s="13">
        <f>Timetraces!D730/9.81/0.4536</f>
        <v>275.87401884636915</v>
      </c>
      <c r="I648" s="73">
        <f>Timetraces!F730/Timetraces!H730*1000</f>
        <v>2200592168.1250873</v>
      </c>
      <c r="J648" s="13">
        <f>Timetraces!I730/9.81/0.4536</f>
        <v>570.66823714592908</v>
      </c>
      <c r="K648" s="8">
        <f>Timetraces!J730-Timetraces!K730</f>
        <v>37.662429809570313</v>
      </c>
      <c r="L648" s="8">
        <f t="shared" si="21"/>
        <v>1.3852666995031</v>
      </c>
      <c r="M648" s="8"/>
      <c r="N648" s="13">
        <f>Timetraces!L730/9.81/0.4536</f>
        <v>275.87404627903436</v>
      </c>
      <c r="O648" s="23">
        <f>Timetraces!N730/1000*0.145</f>
        <v>34.188629657914483</v>
      </c>
      <c r="P648" s="37">
        <f>Timetraces!P730</f>
        <v>0.10714554851077036</v>
      </c>
    </row>
    <row r="649" spans="1:16" x14ac:dyDescent="0.2">
      <c r="A649" s="37">
        <f>Timetraces!E731</f>
        <v>64.5</v>
      </c>
      <c r="B649" s="8">
        <f>Timetraces!B731-Timetraces!C731</f>
        <v>37.666450500488281</v>
      </c>
      <c r="C649" s="8">
        <f t="shared" si="20"/>
        <v>1.3984501205404285</v>
      </c>
      <c r="D649" s="8"/>
      <c r="E649" s="23">
        <f>Timetraces!F731/1000*0.145</f>
        <v>34.223720336168711</v>
      </c>
      <c r="F649" s="8">
        <f>Timetraces!H731</f>
        <v>0.10725941280626689</v>
      </c>
      <c r="G649" s="8">
        <f>(Timetraces!G731-Timetraces!$G$86)/0.3048</f>
        <v>0</v>
      </c>
      <c r="H649" s="13">
        <f>Timetraces!D731/9.81/0.4536</f>
        <v>275.95475318003315</v>
      </c>
      <c r="I649" s="73">
        <f>Timetraces!F731/Timetraces!H731*1000</f>
        <v>2200512302.9820309</v>
      </c>
      <c r="J649" s="13">
        <f>Timetraces!I731/9.81/0.4536</f>
        <v>570.74186641930805</v>
      </c>
      <c r="K649" s="8">
        <f>Timetraces!J731-Timetraces!K731</f>
        <v>37.666450023651123</v>
      </c>
      <c r="L649" s="8">
        <f t="shared" si="21"/>
        <v>1.3984563782459167</v>
      </c>
      <c r="M649" s="8"/>
      <c r="N649" s="13">
        <f>Timetraces!L731/9.81/0.4536</f>
        <v>275.95478061269836</v>
      </c>
      <c r="O649" s="23">
        <f>Timetraces!N731/1000*0.145</f>
        <v>34.22372757261715</v>
      </c>
      <c r="P649" s="37">
        <f>Timetraces!P731</f>
        <v>0.10725943632501084</v>
      </c>
    </row>
    <row r="650" spans="1:16" x14ac:dyDescent="0.2">
      <c r="A650" s="37">
        <f>Timetraces!E732</f>
        <v>64.600000000000009</v>
      </c>
      <c r="B650" s="8">
        <f>Timetraces!B732-Timetraces!C732</f>
        <v>37.670477390289307</v>
      </c>
      <c r="C650" s="8">
        <f t="shared" si="20"/>
        <v>1.4116617012524542</v>
      </c>
      <c r="D650" s="8"/>
      <c r="E650" s="23">
        <f>Timetraces!F732/1000*0.145</f>
        <v>34.258980836266176</v>
      </c>
      <c r="F650" s="8">
        <f>Timetraces!H732</f>
        <v>0.10737382880372878</v>
      </c>
      <c r="G650" s="8">
        <f>(Timetraces!G732-Timetraces!$G$86)/0.3048</f>
        <v>0</v>
      </c>
      <c r="H650" s="13">
        <f>Timetraces!D732/9.81/0.4536</f>
        <v>276.0345822357458</v>
      </c>
      <c r="I650" s="73">
        <f>Timetraces!F732/Timetraces!H732*1000</f>
        <v>2200432228.0938807</v>
      </c>
      <c r="J650" s="13">
        <f>Timetraces!I732/9.81/0.4536</f>
        <v>570.81555055801743</v>
      </c>
      <c r="K650" s="8">
        <f>Timetraces!J732-Timetraces!K732</f>
        <v>37.670477390289307</v>
      </c>
      <c r="L650" s="8">
        <f t="shared" si="21"/>
        <v>1.4116695233843144</v>
      </c>
      <c r="M650" s="8"/>
      <c r="N650" s="13">
        <f>Timetraces!L732/9.81/0.4536</f>
        <v>276.03460966841101</v>
      </c>
      <c r="O650" s="23">
        <f>Timetraces!N732/1000*0.145</f>
        <v>34.258988072564911</v>
      </c>
      <c r="P650" s="37">
        <f>Timetraces!P732</f>
        <v>0.10737385232215108</v>
      </c>
    </row>
    <row r="651" spans="1:16" x14ac:dyDescent="0.2">
      <c r="A651" s="37">
        <f>Timetraces!E733</f>
        <v>64.7</v>
      </c>
      <c r="B651" s="8">
        <f>Timetraces!B733-Timetraces!C733</f>
        <v>37.674511432647705</v>
      </c>
      <c r="C651" s="8">
        <f t="shared" si="20"/>
        <v>1.4248967483600605</v>
      </c>
      <c r="D651" s="8"/>
      <c r="E651" s="23">
        <f>Timetraces!F733/1000*0.145</f>
        <v>34.294415397457094</v>
      </c>
      <c r="F651" s="8">
        <f>Timetraces!H733</f>
        <v>0.10748881023357355</v>
      </c>
      <c r="G651" s="8">
        <f>(Timetraces!G733-Timetraces!$G$86)/0.3048</f>
        <v>0</v>
      </c>
      <c r="H651" s="13">
        <f>Timetraces!D733/9.81/0.4536</f>
        <v>276.112929927538</v>
      </c>
      <c r="I651" s="73">
        <f>Timetraces!F733/Timetraces!H733*1000</f>
        <v>2200351916.8524714</v>
      </c>
      <c r="J651" s="13">
        <f>Timetraces!I733/9.81/0.4536</f>
        <v>570.88923469672682</v>
      </c>
      <c r="K651" s="8">
        <f>Timetraces!J733-Timetraces!K733</f>
        <v>37.674511432647705</v>
      </c>
      <c r="L651" s="8">
        <f t="shared" si="21"/>
        <v>1.4249045704919208</v>
      </c>
      <c r="M651" s="8"/>
      <c r="N651" s="13">
        <f>Timetraces!L733/9.81/0.4536</f>
        <v>276.11298479286842</v>
      </c>
      <c r="O651" s="23">
        <f>Timetraces!N733/1000*0.145</f>
        <v>34.294422988583428</v>
      </c>
      <c r="P651" s="37">
        <f>Timetraces!P733</f>
        <v>0.10748883490780403</v>
      </c>
    </row>
    <row r="652" spans="1:16" x14ac:dyDescent="0.2">
      <c r="A652" s="37">
        <f>Timetraces!E734</f>
        <v>64.8</v>
      </c>
      <c r="B652" s="8">
        <f>Timetraces!B734-Timetraces!C734</f>
        <v>37.67855167388916</v>
      </c>
      <c r="C652" s="8">
        <f t="shared" si="20"/>
        <v>1.4381521330105038</v>
      </c>
      <c r="D652" s="8"/>
      <c r="E652" s="23">
        <f>Timetraces!F734/1000*0.145</f>
        <v>34.330040826739577</v>
      </c>
      <c r="F652" s="8">
        <f>Timetraces!H734</f>
        <v>0.1076044116516926</v>
      </c>
      <c r="G652" s="8">
        <f>(Timetraces!G734-Timetraces!$G$86)/0.3048</f>
        <v>0</v>
      </c>
      <c r="H652" s="13">
        <f>Timetraces!D734/9.81/0.4536</f>
        <v>276.18941219809705</v>
      </c>
      <c r="I652" s="73">
        <f>Timetraces!F734/Timetraces!H734*1000</f>
        <v>2200271332.924037</v>
      </c>
      <c r="J652" s="13">
        <f>Timetraces!I734/9.81/0.4536</f>
        <v>570.96286397010567</v>
      </c>
      <c r="K652" s="8">
        <f>Timetraces!J734-Timetraces!K734</f>
        <v>37.67855167388916</v>
      </c>
      <c r="L652" s="8">
        <f t="shared" si="21"/>
        <v>1.4381599551423641</v>
      </c>
      <c r="M652" s="8"/>
      <c r="N652" s="13">
        <f>Timetraces!L734/9.81/0.4536</f>
        <v>276.18943963076225</v>
      </c>
      <c r="O652" s="23">
        <f>Timetraces!N734/1000*0.145</f>
        <v>34.330047115596329</v>
      </c>
      <c r="P652" s="37">
        <f>Timetraces!P734</f>
        <v>0.10760443209565038</v>
      </c>
    </row>
    <row r="653" spans="1:16" x14ac:dyDescent="0.2">
      <c r="A653" s="37">
        <f>Timetraces!E735</f>
        <v>64.900000000000006</v>
      </c>
      <c r="B653" s="8">
        <f>Timetraces!B735-Timetraces!C735</f>
        <v>37.68259859085083</v>
      </c>
      <c r="C653" s="8">
        <f t="shared" si="20"/>
        <v>1.4514294196301558</v>
      </c>
      <c r="D653" s="8"/>
      <c r="E653" s="23">
        <f>Timetraces!F735/1000*0.145</f>
        <v>34.365876661568912</v>
      </c>
      <c r="F653" s="8">
        <f>Timetraces!H735</f>
        <v>0.10772069646008073</v>
      </c>
      <c r="G653" s="8">
        <f>(Timetraces!G735-Timetraces!$G$86)/0.3048</f>
        <v>0</v>
      </c>
      <c r="H653" s="13">
        <f>Timetraces!D735/9.81/0.4536</f>
        <v>276.26378215343618</v>
      </c>
      <c r="I653" s="73">
        <f>Timetraces!F735/Timetraces!H735*1000</f>
        <v>2200190434.4322972</v>
      </c>
      <c r="J653" s="13">
        <f>Timetraces!I735/9.81/0.4536</f>
        <v>571.03643837815423</v>
      </c>
      <c r="K653" s="8">
        <f>Timetraces!J735-Timetraces!K735</f>
        <v>37.68259859085083</v>
      </c>
      <c r="L653" s="8">
        <f t="shared" si="21"/>
        <v>1.4514372417620161</v>
      </c>
      <c r="M653" s="8"/>
      <c r="N653" s="13">
        <f>Timetraces!L735/9.81/0.4536</f>
        <v>276.26380958610139</v>
      </c>
      <c r="O653" s="23">
        <f>Timetraces!N735/1000*0.145</f>
        <v>34.36588200327094</v>
      </c>
      <c r="P653" s="37">
        <f>Timetraces!P735</f>
        <v>0.10772071383031002</v>
      </c>
    </row>
    <row r="654" spans="1:16" x14ac:dyDescent="0.2">
      <c r="A654" s="37">
        <f>Timetraces!E736</f>
        <v>65</v>
      </c>
      <c r="B654" s="8">
        <f>Timetraces!B736-Timetraces!C736</f>
        <v>37.686651706695557</v>
      </c>
      <c r="C654" s="8">
        <f t="shared" si="20"/>
        <v>1.4647270437926445</v>
      </c>
      <c r="D654" s="8"/>
      <c r="E654" s="23">
        <f>Timetraces!F736/1000*0.145</f>
        <v>34.401952505168254</v>
      </c>
      <c r="F654" s="8">
        <f>Timetraces!H736</f>
        <v>0.1078377607377112</v>
      </c>
      <c r="G654" s="8">
        <f>(Timetraces!G736-Timetraces!$G$86)/0.3048</f>
        <v>0</v>
      </c>
      <c r="H654" s="13">
        <f>Timetraces!D736/9.81/0.4536</f>
        <v>276.33598492822512</v>
      </c>
      <c r="I654" s="73">
        <f>Timetraces!F736/Timetraces!H736*1000</f>
        <v>2200109156.9426532</v>
      </c>
      <c r="J654" s="13">
        <f>Timetraces!I736/9.81/0.4536</f>
        <v>571.10990305554208</v>
      </c>
      <c r="K654" s="8">
        <f>Timetraces!J736-Timetraces!K736</f>
        <v>37.686651706695557</v>
      </c>
      <c r="L654" s="8">
        <f t="shared" si="21"/>
        <v>1.4647348659245047</v>
      </c>
      <c r="M654" s="8"/>
      <c r="N654" s="13">
        <f>Timetraces!L736/9.81/0.4536</f>
        <v>276.33601236089027</v>
      </c>
      <c r="O654" s="23">
        <f>Timetraces!N736/1000*0.145</f>
        <v>34.401957845554122</v>
      </c>
      <c r="P654" s="37">
        <f>Timetraces!P736</f>
        <v>0.10783777810790987</v>
      </c>
    </row>
    <row r="655" spans="1:16" x14ac:dyDescent="0.2">
      <c r="A655" s="37">
        <f>Timetraces!E737</f>
        <v>65.100000000000009</v>
      </c>
      <c r="B655" s="8">
        <f>Timetraces!B737-Timetraces!C737</f>
        <v>37.690710544586182</v>
      </c>
      <c r="C655" s="8">
        <f t="shared" si="20"/>
        <v>1.4780434410715979</v>
      </c>
      <c r="D655" s="8"/>
      <c r="E655" s="23">
        <f>Timetraces!F737/1000*0.145</f>
        <v>34.438307562671149</v>
      </c>
      <c r="F655" s="8">
        <f>Timetraces!H737</f>
        <v>0.10795573171547175</v>
      </c>
      <c r="G655" s="8">
        <f>(Timetraces!G737-Timetraces!$G$86)/0.3048</f>
        <v>0</v>
      </c>
      <c r="H655" s="13">
        <f>Timetraces!D737/9.81/0.4536</f>
        <v>276.40626741645048</v>
      </c>
      <c r="I655" s="73">
        <f>Timetraces!F737/Timetraces!H737*1000</f>
        <v>2200027415.1603365</v>
      </c>
      <c r="J655" s="13">
        <f>Timetraces!I737/9.81/0.4536</f>
        <v>571.18325800226899</v>
      </c>
      <c r="K655" s="8">
        <f>Timetraces!J737-Timetraces!K737</f>
        <v>37.690710544586182</v>
      </c>
      <c r="L655" s="8">
        <f t="shared" si="21"/>
        <v>1.4780512632034581</v>
      </c>
      <c r="M655" s="8"/>
      <c r="N655" s="13">
        <f>Timetraces!L737/9.81/0.4536</f>
        <v>276.40629484911568</v>
      </c>
      <c r="O655" s="23">
        <f>Timetraces!N737/1000*0.145</f>
        <v>34.438311010039612</v>
      </c>
      <c r="P655" s="37">
        <f>Timetraces!P737</f>
        <v>0.10795574293806956</v>
      </c>
    </row>
    <row r="656" spans="1:16" x14ac:dyDescent="0.2">
      <c r="A656" s="37">
        <f>Timetraces!E738</f>
        <v>65.2</v>
      </c>
      <c r="B656" s="8">
        <f>Timetraces!B738-Timetraces!C738</f>
        <v>37.694774627685547</v>
      </c>
      <c r="C656" s="8">
        <f t="shared" si="20"/>
        <v>1.491377047040644</v>
      </c>
      <c r="D656" s="8"/>
      <c r="E656" s="23">
        <f>Timetraces!F738/1000*0.145</f>
        <v>34.474983649855702</v>
      </c>
      <c r="F656" s="8">
        <f>Timetraces!H738</f>
        <v>0.10807474508321188</v>
      </c>
      <c r="G656" s="8">
        <f>(Timetraces!G738-Timetraces!$G$86)/0.3048</f>
        <v>0</v>
      </c>
      <c r="H656" s="13">
        <f>Timetraces!D738/9.81/0.4536</f>
        <v>276.47493137742941</v>
      </c>
      <c r="I656" s="73">
        <f>Timetraces!F738/Timetraces!H738*1000</f>
        <v>2199945118.9727793</v>
      </c>
      <c r="J656" s="13">
        <f>Timetraces!I738/9.81/0.4536</f>
        <v>571.25655808366571</v>
      </c>
      <c r="K656" s="8">
        <f>Timetraces!J738-Timetraces!K738</f>
        <v>37.694774627685547</v>
      </c>
      <c r="L656" s="8">
        <f t="shared" si="21"/>
        <v>1.4913848691725042</v>
      </c>
      <c r="M656" s="8"/>
      <c r="N656" s="13">
        <f>Timetraces!L738/9.81/0.4536</f>
        <v>276.47493137742941</v>
      </c>
      <c r="O656" s="23">
        <f>Timetraces!N738/1000*0.145</f>
        <v>34.474985792649498</v>
      </c>
      <c r="P656" s="37">
        <f>Timetraces!P738</f>
        <v>0.10807475207611085</v>
      </c>
    </row>
    <row r="657" spans="1:16" x14ac:dyDescent="0.2">
      <c r="A657" s="37">
        <f>Timetraces!E739</f>
        <v>65.3</v>
      </c>
      <c r="B657" s="8">
        <f>Timetraces!B739-Timetraces!C739</f>
        <v>37.698843002319336</v>
      </c>
      <c r="C657" s="8">
        <f t="shared" si="20"/>
        <v>1.5047247328470386</v>
      </c>
      <c r="D657" s="8"/>
      <c r="E657" s="23">
        <f>Timetraces!F739/1000*0.145</f>
        <v>34.512031344172847</v>
      </c>
      <c r="F657" s="8">
        <f>Timetraces!H739</f>
        <v>0.10819496498160909</v>
      </c>
      <c r="G657" s="8">
        <f>(Timetraces!G739-Timetraces!$G$86)/0.3048</f>
        <v>0</v>
      </c>
      <c r="H657" s="13">
        <f>Timetraces!D739/9.81/0.4536</f>
        <v>276.54244316647026</v>
      </c>
      <c r="I657" s="73">
        <f>Timetraces!F739/Timetraces!H739*1000</f>
        <v>2199862159.1181717</v>
      </c>
      <c r="J657" s="13">
        <f>Timetraces!I739/9.81/0.4536</f>
        <v>571.32980329973179</v>
      </c>
      <c r="K657" s="8">
        <f>Timetraces!J739-Timetraces!K739</f>
        <v>37.698843002319336</v>
      </c>
      <c r="L657" s="8">
        <f t="shared" si="21"/>
        <v>1.5047325549788988</v>
      </c>
      <c r="M657" s="8"/>
      <c r="N657" s="13">
        <f>Timetraces!L739/9.81/0.4536</f>
        <v>276.54244316647026</v>
      </c>
      <c r="O657" s="23">
        <f>Timetraces!N739/1000*0.145</f>
        <v>34.512032539787718</v>
      </c>
      <c r="P657" s="37">
        <f>Timetraces!P739</f>
        <v>0.1081949689005668</v>
      </c>
    </row>
    <row r="658" spans="1:16" x14ac:dyDescent="0.2">
      <c r="A658" s="37">
        <f>Timetraces!E740</f>
        <v>65.400000000000006</v>
      </c>
      <c r="B658" s="8">
        <f>Timetraces!B740-Timetraces!C740</f>
        <v>37.702916145324707</v>
      </c>
      <c r="C658" s="8">
        <f t="shared" si="20"/>
        <v>1.5180880629171536</v>
      </c>
      <c r="D658" s="8"/>
      <c r="E658" s="23">
        <f>Timetraces!F740/1000*0.145</f>
        <v>34.54950454506632</v>
      </c>
      <c r="F658" s="8">
        <f>Timetraces!H740</f>
        <v>0.10831656632402557</v>
      </c>
      <c r="G658" s="8">
        <f>(Timetraces!G740-Timetraces!$G$86)/0.3048</f>
        <v>0</v>
      </c>
      <c r="H658" s="13">
        <f>Timetraces!D740/9.81/0.4536</f>
        <v>276.60937886954201</v>
      </c>
      <c r="I658" s="73">
        <f>Timetraces!F740/Timetraces!H740*1000</f>
        <v>2199778420.0950756</v>
      </c>
      <c r="J658" s="13">
        <f>Timetraces!I740/9.81/0.4536</f>
        <v>571.40310338112852</v>
      </c>
      <c r="K658" s="8">
        <f>Timetraces!J740-Timetraces!K740</f>
        <v>37.702916145324707</v>
      </c>
      <c r="L658" s="8">
        <f t="shared" si="21"/>
        <v>1.5180958850490138</v>
      </c>
      <c r="M658" s="8"/>
      <c r="N658" s="13">
        <f>Timetraces!L740/9.81/0.4536</f>
        <v>276.60935143687681</v>
      </c>
      <c r="O658" s="23">
        <f>Timetraces!N740/1000*0.145</f>
        <v>34.549504435930196</v>
      </c>
      <c r="P658" s="37">
        <f>Timetraces!P740</f>
        <v>0.10831656601263009</v>
      </c>
    </row>
    <row r="659" spans="1:16" x14ac:dyDescent="0.2">
      <c r="A659" s="37">
        <f>Timetraces!E741</f>
        <v>65.5</v>
      </c>
      <c r="B659" s="8">
        <f>Timetraces!B741-Timetraces!C741</f>
        <v>37.706992149353027</v>
      </c>
      <c r="C659" s="8">
        <f t="shared" si="20"/>
        <v>1.5314607795455011</v>
      </c>
      <c r="D659" s="8"/>
      <c r="E659" s="23">
        <f>Timetraces!F741/1000*0.145</f>
        <v>34.587456794799508</v>
      </c>
      <c r="F659" s="8">
        <f>Timetraces!H741</f>
        <v>0.1084397228684774</v>
      </c>
      <c r="G659" s="8">
        <f>(Timetraces!G741-Timetraces!$G$86)/0.3048</f>
        <v>0</v>
      </c>
      <c r="H659" s="13">
        <f>Timetraces!D741/9.81/0.4536</f>
        <v>276.67628713994856</v>
      </c>
      <c r="I659" s="73">
        <f>Timetraces!F741/Timetraces!H741*1000</f>
        <v>2199693788.2350564</v>
      </c>
      <c r="J659" s="13">
        <f>Timetraces!I741/9.81/0.4536</f>
        <v>571.47651319318595</v>
      </c>
      <c r="K659" s="8">
        <f>Timetraces!J741-Timetraces!K741</f>
        <v>37.706992149353027</v>
      </c>
      <c r="L659" s="8">
        <f t="shared" si="21"/>
        <v>1.5314686016773613</v>
      </c>
      <c r="M659" s="8"/>
      <c r="N659" s="13">
        <f>Timetraces!L741/9.81/0.4536</f>
        <v>276.67628713994856</v>
      </c>
      <c r="O659" s="23">
        <f>Timetraces!N741/1000*0.145</f>
        <v>34.587455148766722</v>
      </c>
      <c r="P659" s="37">
        <f>Timetraces!P741</f>
        <v>0.10843971756503792</v>
      </c>
    </row>
    <row r="660" spans="1:16" x14ac:dyDescent="0.2">
      <c r="A660" s="37">
        <f>Timetraces!E742</f>
        <v>65.600000000000009</v>
      </c>
      <c r="B660" s="8">
        <f>Timetraces!B742-Timetraces!C742</f>
        <v>37.711071491241455</v>
      </c>
      <c r="C660" s="8">
        <f t="shared" si="20"/>
        <v>1.544844447158453</v>
      </c>
      <c r="D660" s="8"/>
      <c r="E660" s="23">
        <f>Timetraces!F742/1000*0.145</f>
        <v>34.625940576183879</v>
      </c>
      <c r="F660" s="8">
        <f>Timetraces!H742</f>
        <v>0.10856460493434848</v>
      </c>
      <c r="G660" s="8">
        <f>(Timetraces!G742-Timetraces!$G$86)/0.3048</f>
        <v>0</v>
      </c>
      <c r="H660" s="13">
        <f>Timetraces!D742/9.81/0.4536</f>
        <v>276.74385379431976</v>
      </c>
      <c r="I660" s="73">
        <f>Timetraces!F742/Timetraces!H742*1000</f>
        <v>2199608153.3662477</v>
      </c>
      <c r="J660" s="13">
        <f>Timetraces!I742/9.81/0.4536</f>
        <v>571.5500876012344</v>
      </c>
      <c r="K660" s="8">
        <f>Timetraces!J742-Timetraces!K742</f>
        <v>37.711071491241455</v>
      </c>
      <c r="L660" s="8">
        <f t="shared" si="21"/>
        <v>1.5448522692903133</v>
      </c>
      <c r="M660" s="8"/>
      <c r="N660" s="13">
        <f>Timetraces!L742/9.81/0.4536</f>
        <v>276.74382636165461</v>
      </c>
      <c r="O660" s="23">
        <f>Timetraces!N742/1000*0.145</f>
        <v>34.625937626704541</v>
      </c>
      <c r="P660" s="37">
        <f>Timetraces!P742</f>
        <v>0.10856459540058286</v>
      </c>
    </row>
    <row r="661" spans="1:16" x14ac:dyDescent="0.2">
      <c r="A661" s="37">
        <f>Timetraces!E743</f>
        <v>65.7</v>
      </c>
      <c r="B661" s="8">
        <f>Timetraces!B743-Timetraces!C743</f>
        <v>37.715153217315674</v>
      </c>
      <c r="C661" s="8">
        <f t="shared" si="20"/>
        <v>1.5582359369032652</v>
      </c>
      <c r="D661" s="8"/>
      <c r="E661" s="23">
        <f>Timetraces!F743/1000*0.145</f>
        <v>34.665004337883211</v>
      </c>
      <c r="F661" s="8">
        <f>Timetraces!H743</f>
        <v>0.10869136976026865</v>
      </c>
      <c r="G661" s="8">
        <f>(Timetraces!G743-Timetraces!$G$86)/0.3048</f>
        <v>0</v>
      </c>
      <c r="H661" s="13">
        <f>Timetraces!D743/9.81/0.4536</f>
        <v>276.81260005329432</v>
      </c>
      <c r="I661" s="73">
        <f>Timetraces!F743/Timetraces!H743*1000</f>
        <v>2199521415.1866112</v>
      </c>
      <c r="J661" s="13">
        <f>Timetraces!I743/9.81/0.4536</f>
        <v>571.6238814706046</v>
      </c>
      <c r="K661" s="8">
        <f>Timetraces!J743-Timetraces!K743</f>
        <v>37.715153217315674</v>
      </c>
      <c r="L661" s="8">
        <f t="shared" si="21"/>
        <v>1.5582437590351255</v>
      </c>
      <c r="M661" s="8"/>
      <c r="N661" s="13">
        <f>Timetraces!L743/9.81/0.4536</f>
        <v>276.81257262062911</v>
      </c>
      <c r="O661" s="23">
        <f>Timetraces!N743/1000*0.145</f>
        <v>34.665001385641688</v>
      </c>
      <c r="P661" s="37">
        <f>Timetraces!P743</f>
        <v>0.10869136022575671</v>
      </c>
    </row>
    <row r="662" spans="1:16" x14ac:dyDescent="0.2">
      <c r="A662" s="37">
        <f>Timetraces!E744</f>
        <v>65.8</v>
      </c>
      <c r="B662" s="8">
        <f>Timetraces!B744-Timetraces!C744</f>
        <v>37.719236850738525</v>
      </c>
      <c r="C662" s="8">
        <f t="shared" si="20"/>
        <v>1.5716336843535654</v>
      </c>
      <c r="D662" s="8"/>
      <c r="E662" s="23">
        <f>Timetraces!F744/1000*0.145</f>
        <v>34.704690253381244</v>
      </c>
      <c r="F662" s="8">
        <f>Timetraces!H744</f>
        <v>0.10882015422637341</v>
      </c>
      <c r="G662" s="8">
        <f>(Timetraces!G744-Timetraces!$G$86)/0.3048</f>
        <v>0</v>
      </c>
      <c r="H662" s="13">
        <f>Timetraces!D744/9.81/0.4536</f>
        <v>276.88307457017601</v>
      </c>
      <c r="I662" s="73">
        <f>Timetraces!F744/Timetraces!H744*1000</f>
        <v>2199433488.255641</v>
      </c>
      <c r="J662" s="13">
        <f>Timetraces!I744/9.81/0.4536</f>
        <v>571.69800453195705</v>
      </c>
      <c r="K662" s="8">
        <f>Timetraces!J744-Timetraces!K744</f>
        <v>37.719236850738525</v>
      </c>
      <c r="L662" s="8">
        <f t="shared" si="21"/>
        <v>1.5716415064854259</v>
      </c>
      <c r="M662" s="8"/>
      <c r="N662" s="13">
        <f>Timetraces!L744/9.81/0.4536</f>
        <v>276.88301970484565</v>
      </c>
      <c r="O662" s="23">
        <f>Timetraces!N744/1000*0.145</f>
        <v>34.704685997881548</v>
      </c>
      <c r="P662" s="37">
        <f>Timetraces!P744</f>
        <v>0.1088201404620785</v>
      </c>
    </row>
    <row r="663" spans="1:16" x14ac:dyDescent="0.2">
      <c r="A663" s="37">
        <f>Timetraces!E745</f>
        <v>65.900000000000006</v>
      </c>
      <c r="B663" s="8">
        <f>Timetraces!B745-Timetraces!C745</f>
        <v>37.723321914672852</v>
      </c>
      <c r="C663" s="8">
        <f t="shared" si="20"/>
        <v>1.5850361250829821</v>
      </c>
      <c r="D663" s="8"/>
      <c r="E663" s="23">
        <f>Timetraces!F745/1000*0.145</f>
        <v>34.745028766493633</v>
      </c>
      <c r="F663" s="8">
        <f>Timetraces!H745</f>
        <v>0.10895105715095388</v>
      </c>
      <c r="G663" s="8">
        <f>(Timetraces!G745-Timetraces!$G$86)/0.3048</f>
        <v>0</v>
      </c>
      <c r="H663" s="13">
        <f>Timetraces!D745/9.81/0.4536</f>
        <v>276.95557910428204</v>
      </c>
      <c r="I663" s="73">
        <f>Timetraces!F745/Timetraces!H745*1000</f>
        <v>2199344313.9591031</v>
      </c>
      <c r="J663" s="13">
        <f>Timetraces!I745/9.81/0.4536</f>
        <v>571.77234705463093</v>
      </c>
      <c r="K663" s="8">
        <f>Timetraces!J745-Timetraces!K745</f>
        <v>37.723321914672852</v>
      </c>
      <c r="L663" s="8">
        <f t="shared" si="21"/>
        <v>1.5850439472148423</v>
      </c>
      <c r="M663" s="8"/>
      <c r="N663" s="13">
        <f>Timetraces!L745/9.81/0.4536</f>
        <v>276.95555167161683</v>
      </c>
      <c r="O663" s="23">
        <f>Timetraces!N745/1000*0.145</f>
        <v>34.745023919655345</v>
      </c>
      <c r="P663" s="37">
        <f>Timetraces!P745</f>
        <v>0.10895104146740403</v>
      </c>
    </row>
    <row r="664" spans="1:16" x14ac:dyDescent="0.2">
      <c r="A664" s="37">
        <f>Timetraces!E746</f>
        <v>66</v>
      </c>
      <c r="B664" s="8">
        <f>Timetraces!B746-Timetraces!C746</f>
        <v>37.727408885955811</v>
      </c>
      <c r="C664" s="8">
        <f t="shared" si="20"/>
        <v>1.598444823517887</v>
      </c>
      <c r="D664" s="8"/>
      <c r="E664" s="23">
        <f>Timetraces!F746/1000*0.145</f>
        <v>34.786038239505352</v>
      </c>
      <c r="F664" s="8">
        <f>Timetraces!H746</f>
        <v>0.1090841381556712</v>
      </c>
      <c r="G664" s="8">
        <f>(Timetraces!G746-Timetraces!$G$86)/0.3048</f>
        <v>0</v>
      </c>
      <c r="H664" s="13">
        <f>Timetraces!D746/9.81/0.4536</f>
        <v>277.0303605495991</v>
      </c>
      <c r="I664" s="73">
        <f>Timetraces!F746/Timetraces!H746*1000</f>
        <v>2199253860.8521452</v>
      </c>
      <c r="J664" s="13">
        <f>Timetraces!I746/9.81/0.4536</f>
        <v>571.84707363461769</v>
      </c>
      <c r="K664" s="8">
        <f>Timetraces!J746-Timetraces!K746</f>
        <v>37.727408885955811</v>
      </c>
      <c r="L664" s="8">
        <f t="shared" si="21"/>
        <v>1.5984526456497472</v>
      </c>
      <c r="M664" s="8"/>
      <c r="N664" s="13">
        <f>Timetraces!L746/9.81/0.4536</f>
        <v>277.03033311693395</v>
      </c>
      <c r="O664" s="23">
        <f>Timetraces!N746/1000*0.145</f>
        <v>34.786032446845759</v>
      </c>
      <c r="P664" s="37">
        <f>Timetraces!P746</f>
        <v>0.10908411939822781</v>
      </c>
    </row>
    <row r="665" spans="1:16" x14ac:dyDescent="0.2">
      <c r="A665" s="37">
        <f>Timetraces!E747</f>
        <v>66.100000000000009</v>
      </c>
      <c r="B665" s="8">
        <f>Timetraces!B747-Timetraces!C747</f>
        <v>37.731496810913086</v>
      </c>
      <c r="C665" s="8">
        <f t="shared" si="20"/>
        <v>1.6118566508055359</v>
      </c>
      <c r="D665" s="8"/>
      <c r="E665" s="23">
        <f>Timetraces!F747/1000*0.145</f>
        <v>34.827719147688931</v>
      </c>
      <c r="F665" s="8">
        <f>Timetraces!H747</f>
        <v>0.10921939880575392</v>
      </c>
      <c r="G665" s="8">
        <f>(Timetraces!G747-Timetraces!$G$86)/0.3048</f>
        <v>0</v>
      </c>
      <c r="H665" s="13">
        <f>Timetraces!D747/9.81/0.4536</f>
        <v>277.10730917546647</v>
      </c>
      <c r="I665" s="73">
        <f>Timetraces!F747/Timetraces!H747*1000</f>
        <v>2199162137.5151896</v>
      </c>
      <c r="J665" s="13">
        <f>Timetraces!I747/9.81/0.4536</f>
        <v>571.92207454125639</v>
      </c>
      <c r="K665" s="8">
        <f>Timetraces!J747-Timetraces!K747</f>
        <v>37.731496810913086</v>
      </c>
      <c r="L665" s="8">
        <f t="shared" si="21"/>
        <v>1.6118644729373961</v>
      </c>
      <c r="M665" s="8"/>
      <c r="N665" s="13">
        <f>Timetraces!L747/9.81/0.4536</f>
        <v>277.10728174280126</v>
      </c>
      <c r="O665" s="23">
        <f>Timetraces!N747/1000*0.145</f>
        <v>34.827713354736829</v>
      </c>
      <c r="P665" s="37">
        <f>Timetraces!P747</f>
        <v>0.10921938004730014</v>
      </c>
    </row>
    <row r="666" spans="1:16" x14ac:dyDescent="0.2">
      <c r="A666" s="37">
        <f>Timetraces!E748</f>
        <v>66.2</v>
      </c>
      <c r="B666" s="8">
        <f>Timetraces!B748-Timetraces!C748</f>
        <v>37.735585689544678</v>
      </c>
      <c r="C666" s="8">
        <f t="shared" si="20"/>
        <v>1.6252716069459288</v>
      </c>
      <c r="D666" s="8"/>
      <c r="E666" s="23">
        <f>Timetraces!F748/1000*0.145</f>
        <v>34.87006177082602</v>
      </c>
      <c r="F666" s="8">
        <f>Timetraces!H748</f>
        <v>0.10935680761320066</v>
      </c>
      <c r="G666" s="8">
        <f>(Timetraces!G748-Timetraces!$G$86)/0.3048</f>
        <v>0</v>
      </c>
      <c r="H666" s="13">
        <f>Timetraces!D748/9.81/0.4536</f>
        <v>277.18626038589292</v>
      </c>
      <c r="I666" s="73">
        <f>Timetraces!F748/Timetraces!H748*1000</f>
        <v>2199069174.3396978</v>
      </c>
      <c r="J666" s="13">
        <f>Timetraces!I748/9.81/0.4536</f>
        <v>571.99734977454682</v>
      </c>
      <c r="K666" s="8">
        <f>Timetraces!J748-Timetraces!K748</f>
        <v>37.735585689544678</v>
      </c>
      <c r="L666" s="8">
        <f t="shared" si="21"/>
        <v>1.6252794290777892</v>
      </c>
      <c r="M666" s="8"/>
      <c r="N666" s="13">
        <f>Timetraces!L748/9.81/0.4536</f>
        <v>277.18623295322772</v>
      </c>
      <c r="O666" s="23">
        <f>Timetraces!N748/1000*0.145</f>
        <v>34.870055031901771</v>
      </c>
      <c r="P666" s="37">
        <f>Timetraces!P748</f>
        <v>0.10935678578030478</v>
      </c>
    </row>
    <row r="667" spans="1:16" x14ac:dyDescent="0.2">
      <c r="A667" s="37">
        <f>Timetraces!E749</f>
        <v>66.3</v>
      </c>
      <c r="B667" s="8">
        <f>Timetraces!B749-Timetraces!C749</f>
        <v>37.739676475524902</v>
      </c>
      <c r="C667" s="8">
        <f t="shared" si="20"/>
        <v>1.6386928207918101</v>
      </c>
      <c r="D667" s="8"/>
      <c r="E667" s="23">
        <f>Timetraces!F749/1000*0.145</f>
        <v>34.913035195768501</v>
      </c>
      <c r="F667" s="8">
        <f>Timetraces!H749</f>
        <v>0.10949626428034565</v>
      </c>
      <c r="G667" s="8">
        <f>(Timetraces!G749-Timetraces!$G$86)/0.3048</f>
        <v>0</v>
      </c>
      <c r="H667" s="13">
        <f>Timetraces!D749/9.81/0.4536</f>
        <v>277.26680269090059</v>
      </c>
      <c r="I667" s="73">
        <f>Timetraces!F749/Timetraces!H749*1000</f>
        <v>2198975048.6627784</v>
      </c>
      <c r="J667" s="13">
        <f>Timetraces!I749/9.81/0.4536</f>
        <v>572.07289933448931</v>
      </c>
      <c r="K667" s="8">
        <f>Timetraces!J749-Timetraces!K749</f>
        <v>37.739676475524902</v>
      </c>
      <c r="L667" s="8">
        <f t="shared" si="21"/>
        <v>1.6387006429236703</v>
      </c>
      <c r="M667" s="8"/>
      <c r="N667" s="13">
        <f>Timetraces!L749/9.81/0.4536</f>
        <v>277.26680269090059</v>
      </c>
      <c r="O667" s="23">
        <f>Timetraces!N749/1000*0.145</f>
        <v>34.913029758815902</v>
      </c>
      <c r="P667" s="37">
        <f>Timetraces!P749</f>
        <v>0.10949624667721519</v>
      </c>
    </row>
    <row r="668" spans="1:16" x14ac:dyDescent="0.2">
      <c r="A668" s="37">
        <f>Timetraces!E750</f>
        <v>66.400000000000006</v>
      </c>
      <c r="B668" s="8">
        <f>Timetraces!B750-Timetraces!C750</f>
        <v>37.743768215179443</v>
      </c>
      <c r="C668" s="8">
        <f t="shared" si="20"/>
        <v>1.6521171634904355</v>
      </c>
      <c r="D668" s="8"/>
      <c r="E668" s="23">
        <f>Timetraces!F750/1000*0.145</f>
        <v>34.95659961855975</v>
      </c>
      <c r="F668" s="8">
        <f>Timetraces!H750</f>
        <v>0.10963763968383931</v>
      </c>
      <c r="G668" s="8">
        <f>(Timetraces!G750-Timetraces!$G$86)/0.3048</f>
        <v>0</v>
      </c>
      <c r="H668" s="13">
        <f>Timetraces!D750/9.81/0.4536</f>
        <v>277.34849716784635</v>
      </c>
      <c r="I668" s="73">
        <f>Timetraces!F750/Timetraces!H750*1000</f>
        <v>2198879856.0838861</v>
      </c>
      <c r="J668" s="13">
        <f>Timetraces!I750/9.81/0.4536</f>
        <v>572.14872322108374</v>
      </c>
      <c r="K668" s="8">
        <f>Timetraces!J750-Timetraces!K750</f>
        <v>37.743768215179443</v>
      </c>
      <c r="L668" s="8">
        <f t="shared" si="21"/>
        <v>1.6521249856222957</v>
      </c>
      <c r="M668" s="8"/>
      <c r="N668" s="13">
        <f>Timetraces!L750/9.81/0.4536</f>
        <v>277.34852460051155</v>
      </c>
      <c r="O668" s="23">
        <f>Timetraces!N750/1000*0.145</f>
        <v>34.956594537430007</v>
      </c>
      <c r="P668" s="37">
        <f>Timetraces!P750</f>
        <v>0.10963762323553243</v>
      </c>
    </row>
    <row r="669" spans="1:16" x14ac:dyDescent="0.2">
      <c r="A669" s="37">
        <f>Timetraces!E751</f>
        <v>66.5</v>
      </c>
      <c r="B669" s="8">
        <f>Timetraces!B751-Timetraces!C751</f>
        <v>37.747862339019775</v>
      </c>
      <c r="C669" s="8">
        <f t="shared" si="20"/>
        <v>1.6655493283209211</v>
      </c>
      <c r="D669" s="8"/>
      <c r="E669" s="23">
        <f>Timetraces!F751/1000*0.145</f>
        <v>35.000703389309628</v>
      </c>
      <c r="F669" s="8">
        <f>Timetraces!H751</f>
        <v>0.10978076625349925</v>
      </c>
      <c r="G669" s="8">
        <f>(Timetraces!G751-Timetraces!$G$86)/0.3048</f>
        <v>0</v>
      </c>
      <c r="H669" s="13">
        <f>Timetraces!D751/9.81/0.4536</f>
        <v>277.43079516342641</v>
      </c>
      <c r="I669" s="73">
        <f>Timetraces!F751/Timetraces!H751*1000</f>
        <v>2198783717.2514687</v>
      </c>
      <c r="J669" s="13">
        <f>Timetraces!I751/9.81/0.4536</f>
        <v>572.22465683833889</v>
      </c>
      <c r="K669" s="8">
        <f>Timetraces!J751-Timetraces!K751</f>
        <v>37.747862339019775</v>
      </c>
      <c r="L669" s="8">
        <f t="shared" si="21"/>
        <v>1.6655571504527815</v>
      </c>
      <c r="M669" s="8"/>
      <c r="N669" s="13">
        <f>Timetraces!L751/9.81/0.4536</f>
        <v>277.43079516342641</v>
      </c>
      <c r="O669" s="23">
        <f>Timetraces!N751/1000*0.145</f>
        <v>35.000698899069171</v>
      </c>
      <c r="P669" s="37">
        <f>Timetraces!P751</f>
        <v>0.10978075172297956</v>
      </c>
    </row>
    <row r="670" spans="1:16" x14ac:dyDescent="0.2">
      <c r="A670" s="37">
        <f>Timetraces!E752</f>
        <v>66.600000000000009</v>
      </c>
      <c r="B670" s="8">
        <f>Timetraces!B752-Timetraces!C752</f>
        <v>37.75195837020874</v>
      </c>
      <c r="C670" s="8">
        <f t="shared" si="20"/>
        <v>1.6789877508568951</v>
      </c>
      <c r="D670" s="8"/>
      <c r="E670" s="23">
        <f>Timetraces!F752/1000*0.145</f>
        <v>35.045285266470572</v>
      </c>
      <c r="F670" s="8">
        <f>Timetraces!H752</f>
        <v>0.10992544527950415</v>
      </c>
      <c r="G670" s="8">
        <f>(Timetraces!G752-Timetraces!$G$86)/0.3048</f>
        <v>0</v>
      </c>
      <c r="H670" s="13">
        <f>Timetraces!D752/9.81/0.4536</f>
        <v>277.51306572634127</v>
      </c>
      <c r="I670" s="73">
        <f>Timetraces!F752/Timetraces!H752*1000</f>
        <v>2198686772.7744126</v>
      </c>
      <c r="J670" s="13">
        <f>Timetraces!I752/9.81/0.4536</f>
        <v>572.30064532092445</v>
      </c>
      <c r="K670" s="8">
        <f>Timetraces!J752-Timetraces!K752</f>
        <v>37.75195837020874</v>
      </c>
      <c r="L670" s="8">
        <f t="shared" si="21"/>
        <v>1.6789955729887553</v>
      </c>
      <c r="M670" s="8"/>
      <c r="N670" s="13">
        <f>Timetraces!L752/9.81/0.4536</f>
        <v>277.51309315900642</v>
      </c>
      <c r="O670" s="23">
        <f>Timetraces!N752/1000*0.145</f>
        <v>35.045280186541767</v>
      </c>
      <c r="P670" s="37">
        <f>Timetraces!P752</f>
        <v>0.10992542883087777</v>
      </c>
    </row>
    <row r="671" spans="1:16" x14ac:dyDescent="0.2">
      <c r="A671" s="37">
        <f>Timetraces!E753</f>
        <v>66.7</v>
      </c>
      <c r="B671" s="8">
        <f>Timetraces!B753-Timetraces!C753</f>
        <v>37.756056785583496</v>
      </c>
      <c r="C671" s="8">
        <f t="shared" si="20"/>
        <v>1.6924339955247292</v>
      </c>
      <c r="D671" s="8"/>
      <c r="E671" s="23">
        <f>Timetraces!F753/1000*0.145</f>
        <v>35.090279157722613</v>
      </c>
      <c r="F671" s="8">
        <f>Timetraces!H753</f>
        <v>0.1100714623030265</v>
      </c>
      <c r="G671" s="8">
        <f>(Timetraces!G753-Timetraces!$G$86)/0.3048</f>
        <v>0</v>
      </c>
      <c r="H671" s="13">
        <f>Timetraces!D753/9.81/0.4536</f>
        <v>277.59481506861744</v>
      </c>
      <c r="I671" s="73">
        <f>Timetraces!F753/Timetraces!H753*1000</f>
        <v>2198589172.5454001</v>
      </c>
      <c r="J671" s="13">
        <f>Timetraces!I753/9.81/0.4536</f>
        <v>572.37668866884042</v>
      </c>
      <c r="K671" s="8">
        <f>Timetraces!J753-Timetraces!K753</f>
        <v>37.756056785583496</v>
      </c>
      <c r="L671" s="8">
        <f t="shared" si="21"/>
        <v>1.6924418176565896</v>
      </c>
      <c r="M671" s="8"/>
      <c r="N671" s="13">
        <f>Timetraces!L753/9.81/0.4536</f>
        <v>277.59484250128264</v>
      </c>
      <c r="O671" s="23">
        <f>Timetraces!N753/1000*0.145</f>
        <v>35.090275024761098</v>
      </c>
      <c r="P671" s="37">
        <f>Timetraces!P753</f>
        <v>0.11007144892793788</v>
      </c>
    </row>
    <row r="672" spans="1:16" x14ac:dyDescent="0.2">
      <c r="A672" s="37">
        <f>Timetraces!E754</f>
        <v>66.8</v>
      </c>
      <c r="B672" s="8">
        <f>Timetraces!B754-Timetraces!C754</f>
        <v>37.760158538818359</v>
      </c>
      <c r="C672" s="8">
        <f t="shared" si="20"/>
        <v>1.7058911911771679</v>
      </c>
      <c r="D672" s="8"/>
      <c r="E672" s="23">
        <f>Timetraces!F754/1000*0.145</f>
        <v>35.135614702332326</v>
      </c>
      <c r="F672" s="8">
        <f>Timetraces!H754</f>
        <v>0.11021858900997054</v>
      </c>
      <c r="G672" s="8">
        <f>(Timetraces!G754-Timetraces!$G$86)/0.3048</f>
        <v>0</v>
      </c>
      <c r="H672" s="13">
        <f>Timetraces!D754/9.81/0.4536</f>
        <v>277.67543967162067</v>
      </c>
      <c r="I672" s="73">
        <f>Timetraces!F754/Timetraces!H754*1000</f>
        <v>2198491074.2424393</v>
      </c>
      <c r="J672" s="13">
        <f>Timetraces!I754/9.81/0.4536</f>
        <v>572.45262228609568</v>
      </c>
      <c r="K672" s="8">
        <f>Timetraces!J754-Timetraces!K754</f>
        <v>37.760158538818359</v>
      </c>
      <c r="L672" s="8">
        <f t="shared" si="21"/>
        <v>1.7058990133090282</v>
      </c>
      <c r="M672" s="8"/>
      <c r="N672" s="13">
        <f>Timetraces!L754/9.81/0.4536</f>
        <v>277.67549453695108</v>
      </c>
      <c r="O672" s="23">
        <f>Timetraces!N754/1000*0.145</f>
        <v>35.135610924354438</v>
      </c>
      <c r="P672" s="37">
        <f>Timetraces!P754</f>
        <v>0.11021857679116111</v>
      </c>
    </row>
    <row r="673" spans="1:16" x14ac:dyDescent="0.2">
      <c r="A673" s="37">
        <f>Timetraces!E755</f>
        <v>66.900000000000006</v>
      </c>
      <c r="B673" s="8">
        <f>Timetraces!B755-Timetraces!C755</f>
        <v>37.764263153076172</v>
      </c>
      <c r="C673" s="8">
        <f t="shared" si="20"/>
        <v>1.7193577733878387</v>
      </c>
      <c r="D673" s="8"/>
      <c r="E673" s="23">
        <f>Timetraces!F755/1000*0.145</f>
        <v>35.181225686549361</v>
      </c>
      <c r="F673" s="8">
        <f>Timetraces!H755</f>
        <v>0.11036661055307201</v>
      </c>
      <c r="G673" s="8">
        <f>(Timetraces!G755-Timetraces!$G$86)/0.3048</f>
        <v>0</v>
      </c>
      <c r="H673" s="13">
        <f>Timetraces!D755/9.81/0.4536</f>
        <v>277.7545829107035</v>
      </c>
      <c r="I673" s="73">
        <f>Timetraces!F755/Timetraces!H755*1000</f>
        <v>2198392624.8164029</v>
      </c>
      <c r="J673" s="13">
        <f>Timetraces!I755/9.81/0.4536</f>
        <v>572.52855590335071</v>
      </c>
      <c r="K673" s="8">
        <f>Timetraces!J755-Timetraces!K755</f>
        <v>37.764263153076172</v>
      </c>
      <c r="L673" s="8">
        <f t="shared" si="21"/>
        <v>1.7193655955196991</v>
      </c>
      <c r="M673" s="8"/>
      <c r="N673" s="13">
        <f>Timetraces!L755/9.81/0.4536</f>
        <v>277.75461034336865</v>
      </c>
      <c r="O673" s="23">
        <f>Timetraces!N755/1000*0.145</f>
        <v>35.18122155374693</v>
      </c>
      <c r="P673" s="37">
        <f>Timetraces!P755</f>
        <v>0.11036659717844127</v>
      </c>
    </row>
    <row r="674" spans="1:16" x14ac:dyDescent="0.2">
      <c r="A674" s="37">
        <f>Timetraces!E756</f>
        <v>67</v>
      </c>
      <c r="B674" s="8">
        <f>Timetraces!B756-Timetraces!C756</f>
        <v>37.768371105194092</v>
      </c>
      <c r="C674" s="8">
        <f t="shared" si="20"/>
        <v>1.7328353065831141</v>
      </c>
      <c r="D674" s="8"/>
      <c r="E674" s="23">
        <f>Timetraces!F756/1000*0.145</f>
        <v>35.227044957057984</v>
      </c>
      <c r="F674" s="8">
        <f>Timetraces!H756</f>
        <v>0.11051530900122505</v>
      </c>
      <c r="G674" s="8">
        <f>(Timetraces!G756-Timetraces!$G$86)/0.3048</f>
        <v>0</v>
      </c>
      <c r="H674" s="13">
        <f>Timetraces!D756/9.81/0.4536</f>
        <v>277.83188816121833</v>
      </c>
      <c r="I674" s="73">
        <f>Timetraces!F756/Timetraces!H756*1000</f>
        <v>2198293972.3960743</v>
      </c>
      <c r="J674" s="13">
        <f>Timetraces!I756/9.81/0.4536</f>
        <v>572.60432492461484</v>
      </c>
      <c r="K674" s="8">
        <f>Timetraces!J756-Timetraces!K756</f>
        <v>37.768371105194092</v>
      </c>
      <c r="L674" s="8">
        <f t="shared" si="21"/>
        <v>1.7328431287149744</v>
      </c>
      <c r="M674" s="8"/>
      <c r="N674" s="13">
        <f>Timetraces!L756/9.81/0.4536</f>
        <v>277.83191559388354</v>
      </c>
      <c r="O674" s="23">
        <f>Timetraces!N756/1000*0.145</f>
        <v>35.227041770051223</v>
      </c>
      <c r="P674" s="37">
        <f>Timetraces!P756</f>
        <v>0.1105152987005333</v>
      </c>
    </row>
    <row r="675" spans="1:16" x14ac:dyDescent="0.2">
      <c r="A675" s="37">
        <f>Timetraces!E757</f>
        <v>67.100000000000009</v>
      </c>
      <c r="B675" s="8">
        <f>Timetraces!B757-Timetraces!C757</f>
        <v>37.772482872009277</v>
      </c>
      <c r="C675" s="8">
        <f t="shared" si="20"/>
        <v>1.7463253551893658</v>
      </c>
      <c r="D675" s="8"/>
      <c r="E675" s="23">
        <f>Timetraces!F757/1000*0.145</f>
        <v>35.273017438668305</v>
      </c>
      <c r="F675" s="8">
        <f>Timetraces!H757</f>
        <v>0.11066450563752936</v>
      </c>
      <c r="G675" s="8">
        <f>(Timetraces!G757-Timetraces!$G$86)/0.3048</f>
        <v>0</v>
      </c>
      <c r="H675" s="13">
        <f>Timetraces!D757/9.81/0.4536</f>
        <v>277.90727312516964</v>
      </c>
      <c r="I675" s="73">
        <f>Timetraces!F757/Timetraces!H757*1000</f>
        <v>2198195237.3146315</v>
      </c>
      <c r="J675" s="13">
        <f>Timetraces!I757/9.81/0.4536</f>
        <v>572.68009394587887</v>
      </c>
      <c r="K675" s="8">
        <f>Timetraces!J757-Timetraces!K757</f>
        <v>37.772482872009277</v>
      </c>
      <c r="L675" s="8">
        <f t="shared" si="21"/>
        <v>1.7463331773212263</v>
      </c>
      <c r="M675" s="8"/>
      <c r="N675" s="13">
        <f>Timetraces!L757/9.81/0.4536</f>
        <v>277.90730055783484</v>
      </c>
      <c r="O675" s="23">
        <f>Timetraces!N757/1000*0.145</f>
        <v>35.273014251785284</v>
      </c>
      <c r="P675" s="37">
        <f>Timetraces!P757</f>
        <v>0.11066449533723051</v>
      </c>
    </row>
    <row r="676" spans="1:16" x14ac:dyDescent="0.2">
      <c r="A676" s="37">
        <f>Timetraces!E758</f>
        <v>67.2</v>
      </c>
      <c r="B676" s="8">
        <f>Timetraces!B758-Timetraces!C758</f>
        <v>37.77659797668457</v>
      </c>
      <c r="C676" s="8">
        <f t="shared" si="20"/>
        <v>1.759826354780222</v>
      </c>
      <c r="D676" s="8"/>
      <c r="E676" s="23">
        <f>Timetraces!F758/1000*0.145</f>
        <v>35.319090790330044</v>
      </c>
      <c r="F676" s="8">
        <f>Timetraces!H758</f>
        <v>0.11081403059037596</v>
      </c>
      <c r="G676" s="8">
        <f>(Timetraces!G758-Timetraces!$G$86)/0.3048</f>
        <v>0</v>
      </c>
      <c r="H676" s="13">
        <f>Timetraces!D758/9.81/0.4536</f>
        <v>277.98079266788784</v>
      </c>
      <c r="I676" s="73">
        <f>Timetraces!F758/Timetraces!H758*1000</f>
        <v>2198096533.3300438</v>
      </c>
      <c r="J676" s="13">
        <f>Timetraces!I758/9.81/0.4536</f>
        <v>572.75575323648218</v>
      </c>
      <c r="K676" s="8">
        <f>Timetraces!J758-Timetraces!K758</f>
        <v>37.776598453521729</v>
      </c>
      <c r="L676" s="8">
        <f t="shared" si="21"/>
        <v>1.7598357413384544</v>
      </c>
      <c r="M676" s="8"/>
      <c r="N676" s="13">
        <f>Timetraces!L758/9.81/0.4536</f>
        <v>277.98082010055299</v>
      </c>
      <c r="O676" s="23">
        <f>Timetraces!N758/1000*0.145</f>
        <v>35.319087604843318</v>
      </c>
      <c r="P676" s="37">
        <f>Timetraces!P758</f>
        <v>0.11081402029047172</v>
      </c>
    </row>
    <row r="677" spans="1:16" x14ac:dyDescent="0.2">
      <c r="A677" s="37">
        <f>Timetraces!E759</f>
        <v>67.3</v>
      </c>
      <c r="B677" s="8">
        <f>Timetraces!B759-Timetraces!C759</f>
        <v>37.780717372894287</v>
      </c>
      <c r="C677" s="8">
        <f t="shared" si="20"/>
        <v>1.7733414342084268</v>
      </c>
      <c r="D677" s="8"/>
      <c r="E677" s="23">
        <f>Timetraces!F759/1000*0.145</f>
        <v>35.365228420060795</v>
      </c>
      <c r="F677" s="8">
        <f>Timetraces!H759</f>
        <v>0.11096376511109619</v>
      </c>
      <c r="G677" s="8">
        <f>(Timetraces!G759-Timetraces!$G$86)/0.3048</f>
        <v>0</v>
      </c>
      <c r="H677" s="13">
        <f>Timetraces!D759/9.81/0.4536</f>
        <v>278.05269368335962</v>
      </c>
      <c r="I677" s="73">
        <f>Timetraces!F759/Timetraces!H759*1000</f>
        <v>2197997939.1534963</v>
      </c>
      <c r="J677" s="13">
        <f>Timetraces!I759/9.81/0.4536</f>
        <v>572.83130279642455</v>
      </c>
      <c r="K677" s="8">
        <f>Timetraces!J759-Timetraces!K759</f>
        <v>37.780717372894287</v>
      </c>
      <c r="L677" s="8">
        <f t="shared" si="21"/>
        <v>1.7733492563402871</v>
      </c>
      <c r="M677" s="8"/>
      <c r="N677" s="13">
        <f>Timetraces!L759/9.81/0.4536</f>
        <v>278.05272111602477</v>
      </c>
      <c r="O677" s="23">
        <f>Timetraces!N759/1000*0.145</f>
        <v>35.365225233387328</v>
      </c>
      <c r="P677" s="37">
        <f>Timetraces!P759</f>
        <v>0.11096375481146022</v>
      </c>
    </row>
    <row r="678" spans="1:16" x14ac:dyDescent="0.2">
      <c r="A678" s="37">
        <f>Timetraces!E760</f>
        <v>67.400000000000006</v>
      </c>
      <c r="B678" s="8">
        <f>Timetraces!B760-Timetraces!C760</f>
        <v>37.78484058380127</v>
      </c>
      <c r="C678" s="8">
        <f t="shared" si="20"/>
        <v>1.7868690290476079</v>
      </c>
      <c r="D678" s="8"/>
      <c r="E678" s="23">
        <f>Timetraces!F760/1000*0.145</f>
        <v>35.411398363694204</v>
      </c>
      <c r="F678" s="8">
        <f>Timetraces!H760</f>
        <v>0.11111360544866146</v>
      </c>
      <c r="G678" s="8">
        <f>(Timetraces!G760-Timetraces!$G$86)/0.3048</f>
        <v>0</v>
      </c>
      <c r="H678" s="13">
        <f>Timetraces!D760/9.81/0.4536</f>
        <v>278.12336022889764</v>
      </c>
      <c r="I678" s="73">
        <f>Timetraces!F760/Timetraces!H760*1000</f>
        <v>2197899523.2236195</v>
      </c>
      <c r="J678" s="13">
        <f>Timetraces!I760/9.81/0.4536</f>
        <v>572.90690722169745</v>
      </c>
      <c r="K678" s="8">
        <f>Timetraces!J760-Timetraces!K760</f>
        <v>37.78484058380127</v>
      </c>
      <c r="L678" s="8">
        <f t="shared" si="21"/>
        <v>1.7868768511794682</v>
      </c>
      <c r="M678" s="8"/>
      <c r="N678" s="13">
        <f>Timetraces!L760/9.81/0.4536</f>
        <v>278.12336022889764</v>
      </c>
      <c r="O678" s="23">
        <f>Timetraces!N760/1000*0.145</f>
        <v>35.411394822313781</v>
      </c>
      <c r="P678" s="37">
        <f>Timetraces!P760</f>
        <v>0.11111359399355783</v>
      </c>
    </row>
    <row r="679" spans="1:16" x14ac:dyDescent="0.2">
      <c r="A679" s="37">
        <f>Timetraces!E761</f>
        <v>67.5</v>
      </c>
      <c r="B679" s="8">
        <f>Timetraces!B761-Timetraces!C761</f>
        <v>37.788968086242676</v>
      </c>
      <c r="C679" s="8">
        <f t="shared" si="20"/>
        <v>1.8004107037241377</v>
      </c>
      <c r="D679" s="8"/>
      <c r="E679" s="23">
        <f>Timetraces!F761/1000*0.145</f>
        <v>35.457582748755222</v>
      </c>
      <c r="F679" s="8">
        <f>Timetraces!H761</f>
        <v>0.11126349359352083</v>
      </c>
      <c r="G679" s="8">
        <f>(Timetraces!G761-Timetraces!$G$86)/0.3048</f>
        <v>0</v>
      </c>
      <c r="H679" s="13">
        <f>Timetraces!D761/9.81/0.4536</f>
        <v>278.1933135251407</v>
      </c>
      <c r="I679" s="73">
        <f>Timetraces!F761/Timetraces!H761*1000</f>
        <v>2197801323.1640167</v>
      </c>
      <c r="J679" s="13">
        <f>Timetraces!I761/9.81/0.4536</f>
        <v>572.98256651230065</v>
      </c>
      <c r="K679" s="8">
        <f>Timetraces!J761-Timetraces!K761</f>
        <v>37.788968086242676</v>
      </c>
      <c r="L679" s="8">
        <f t="shared" si="21"/>
        <v>1.8004185258559979</v>
      </c>
      <c r="M679" s="8"/>
      <c r="N679" s="13">
        <f>Timetraces!L761/9.81/0.4536</f>
        <v>278.1933135251407</v>
      </c>
      <c r="O679" s="23">
        <f>Timetraces!N761/1000*0.145</f>
        <v>35.457579207474275</v>
      </c>
      <c r="P679" s="37">
        <f>Timetraces!P761</f>
        <v>0.11126348213872377</v>
      </c>
    </row>
    <row r="680" spans="1:16" x14ac:dyDescent="0.2">
      <c r="A680" s="37">
        <f>Timetraces!E762</f>
        <v>67.600000000000009</v>
      </c>
      <c r="B680" s="8">
        <f>Timetraces!B762-Timetraces!C762</f>
        <v>37.793098926544189</v>
      </c>
      <c r="C680" s="8">
        <f t="shared" si="20"/>
        <v>1.8139633293852717</v>
      </c>
      <c r="D680" s="8"/>
      <c r="E680" s="23">
        <f>Timetraces!F762/1000*0.145</f>
        <v>35.503767138306287</v>
      </c>
      <c r="F680" s="8">
        <f>Timetraces!H762</f>
        <v>0.11141338267784795</v>
      </c>
      <c r="G680" s="8">
        <f>(Timetraces!G762-Timetraces!$G$86)/0.3048</f>
        <v>0</v>
      </c>
      <c r="H680" s="13">
        <f>Timetraces!D762/9.81/0.4536</f>
        <v>278.26304736006216</v>
      </c>
      <c r="I680" s="73">
        <f>Timetraces!F762/Timetraces!H762*1000</f>
        <v>2197703369.0743642</v>
      </c>
      <c r="J680" s="13">
        <f>Timetraces!I762/9.81/0.4536</f>
        <v>573.05828066823426</v>
      </c>
      <c r="K680" s="8">
        <f>Timetraces!J762-Timetraces!K762</f>
        <v>37.793098926544189</v>
      </c>
      <c r="L680" s="8">
        <f t="shared" si="21"/>
        <v>1.813971151517132</v>
      </c>
      <c r="M680" s="8"/>
      <c r="N680" s="13">
        <f>Timetraces!L762/9.81/0.4536</f>
        <v>278.26304736006216</v>
      </c>
      <c r="O680" s="23">
        <f>Timetraces!N762/1000*0.145</f>
        <v>35.503763597112055</v>
      </c>
      <c r="P680" s="37">
        <f>Timetraces!P762</f>
        <v>0.11141337122331622</v>
      </c>
    </row>
    <row r="681" spans="1:16" x14ac:dyDescent="0.2">
      <c r="A681" s="37">
        <f>Timetraces!E763</f>
        <v>67.7</v>
      </c>
      <c r="B681" s="8">
        <f>Timetraces!B763-Timetraces!C763</f>
        <v>37.797233581542969</v>
      </c>
      <c r="C681" s="8">
        <f t="shared" si="20"/>
        <v>1.8275284704573822</v>
      </c>
      <c r="D681" s="8"/>
      <c r="E681" s="23">
        <f>Timetraces!F763/1000*0.145</f>
        <v>35.549944204940793</v>
      </c>
      <c r="F681" s="8">
        <f>Timetraces!H763</f>
        <v>0.11156324890550331</v>
      </c>
      <c r="G681" s="8">
        <f>(Timetraces!G763-Timetraces!$G$86)/0.3048</f>
        <v>0</v>
      </c>
      <c r="H681" s="13">
        <f>Timetraces!D763/9.81/0.4536</f>
        <v>278.3331652522964</v>
      </c>
      <c r="I681" s="73">
        <f>Timetraces!F763/Timetraces!H763*1000</f>
        <v>2197605675.7477379</v>
      </c>
      <c r="J681" s="13">
        <f>Timetraces!I763/9.81/0.4536</f>
        <v>573.13421428548952</v>
      </c>
      <c r="K681" s="8">
        <f>Timetraces!J763-Timetraces!K763</f>
        <v>37.797233581542969</v>
      </c>
      <c r="L681" s="8">
        <f t="shared" si="21"/>
        <v>1.8275362925892427</v>
      </c>
      <c r="M681" s="8"/>
      <c r="N681" s="13">
        <f>Timetraces!L763/9.81/0.4536</f>
        <v>278.33313781963119</v>
      </c>
      <c r="O681" s="23">
        <f>Timetraces!N763/1000*0.145</f>
        <v>35.549940307755136</v>
      </c>
      <c r="P681" s="37">
        <f>Timetraces!P763</f>
        <v>0.11156323629543687</v>
      </c>
    </row>
    <row r="682" spans="1:16" x14ac:dyDescent="0.2">
      <c r="A682" s="37">
        <f>Timetraces!E764</f>
        <v>67.8</v>
      </c>
      <c r="B682" s="8">
        <f>Timetraces!B764-Timetraces!C764</f>
        <v>37.801372528076172</v>
      </c>
      <c r="C682" s="8">
        <f t="shared" si="20"/>
        <v>1.8411076913668414</v>
      </c>
      <c r="D682" s="8"/>
      <c r="E682" s="23">
        <f>Timetraces!F764/1000*0.145</f>
        <v>35.596109341860462</v>
      </c>
      <c r="F682" s="8">
        <f>Timetraces!H764</f>
        <v>0.11171307731070335</v>
      </c>
      <c r="G682" s="8">
        <f>(Timetraces!G764-Timetraces!$G$86)/0.3048</f>
        <v>0</v>
      </c>
      <c r="H682" s="13">
        <f>Timetraces!D764/9.81/0.4536</f>
        <v>278.40418842248198</v>
      </c>
      <c r="I682" s="73">
        <f>Timetraces!F764/Timetraces!H764*1000</f>
        <v>2197508252.0682597</v>
      </c>
      <c r="J682" s="13">
        <f>Timetraces!I764/9.81/0.4536</f>
        <v>573.21036736406631</v>
      </c>
      <c r="K682" s="8">
        <f>Timetraces!J764-Timetraces!K764</f>
        <v>37.801372528076172</v>
      </c>
      <c r="L682" s="8">
        <f t="shared" si="21"/>
        <v>1.8411155134987016</v>
      </c>
      <c r="M682" s="8"/>
      <c r="N682" s="13">
        <f>Timetraces!L764/9.81/0.4536</f>
        <v>278.40416098981677</v>
      </c>
      <c r="O682" s="23">
        <f>Timetraces!N764/1000*0.145</f>
        <v>35.596105443501024</v>
      </c>
      <c r="P682" s="37">
        <f>Timetraces!P764</f>
        <v>0.11171306470093961</v>
      </c>
    </row>
    <row r="683" spans="1:16" x14ac:dyDescent="0.2">
      <c r="A683" s="37">
        <f>Timetraces!E765</f>
        <v>67.900000000000006</v>
      </c>
      <c r="B683" s="8">
        <f>Timetraces!B765-Timetraces!C765</f>
        <v>37.805515289306641</v>
      </c>
      <c r="C683" s="8">
        <f t="shared" si="20"/>
        <v>1.8546994276872768</v>
      </c>
      <c r="D683" s="8"/>
      <c r="E683" s="23">
        <f>Timetraces!F765/1000*0.145</f>
        <v>35.642258768708302</v>
      </c>
      <c r="F683" s="8">
        <f>Timetraces!H765</f>
        <v>0.1118628556140491</v>
      </c>
      <c r="G683" s="8">
        <f>(Timetraces!G765-Timetraces!$G$86)/0.3048</f>
        <v>0</v>
      </c>
      <c r="H683" s="13">
        <f>Timetraces!D765/9.81/0.4536</f>
        <v>278.47655579326198</v>
      </c>
      <c r="I683" s="73">
        <f>Timetraces!F765/Timetraces!H765*1000</f>
        <v>2197411105.0016313</v>
      </c>
      <c r="J683" s="13">
        <f>Timetraces!I765/9.81/0.4536</f>
        <v>573.28684963462524</v>
      </c>
      <c r="K683" s="8">
        <f>Timetraces!J765-Timetraces!K765</f>
        <v>37.805515289306641</v>
      </c>
      <c r="L683" s="8">
        <f t="shared" si="21"/>
        <v>1.8547072498191373</v>
      </c>
      <c r="M683" s="8"/>
      <c r="N683" s="13">
        <f>Timetraces!L765/9.81/0.4536</f>
        <v>278.47652836059683</v>
      </c>
      <c r="O683" s="23">
        <f>Timetraces!N765/1000*0.145</f>
        <v>35.642254871607491</v>
      </c>
      <c r="P683" s="37">
        <f>Timetraces!P765</f>
        <v>0.11186284300421358</v>
      </c>
    </row>
    <row r="684" spans="1:16" x14ac:dyDescent="0.2">
      <c r="A684" s="37">
        <f>Timetraces!E766</f>
        <v>68</v>
      </c>
      <c r="B684" s="8">
        <f>Timetraces!B766-Timetraces!C766</f>
        <v>37.809661865234375</v>
      </c>
      <c r="C684" s="8">
        <f t="shared" si="20"/>
        <v>1.8683036794186889</v>
      </c>
      <c r="D684" s="8"/>
      <c r="E684" s="23">
        <f>Timetraces!F766/1000*0.145</f>
        <v>35.688387405002004</v>
      </c>
      <c r="F684" s="8">
        <f>Timetraces!H766</f>
        <v>0.1120125673074088</v>
      </c>
      <c r="G684" s="8">
        <f>(Timetraces!G766-Timetraces!$G$86)/0.3048</f>
        <v>0</v>
      </c>
      <c r="H684" s="13">
        <f>Timetraces!D766/9.81/0.4536</f>
        <v>278.55067885461443</v>
      </c>
      <c r="I684" s="73">
        <f>Timetraces!F766/Timetraces!H766*1000</f>
        <v>2197314244.3400593</v>
      </c>
      <c r="J684" s="13">
        <f>Timetraces!I766/9.81/0.4536</f>
        <v>573.36371596249705</v>
      </c>
      <c r="K684" s="8">
        <f>Timetraces!J766-Timetraces!K766</f>
        <v>37.809661865234375</v>
      </c>
      <c r="L684" s="8">
        <f t="shared" si="21"/>
        <v>1.8683115015505491</v>
      </c>
      <c r="M684" s="8"/>
      <c r="N684" s="13">
        <f>Timetraces!L766/9.81/0.4536</f>
        <v>278.55065142194923</v>
      </c>
      <c r="O684" s="23">
        <f>Timetraces!N766/1000*0.145</f>
        <v>35.688384311949378</v>
      </c>
      <c r="P684" s="37">
        <f>Timetraces!P766</f>
        <v>0.11201255731223012</v>
      </c>
    </row>
    <row r="685" spans="1:16" x14ac:dyDescent="0.2">
      <c r="A685" s="37">
        <f>Timetraces!E767</f>
        <v>68.100000000000009</v>
      </c>
      <c r="B685" s="8">
        <f>Timetraces!B767-Timetraces!C767</f>
        <v>37.813812732696533</v>
      </c>
      <c r="C685" s="8">
        <f t="shared" si="20"/>
        <v>1.8819220109874495</v>
      </c>
      <c r="D685" s="8"/>
      <c r="E685" s="23">
        <f>Timetraces!F767/1000*0.145</f>
        <v>35.734488029242996</v>
      </c>
      <c r="F685" s="8">
        <f>Timetraces!H767</f>
        <v>0.11216218895322405</v>
      </c>
      <c r="G685" s="8">
        <f>(Timetraces!G767-Timetraces!$G$86)/0.3048</f>
        <v>0</v>
      </c>
      <c r="H685" s="13">
        <f>Timetraces!D767/9.81/0.4536</f>
        <v>278.62680450052596</v>
      </c>
      <c r="I685" s="73">
        <f>Timetraces!F767/Timetraces!H767*1000</f>
        <v>2197217683.8670564</v>
      </c>
      <c r="J685" s="13">
        <f>Timetraces!I767/9.81/0.4536</f>
        <v>573.4408566170207</v>
      </c>
      <c r="K685" s="8">
        <f>Timetraces!J767-Timetraces!K767</f>
        <v>37.813812732696533</v>
      </c>
      <c r="L685" s="8">
        <f t="shared" si="21"/>
        <v>1.8819298331193097</v>
      </c>
      <c r="M685" s="8"/>
      <c r="N685" s="13">
        <f>Timetraces!L767/9.81/0.4536</f>
        <v>278.62677706786076</v>
      </c>
      <c r="O685" s="23">
        <f>Timetraces!N767/1000*0.145</f>
        <v>35.734484477458714</v>
      </c>
      <c r="P685" s="37">
        <f>Timetraces!P767</f>
        <v>0.11216217746686874</v>
      </c>
    </row>
    <row r="686" spans="1:16" x14ac:dyDescent="0.2">
      <c r="A686" s="37">
        <f>Timetraces!E768</f>
        <v>68.2</v>
      </c>
      <c r="B686" s="8">
        <f>Timetraces!B768-Timetraces!C768</f>
        <v>37.817968368530273</v>
      </c>
      <c r="C686" s="8">
        <f t="shared" si="20"/>
        <v>1.8955559868199305</v>
      </c>
      <c r="D686" s="8"/>
      <c r="E686" s="23">
        <f>Timetraces!F768/1000*0.145</f>
        <v>35.780547144066297</v>
      </c>
      <c r="F686" s="8">
        <f>Timetraces!H768</f>
        <v>0.11231167672942279</v>
      </c>
      <c r="G686" s="8">
        <f>(Timetraces!G768-Timetraces!$G$86)/0.3048</f>
        <v>0</v>
      </c>
      <c r="H686" s="13">
        <f>Timetraces!D768/9.81/0.4536</f>
        <v>278.70498759632699</v>
      </c>
      <c r="I686" s="73">
        <f>Timetraces!F768/Timetraces!H768*1000</f>
        <v>2197121450.6172848</v>
      </c>
      <c r="J686" s="13">
        <f>Timetraces!I768/9.81/0.4536</f>
        <v>573.51838132885712</v>
      </c>
      <c r="K686" s="8">
        <f>Timetraces!J768-Timetraces!K768</f>
        <v>37.817968368530273</v>
      </c>
      <c r="L686" s="8">
        <f t="shared" si="21"/>
        <v>1.8955638089517908</v>
      </c>
      <c r="M686" s="8"/>
      <c r="N686" s="13">
        <f>Timetraces!L768/9.81/0.4536</f>
        <v>278.70496016366178</v>
      </c>
      <c r="O686" s="23">
        <f>Timetraces!N768/1000*0.145</f>
        <v>35.780543135307447</v>
      </c>
      <c r="P686" s="37">
        <f>Timetraces!P768</f>
        <v>0.1123116637575677</v>
      </c>
    </row>
    <row r="687" spans="1:16" x14ac:dyDescent="0.2">
      <c r="A687" s="37">
        <f>Timetraces!E769</f>
        <v>68.3</v>
      </c>
      <c r="B687" s="8">
        <f>Timetraces!B769-Timetraces!C769</f>
        <v>37.822129249572754</v>
      </c>
      <c r="C687" s="8">
        <f t="shared" si="20"/>
        <v>1.9092071713425043</v>
      </c>
      <c r="D687" s="8"/>
      <c r="E687" s="23">
        <f>Timetraces!F769/1000*0.145</f>
        <v>35.826542837739119</v>
      </c>
      <c r="F687" s="8">
        <f>Timetraces!H769</f>
        <v>0.11246095951612634</v>
      </c>
      <c r="G687" s="8">
        <f>(Timetraces!G769-Timetraces!$G$86)/0.3048</f>
        <v>0</v>
      </c>
      <c r="H687" s="13">
        <f>Timetraces!D769/9.81/0.4536</f>
        <v>278.78514584402194</v>
      </c>
      <c r="I687" s="73">
        <f>Timetraces!F769/Timetraces!H769*1000</f>
        <v>2197025588.6184325</v>
      </c>
      <c r="J687" s="13">
        <f>Timetraces!I769/9.81/0.4536</f>
        <v>573.59618036734548</v>
      </c>
      <c r="K687" s="8">
        <f>Timetraces!J769-Timetraces!K769</f>
        <v>37.822129249572754</v>
      </c>
      <c r="L687" s="8">
        <f t="shared" si="21"/>
        <v>1.9092149934743645</v>
      </c>
      <c r="M687" s="8"/>
      <c r="N687" s="13">
        <f>Timetraces!L769/9.81/0.4536</f>
        <v>278.78514584402194</v>
      </c>
      <c r="O687" s="23">
        <f>Timetraces!N769/1000*0.145</f>
        <v>35.826540623497415</v>
      </c>
      <c r="P687" s="37">
        <f>Timetraces!P769</f>
        <v>0.11246095237130629</v>
      </c>
    </row>
    <row r="688" spans="1:16" x14ac:dyDescent="0.2">
      <c r="A688" s="37">
        <f>Timetraces!E770</f>
        <v>68.400000000000006</v>
      </c>
      <c r="B688" s="8">
        <f>Timetraces!B770-Timetraces!C770</f>
        <v>37.826295375823975</v>
      </c>
      <c r="C688" s="8">
        <f t="shared" si="20"/>
        <v>1.9228755645551705</v>
      </c>
      <c r="D688" s="8"/>
      <c r="E688" s="23">
        <f>Timetraces!F770/1000*0.145</f>
        <v>35.872448222210778</v>
      </c>
      <c r="F688" s="8">
        <f>Timetraces!H770</f>
        <v>0.11260995003841245</v>
      </c>
      <c r="G688" s="8">
        <f>(Timetraces!G770-Timetraces!$G$86)/0.3048</f>
        <v>0</v>
      </c>
      <c r="H688" s="13">
        <f>Timetraces!D770/9.81/0.4536</f>
        <v>278.86703234962408</v>
      </c>
      <c r="I688" s="73">
        <f>Timetraces!F770/Timetraces!H770*1000</f>
        <v>2196930151.8342466</v>
      </c>
      <c r="J688" s="13">
        <f>Timetraces!I770/9.81/0.4536</f>
        <v>573.67430859781621</v>
      </c>
      <c r="K688" s="8">
        <f>Timetraces!J770-Timetraces!K770</f>
        <v>37.826295375823975</v>
      </c>
      <c r="L688" s="8">
        <f t="shared" si="21"/>
        <v>1.9228833866870307</v>
      </c>
      <c r="M688" s="8"/>
      <c r="N688" s="13">
        <f>Timetraces!L770/9.81/0.4536</f>
        <v>278.86700491695893</v>
      </c>
      <c r="O688" s="23">
        <f>Timetraces!N770/1000*0.145</f>
        <v>35.872446147650507</v>
      </c>
      <c r="P688" s="37">
        <f>Timetraces!P770</f>
        <v>0.11260994334485457</v>
      </c>
    </row>
    <row r="689" spans="1:16" x14ac:dyDescent="0.2">
      <c r="A689" s="37">
        <f>Timetraces!E771</f>
        <v>68.5</v>
      </c>
      <c r="B689" s="8">
        <f>Timetraces!B771-Timetraces!C771</f>
        <v>37.830467700958252</v>
      </c>
      <c r="C689" s="8">
        <f t="shared" si="20"/>
        <v>1.9365642953106736</v>
      </c>
      <c r="D689" s="8"/>
      <c r="E689" s="23">
        <f>Timetraces!F771/1000*0.145</f>
        <v>35.918229177689796</v>
      </c>
      <c r="F689" s="8">
        <f>Timetraces!H771</f>
        <v>0.11275853755701391</v>
      </c>
      <c r="G689" s="8">
        <f>(Timetraces!G771-Timetraces!$G$86)/0.3048</f>
        <v>0</v>
      </c>
      <c r="H689" s="13">
        <f>Timetraces!D771/9.81/0.4536</f>
        <v>278.95020819049034</v>
      </c>
      <c r="I689" s="73">
        <f>Timetraces!F771/Timetraces!H771*1000</f>
        <v>2196835208.4925518</v>
      </c>
      <c r="J689" s="13">
        <f>Timetraces!I771/9.81/0.4536</f>
        <v>573.75265628960835</v>
      </c>
      <c r="K689" s="8">
        <f>Timetraces!J771-Timetraces!K771</f>
        <v>37.830467700958252</v>
      </c>
      <c r="L689" s="8">
        <f t="shared" si="21"/>
        <v>1.9365721174425339</v>
      </c>
      <c r="M689" s="8"/>
      <c r="N689" s="13">
        <f>Timetraces!L771/9.81/0.4536</f>
        <v>278.95020819049034</v>
      </c>
      <c r="O689" s="23">
        <f>Timetraces!N771/1000*0.145</f>
        <v>35.918227958068741</v>
      </c>
      <c r="P689" s="37">
        <f>Timetraces!P771</f>
        <v>0.11275853364062732</v>
      </c>
    </row>
    <row r="690" spans="1:16" x14ac:dyDescent="0.2">
      <c r="A690" s="37">
        <f>Timetraces!E772</f>
        <v>68.600000000000009</v>
      </c>
      <c r="B690" s="8">
        <f>Timetraces!B772-Timetraces!C772</f>
        <v>37.834646701812744</v>
      </c>
      <c r="C690" s="8">
        <f t="shared" si="20"/>
        <v>1.9502749280353855</v>
      </c>
      <c r="D690" s="8"/>
      <c r="E690" s="23">
        <f>Timetraces!F772/1000*0.145</f>
        <v>35.963843651916804</v>
      </c>
      <c r="F690" s="8">
        <f>Timetraces!H772</f>
        <v>0.11290658558062842</v>
      </c>
      <c r="G690" s="8">
        <f>(Timetraces!G772-Timetraces!$G$86)/0.3048</f>
        <v>0</v>
      </c>
      <c r="H690" s="13">
        <f>Timetraces!D772/9.81/0.4536</f>
        <v>279.03420701131233</v>
      </c>
      <c r="I690" s="73">
        <f>Timetraces!F772/Timetraces!H772*1000</f>
        <v>2196740842.6068654</v>
      </c>
      <c r="J690" s="13">
        <f>Timetraces!I772/9.81/0.4536</f>
        <v>573.83116857739174</v>
      </c>
      <c r="K690" s="8">
        <f>Timetraces!J772-Timetraces!K772</f>
        <v>37.834646701812744</v>
      </c>
      <c r="L690" s="8">
        <f t="shared" si="21"/>
        <v>1.9502827501672459</v>
      </c>
      <c r="M690" s="8"/>
      <c r="N690" s="13">
        <f>Timetraces!L772/9.81/0.4536</f>
        <v>279.03420701131233</v>
      </c>
      <c r="O690" s="23">
        <f>Timetraces!N772/1000*0.145</f>
        <v>35.963842937714212</v>
      </c>
      <c r="P690" s="37">
        <f>Timetraces!P772</f>
        <v>0.1129065833027029</v>
      </c>
    </row>
    <row r="691" spans="1:16" x14ac:dyDescent="0.2">
      <c r="A691" s="37">
        <f>Timetraces!E773</f>
        <v>68.7</v>
      </c>
      <c r="B691" s="8">
        <f>Timetraces!B773-Timetraces!C773</f>
        <v>37.838832855224609</v>
      </c>
      <c r="C691" s="8">
        <f t="shared" si="20"/>
        <v>1.9640090271556783</v>
      </c>
      <c r="D691" s="8"/>
      <c r="E691" s="23">
        <f>Timetraces!F773/1000*0.145</f>
        <v>36.009250417708706</v>
      </c>
      <c r="F691" s="8">
        <f>Timetraces!H773</f>
        <v>0.11305396029733313</v>
      </c>
      <c r="G691" s="8">
        <f>(Timetraces!G773-Timetraces!$G$86)/0.3048</f>
        <v>0</v>
      </c>
      <c r="H691" s="13">
        <f>Timetraces!D773/9.81/0.4536</f>
        <v>279.11848015878633</v>
      </c>
      <c r="I691" s="73">
        <f>Timetraces!F773/Timetraces!H773*1000</f>
        <v>2196647135.5804572</v>
      </c>
      <c r="J691" s="13">
        <f>Timetraces!I773/9.81/0.4536</f>
        <v>573.90979059583583</v>
      </c>
      <c r="K691" s="8">
        <f>Timetraces!J773-Timetraces!K773</f>
        <v>37.838832855224609</v>
      </c>
      <c r="L691" s="8">
        <f t="shared" si="21"/>
        <v>1.9640168492875385</v>
      </c>
      <c r="M691" s="8"/>
      <c r="N691" s="13">
        <f>Timetraces!L773/9.81/0.4536</f>
        <v>279.11848015878633</v>
      </c>
      <c r="O691" s="23">
        <f>Timetraces!N773/1000*0.145</f>
        <v>36.009250215253481</v>
      </c>
      <c r="P691" s="37">
        <f>Timetraces!P773</f>
        <v>0.11305395967840216</v>
      </c>
    </row>
    <row r="692" spans="1:16" x14ac:dyDescent="0.2">
      <c r="A692" s="37">
        <f>Timetraces!E774</f>
        <v>68.800000000000011</v>
      </c>
      <c r="B692" s="8">
        <f>Timetraces!B774-Timetraces!C774</f>
        <v>37.843026638031006</v>
      </c>
      <c r="C692" s="8">
        <f t="shared" si="20"/>
        <v>1.977768157097924</v>
      </c>
      <c r="D692" s="8"/>
      <c r="E692" s="23">
        <f>Timetraces!F774/1000*0.145</f>
        <v>36.054402566884669</v>
      </c>
      <c r="F692" s="8">
        <f>Timetraces!H774</f>
        <v>0.11320050944272403</v>
      </c>
      <c r="G692" s="8">
        <f>(Timetraces!G774-Timetraces!$G$86)/0.3048</f>
        <v>0</v>
      </c>
      <c r="H692" s="13">
        <f>Timetraces!D774/9.81/0.4536</f>
        <v>279.20247897960837</v>
      </c>
      <c r="I692" s="73">
        <f>Timetraces!F774/Timetraces!H774*1000</f>
        <v>2196554179.9193163</v>
      </c>
      <c r="J692" s="13">
        <f>Timetraces!I774/9.81/0.4536</f>
        <v>573.98846747961045</v>
      </c>
      <c r="K692" s="8">
        <f>Timetraces!J774-Timetraces!K774</f>
        <v>37.843026638031006</v>
      </c>
      <c r="L692" s="8">
        <f t="shared" si="21"/>
        <v>1.9777759792297842</v>
      </c>
      <c r="M692" s="8"/>
      <c r="N692" s="13">
        <f>Timetraces!L774/9.81/0.4536</f>
        <v>279.20250641227358</v>
      </c>
      <c r="O692" s="23">
        <f>Timetraces!N774/1000*0.145</f>
        <v>36.054404185996873</v>
      </c>
      <c r="P692" s="37">
        <f>Timetraces!P774</f>
        <v>0.11320051473876459</v>
      </c>
    </row>
    <row r="693" spans="1:16" x14ac:dyDescent="0.2">
      <c r="A693" s="37">
        <f>Timetraces!E775</f>
        <v>68.900000000000006</v>
      </c>
      <c r="B693" s="8">
        <f>Timetraces!B775-Timetraces!C775</f>
        <v>37.84722900390625</v>
      </c>
      <c r="C693" s="8">
        <f t="shared" si="20"/>
        <v>1.9915554467148666</v>
      </c>
      <c r="D693" s="8"/>
      <c r="E693" s="23">
        <f>Timetraces!F775/1000*0.145</f>
        <v>36.09926029353678</v>
      </c>
      <c r="F693" s="8">
        <f>Timetraces!H775</f>
        <v>0.11334610382073798</v>
      </c>
      <c r="G693" s="8">
        <f>(Timetraces!G775-Timetraces!$G$86)/0.3048</f>
        <v>0</v>
      </c>
      <c r="H693" s="13">
        <f>Timetraces!D775/9.81/0.4536</f>
        <v>279.28576455113534</v>
      </c>
      <c r="I693" s="73">
        <f>Timetraces!F775/Timetraces!H775*1000</f>
        <v>2196462052.2928362</v>
      </c>
      <c r="J693" s="13">
        <f>Timetraces!I775/9.81/0.4536</f>
        <v>574.06708949805454</v>
      </c>
      <c r="K693" s="8">
        <f>Timetraces!J775-Timetraces!K775</f>
        <v>37.84722900390625</v>
      </c>
      <c r="L693" s="8">
        <f t="shared" si="21"/>
        <v>1.9915632688467271</v>
      </c>
      <c r="M693" s="8"/>
      <c r="N693" s="13">
        <f>Timetraces!L775/9.81/0.4536</f>
        <v>279.28579198380055</v>
      </c>
      <c r="O693" s="23">
        <f>Timetraces!N775/1000*0.145</f>
        <v>36.099261494016552</v>
      </c>
      <c r="P693" s="37">
        <f>Timetraces!P775</f>
        <v>0.11334610775560873</v>
      </c>
    </row>
    <row r="694" spans="1:16" x14ac:dyDescent="0.2">
      <c r="A694" s="37">
        <f>Timetraces!E776</f>
        <v>69</v>
      </c>
      <c r="B694" s="8">
        <f>Timetraces!B776-Timetraces!C776</f>
        <v>37.8514404296875</v>
      </c>
      <c r="C694" s="8">
        <f t="shared" si="20"/>
        <v>2.0053724604328784</v>
      </c>
      <c r="D694" s="8"/>
      <c r="E694" s="23">
        <f>Timetraces!F776/1000*0.145</f>
        <v>36.143782136738977</v>
      </c>
      <c r="F694" s="8">
        <f>Timetraces!H776</f>
        <v>0.1134906088435897</v>
      </c>
      <c r="G694" s="8">
        <f>(Timetraces!G776-Timetraces!$G$86)/0.3048</f>
        <v>0</v>
      </c>
      <c r="H694" s="13">
        <f>Timetraces!D776/9.81/0.4536</f>
        <v>279.36784308539387</v>
      </c>
      <c r="I694" s="73">
        <f>Timetraces!F776/Timetraces!H776*1000</f>
        <v>2196370832.3701739</v>
      </c>
      <c r="J694" s="13">
        <f>Timetraces!I776/9.81/0.4536</f>
        <v>574.14560178583781</v>
      </c>
      <c r="K694" s="8">
        <f>Timetraces!J776-Timetraces!K776</f>
        <v>37.8514404296875</v>
      </c>
      <c r="L694" s="8">
        <f t="shared" si="21"/>
        <v>2.0053802825647389</v>
      </c>
      <c r="M694" s="8"/>
      <c r="N694" s="13">
        <f>Timetraces!L776/9.81/0.4536</f>
        <v>279.36787051805908</v>
      </c>
      <c r="O694" s="23">
        <f>Timetraces!N776/1000*0.145</f>
        <v>36.14378387442158</v>
      </c>
      <c r="P694" s="37">
        <f>Timetraces!P776</f>
        <v>0.11349061452417723</v>
      </c>
    </row>
    <row r="695" spans="1:16" x14ac:dyDescent="0.2">
      <c r="A695" s="37">
        <f>Timetraces!E777</f>
        <v>69.100000000000009</v>
      </c>
      <c r="B695" s="8">
        <f>Timetraces!B777-Timetraces!C777</f>
        <v>37.855661392211914</v>
      </c>
      <c r="C695" s="8">
        <f t="shared" si="20"/>
        <v>2.0192207626783314</v>
      </c>
      <c r="D695" s="8"/>
      <c r="E695" s="23">
        <f>Timetraces!F777/1000*0.145</f>
        <v>36.187933863411942</v>
      </c>
      <c r="F695" s="8">
        <f>Timetraces!H777</f>
        <v>0.11363391338370327</v>
      </c>
      <c r="G695" s="8">
        <f>(Timetraces!G777-Timetraces!$G$86)/0.3048</f>
        <v>0</v>
      </c>
      <c r="H695" s="13">
        <f>Timetraces!D777/9.81/0.4536</f>
        <v>279.44841282306669</v>
      </c>
      <c r="I695" s="73">
        <f>Timetraces!F777/Timetraces!H777*1000</f>
        <v>2196280584.2652192</v>
      </c>
      <c r="J695" s="13">
        <f>Timetraces!I777/9.81/0.4536</f>
        <v>574.22389461229966</v>
      </c>
      <c r="K695" s="8">
        <f>Timetraces!J777-Timetraces!K777</f>
        <v>37.855661392211914</v>
      </c>
      <c r="L695" s="8">
        <f t="shared" si="21"/>
        <v>2.0192285848101919</v>
      </c>
      <c r="M695" s="8"/>
      <c r="N695" s="13">
        <f>Timetraces!L777/9.81/0.4536</f>
        <v>279.4484402557319</v>
      </c>
      <c r="O695" s="23">
        <f>Timetraces!N777/1000*0.145</f>
        <v>36.187937096797192</v>
      </c>
      <c r="P695" s="37">
        <f>Timetraces!P777</f>
        <v>0.11363392392144873</v>
      </c>
    </row>
    <row r="696" spans="1:16" x14ac:dyDescent="0.2">
      <c r="A696" s="37">
        <f>Timetraces!E778</f>
        <v>69.2</v>
      </c>
      <c r="B696" s="8">
        <f>Timetraces!B778-Timetraces!C778</f>
        <v>37.859891414642334</v>
      </c>
      <c r="C696" s="8">
        <f t="shared" si="20"/>
        <v>2.0330987890248537</v>
      </c>
      <c r="D696" s="8"/>
      <c r="E696" s="23">
        <f>Timetraces!F778/1000*0.145</f>
        <v>36.231692137013304</v>
      </c>
      <c r="F696" s="8">
        <f>Timetraces!H778</f>
        <v>0.11377594167960696</v>
      </c>
      <c r="G696" s="8">
        <f>(Timetraces!G778-Timetraces!$G$86)/0.3048</f>
        <v>0</v>
      </c>
      <c r="H696" s="13">
        <f>Timetraces!D778/9.81/0.4536</f>
        <v>279.52728173549758</v>
      </c>
      <c r="I696" s="73">
        <f>Timetraces!F778/Timetraces!H778*1000</f>
        <v>2196191349.3065014</v>
      </c>
      <c r="J696" s="13">
        <f>Timetraces!I778/9.81/0.4536</f>
        <v>574.30196797743997</v>
      </c>
      <c r="K696" s="8">
        <f>Timetraces!J778-Timetraces!K778</f>
        <v>37.859891414642334</v>
      </c>
      <c r="L696" s="8">
        <f t="shared" si="21"/>
        <v>2.0331066111567138</v>
      </c>
      <c r="M696" s="8"/>
      <c r="N696" s="13">
        <f>Timetraces!L778/9.81/0.4536</f>
        <v>279.52730916816279</v>
      </c>
      <c r="O696" s="23">
        <f>Timetraces!N778/1000*0.145</f>
        <v>36.231694984822653</v>
      </c>
      <c r="P696" s="37">
        <f>Timetraces!P778</f>
        <v>0.1137759509633495</v>
      </c>
    </row>
    <row r="697" spans="1:16" x14ac:dyDescent="0.2">
      <c r="A697" s="37">
        <f>Timetraces!E779</f>
        <v>69.300000000000011</v>
      </c>
      <c r="B697" s="8">
        <f>Timetraces!B779-Timetraces!C779</f>
        <v>37.864131450653076</v>
      </c>
      <c r="C697" s="8">
        <f t="shared" si="20"/>
        <v>2.0470096683251886</v>
      </c>
      <c r="D697" s="8"/>
      <c r="E697" s="23">
        <f>Timetraces!F779/1000*0.145</f>
        <v>36.275039192057108</v>
      </c>
      <c r="F697" s="8">
        <f>Timetraces!H779</f>
        <v>0.11391663604512121</v>
      </c>
      <c r="G697" s="8">
        <f>(Timetraces!G779-Timetraces!$G$86)/0.3048</f>
        <v>0</v>
      </c>
      <c r="H697" s="13">
        <f>Timetraces!D779/9.81/0.4536</f>
        <v>279.60439495735608</v>
      </c>
      <c r="I697" s="73">
        <f>Timetraces!F779/Timetraces!H779*1000</f>
        <v>2196103157.2602062</v>
      </c>
      <c r="J697" s="13">
        <f>Timetraces!I779/9.81/0.4536</f>
        <v>574.37976701592822</v>
      </c>
      <c r="K697" s="8">
        <f>Timetraces!J779-Timetraces!K779</f>
        <v>37.864131450653076</v>
      </c>
      <c r="L697" s="8">
        <f t="shared" si="21"/>
        <v>2.0470174904570491</v>
      </c>
      <c r="M697" s="8"/>
      <c r="N697" s="13">
        <f>Timetraces!L779/9.81/0.4536</f>
        <v>279.60442239002128</v>
      </c>
      <c r="O697" s="23">
        <f>Timetraces!N779/1000*0.145</f>
        <v>36.275041666539401</v>
      </c>
      <c r="P697" s="37">
        <f>Timetraces!P779</f>
        <v>0.11391664411455266</v>
      </c>
    </row>
    <row r="698" spans="1:16" x14ac:dyDescent="0.2">
      <c r="A698" s="37">
        <f>Timetraces!E780</f>
        <v>69.400000000000006</v>
      </c>
      <c r="B698" s="8">
        <f>Timetraces!B780-Timetraces!C780</f>
        <v>37.868381500244141</v>
      </c>
      <c r="C698" s="8">
        <f t="shared" si="20"/>
        <v>2.0609534005793373</v>
      </c>
      <c r="D698" s="8"/>
      <c r="E698" s="23">
        <f>Timetraces!F780/1000*0.145</f>
        <v>36.317968874325253</v>
      </c>
      <c r="F698" s="8">
        <f>Timetraces!H780</f>
        <v>0.1140559764736948</v>
      </c>
      <c r="G698" s="8">
        <f>(Timetraces!G780-Timetraces!$G$86)/0.3048</f>
        <v>0</v>
      </c>
      <c r="H698" s="13">
        <f>Timetraces!D780/9.81/0.4536</f>
        <v>279.679862219303</v>
      </c>
      <c r="I698" s="73">
        <f>Timetraces!F780/Timetraces!H780*1000</f>
        <v>2196016014.252284</v>
      </c>
      <c r="J698" s="13">
        <f>Timetraces!I780/9.81/0.4536</f>
        <v>574.45734659309505</v>
      </c>
      <c r="K698" s="8">
        <f>Timetraces!J780-Timetraces!K780</f>
        <v>37.868381023406982</v>
      </c>
      <c r="L698" s="8">
        <f t="shared" si="21"/>
        <v>2.0609596582848253</v>
      </c>
      <c r="M698" s="8"/>
      <c r="N698" s="13">
        <f>Timetraces!L780/9.81/0.4536</f>
        <v>279.679862219303</v>
      </c>
      <c r="O698" s="23">
        <f>Timetraces!N780/1000*0.145</f>
        <v>36.317971576394179</v>
      </c>
      <c r="P698" s="37">
        <f>Timetraces!P780</f>
        <v>0.11405598528775654</v>
      </c>
    </row>
    <row r="699" spans="1:16" x14ac:dyDescent="0.2">
      <c r="A699" s="37">
        <f>Timetraces!E781</f>
        <v>69.5</v>
      </c>
      <c r="B699" s="8">
        <f>Timetraces!B781-Timetraces!C781</f>
        <v>37.872641086578369</v>
      </c>
      <c r="C699" s="8">
        <f t="shared" si="20"/>
        <v>2.0749284213609269</v>
      </c>
      <c r="D699" s="8"/>
      <c r="E699" s="23">
        <f>Timetraces!F781/1000*0.145</f>
        <v>36.360488763492107</v>
      </c>
      <c r="F699" s="8">
        <f>Timetraces!H781</f>
        <v>0.11419398755076023</v>
      </c>
      <c r="G699" s="8">
        <f>(Timetraces!G781-Timetraces!$G$86)/0.3048</f>
        <v>0</v>
      </c>
      <c r="H699" s="13">
        <f>Timetraces!D781/9.81/0.4536</f>
        <v>279.75390298265984</v>
      </c>
      <c r="I699" s="73">
        <f>Timetraces!F781/Timetraces!H781*1000</f>
        <v>2195929898.3310609</v>
      </c>
      <c r="J699" s="13">
        <f>Timetraces!I781/9.81/0.4536</f>
        <v>574.53487130493136</v>
      </c>
      <c r="K699" s="8">
        <f>Timetraces!J781-Timetraces!K781</f>
        <v>37.872641086578369</v>
      </c>
      <c r="L699" s="8">
        <f t="shared" si="21"/>
        <v>2.0749362434927874</v>
      </c>
      <c r="M699" s="8"/>
      <c r="N699" s="13">
        <f>Timetraces!L781/9.81/0.4536</f>
        <v>279.75390298265984</v>
      </c>
      <c r="O699" s="23">
        <f>Timetraces!N781/1000*0.145</f>
        <v>36.360491117105532</v>
      </c>
      <c r="P699" s="37">
        <f>Timetraces!P781</f>
        <v>0.11419399523112338</v>
      </c>
    </row>
    <row r="700" spans="1:16" x14ac:dyDescent="0.2">
      <c r="A700" s="37">
        <f>Timetraces!E782</f>
        <v>69.600000000000009</v>
      </c>
      <c r="B700" s="8">
        <f>Timetraces!B782-Timetraces!C782</f>
        <v>37.876910209655762</v>
      </c>
      <c r="C700" s="8">
        <f t="shared" si="20"/>
        <v>2.0889347306699575</v>
      </c>
      <c r="D700" s="8"/>
      <c r="E700" s="23">
        <f>Timetraces!F782/1000*0.145</f>
        <v>36.402614267442118</v>
      </c>
      <c r="F700" s="8">
        <f>Timetraces!H782</f>
        <v>0.11433071925023874</v>
      </c>
      <c r="G700" s="8">
        <f>(Timetraces!G782-Timetraces!$G$86)/0.3048</f>
        <v>0</v>
      </c>
      <c r="H700" s="13">
        <f>Timetraces!D782/9.81/0.4536</f>
        <v>279.82690130473929</v>
      </c>
      <c r="I700" s="73">
        <f>Timetraces!F782/Timetraces!H782*1000</f>
        <v>2195844772.3902669</v>
      </c>
      <c r="J700" s="13">
        <f>Timetraces!I782/9.81/0.4536</f>
        <v>574.61228628610706</v>
      </c>
      <c r="K700" s="8">
        <f>Timetraces!J782-Timetraces!K782</f>
        <v>37.876910209655762</v>
      </c>
      <c r="L700" s="8">
        <f t="shared" si="21"/>
        <v>2.088942552801818</v>
      </c>
      <c r="M700" s="8"/>
      <c r="N700" s="13">
        <f>Timetraces!L782/9.81/0.4536</f>
        <v>279.82690130473929</v>
      </c>
      <c r="O700" s="23">
        <f>Timetraces!N782/1000*0.145</f>
        <v>36.402616284527276</v>
      </c>
      <c r="P700" s="37">
        <f>Timetraces!P782</f>
        <v>0.11433072583555556</v>
      </c>
    </row>
    <row r="701" spans="1:16" x14ac:dyDescent="0.2">
      <c r="A701" s="37">
        <f>Timetraces!E783</f>
        <v>69.7</v>
      </c>
      <c r="B701" s="8">
        <f>Timetraces!B783-Timetraces!C783</f>
        <v>37.881188869476318</v>
      </c>
      <c r="C701" s="8">
        <f t="shared" si="20"/>
        <v>2.1029723285064295</v>
      </c>
      <c r="D701" s="8"/>
      <c r="E701" s="23">
        <f>Timetraces!F783/1000*0.145</f>
        <v>36.444370620216006</v>
      </c>
      <c r="F701" s="8">
        <f>Timetraces!H783</f>
        <v>0.11446625345012452</v>
      </c>
      <c r="G701" s="8">
        <f>(Timetraces!G783-Timetraces!$G$86)/0.3048</f>
        <v>0</v>
      </c>
      <c r="H701" s="13">
        <f>Timetraces!D783/9.81/0.4536</f>
        <v>279.89926867551935</v>
      </c>
      <c r="I701" s="73">
        <f>Timetraces!F783/Timetraces!H783*1000</f>
        <v>2195760579.7370405</v>
      </c>
      <c r="J701" s="13">
        <f>Timetraces!I783/9.81/0.4536</f>
        <v>574.68964640195225</v>
      </c>
      <c r="K701" s="8">
        <f>Timetraces!J783-Timetraces!K783</f>
        <v>37.881188869476318</v>
      </c>
      <c r="L701" s="8">
        <f t="shared" si="21"/>
        <v>2.1029801506382899</v>
      </c>
      <c r="M701" s="8"/>
      <c r="N701" s="13">
        <f>Timetraces!L783/9.81/0.4536</f>
        <v>279.89924124285415</v>
      </c>
      <c r="O701" s="23">
        <f>Timetraces!N783/1000*0.145</f>
        <v>36.444371953444559</v>
      </c>
      <c r="P701" s="37">
        <f>Timetraces!P783</f>
        <v>0.11446625782111275</v>
      </c>
    </row>
    <row r="702" spans="1:16" x14ac:dyDescent="0.2">
      <c r="A702" s="37">
        <f>Timetraces!E784</f>
        <v>69.800000000000011</v>
      </c>
      <c r="B702" s="8">
        <f>Timetraces!B784-Timetraces!C784</f>
        <v>37.885476589202881</v>
      </c>
      <c r="C702" s="8">
        <f t="shared" si="20"/>
        <v>2.1170396504439708</v>
      </c>
      <c r="D702" s="8"/>
      <c r="E702" s="23">
        <f>Timetraces!F784/1000*0.145</f>
        <v>36.485789452342914</v>
      </c>
      <c r="F702" s="8">
        <f>Timetraces!H784</f>
        <v>0.11460069279120369</v>
      </c>
      <c r="G702" s="8">
        <f>(Timetraces!G784-Timetraces!$G$86)/0.3048</f>
        <v>0</v>
      </c>
      <c r="H702" s="13">
        <f>Timetraces!D784/9.81/0.4536</f>
        <v>279.97147145030823</v>
      </c>
      <c r="I702" s="73">
        <f>Timetraces!F784/Timetraces!H784*1000</f>
        <v>2195677251.3804817</v>
      </c>
      <c r="J702" s="13">
        <f>Timetraces!I784/9.81/0.4536</f>
        <v>574.76706138312784</v>
      </c>
      <c r="K702" s="8">
        <f>Timetraces!J784-Timetraces!K784</f>
        <v>37.885476589202881</v>
      </c>
      <c r="L702" s="8">
        <f t="shared" si="21"/>
        <v>2.1170474725758308</v>
      </c>
      <c r="M702" s="8"/>
      <c r="N702" s="13">
        <f>Timetraces!L784/9.81/0.4536</f>
        <v>279.97147145030823</v>
      </c>
      <c r="O702" s="23">
        <f>Timetraces!N784/1000*0.145</f>
        <v>36.485791772663234</v>
      </c>
      <c r="P702" s="37">
        <f>Timetraces!P784</f>
        <v>0.11460070036805026</v>
      </c>
    </row>
    <row r="703" spans="1:16" x14ac:dyDescent="0.2">
      <c r="A703" s="37">
        <f>Timetraces!E785</f>
        <v>69.900000000000006</v>
      </c>
      <c r="B703" s="8">
        <f>Timetraces!B785-Timetraces!C785</f>
        <v>37.889772891998291</v>
      </c>
      <c r="C703" s="8">
        <f t="shared" si="20"/>
        <v>2.1311351320562086</v>
      </c>
      <c r="D703" s="8"/>
      <c r="E703" s="23">
        <f>Timetraces!F785/1000*0.145</f>
        <v>36.526911399311693</v>
      </c>
      <c r="F703" s="8">
        <f>Timetraces!H785</f>
        <v>0.11473416914130022</v>
      </c>
      <c r="G703" s="8">
        <f>(Timetraces!G785-Timetraces!$G$86)/0.3048</f>
        <v>0</v>
      </c>
      <c r="H703" s="13">
        <f>Timetraces!D785/9.81/0.4536</f>
        <v>280.04408571507508</v>
      </c>
      <c r="I703" s="73">
        <f>Timetraces!F785/Timetraces!H785*1000</f>
        <v>2195594700.9832664</v>
      </c>
      <c r="J703" s="13">
        <f>Timetraces!I785/9.81/0.4536</f>
        <v>574.84458609496437</v>
      </c>
      <c r="K703" s="8">
        <f>Timetraces!J785-Timetraces!K785</f>
        <v>37.889772891998291</v>
      </c>
      <c r="L703" s="8">
        <f t="shared" si="21"/>
        <v>2.1311429541880691</v>
      </c>
      <c r="M703" s="8"/>
      <c r="N703" s="13">
        <f>Timetraces!L785/9.81/0.4536</f>
        <v>280.04405828240988</v>
      </c>
      <c r="O703" s="23">
        <f>Timetraces!N785/1000*0.145</f>
        <v>36.526912110977435</v>
      </c>
      <c r="P703" s="37">
        <f>Timetraces!P785</f>
        <v>0.11473417149321327</v>
      </c>
    </row>
    <row r="704" spans="1:16" x14ac:dyDescent="0.2">
      <c r="A704" s="37">
        <f>Timetraces!E786</f>
        <v>70</v>
      </c>
      <c r="B704" s="8">
        <f>Timetraces!B786-Timetraces!C786</f>
        <v>37.894077301025391</v>
      </c>
      <c r="C704" s="8">
        <f t="shared" si="20"/>
        <v>2.1452572089167719</v>
      </c>
      <c r="D704" s="8"/>
      <c r="E704" s="23">
        <f>Timetraces!F786/1000*0.145</f>
        <v>36.567778868730919</v>
      </c>
      <c r="F704" s="8">
        <f>Timetraces!H786</f>
        <v>0.11486682012815314</v>
      </c>
      <c r="G704" s="8">
        <f>(Timetraces!G786-Timetraces!$G$86)/0.3048</f>
        <v>0</v>
      </c>
      <c r="H704" s="13">
        <f>Timetraces!D786/9.81/0.4536</f>
        <v>280.11760525779323</v>
      </c>
      <c r="I704" s="73">
        <f>Timetraces!F786/Timetraces!H786*1000</f>
        <v>2195512839.3358412</v>
      </c>
      <c r="J704" s="13">
        <f>Timetraces!I786/9.81/0.4536</f>
        <v>574.9222205374615</v>
      </c>
      <c r="K704" s="8">
        <f>Timetraces!J786-Timetraces!K786</f>
        <v>37.894077301025391</v>
      </c>
      <c r="L704" s="8">
        <f t="shared" si="21"/>
        <v>2.1452650310486319</v>
      </c>
      <c r="M704" s="8"/>
      <c r="N704" s="13">
        <f>Timetraces!L786/9.81/0.4536</f>
        <v>280.11760525779323</v>
      </c>
      <c r="O704" s="23">
        <f>Timetraces!N786/1000*0.145</f>
        <v>36.567779637704326</v>
      </c>
      <c r="P704" s="37">
        <f>Timetraces!P786</f>
        <v>0.11486682266747597</v>
      </c>
    </row>
    <row r="705" spans="1:16" x14ac:dyDescent="0.2">
      <c r="A705" s="37">
        <f>Timetraces!E787</f>
        <v>70.100000000000009</v>
      </c>
      <c r="B705" s="8">
        <f>Timetraces!B787-Timetraces!C787</f>
        <v>37.898390293121338</v>
      </c>
      <c r="C705" s="8">
        <f t="shared" si="20"/>
        <v>2.1594074454520316</v>
      </c>
      <c r="D705" s="8"/>
      <c r="E705" s="23">
        <f>Timetraces!F787/1000*0.145</f>
        <v>36.608435218725738</v>
      </c>
      <c r="F705" s="8">
        <f>Timetraces!H787</f>
        <v>0.11499878646396455</v>
      </c>
      <c r="G705" s="8">
        <f>(Timetraces!G787-Timetraces!$G$86)/0.3048</f>
        <v>0</v>
      </c>
      <c r="H705" s="13">
        <f>Timetraces!D787/9.81/0.4536</f>
        <v>280.19252386643626</v>
      </c>
      <c r="I705" s="73">
        <f>Timetraces!F787/Timetraces!H787*1000</f>
        <v>2195431576.1828327</v>
      </c>
      <c r="J705" s="13">
        <f>Timetraces!I787/9.81/0.4536</f>
        <v>575.00007444128028</v>
      </c>
      <c r="K705" s="8">
        <f>Timetraces!J787-Timetraces!K787</f>
        <v>37.898390293121338</v>
      </c>
      <c r="L705" s="8">
        <f t="shared" si="21"/>
        <v>2.159415267583892</v>
      </c>
      <c r="M705" s="8"/>
      <c r="N705" s="13">
        <f>Timetraces!L787/9.81/0.4536</f>
        <v>280.19249643377105</v>
      </c>
      <c r="O705" s="23">
        <f>Timetraces!N787/1000*0.145</f>
        <v>36.608435340968661</v>
      </c>
      <c r="P705" s="37">
        <f>Timetraces!P787</f>
        <v>0.11499878690095411</v>
      </c>
    </row>
    <row r="706" spans="1:16" x14ac:dyDescent="0.2">
      <c r="A706" s="37">
        <f>Timetraces!E788</f>
        <v>70.2</v>
      </c>
      <c r="B706" s="8">
        <f>Timetraces!B788-Timetraces!C788</f>
        <v>37.902710437774658</v>
      </c>
      <c r="C706" s="8">
        <f t="shared" si="20"/>
        <v>2.1735811483828726</v>
      </c>
      <c r="D706" s="8"/>
      <c r="E706" s="23">
        <f>Timetraces!F788/1000*0.145</f>
        <v>36.648920246650988</v>
      </c>
      <c r="F706" s="8">
        <f>Timetraces!H788</f>
        <v>0.1151301973084099</v>
      </c>
      <c r="G706" s="8">
        <f>(Timetraces!G788-Timetraces!$G$86)/0.3048</f>
        <v>0</v>
      </c>
      <c r="H706" s="13">
        <f>Timetraces!D788/9.81/0.4536</f>
        <v>280.26906100232571</v>
      </c>
      <c r="I706" s="73">
        <f>Timetraces!F788/Timetraces!H788*1000</f>
        <v>2195350829.0945296</v>
      </c>
      <c r="J706" s="13">
        <f>Timetraces!I788/9.81/0.4536</f>
        <v>575.07820267175089</v>
      </c>
      <c r="K706" s="8">
        <f>Timetraces!J788-Timetraces!K788</f>
        <v>37.902710437774658</v>
      </c>
      <c r="L706" s="8">
        <f t="shared" si="21"/>
        <v>2.1735889705147331</v>
      </c>
      <c r="M706" s="8"/>
      <c r="N706" s="13">
        <f>Timetraces!L788/9.81/0.4536</f>
        <v>280.26903356966051</v>
      </c>
      <c r="O706" s="23">
        <f>Timetraces!N788/1000*0.145</f>
        <v>36.648920082695426</v>
      </c>
      <c r="P706" s="37">
        <f>Timetraces!P788</f>
        <v>0.11513019681759845</v>
      </c>
    </row>
    <row r="707" spans="1:16" x14ac:dyDescent="0.2">
      <c r="A707" s="37">
        <f>Timetraces!E789</f>
        <v>70.300000000000011</v>
      </c>
      <c r="B707" s="8">
        <f>Timetraces!B789-Timetraces!C789</f>
        <v>37.90703821182251</v>
      </c>
      <c r="C707" s="8">
        <f t="shared" si="20"/>
        <v>2.1877798821356667</v>
      </c>
      <c r="D707" s="8"/>
      <c r="E707" s="23">
        <f>Timetraces!F789/1000*0.145</f>
        <v>36.689269248513583</v>
      </c>
      <c r="F707" s="8">
        <f>Timetraces!H789</f>
        <v>0.11526116721899035</v>
      </c>
      <c r="G707" s="8">
        <f>(Timetraces!G789-Timetraces!$G$86)/0.3048</f>
        <v>0</v>
      </c>
      <c r="H707" s="13">
        <f>Timetraces!D789/9.81/0.4536</f>
        <v>280.34738126145271</v>
      </c>
      <c r="I707" s="73">
        <f>Timetraces!F789/Timetraces!H789*1000</f>
        <v>2195270525.1757007</v>
      </c>
      <c r="J707" s="13">
        <f>Timetraces!I789/9.81/0.4536</f>
        <v>575.15655036354315</v>
      </c>
      <c r="K707" s="8">
        <f>Timetraces!J789-Timetraces!K789</f>
        <v>37.90703821182251</v>
      </c>
      <c r="L707" s="8">
        <f t="shared" si="21"/>
        <v>2.1877877042675267</v>
      </c>
      <c r="M707" s="8"/>
      <c r="N707" s="13">
        <f>Timetraces!L789/9.81/0.4536</f>
        <v>280.3473538287875</v>
      </c>
      <c r="O707" s="23">
        <f>Timetraces!N789/1000*0.145</f>
        <v>36.689268802996835</v>
      </c>
      <c r="P707" s="37">
        <f>Timetraces!P789</f>
        <v>0.11526116581540338</v>
      </c>
    </row>
    <row r="708" spans="1:16" x14ac:dyDescent="0.2">
      <c r="A708" s="37">
        <f>Timetraces!E790</f>
        <v>70.400000000000006</v>
      </c>
      <c r="B708" s="8">
        <f>Timetraces!B790-Timetraces!C790</f>
        <v>37.911372661590576</v>
      </c>
      <c r="C708" s="8">
        <f t="shared" si="20"/>
        <v>2.2020005178576691</v>
      </c>
      <c r="D708" s="8"/>
      <c r="E708" s="23">
        <f>Timetraces!F790/1000*0.145</f>
        <v>36.729511593188363</v>
      </c>
      <c r="F708" s="8">
        <f>Timetraces!H790</f>
        <v>0.11539179152197072</v>
      </c>
      <c r="G708" s="8">
        <f>(Timetraces!G790-Timetraces!$G$86)/0.3048</f>
        <v>0</v>
      </c>
      <c r="H708" s="13">
        <f>Timetraces!D790/9.81/0.4536</f>
        <v>280.42748464381731</v>
      </c>
      <c r="I708" s="73">
        <f>Timetraces!F790/Timetraces!H790*1000</f>
        <v>2195190603.8005953</v>
      </c>
      <c r="J708" s="13">
        <f>Timetraces!I790/9.81/0.4536</f>
        <v>575.23522724731765</v>
      </c>
      <c r="K708" s="8">
        <f>Timetraces!J790-Timetraces!K790</f>
        <v>37.911372661590576</v>
      </c>
      <c r="L708" s="8">
        <f t="shared" si="21"/>
        <v>2.2020083399895296</v>
      </c>
      <c r="M708" s="8"/>
      <c r="N708" s="13">
        <f>Timetraces!L790/9.81/0.4536</f>
        <v>280.4274572111521</v>
      </c>
      <c r="O708" s="23">
        <f>Timetraces!N790/1000*0.145</f>
        <v>36.729510871146545</v>
      </c>
      <c r="P708" s="37">
        <f>Timetraces!P790</f>
        <v>0.11539178921777223</v>
      </c>
    </row>
    <row r="709" spans="1:16" x14ac:dyDescent="0.2">
      <c r="A709" s="37">
        <f>Timetraces!E791</f>
        <v>70.5</v>
      </c>
      <c r="B709" s="8">
        <f>Timetraces!B791-Timetraces!C791</f>
        <v>37.915714263916016</v>
      </c>
      <c r="C709" s="8">
        <f t="shared" ref="C709:C772" si="22">(B709-$B$4)/0.3048</f>
        <v>2.2162446199752526</v>
      </c>
      <c r="D709" s="8"/>
      <c r="E709" s="23">
        <f>Timetraces!F791/1000*0.145</f>
        <v>36.769669545853453</v>
      </c>
      <c r="F709" s="8">
        <f>Timetraces!H791</f>
        <v>0.11552214247562645</v>
      </c>
      <c r="G709" s="8">
        <f>(Timetraces!G791-Timetraces!$G$86)/0.3048</f>
        <v>0</v>
      </c>
      <c r="H709" s="13">
        <f>Timetraces!D791/9.81/0.4536</f>
        <v>280.50926141875863</v>
      </c>
      <c r="I709" s="73">
        <f>Timetraces!F791/Timetraces!H791*1000</f>
        <v>2195111019.1359224</v>
      </c>
      <c r="J709" s="13">
        <f>Timetraces!I791/9.81/0.4536</f>
        <v>575.31417845774411</v>
      </c>
      <c r="K709" s="8">
        <f>Timetraces!J791-Timetraces!K791</f>
        <v>37.915714263916016</v>
      </c>
      <c r="L709" s="8">
        <f t="shared" ref="L709:L772" si="23">(K709-$K$4)/0.3048</f>
        <v>2.216252442107113</v>
      </c>
      <c r="M709" s="8"/>
      <c r="N709" s="13">
        <f>Timetraces!L791/9.81/0.4536</f>
        <v>280.50923398609348</v>
      </c>
      <c r="O709" s="23">
        <f>Timetraces!N791/1000*0.145</f>
        <v>36.769669494632538</v>
      </c>
      <c r="P709" s="37">
        <f>Timetraces!P791</f>
        <v>0.11552214235459586</v>
      </c>
    </row>
    <row r="710" spans="1:16" x14ac:dyDescent="0.2">
      <c r="A710" s="37">
        <f>Timetraces!E792</f>
        <v>70.600000000000009</v>
      </c>
      <c r="B710" s="8">
        <f>Timetraces!B792-Timetraces!C792</f>
        <v>37.920063018798828</v>
      </c>
      <c r="C710" s="8">
        <f t="shared" si="22"/>
        <v>2.2305121884884169</v>
      </c>
      <c r="D710" s="8"/>
      <c r="E710" s="23">
        <f>Timetraces!F792/1000*0.145</f>
        <v>36.809761692790097</v>
      </c>
      <c r="F710" s="8">
        <f>Timetraces!H792</f>
        <v>0.11565228041301021</v>
      </c>
      <c r="G710" s="8">
        <f>(Timetraces!G792-Timetraces!$G$86)/0.3048</f>
        <v>0</v>
      </c>
      <c r="H710" s="13">
        <f>Timetraces!D792/9.81/0.4536</f>
        <v>280.59246469229004</v>
      </c>
      <c r="I710" s="73">
        <f>Timetraces!F792/Timetraces!H792*1000</f>
        <v>2195031732.7159257</v>
      </c>
      <c r="J710" s="13">
        <f>Timetraces!I792/9.81/0.4536</f>
        <v>575.39340399482239</v>
      </c>
      <c r="K710" s="8">
        <f>Timetraces!J792-Timetraces!K792</f>
        <v>37.920063018798828</v>
      </c>
      <c r="L710" s="8">
        <f t="shared" si="23"/>
        <v>2.2305200106202774</v>
      </c>
      <c r="M710" s="8"/>
      <c r="N710" s="13">
        <f>Timetraces!L792/9.81/0.4536</f>
        <v>280.59246469229004</v>
      </c>
      <c r="O710" s="23">
        <f>Timetraces!N792/1000*0.145</f>
        <v>36.809761725226409</v>
      </c>
      <c r="P710" s="37">
        <f>Timetraces!P792</f>
        <v>0.11565228056481167</v>
      </c>
    </row>
    <row r="711" spans="1:16" x14ac:dyDescent="0.2">
      <c r="A711" s="37">
        <f>Timetraces!E793</f>
        <v>70.7</v>
      </c>
      <c r="B711" s="8">
        <f>Timetraces!B793-Timetraces!C793</f>
        <v>37.924417972564697</v>
      </c>
      <c r="C711" s="8">
        <f t="shared" si="22"/>
        <v>2.2448000945444182</v>
      </c>
      <c r="D711" s="8"/>
      <c r="E711" s="23">
        <f>Timetraces!F793/1000*0.145</f>
        <v>36.849798921571818</v>
      </c>
      <c r="F711" s="8">
        <f>Timetraces!H793</f>
        <v>0.11578224067907331</v>
      </c>
      <c r="G711" s="8">
        <f>(Timetraces!G793-Timetraces!$G$86)/0.3048</f>
        <v>0</v>
      </c>
      <c r="H711" s="13">
        <f>Timetraces!D793/9.81/0.4536</f>
        <v>280.67676527242924</v>
      </c>
      <c r="I711" s="73">
        <f>Timetraces!F793/Timetraces!H793*1000</f>
        <v>2194952721.5587502</v>
      </c>
      <c r="J711" s="13">
        <f>Timetraces!I793/9.81/0.4536</f>
        <v>575.47290385855274</v>
      </c>
      <c r="K711" s="8">
        <f>Timetraces!J793-Timetraces!K793</f>
        <v>37.924417972564697</v>
      </c>
      <c r="L711" s="8">
        <f t="shared" si="23"/>
        <v>2.2448079166762782</v>
      </c>
      <c r="M711" s="8"/>
      <c r="N711" s="13">
        <f>Timetraces!L793/9.81/0.4536</f>
        <v>280.67676527242924</v>
      </c>
      <c r="O711" s="23">
        <f>Timetraces!N793/1000*0.145</f>
        <v>36.849798684627075</v>
      </c>
      <c r="P711" s="37">
        <f>Timetraces!P793</f>
        <v>0.11578223995341674</v>
      </c>
    </row>
    <row r="712" spans="1:16" x14ac:dyDescent="0.2">
      <c r="A712" s="37">
        <f>Timetraces!E794</f>
        <v>70.800000000000011</v>
      </c>
      <c r="B712" s="8">
        <f>Timetraces!B794-Timetraces!C794</f>
        <v>37.928779602050781</v>
      </c>
      <c r="C712" s="8">
        <f t="shared" si="22"/>
        <v>2.259109902569628</v>
      </c>
      <c r="D712" s="8"/>
      <c r="E712" s="23">
        <f>Timetraces!F794/1000*0.145</f>
        <v>36.889788801594563</v>
      </c>
      <c r="F712" s="8">
        <f>Timetraces!H794</f>
        <v>0.11591204784713031</v>
      </c>
      <c r="G712" s="8">
        <f>(Timetraces!G794-Timetraces!$G$86)/0.3048</f>
        <v>0</v>
      </c>
      <c r="H712" s="13">
        <f>Timetraces!D794/9.81/0.4536</f>
        <v>280.76172423653304</v>
      </c>
      <c r="I712" s="73">
        <f>Timetraces!F794/Timetraces!H794*1000</f>
        <v>2194873969.4276719</v>
      </c>
      <c r="J712" s="13">
        <f>Timetraces!I794/9.81/0.4536</f>
        <v>575.55251345294391</v>
      </c>
      <c r="K712" s="8">
        <f>Timetraces!J794-Timetraces!K794</f>
        <v>37.928779602050781</v>
      </c>
      <c r="L712" s="8">
        <f t="shared" si="23"/>
        <v>2.2591177247014884</v>
      </c>
      <c r="M712" s="8"/>
      <c r="N712" s="13">
        <f>Timetraces!L794/9.81/0.4536</f>
        <v>280.76175166919825</v>
      </c>
      <c r="O712" s="23">
        <f>Timetraces!N794/1000*0.145</f>
        <v>36.889788653156984</v>
      </c>
      <c r="P712" s="37">
        <f>Timetraces!P794</f>
        <v>0.11591204740587081</v>
      </c>
    </row>
    <row r="713" spans="1:16" x14ac:dyDescent="0.2">
      <c r="A713" s="37">
        <f>Timetraces!E795</f>
        <v>70.900000000000006</v>
      </c>
      <c r="B713" s="8">
        <f>Timetraces!B795-Timetraces!C795</f>
        <v>37.93314790725708</v>
      </c>
      <c r="C713" s="8">
        <f t="shared" si="22"/>
        <v>2.2734416125640466</v>
      </c>
      <c r="D713" s="8"/>
      <c r="E713" s="23">
        <f>Timetraces!F795/1000*0.145</f>
        <v>36.929734166388627</v>
      </c>
      <c r="F713" s="8">
        <f>Timetraces!H795</f>
        <v>0.11604171111610291</v>
      </c>
      <c r="G713" s="8">
        <f>(Timetraces!G795-Timetraces!$G$86)/0.3048</f>
        <v>0</v>
      </c>
      <c r="H713" s="13">
        <f>Timetraces!D795/9.81/0.4536</f>
        <v>280.84690266195838</v>
      </c>
      <c r="I713" s="73">
        <f>Timetraces!F795/Timetraces!H795*1000</f>
        <v>2194795469.5561223</v>
      </c>
      <c r="J713" s="13">
        <f>Timetraces!I795/9.81/0.4536</f>
        <v>575.63228764332609</v>
      </c>
      <c r="K713" s="8">
        <f>Timetraces!J795-Timetraces!K795</f>
        <v>37.93314790725708</v>
      </c>
      <c r="L713" s="8">
        <f t="shared" si="23"/>
        <v>2.2734494346959071</v>
      </c>
      <c r="M713" s="8"/>
      <c r="N713" s="13">
        <f>Timetraces!L795/9.81/0.4536</f>
        <v>280.84690266195838</v>
      </c>
      <c r="O713" s="23">
        <f>Timetraces!N795/1000*0.145</f>
        <v>36.929734341266688</v>
      </c>
      <c r="P713" s="37">
        <f>Timetraces!P795</f>
        <v>0.11604171172570066</v>
      </c>
    </row>
    <row r="714" spans="1:16" x14ac:dyDescent="0.2">
      <c r="A714" s="37">
        <f>Timetraces!E796</f>
        <v>71</v>
      </c>
      <c r="B714" s="8">
        <f>Timetraces!B796-Timetraces!C796</f>
        <v>37.937522888183594</v>
      </c>
      <c r="C714" s="8">
        <f t="shared" si="22"/>
        <v>2.2877952245276743</v>
      </c>
      <c r="D714" s="8"/>
      <c r="E714" s="23">
        <f>Timetraces!F796/1000*0.145</f>
        <v>36.969637727091047</v>
      </c>
      <c r="F714" s="8">
        <f>Timetraces!H796</f>
        <v>0.11617123929193215</v>
      </c>
      <c r="G714" s="8">
        <f>(Timetraces!G796-Timetraces!$G$86)/0.3048</f>
        <v>0</v>
      </c>
      <c r="H714" s="13">
        <f>Timetraces!D796/9.81/0.4536</f>
        <v>280.93177932806663</v>
      </c>
      <c r="I714" s="73">
        <f>Timetraces!F796/Timetraces!H796*1000</f>
        <v>2194717215.3928385</v>
      </c>
      <c r="J714" s="13">
        <f>Timetraces!I796/9.81/0.4536</f>
        <v>575.71217156436921</v>
      </c>
      <c r="K714" s="8">
        <f>Timetraces!J796-Timetraces!K796</f>
        <v>37.937522411346436</v>
      </c>
      <c r="L714" s="8">
        <f t="shared" si="23"/>
        <v>2.2878014822331627</v>
      </c>
      <c r="M714" s="8"/>
      <c r="N714" s="13">
        <f>Timetraces!L796/9.81/0.4536</f>
        <v>280.93180676073177</v>
      </c>
      <c r="O714" s="23">
        <f>Timetraces!N796/1000*0.145</f>
        <v>36.969637045993736</v>
      </c>
      <c r="P714" s="37">
        <f>Timetraces!P796</f>
        <v>0.11617123711966632</v>
      </c>
    </row>
    <row r="715" spans="1:16" x14ac:dyDescent="0.2">
      <c r="A715" s="37">
        <f>Timetraces!E797</f>
        <v>71.100000000000009</v>
      </c>
      <c r="B715" s="8">
        <f>Timetraces!B797-Timetraces!C797</f>
        <v>37.941904067993164</v>
      </c>
      <c r="C715" s="8">
        <f t="shared" si="22"/>
        <v>2.3021691740341383</v>
      </c>
      <c r="D715" s="8"/>
      <c r="E715" s="23">
        <f>Timetraces!F797/1000*0.145</f>
        <v>37.009500777468297</v>
      </c>
      <c r="F715" s="8">
        <f>Timetraces!H797</f>
        <v>0.11630063657925097</v>
      </c>
      <c r="G715" s="8">
        <f>(Timetraces!G797-Timetraces!$G$86)/0.3048</f>
        <v>0</v>
      </c>
      <c r="H715" s="13">
        <f>Timetraces!D797/9.81/0.4536</f>
        <v>281.01594274487979</v>
      </c>
      <c r="I715" s="73">
        <f>Timetraces!F797/Timetraces!H797*1000</f>
        <v>2194639203.2205763</v>
      </c>
      <c r="J715" s="13">
        <f>Timetraces!I797/9.81/0.4536</f>
        <v>575.79205548541222</v>
      </c>
      <c r="K715" s="8">
        <f>Timetraces!J797-Timetraces!K797</f>
        <v>37.941904067993164</v>
      </c>
      <c r="L715" s="8">
        <f t="shared" si="23"/>
        <v>2.3021769961659988</v>
      </c>
      <c r="M715" s="8"/>
      <c r="N715" s="13">
        <f>Timetraces!L797/9.81/0.4536</f>
        <v>281.01597017754494</v>
      </c>
      <c r="O715" s="23">
        <f>Timetraces!N797/1000*0.145</f>
        <v>37.009500776876912</v>
      </c>
      <c r="P715" s="37">
        <f>Timetraces!P797</f>
        <v>0.1163006366216234</v>
      </c>
    </row>
    <row r="716" spans="1:16" x14ac:dyDescent="0.2">
      <c r="A716" s="37">
        <f>Timetraces!E798</f>
        <v>71.2</v>
      </c>
      <c r="B716" s="8">
        <f>Timetraces!B798-Timetraces!C798</f>
        <v>37.946291446685791</v>
      </c>
      <c r="C716" s="8">
        <f t="shared" si="22"/>
        <v>2.3165634610834398</v>
      </c>
      <c r="D716" s="8"/>
      <c r="E716" s="23">
        <f>Timetraces!F798/1000*0.145</f>
        <v>37.049327451967613</v>
      </c>
      <c r="F716" s="8">
        <f>Timetraces!H798</f>
        <v>0.11642991640514208</v>
      </c>
      <c r="G716" s="8">
        <f>(Timetraces!G798-Timetraces!$G$86)/0.3048</f>
        <v>0</v>
      </c>
      <c r="H716" s="13">
        <f>Timetraces!D798/9.81/0.4536</f>
        <v>281.09898142242002</v>
      </c>
      <c r="I716" s="73">
        <f>Timetraces!F798/Timetraces!H798*1000</f>
        <v>2194561423.7831182</v>
      </c>
      <c r="J716" s="13">
        <f>Timetraces!I798/9.81/0.4536</f>
        <v>575.87199427178564</v>
      </c>
      <c r="K716" s="8">
        <f>Timetraces!J798-Timetraces!K798</f>
        <v>37.946291446685791</v>
      </c>
      <c r="L716" s="8">
        <f t="shared" si="23"/>
        <v>2.3165712832152998</v>
      </c>
      <c r="M716" s="8"/>
      <c r="N716" s="13">
        <f>Timetraces!L798/9.81/0.4536</f>
        <v>281.09900885508523</v>
      </c>
      <c r="O716" s="23">
        <f>Timetraces!N798/1000*0.145</f>
        <v>37.049326240942221</v>
      </c>
      <c r="P716" s="37">
        <f>Timetraces!P798</f>
        <v>0.11642991251485287</v>
      </c>
    </row>
    <row r="717" spans="1:16" x14ac:dyDescent="0.2">
      <c r="A717" s="37">
        <f>Timetraces!E799</f>
        <v>71.300000000000011</v>
      </c>
      <c r="B717" s="8">
        <f>Timetraces!B799-Timetraces!C799</f>
        <v>37.950685501098633</v>
      </c>
      <c r="C717" s="8">
        <f t="shared" si="22"/>
        <v>2.3309796501019493</v>
      </c>
      <c r="D717" s="8"/>
      <c r="E717" s="23">
        <f>Timetraces!F799/1000*0.145</f>
        <v>37.089125327132948</v>
      </c>
      <c r="F717" s="8">
        <f>Timetraces!H799</f>
        <v>0.11655910335936538</v>
      </c>
      <c r="G717" s="8">
        <f>(Timetraces!G799-Timetraces!$G$86)/0.3048</f>
        <v>0</v>
      </c>
      <c r="H717" s="13">
        <f>Timetraces!D799/9.81/0.4536</f>
        <v>281.18067589936584</v>
      </c>
      <c r="I717" s="73">
        <f>Timetraces!F799/Timetraces!H799*1000</f>
        <v>2194483861.4019275</v>
      </c>
      <c r="J717" s="13">
        <f>Timetraces!I799/9.81/0.4536</f>
        <v>575.95193305815906</v>
      </c>
      <c r="K717" s="8">
        <f>Timetraces!J799-Timetraces!K799</f>
        <v>37.950685501098633</v>
      </c>
      <c r="L717" s="8">
        <f t="shared" si="23"/>
        <v>2.3309874722338098</v>
      </c>
      <c r="M717" s="8"/>
      <c r="N717" s="13">
        <f>Timetraces!L799/9.81/0.4536</f>
        <v>281.18070333203099</v>
      </c>
      <c r="O717" s="23">
        <f>Timetraces!N799/1000*0.145</f>
        <v>37.089123852303871</v>
      </c>
      <c r="P717" s="37">
        <f>Timetraces!P799</f>
        <v>0.11655909861381711</v>
      </c>
    </row>
    <row r="718" spans="1:16" x14ac:dyDescent="0.2">
      <c r="A718" s="37">
        <f>Timetraces!E800</f>
        <v>71.400000000000006</v>
      </c>
      <c r="B718" s="8">
        <f>Timetraces!B800-Timetraces!C800</f>
        <v>37.955085277557373</v>
      </c>
      <c r="C718" s="8">
        <f t="shared" si="22"/>
        <v>2.3454146122369242</v>
      </c>
      <c r="D718" s="8"/>
      <c r="E718" s="23">
        <f>Timetraces!F800/1000*0.145</f>
        <v>37.128908727392286</v>
      </c>
      <c r="F718" s="8">
        <f>Timetraces!H800</f>
        <v>0.116688243947872</v>
      </c>
      <c r="G718" s="8">
        <f>(Timetraces!G800-Timetraces!$G$86)/0.3048</f>
        <v>0</v>
      </c>
      <c r="H718" s="13">
        <f>Timetraces!D800/9.81/0.4536</f>
        <v>281.26088901239115</v>
      </c>
      <c r="I718" s="73">
        <f>Timetraces!F800/Timetraces!H800*1000</f>
        <v>2194406487.2006063</v>
      </c>
      <c r="J718" s="13">
        <f>Timetraces!I800/9.81/0.4536</f>
        <v>576.03187184453236</v>
      </c>
      <c r="K718" s="8">
        <f>Timetraces!J800-Timetraces!K800</f>
        <v>37.955085277557373</v>
      </c>
      <c r="L718" s="8">
        <f t="shared" si="23"/>
        <v>2.3454224343687842</v>
      </c>
      <c r="M718" s="8"/>
      <c r="N718" s="13">
        <f>Timetraces!L800/9.81/0.4536</f>
        <v>281.26091644505635</v>
      </c>
      <c r="O718" s="23">
        <f>Timetraces!N800/1000*0.145</f>
        <v>37.128906988513819</v>
      </c>
      <c r="P718" s="37">
        <f>Timetraces!P800</f>
        <v>0.11668823834625817</v>
      </c>
    </row>
    <row r="719" spans="1:16" x14ac:dyDescent="0.2">
      <c r="A719" s="37">
        <f>Timetraces!E801</f>
        <v>71.5</v>
      </c>
      <c r="B719" s="8">
        <f>Timetraces!B801-Timetraces!C801</f>
        <v>37.959490776062012</v>
      </c>
      <c r="C719" s="8">
        <f t="shared" si="22"/>
        <v>2.359868347488363</v>
      </c>
      <c r="D719" s="8"/>
      <c r="E719" s="23">
        <f>Timetraces!F801/1000*0.145</f>
        <v>37.168701102092321</v>
      </c>
      <c r="F719" s="8">
        <f>Timetraces!H801</f>
        <v>0.11681741428966499</v>
      </c>
      <c r="G719" s="8">
        <f>(Timetraces!G801-Timetraces!$G$86)/0.3048</f>
        <v>0</v>
      </c>
      <c r="H719" s="13">
        <f>Timetraces!D801/9.81/0.4536</f>
        <v>281.33967562682642</v>
      </c>
      <c r="I719" s="73">
        <f>Timetraces!F801/Timetraces!H801*1000</f>
        <v>2194329255.0028701</v>
      </c>
      <c r="J719" s="13">
        <f>Timetraces!I801/9.81/0.4536</f>
        <v>576.11175576557537</v>
      </c>
      <c r="K719" s="8">
        <f>Timetraces!J801-Timetraces!K801</f>
        <v>37.959490776062012</v>
      </c>
      <c r="L719" s="8">
        <f t="shared" si="23"/>
        <v>2.3598761696202235</v>
      </c>
      <c r="M719" s="8"/>
      <c r="N719" s="13">
        <f>Timetraces!L801/9.81/0.4536</f>
        <v>281.33970305949168</v>
      </c>
      <c r="O719" s="23">
        <f>Timetraces!N801/1000*0.145</f>
        <v>37.168698152874285</v>
      </c>
      <c r="P719" s="37">
        <f>Timetraces!P801</f>
        <v>0.11681740475561336</v>
      </c>
    </row>
    <row r="720" spans="1:16" x14ac:dyDescent="0.2">
      <c r="A720" s="37">
        <f>Timetraces!E802</f>
        <v>71.600000000000009</v>
      </c>
      <c r="B720" s="8">
        <f>Timetraces!B802-Timetraces!C802</f>
        <v>37.963901519775391</v>
      </c>
      <c r="C720" s="8">
        <f t="shared" si="22"/>
        <v>2.3743392914298949</v>
      </c>
      <c r="D720" s="8"/>
      <c r="E720" s="23">
        <f>Timetraces!F802/1000*0.145</f>
        <v>37.208530171383494</v>
      </c>
      <c r="F720" s="8">
        <f>Timetraces!H802</f>
        <v>0.11694670435399414</v>
      </c>
      <c r="G720" s="8">
        <f>(Timetraces!G802-Timetraces!$G$86)/0.3048</f>
        <v>0</v>
      </c>
      <c r="H720" s="13">
        <f>Timetraces!D802/9.81/0.4536</f>
        <v>281.41720033866289</v>
      </c>
      <c r="I720" s="73">
        <f>Timetraces!F802/Timetraces!H802*1000</f>
        <v>2194252111.0243573</v>
      </c>
      <c r="J720" s="13">
        <f>Timetraces!I802/9.81/0.4536</f>
        <v>576.19163968661849</v>
      </c>
      <c r="K720" s="8">
        <f>Timetraces!J802-Timetraces!K802</f>
        <v>37.963901519775391</v>
      </c>
      <c r="L720" s="8">
        <f t="shared" si="23"/>
        <v>2.3743471135617553</v>
      </c>
      <c r="M720" s="8"/>
      <c r="N720" s="13">
        <f>Timetraces!L802/9.81/0.4536</f>
        <v>281.41720033866289</v>
      </c>
      <c r="O720" s="23">
        <f>Timetraces!N802/1000*0.145</f>
        <v>37.208526600042312</v>
      </c>
      <c r="P720" s="37">
        <f>Timetraces!P802</f>
        <v>0.11694669280134024</v>
      </c>
    </row>
    <row r="721" spans="1:16" x14ac:dyDescent="0.2">
      <c r="A721" s="37">
        <f>Timetraces!E803</f>
        <v>71.7</v>
      </c>
      <c r="B721" s="8">
        <f>Timetraces!B803-Timetraces!C803</f>
        <v>37.968317031860352</v>
      </c>
      <c r="C721" s="8">
        <f t="shared" si="22"/>
        <v>2.3888258796351476</v>
      </c>
      <c r="D721" s="8"/>
      <c r="E721" s="23">
        <f>Timetraces!F803/1000*0.145</f>
        <v>37.248433243792938</v>
      </c>
      <c r="F721" s="8">
        <f>Timetraces!H803</f>
        <v>0.11707623525388448</v>
      </c>
      <c r="G721" s="8">
        <f>(Timetraces!G803-Timetraces!$G$86)/0.3048</f>
        <v>0</v>
      </c>
      <c r="H721" s="13">
        <f>Timetraces!D803/9.81/0.4536</f>
        <v>281.49371004188714</v>
      </c>
      <c r="I721" s="73">
        <f>Timetraces!F803/Timetraces!H803*1000</f>
        <v>2194174983.0941339</v>
      </c>
      <c r="J721" s="13">
        <f>Timetraces!I803/9.81/0.4536</f>
        <v>576.27152360766149</v>
      </c>
      <c r="K721" s="8">
        <f>Timetraces!J803-Timetraces!K803</f>
        <v>37.968317031860352</v>
      </c>
      <c r="L721" s="8">
        <f t="shared" si="23"/>
        <v>2.3888337017670076</v>
      </c>
      <c r="M721" s="8"/>
      <c r="N721" s="13">
        <f>Timetraces!L803/9.81/0.4536</f>
        <v>281.49371004188714</v>
      </c>
      <c r="O721" s="23">
        <f>Timetraces!N803/1000*0.145</f>
        <v>37.248428456954748</v>
      </c>
      <c r="P721" s="37">
        <f>Timetraces!P803</f>
        <v>0.11707621975617492</v>
      </c>
    </row>
    <row r="722" spans="1:16" x14ac:dyDescent="0.2">
      <c r="A722" s="37">
        <f>Timetraces!E804</f>
        <v>71.800000000000011</v>
      </c>
      <c r="B722" s="8">
        <f>Timetraces!B804-Timetraces!C804</f>
        <v>37.972737312316895</v>
      </c>
      <c r="C722" s="8">
        <f t="shared" si="22"/>
        <v>2.4033281121041203</v>
      </c>
      <c r="D722" s="8"/>
      <c r="E722" s="23">
        <f>Timetraces!F804/1000*0.145</f>
        <v>37.288452847277483</v>
      </c>
      <c r="F722" s="8">
        <f>Timetraces!H804</f>
        <v>0.11720614502917974</v>
      </c>
      <c r="G722" s="8">
        <f>(Timetraces!G804-Timetraces!$G$86)/0.3048</f>
        <v>0</v>
      </c>
      <c r="H722" s="13">
        <f>Timetraces!D804/9.81/0.4536</f>
        <v>281.56956136114673</v>
      </c>
      <c r="I722" s="73">
        <f>Timetraces!F804/Timetraces!H804*1000</f>
        <v>2194097789.9264946</v>
      </c>
      <c r="J722" s="13">
        <f>Timetraces!I804/9.81/0.4536</f>
        <v>576.35151725936532</v>
      </c>
      <c r="K722" s="8">
        <f>Timetraces!J804-Timetraces!K804</f>
        <v>37.972737312316895</v>
      </c>
      <c r="L722" s="8">
        <f t="shared" si="23"/>
        <v>2.4033359342359808</v>
      </c>
      <c r="M722" s="8"/>
      <c r="N722" s="13">
        <f>Timetraces!L804/9.81/0.4536</f>
        <v>281.56956136114673</v>
      </c>
      <c r="O722" s="23">
        <f>Timetraces!N804/1000*0.145</f>
        <v>37.288446840782782</v>
      </c>
      <c r="P722" s="37">
        <f>Timetraces!P804</f>
        <v>0.11720612557289051</v>
      </c>
    </row>
    <row r="723" spans="1:16" x14ac:dyDescent="0.2">
      <c r="A723" s="37">
        <f>Timetraces!E805</f>
        <v>71.900000000000006</v>
      </c>
      <c r="B723" s="8">
        <f>Timetraces!B805-Timetraces!C805</f>
        <v>37.977161884307861</v>
      </c>
      <c r="C723" s="8">
        <f t="shared" si="22"/>
        <v>2.417844424410442</v>
      </c>
      <c r="D723" s="8"/>
      <c r="E723" s="23">
        <f>Timetraces!F805/1000*0.145</f>
        <v>37.328636950178712</v>
      </c>
      <c r="F723" s="8">
        <f>Timetraces!H805</f>
        <v>0.11733658940600313</v>
      </c>
      <c r="G723" s="8">
        <f>(Timetraces!G805-Timetraces!$G$86)/0.3048</f>
        <v>0</v>
      </c>
      <c r="H723" s="13">
        <f>Timetraces!D805/9.81/0.4536</f>
        <v>281.64516578641957</v>
      </c>
      <c r="I723" s="73">
        <f>Timetraces!F805/Timetraces!H805*1000</f>
        <v>2194020440.0154729</v>
      </c>
      <c r="J723" s="13">
        <f>Timetraces!I805/9.81/0.4536</f>
        <v>576.43162064172986</v>
      </c>
      <c r="K723" s="8">
        <f>Timetraces!J805-Timetraces!K805</f>
        <v>37.977161884307861</v>
      </c>
      <c r="L723" s="8">
        <f t="shared" si="23"/>
        <v>2.417852246542302</v>
      </c>
      <c r="M723" s="8"/>
      <c r="N723" s="13">
        <f>Timetraces!L805/9.81/0.4536</f>
        <v>281.64516578641957</v>
      </c>
      <c r="O723" s="23">
        <f>Timetraces!N805/1000*0.145</f>
        <v>37.328630666165957</v>
      </c>
      <c r="P723" s="37">
        <f>Timetraces!P805</f>
        <v>0.11733656904989584</v>
      </c>
    </row>
    <row r="724" spans="1:16" x14ac:dyDescent="0.2">
      <c r="A724" s="37">
        <f>Timetraces!E806</f>
        <v>72</v>
      </c>
      <c r="B724" s="8">
        <f>Timetraces!B806-Timetraces!C806</f>
        <v>37.981589794158936</v>
      </c>
      <c r="C724" s="8">
        <f t="shared" si="22"/>
        <v>2.4323716877013677</v>
      </c>
      <c r="D724" s="8"/>
      <c r="E724" s="23">
        <f>Timetraces!F806/1000*0.145</f>
        <v>37.369034835223502</v>
      </c>
      <c r="F724" s="8">
        <f>Timetraces!H806</f>
        <v>0.11746772834726178</v>
      </c>
      <c r="G724" s="8">
        <f>(Timetraces!G806-Timetraces!$G$86)/0.3048</f>
        <v>0</v>
      </c>
      <c r="H724" s="13">
        <f>Timetraces!D806/9.81/0.4536</f>
        <v>281.7209622403488</v>
      </c>
      <c r="I724" s="73">
        <f>Timetraces!F806/Timetraces!H806*1000</f>
        <v>2193942840.7124596</v>
      </c>
      <c r="J724" s="13">
        <f>Timetraces!I806/9.81/0.4536</f>
        <v>576.51183375475523</v>
      </c>
      <c r="K724" s="8">
        <f>Timetraces!J806-Timetraces!K806</f>
        <v>37.981589794158936</v>
      </c>
      <c r="L724" s="8">
        <f t="shared" si="23"/>
        <v>2.4323795098332281</v>
      </c>
      <c r="M724" s="8"/>
      <c r="N724" s="13">
        <f>Timetraces!L806/9.81/0.4536</f>
        <v>281.72093480768359</v>
      </c>
      <c r="O724" s="23">
        <f>Timetraces!N806/1000*0.145</f>
        <v>37.369026963833711</v>
      </c>
      <c r="P724" s="37">
        <f>Timetraces!P806</f>
        <v>0.11746770283871173</v>
      </c>
    </row>
    <row r="725" spans="1:16" x14ac:dyDescent="0.2">
      <c r="A725" s="37">
        <f>Timetraces!E807</f>
        <v>72.100000000000009</v>
      </c>
      <c r="B725" s="8">
        <f>Timetraces!B807-Timetraces!C807</f>
        <v>37.986020565032959</v>
      </c>
      <c r="C725" s="8">
        <f t="shared" si="22"/>
        <v>2.4469083375505263</v>
      </c>
      <c r="D725" s="8"/>
      <c r="E725" s="23">
        <f>Timetraces!F807/1000*0.145</f>
        <v>37.409698262267547</v>
      </c>
      <c r="F725" s="8">
        <f>Timetraces!H807</f>
        <v>0.11759972988620879</v>
      </c>
      <c r="G725" s="8">
        <f>(Timetraces!G807-Timetraces!$G$86)/0.3048</f>
        <v>0</v>
      </c>
      <c r="H725" s="13">
        <f>Timetraces!D807/9.81/0.4536</f>
        <v>281.79736221291228</v>
      </c>
      <c r="I725" s="73">
        <f>Timetraces!F807/Timetraces!H807*1000</f>
        <v>2193864894.9258947</v>
      </c>
      <c r="J725" s="13">
        <f>Timetraces!I807/9.81/0.4536</f>
        <v>576.59232119443243</v>
      </c>
      <c r="K725" s="8">
        <f>Timetraces!J807-Timetraces!K807</f>
        <v>37.986020565032959</v>
      </c>
      <c r="L725" s="8">
        <f t="shared" si="23"/>
        <v>2.4469161596823863</v>
      </c>
      <c r="M725" s="8"/>
      <c r="N725" s="13">
        <f>Timetraces!L807/9.81/0.4536</f>
        <v>281.79736221291228</v>
      </c>
      <c r="O725" s="23">
        <f>Timetraces!N807/1000*0.145</f>
        <v>37.409689507643058</v>
      </c>
      <c r="P725" s="37">
        <f>Timetraces!P807</f>
        <v>0.11759970151131525</v>
      </c>
    </row>
    <row r="726" spans="1:16" x14ac:dyDescent="0.2">
      <c r="A726" s="37">
        <f>Timetraces!E808</f>
        <v>72.2</v>
      </c>
      <c r="B726" s="8">
        <f>Timetraces!B808-Timetraces!C808</f>
        <v>37.99045467376709</v>
      </c>
      <c r="C726" s="8">
        <f t="shared" si="22"/>
        <v>2.4614559383842889</v>
      </c>
      <c r="D726" s="8"/>
      <c r="E726" s="23">
        <f>Timetraces!F808/1000*0.145</f>
        <v>37.450673077938589</v>
      </c>
      <c r="F726" s="8">
        <f>Timetraces!H808</f>
        <v>0.11773274284833085</v>
      </c>
      <c r="G726" s="8">
        <f>(Timetraces!G808-Timetraces!$G$86)/0.3048</f>
        <v>0</v>
      </c>
      <c r="H726" s="13">
        <f>Timetraces!D808/9.81/0.4536</f>
        <v>281.87483205941828</v>
      </c>
      <c r="I726" s="73">
        <f>Timetraces!F808/Timetraces!H808*1000</f>
        <v>2193786517.9826241</v>
      </c>
      <c r="J726" s="13">
        <f>Timetraces!I808/9.81/0.4536</f>
        <v>576.67302809543128</v>
      </c>
      <c r="K726" s="8">
        <f>Timetraces!J808-Timetraces!K808</f>
        <v>37.99045467376709</v>
      </c>
      <c r="L726" s="8">
        <f t="shared" si="23"/>
        <v>2.4614637605161489</v>
      </c>
      <c r="M726" s="8"/>
      <c r="N726" s="13">
        <f>Timetraces!L808/9.81/0.4536</f>
        <v>281.87480462675313</v>
      </c>
      <c r="O726" s="23">
        <f>Timetraces!N808/1000*0.145</f>
        <v>37.450663665338602</v>
      </c>
      <c r="P726" s="37">
        <f>Timetraces!P808</f>
        <v>0.11773271233845148</v>
      </c>
    </row>
    <row r="727" spans="1:16" x14ac:dyDescent="0.2">
      <c r="A727" s="37">
        <f>Timetraces!E809</f>
        <v>72.300000000000011</v>
      </c>
      <c r="B727" s="8">
        <f>Timetraces!B809-Timetraces!C809</f>
        <v>37.994891166687012</v>
      </c>
      <c r="C727" s="8">
        <f t="shared" si="22"/>
        <v>2.4760113613499115</v>
      </c>
      <c r="D727" s="8"/>
      <c r="E727" s="23">
        <f>Timetraces!F809/1000*0.145</f>
        <v>37.492003578946751</v>
      </c>
      <c r="F727" s="8">
        <f>Timetraces!H809</f>
        <v>0.11786691104228708</v>
      </c>
      <c r="G727" s="8">
        <f>(Timetraces!G809-Timetraces!$G$86)/0.3048</f>
        <v>0</v>
      </c>
      <c r="H727" s="13">
        <f>Timetraces!D809/9.81/0.4536</f>
        <v>281.95364610651876</v>
      </c>
      <c r="I727" s="73">
        <f>Timetraces!F809/Timetraces!H809*1000</f>
        <v>2193707628.6915264</v>
      </c>
      <c r="J727" s="13">
        <f>Timetraces!I809/9.81/0.4536</f>
        <v>576.75400932308207</v>
      </c>
      <c r="K727" s="8">
        <f>Timetraces!J809-Timetraces!K809</f>
        <v>37.994891166687012</v>
      </c>
      <c r="L727" s="8">
        <f t="shared" si="23"/>
        <v>2.476019183481772</v>
      </c>
      <c r="M727" s="8"/>
      <c r="N727" s="13">
        <f>Timetraces!L809/9.81/0.4536</f>
        <v>281.95361867385361</v>
      </c>
      <c r="O727" s="23">
        <f>Timetraces!N809/1000*0.145</f>
        <v>37.491992907992866</v>
      </c>
      <c r="P727" s="37">
        <f>Timetraces!P809</f>
        <v>0.11786687644402997</v>
      </c>
    </row>
    <row r="728" spans="1:16" x14ac:dyDescent="0.2">
      <c r="A728" s="37">
        <f>Timetraces!E810</f>
        <v>72.400000000000006</v>
      </c>
      <c r="B728" s="8">
        <f>Timetraces!B810-Timetraces!C810</f>
        <v>37.999329566955566</v>
      </c>
      <c r="C728" s="8">
        <f t="shared" si="22"/>
        <v>2.490573042021023</v>
      </c>
      <c r="D728" s="8"/>
      <c r="E728" s="23">
        <f>Timetraces!F810/1000*0.145</f>
        <v>37.533721986535788</v>
      </c>
      <c r="F728" s="8">
        <f>Timetraces!H810</f>
        <v>0.11800233906978128</v>
      </c>
      <c r="G728" s="8">
        <f>(Timetraces!G810-Timetraces!$G$86)/0.3048</f>
        <v>0</v>
      </c>
      <c r="H728" s="13">
        <f>Timetraces!D810/9.81/0.4536</f>
        <v>282.03402381553531</v>
      </c>
      <c r="I728" s="73">
        <f>Timetraces!F810/Timetraces!H810*1000</f>
        <v>2193628169.7474065</v>
      </c>
      <c r="J728" s="13">
        <f>Timetraces!I810/9.81/0.4536</f>
        <v>576.83603299201013</v>
      </c>
      <c r="K728" s="8">
        <f>Timetraces!J810-Timetraces!K810</f>
        <v>37.999329566955566</v>
      </c>
      <c r="L728" s="8">
        <f t="shared" si="23"/>
        <v>2.490580864152883</v>
      </c>
      <c r="M728" s="8"/>
      <c r="N728" s="13">
        <f>Timetraces!L810/9.81/0.4536</f>
        <v>282.03402381553531</v>
      </c>
      <c r="O728" s="23">
        <f>Timetraces!N810/1000*0.145</f>
        <v>37.533711347588095</v>
      </c>
      <c r="P728" s="37">
        <f>Timetraces!P810</f>
        <v>0.1180023045767556</v>
      </c>
    </row>
    <row r="729" spans="1:16" x14ac:dyDescent="0.2">
      <c r="A729" s="37">
        <f>Timetraces!E811</f>
        <v>72.5</v>
      </c>
      <c r="B729" s="8">
        <f>Timetraces!B811-Timetraces!C811</f>
        <v>38.003769874572754</v>
      </c>
      <c r="C729" s="8">
        <f t="shared" si="22"/>
        <v>2.5051409803976221</v>
      </c>
      <c r="D729" s="8"/>
      <c r="E729" s="23">
        <f>Timetraces!F811/1000*0.145</f>
        <v>37.575854356774002</v>
      </c>
      <c r="F729" s="8">
        <f>Timetraces!H811</f>
        <v>0.11813911153462013</v>
      </c>
      <c r="G729" s="8">
        <f>(Timetraces!G811-Timetraces!$G$86)/0.3048</f>
        <v>0</v>
      </c>
      <c r="H729" s="13">
        <f>Timetraces!D811/9.81/0.4536</f>
        <v>282.11607491712857</v>
      </c>
      <c r="I729" s="73">
        <f>Timetraces!F811/Timetraces!H811*1000</f>
        <v>2193548095.8329754</v>
      </c>
      <c r="J729" s="13">
        <f>Timetraces!I811/9.81/0.4536</f>
        <v>576.92096452344879</v>
      </c>
      <c r="K729" s="8">
        <f>Timetraces!J811-Timetraces!K811</f>
        <v>38.003769874572754</v>
      </c>
      <c r="L729" s="8">
        <f t="shared" si="23"/>
        <v>2.5051488025294826</v>
      </c>
      <c r="M729" s="8"/>
      <c r="N729" s="13">
        <f>Timetraces!L811/9.81/0.4536</f>
        <v>282.11604748446342</v>
      </c>
      <c r="O729" s="23">
        <f>Timetraces!N811/1000*0.145</f>
        <v>37.575843025010471</v>
      </c>
      <c r="P729" s="37">
        <f>Timetraces!P811</f>
        <v>0.1181390747935875</v>
      </c>
    </row>
    <row r="730" spans="1:16" x14ac:dyDescent="0.2">
      <c r="A730" s="37">
        <f>Timetraces!E812</f>
        <v>72.600000000000009</v>
      </c>
      <c r="B730" s="8">
        <f>Timetraces!B812-Timetraces!C812</f>
        <v>38.008211612701416</v>
      </c>
      <c r="C730" s="8">
        <f t="shared" si="22"/>
        <v>2.5197136120533377</v>
      </c>
      <c r="D730" s="8"/>
      <c r="E730" s="23">
        <f>Timetraces!F812/1000*0.145</f>
        <v>37.618414546363923</v>
      </c>
      <c r="F730" s="8">
        <f>Timetraces!H812</f>
        <v>0.11827727343414303</v>
      </c>
      <c r="G730" s="8">
        <f>(Timetraces!G812-Timetraces!$G$86)/0.3048</f>
        <v>0</v>
      </c>
      <c r="H730" s="13">
        <f>Timetraces!D812/9.81/0.4536</f>
        <v>282.19977197863346</v>
      </c>
      <c r="I730" s="73">
        <f>Timetraces!F812/Timetraces!H812*1000</f>
        <v>2193467385.2920418</v>
      </c>
      <c r="J730" s="13">
        <f>Timetraces!I812/9.81/0.4536</f>
        <v>577.00485361360995</v>
      </c>
      <c r="K730" s="8">
        <f>Timetraces!J812-Timetraces!K812</f>
        <v>38.008211612701416</v>
      </c>
      <c r="L730" s="8">
        <f t="shared" si="23"/>
        <v>2.5197214341851981</v>
      </c>
      <c r="M730" s="8"/>
      <c r="N730" s="13">
        <f>Timetraces!L812/9.81/0.4536</f>
        <v>282.19974454596826</v>
      </c>
      <c r="O730" s="23">
        <f>Timetraces!N812/1000*0.145</f>
        <v>37.618401919182922</v>
      </c>
      <c r="P730" s="37">
        <f>Timetraces!P812</f>
        <v>0.11827723248447049</v>
      </c>
    </row>
    <row r="731" spans="1:16" x14ac:dyDescent="0.2">
      <c r="A731" s="37">
        <f>Timetraces!E813</f>
        <v>72.7</v>
      </c>
      <c r="B731" s="8">
        <f>Timetraces!B813-Timetraces!C813</f>
        <v>38.012655258178711</v>
      </c>
      <c r="C731" s="8">
        <f t="shared" si="22"/>
        <v>2.5342925014145417</v>
      </c>
      <c r="D731" s="8"/>
      <c r="E731" s="23">
        <f>Timetraces!F813/1000*0.145</f>
        <v>37.661406581734042</v>
      </c>
      <c r="F731" s="8">
        <f>Timetraces!H813</f>
        <v>0.11841683785433386</v>
      </c>
      <c r="G731" s="8">
        <f>(Timetraces!G813-Timetraces!$G$86)/0.3048</f>
        <v>0</v>
      </c>
      <c r="H731" s="13">
        <f>Timetraces!D813/9.81/0.4536</f>
        <v>282.28506013471963</v>
      </c>
      <c r="I731" s="73">
        <f>Timetraces!F813/Timetraces!H813*1000</f>
        <v>2193386035.3053813</v>
      </c>
      <c r="J731" s="13">
        <f>Timetraces!I813/9.81/0.4536</f>
        <v>577.08715160919007</v>
      </c>
      <c r="K731" s="8">
        <f>Timetraces!J813-Timetraces!K813</f>
        <v>38.012655258178711</v>
      </c>
      <c r="L731" s="8">
        <f t="shared" si="23"/>
        <v>2.5343003235464021</v>
      </c>
      <c r="M731" s="8"/>
      <c r="N731" s="13">
        <f>Timetraces!L813/9.81/0.4536</f>
        <v>282.28506013471963</v>
      </c>
      <c r="O731" s="23">
        <f>Timetraces!N813/1000*0.145</f>
        <v>37.661393948099608</v>
      </c>
      <c r="P731" s="37">
        <f>Timetraces!P813</f>
        <v>0.11841679688516404</v>
      </c>
    </row>
    <row r="732" spans="1:16" x14ac:dyDescent="0.2">
      <c r="A732" s="37">
        <f>Timetraces!E814</f>
        <v>72.800000000000011</v>
      </c>
      <c r="B732" s="8">
        <f>Timetraces!B814-Timetraces!C814</f>
        <v>38.017101287841797</v>
      </c>
      <c r="C732" s="8">
        <f t="shared" si="22"/>
        <v>2.5488792129076057</v>
      </c>
      <c r="D732" s="8"/>
      <c r="E732" s="23">
        <f>Timetraces!F814/1000*0.145</f>
        <v>37.704837332992113</v>
      </c>
      <c r="F732" s="8">
        <f>Timetraces!H814</f>
        <v>0.1185578271226209</v>
      </c>
      <c r="G732" s="8">
        <f>(Timetraces!G814-Timetraces!$G$86)/0.3048</f>
        <v>0</v>
      </c>
      <c r="H732" s="13">
        <f>Timetraces!D814/9.81/0.4536</f>
        <v>282.37210398137813</v>
      </c>
      <c r="I732" s="73">
        <f>Timetraces!F814/Timetraces!H814*1000</f>
        <v>2193304037.6005044</v>
      </c>
      <c r="J732" s="13">
        <f>Timetraces!I814/9.81/0.4536</f>
        <v>577.16923014344866</v>
      </c>
      <c r="K732" s="8">
        <f>Timetraces!J814-Timetraces!K814</f>
        <v>38.017101287841797</v>
      </c>
      <c r="L732" s="8">
        <f t="shared" si="23"/>
        <v>2.5488870350394661</v>
      </c>
      <c r="M732" s="8"/>
      <c r="N732" s="13">
        <f>Timetraces!L814/9.81/0.4536</f>
        <v>282.37210398137813</v>
      </c>
      <c r="O732" s="23">
        <f>Timetraces!N814/1000*0.145</f>
        <v>37.704824323489994</v>
      </c>
      <c r="P732" s="37">
        <f>Timetraces!P814</f>
        <v>0.11855778493461017</v>
      </c>
    </row>
    <row r="733" spans="1:16" x14ac:dyDescent="0.2">
      <c r="A733" s="37">
        <f>Timetraces!E815</f>
        <v>72.900000000000006</v>
      </c>
      <c r="B733" s="8">
        <f>Timetraces!B815-Timetraces!C815</f>
        <v>38.021549224853516</v>
      </c>
      <c r="C733" s="8">
        <f t="shared" si="22"/>
        <v>2.5634721821061581</v>
      </c>
      <c r="D733" s="8"/>
      <c r="E733" s="23">
        <f>Timetraces!F815/1000*0.145</f>
        <v>37.748708935847262</v>
      </c>
      <c r="F733" s="8">
        <f>Timetraces!H815</f>
        <v>0.11870024818700885</v>
      </c>
      <c r="G733" s="8">
        <f>(Timetraces!G815-Timetraces!$G$86)/0.3048</f>
        <v>0</v>
      </c>
      <c r="H733" s="13">
        <f>Timetraces!D815/9.81/0.4536</f>
        <v>282.46106811460015</v>
      </c>
      <c r="I733" s="73">
        <f>Timetraces!F815/Timetraces!H815*1000</f>
        <v>2193221393.146091</v>
      </c>
      <c r="J733" s="13">
        <f>Timetraces!I815/9.81/0.4536</f>
        <v>577.25169273501979</v>
      </c>
      <c r="K733" s="8">
        <f>Timetraces!J815-Timetraces!K815</f>
        <v>38.021549224853516</v>
      </c>
      <c r="L733" s="8">
        <f t="shared" si="23"/>
        <v>2.5634800042380186</v>
      </c>
      <c r="M733" s="8"/>
      <c r="N733" s="13">
        <f>Timetraces!L815/9.81/0.4536</f>
        <v>282.46106811460015</v>
      </c>
      <c r="O733" s="23">
        <f>Timetraces!N815/1000*0.145</f>
        <v>37.748695538528331</v>
      </c>
      <c r="P733" s="37">
        <f>Timetraces!P815</f>
        <v>0.11870020473722302</v>
      </c>
    </row>
    <row r="734" spans="1:16" x14ac:dyDescent="0.2">
      <c r="A734" s="37">
        <f>Timetraces!E816</f>
        <v>73</v>
      </c>
      <c r="B734" s="8">
        <f>Timetraces!B816-Timetraces!C816</f>
        <v>38.026000022888184</v>
      </c>
      <c r="C734" s="8">
        <f t="shared" si="22"/>
        <v>2.5780745378629426</v>
      </c>
      <c r="D734" s="8"/>
      <c r="E734" s="23">
        <f>Timetraces!F816/1000*0.145</f>
        <v>37.793013096826321</v>
      </c>
      <c r="F734" s="8">
        <f>Timetraces!H816</f>
        <v>0.11884407413843287</v>
      </c>
      <c r="G734" s="8">
        <f>(Timetraces!G816-Timetraces!$G$86)/0.3048</f>
        <v>0</v>
      </c>
      <c r="H734" s="13">
        <f>Timetraces!D816/9.81/0.4536</f>
        <v>282.55167820773374</v>
      </c>
      <c r="I734" s="73">
        <f>Timetraces!F816/Timetraces!H816*1000</f>
        <v>2193138122.5595026</v>
      </c>
      <c r="J734" s="13">
        <f>Timetraces!I816/9.81/0.4536</f>
        <v>577.33421019192144</v>
      </c>
      <c r="K734" s="8">
        <f>Timetraces!J816-Timetraces!K816</f>
        <v>38.026000022888184</v>
      </c>
      <c r="L734" s="8">
        <f t="shared" si="23"/>
        <v>2.5780823599948031</v>
      </c>
      <c r="M734" s="8"/>
      <c r="N734" s="13">
        <f>Timetraces!L816/9.81/0.4536</f>
        <v>282.55170564039895</v>
      </c>
      <c r="O734" s="23">
        <f>Timetraces!N816/1000*0.145</f>
        <v>37.792999653575514</v>
      </c>
      <c r="P734" s="37">
        <f>Timetraces!P816</f>
        <v>0.11884403054113202</v>
      </c>
    </row>
    <row r="735" spans="1:16" x14ac:dyDescent="0.2">
      <c r="A735" s="37">
        <f>Timetraces!E817</f>
        <v>73.100000000000009</v>
      </c>
      <c r="B735" s="8">
        <f>Timetraces!B817-Timetraces!C817</f>
        <v>38.030453681945801</v>
      </c>
      <c r="C735" s="8">
        <f t="shared" si="22"/>
        <v>2.59268628017796</v>
      </c>
      <c r="D735" s="8"/>
      <c r="E735" s="23">
        <f>Timetraces!F817/1000*0.145</f>
        <v>37.837709046429531</v>
      </c>
      <c r="F735" s="8">
        <f>Timetraces!H817</f>
        <v>0.11898917266559327</v>
      </c>
      <c r="G735" s="8">
        <f>(Timetraces!G817-Timetraces!$G$86)/0.3048</f>
        <v>0</v>
      </c>
      <c r="H735" s="13">
        <f>Timetraces!D817/9.81/0.4536</f>
        <v>282.64261749284964</v>
      </c>
      <c r="I735" s="73">
        <f>Timetraces!F817/Timetraces!H817*1000</f>
        <v>2193054306.6717095</v>
      </c>
      <c r="J735" s="13">
        <f>Timetraces!I817/9.81/0.4536</f>
        <v>577.41689224481411</v>
      </c>
      <c r="K735" s="8">
        <f>Timetraces!J817-Timetraces!K817</f>
        <v>38.030453681945801</v>
      </c>
      <c r="L735" s="8">
        <f t="shared" si="23"/>
        <v>2.59269410230982</v>
      </c>
      <c r="M735" s="8"/>
      <c r="N735" s="13">
        <f>Timetraces!L817/9.81/0.4536</f>
        <v>282.64261749284964</v>
      </c>
      <c r="O735" s="23">
        <f>Timetraces!N817/1000*0.145</f>
        <v>37.837695781294215</v>
      </c>
      <c r="P735" s="37">
        <f>Timetraces!P817</f>
        <v>0.11898912964408415</v>
      </c>
    </row>
    <row r="736" spans="1:16" x14ac:dyDescent="0.2">
      <c r="A736" s="37">
        <f>Timetraces!E818</f>
        <v>73.2</v>
      </c>
      <c r="B736" s="8">
        <f>Timetraces!B818-Timetraces!C818</f>
        <v>38.034910202026367</v>
      </c>
      <c r="C736" s="8">
        <f t="shared" si="22"/>
        <v>2.6073074090512089</v>
      </c>
      <c r="D736" s="8"/>
      <c r="E736" s="23">
        <f>Timetraces!F818/1000*0.145</f>
        <v>37.88271893358192</v>
      </c>
      <c r="F736" s="8">
        <f>Timetraces!H818</f>
        <v>0.11913529107384958</v>
      </c>
      <c r="G736" s="8">
        <f>(Timetraces!G818-Timetraces!$G$86)/0.3048</f>
        <v>0</v>
      </c>
      <c r="H736" s="13">
        <f>Timetraces!D818/9.81/0.4536</f>
        <v>282.73182852005846</v>
      </c>
      <c r="I736" s="73">
        <f>Timetraces!F818/Timetraces!H818*1000</f>
        <v>2192970094.9358249</v>
      </c>
      <c r="J736" s="13">
        <f>Timetraces!I818/9.81/0.4536</f>
        <v>577.49962916303718</v>
      </c>
      <c r="K736" s="8">
        <f>Timetraces!J818-Timetraces!K818</f>
        <v>38.034910202026367</v>
      </c>
      <c r="L736" s="8">
        <f t="shared" si="23"/>
        <v>2.6073152311830694</v>
      </c>
      <c r="M736" s="8"/>
      <c r="N736" s="13">
        <f>Timetraces!L818/9.81/0.4536</f>
        <v>282.73185595272366</v>
      </c>
      <c r="O736" s="23">
        <f>Timetraces!N818/1000*0.145</f>
        <v>37.882705599872821</v>
      </c>
      <c r="P736" s="37">
        <f>Timetraces!P818</f>
        <v>0.11913524783140994</v>
      </c>
    </row>
    <row r="737" spans="1:16" x14ac:dyDescent="0.2">
      <c r="A737" s="37">
        <f>Timetraces!E819</f>
        <v>73.300000000000011</v>
      </c>
      <c r="B737" s="8">
        <f>Timetraces!B819-Timetraces!C819</f>
        <v>38.039370059967041</v>
      </c>
      <c r="C737" s="8">
        <f t="shared" si="22"/>
        <v>2.6219394889090628</v>
      </c>
      <c r="D737" s="8"/>
      <c r="E737" s="23">
        <f>Timetraces!F819/1000*0.145</f>
        <v>37.927960773719683</v>
      </c>
      <c r="F737" s="8">
        <f>Timetraces!H819</f>
        <v>0.11928216325543162</v>
      </c>
      <c r="G737" s="8">
        <f>(Timetraces!G819-Timetraces!$G$86)/0.3048</f>
        <v>0</v>
      </c>
      <c r="H737" s="13">
        <f>Timetraces!D819/9.81/0.4536</f>
        <v>282.81810425209153</v>
      </c>
      <c r="I737" s="73">
        <f>Timetraces!F819/Timetraces!H819*1000</f>
        <v>2192885642.9850287</v>
      </c>
      <c r="J737" s="13">
        <f>Timetraces!I819/9.81/0.4536</f>
        <v>577.5825306772515</v>
      </c>
      <c r="K737" s="8">
        <f>Timetraces!J819-Timetraces!K819</f>
        <v>38.039370059967041</v>
      </c>
      <c r="L737" s="8">
        <f t="shared" si="23"/>
        <v>2.6219473110409233</v>
      </c>
      <c r="M737" s="8"/>
      <c r="N737" s="13">
        <f>Timetraces!L819/9.81/0.4536</f>
        <v>282.81813168475674</v>
      </c>
      <c r="O737" s="23">
        <f>Timetraces!N819/1000*0.145</f>
        <v>37.927947008998387</v>
      </c>
      <c r="P737" s="37">
        <f>Timetraces!P819</f>
        <v>0.11928211861112717</v>
      </c>
    </row>
    <row r="738" spans="1:16" x14ac:dyDescent="0.2">
      <c r="A738" s="37">
        <f>Timetraces!E820</f>
        <v>73.400000000000006</v>
      </c>
      <c r="B738" s="8">
        <f>Timetraces!B820-Timetraces!C820</f>
        <v>38.04383373260498</v>
      </c>
      <c r="C738" s="8">
        <f t="shared" si="22"/>
        <v>2.6365840841778931</v>
      </c>
      <c r="D738" s="8"/>
      <c r="E738" s="23">
        <f>Timetraces!F820/1000*0.145</f>
        <v>37.973390165444641</v>
      </c>
      <c r="F738" s="8">
        <f>Timetraces!H820</f>
        <v>0.11942964507030715</v>
      </c>
      <c r="G738" s="8">
        <f>(Timetraces!G820-Timetraces!$G$86)/0.3048</f>
        <v>0</v>
      </c>
      <c r="H738" s="13">
        <f>Timetraces!D820/9.81/0.4536</f>
        <v>282.9019659095876</v>
      </c>
      <c r="I738" s="73">
        <f>Timetraces!F820/Timetraces!H820*1000</f>
        <v>2192801035.8122559</v>
      </c>
      <c r="J738" s="13">
        <f>Timetraces!I820/9.81/0.4536</f>
        <v>577.66548705679622</v>
      </c>
      <c r="K738" s="8">
        <f>Timetraces!J820-Timetraces!K820</f>
        <v>38.04383373260498</v>
      </c>
      <c r="L738" s="8">
        <f t="shared" si="23"/>
        <v>2.6365919063097536</v>
      </c>
      <c r="M738" s="8"/>
      <c r="N738" s="13">
        <f>Timetraces!L820/9.81/0.4536</f>
        <v>282.90199334225281</v>
      </c>
      <c r="O738" s="23">
        <f>Timetraces!N820/1000*0.145</f>
        <v>37.973376907584957</v>
      </c>
      <c r="P738" s="37">
        <f>Timetraces!P820</f>
        <v>0.11942960207767545</v>
      </c>
    </row>
    <row r="739" spans="1:16" x14ac:dyDescent="0.2">
      <c r="A739" s="37">
        <f>Timetraces!E821</f>
        <v>73.5</v>
      </c>
      <c r="B739" s="8">
        <f>Timetraces!B821-Timetraces!C821</f>
        <v>38.048301696777344</v>
      </c>
      <c r="C739" s="8">
        <f t="shared" si="22"/>
        <v>2.6512427592840719</v>
      </c>
      <c r="D739" s="8"/>
      <c r="E739" s="23">
        <f>Timetraces!F821/1000*0.145</f>
        <v>38.019008079609051</v>
      </c>
      <c r="F739" s="8">
        <f>Timetraces!H821</f>
        <v>0.11957773966863602</v>
      </c>
      <c r="G739" s="8">
        <f>(Timetraces!G821-Timetraces!$G$86)/0.3048</f>
        <v>0</v>
      </c>
      <c r="H739" s="13">
        <f>Timetraces!D821/9.81/0.4536</f>
        <v>282.98473026047594</v>
      </c>
      <c r="I739" s="73">
        <f>Timetraces!F821/Timetraces!H821*1000</f>
        <v>2192716273.5140247</v>
      </c>
      <c r="J739" s="13">
        <f>Timetraces!I821/9.81/0.4536</f>
        <v>577.74849830167125</v>
      </c>
      <c r="K739" s="8">
        <f>Timetraces!J821-Timetraces!K821</f>
        <v>38.048301696777344</v>
      </c>
      <c r="L739" s="8">
        <f t="shared" si="23"/>
        <v>2.6512505814159324</v>
      </c>
      <c r="M739" s="8"/>
      <c r="N739" s="13">
        <f>Timetraces!L821/9.81/0.4536</f>
        <v>282.98475769314115</v>
      </c>
      <c r="O739" s="23">
        <f>Timetraces!N821/1000*0.145</f>
        <v>38.018993432464271</v>
      </c>
      <c r="P739" s="37">
        <f>Timetraces!P821</f>
        <v>0.11957769215859675</v>
      </c>
    </row>
    <row r="740" spans="1:16" x14ac:dyDescent="0.2">
      <c r="A740" s="37">
        <f>Timetraces!E822</f>
        <v>73.600000000000009</v>
      </c>
      <c r="B740" s="8">
        <f>Timetraces!B822-Timetraces!C822</f>
        <v>38.052773952484131</v>
      </c>
      <c r="C740" s="8">
        <f t="shared" si="22"/>
        <v>2.6659155142275992</v>
      </c>
      <c r="D740" s="8"/>
      <c r="E740" s="23">
        <f>Timetraces!F822/1000*0.145</f>
        <v>38.064815124281068</v>
      </c>
      <c r="F740" s="8">
        <f>Timetraces!H822</f>
        <v>0.11972644900592945</v>
      </c>
      <c r="G740" s="8">
        <f>(Timetraces!G822-Timetraces!$G$86)/0.3048</f>
        <v>0</v>
      </c>
      <c r="H740" s="13">
        <f>Timetraces!D822/9.81/0.4536</f>
        <v>283.06680879473441</v>
      </c>
      <c r="I740" s="73">
        <f>Timetraces!F822/Timetraces!H822*1000</f>
        <v>2192631357.1811619</v>
      </c>
      <c r="J740" s="13">
        <f>Timetraces!I822/9.81/0.4536</f>
        <v>577.83118035456403</v>
      </c>
      <c r="K740" s="8">
        <f>Timetraces!J822-Timetraces!K822</f>
        <v>38.052773952484131</v>
      </c>
      <c r="L740" s="8">
        <f t="shared" si="23"/>
        <v>2.6659233363594597</v>
      </c>
      <c r="M740" s="8"/>
      <c r="N740" s="13">
        <f>Timetraces!L822/9.81/0.4536</f>
        <v>283.06683622739962</v>
      </c>
      <c r="O740" s="23">
        <f>Timetraces!N822/1000*0.145</f>
        <v>38.064800972993055</v>
      </c>
      <c r="P740" s="37">
        <f>Timetraces!P822</f>
        <v>0.11972640310769765</v>
      </c>
    </row>
    <row r="741" spans="1:16" x14ac:dyDescent="0.2">
      <c r="A741" s="37">
        <f>Timetraces!E823</f>
        <v>73.7</v>
      </c>
      <c r="B741" s="8">
        <f>Timetraces!B823-Timetraces!C823</f>
        <v>38.057250499725342</v>
      </c>
      <c r="C741" s="8">
        <f t="shared" si="22"/>
        <v>2.6806023490084749</v>
      </c>
      <c r="D741" s="8"/>
      <c r="E741" s="23">
        <f>Timetraces!F823/1000*0.145</f>
        <v>38.110792693554878</v>
      </c>
      <c r="F741" s="8">
        <f>Timetraces!H823</f>
        <v>0.11987571268936427</v>
      </c>
      <c r="G741" s="8">
        <f>(Timetraces!G823-Timetraces!$G$86)/0.3048</f>
        <v>0</v>
      </c>
      <c r="H741" s="13">
        <f>Timetraces!D823/9.81/0.4536</f>
        <v>283.14757056106362</v>
      </c>
      <c r="I741" s="73">
        <f>Timetraces!F823/Timetraces!H823*1000</f>
        <v>2192546322.874279</v>
      </c>
      <c r="J741" s="13">
        <f>Timetraces!I823/9.81/0.4536</f>
        <v>577.91331375415291</v>
      </c>
      <c r="K741" s="8">
        <f>Timetraces!J823-Timetraces!K823</f>
        <v>38.057250499725342</v>
      </c>
      <c r="L741" s="8">
        <f t="shared" si="23"/>
        <v>2.6806101711403354</v>
      </c>
      <c r="M741" s="8"/>
      <c r="N741" s="13">
        <f>Timetraces!L823/9.81/0.4536</f>
        <v>283.14759799372882</v>
      </c>
      <c r="O741" s="23">
        <f>Timetraces!N823/1000*0.145</f>
        <v>38.110778085699955</v>
      </c>
      <c r="P741" s="37">
        <f>Timetraces!P823</f>
        <v>0.11987566531054966</v>
      </c>
    </row>
    <row r="742" spans="1:16" x14ac:dyDescent="0.2">
      <c r="A742" s="37">
        <f>Timetraces!E824</f>
        <v>73.800000000000011</v>
      </c>
      <c r="B742" s="8">
        <f>Timetraces!B824-Timetraces!C824</f>
        <v>38.061731815338135</v>
      </c>
      <c r="C742" s="8">
        <f t="shared" si="22"/>
        <v>2.6953048280530711</v>
      </c>
      <c r="D742" s="8"/>
      <c r="E742" s="23">
        <f>Timetraces!F824/1000*0.145</f>
        <v>38.156909155007234</v>
      </c>
      <c r="F742" s="8">
        <f>Timetraces!H824</f>
        <v>0.12002542804136539</v>
      </c>
      <c r="G742" s="8">
        <f>(Timetraces!G824-Timetraces!$G$86)/0.3048</f>
        <v>0</v>
      </c>
      <c r="H742" s="13">
        <f>Timetraces!D824/9.81/0.4536</f>
        <v>283.22654920415528</v>
      </c>
      <c r="I742" s="73">
        <f>Timetraces!F824/Timetraces!H824*1000</f>
        <v>2192461230.2157135</v>
      </c>
      <c r="J742" s="13">
        <f>Timetraces!I824/9.81/0.4536</f>
        <v>577.9948985004379</v>
      </c>
      <c r="K742" s="8">
        <f>Timetraces!J824-Timetraces!K824</f>
        <v>38.061731815338135</v>
      </c>
      <c r="L742" s="8">
        <f t="shared" si="23"/>
        <v>2.6953126501849316</v>
      </c>
      <c r="M742" s="8"/>
      <c r="N742" s="13">
        <f>Timetraces!L824/9.81/0.4536</f>
        <v>283.22657663682048</v>
      </c>
      <c r="O742" s="23">
        <f>Timetraces!N824/1000*0.145</f>
        <v>38.156893140190299</v>
      </c>
      <c r="P742" s="37">
        <f>Timetraces!P824</f>
        <v>0.12002537609192132</v>
      </c>
    </row>
    <row r="743" spans="1:16" x14ac:dyDescent="0.2">
      <c r="A743" s="37">
        <f>Timetraces!E825</f>
        <v>73.900000000000006</v>
      </c>
      <c r="B743" s="8">
        <f>Timetraces!B825-Timetraces!C825</f>
        <v>38.066216945648193</v>
      </c>
      <c r="C743" s="8">
        <f t="shared" si="22"/>
        <v>2.7100198225086443</v>
      </c>
      <c r="D743" s="8"/>
      <c r="E743" s="23">
        <f>Timetraces!F825/1000*0.145</f>
        <v>38.203142250728831</v>
      </c>
      <c r="F743" s="8">
        <f>Timetraces!H825</f>
        <v>0.12017552280407584</v>
      </c>
      <c r="G743" s="8">
        <f>(Timetraces!G825-Timetraces!$G$86)/0.3048</f>
        <v>0</v>
      </c>
      <c r="H743" s="13">
        <f>Timetraces!D825/9.81/0.4536</f>
        <v>283.30407391599169</v>
      </c>
      <c r="I743" s="73">
        <f>Timetraces!F825/Timetraces!H825*1000</f>
        <v>2192376121.2696366</v>
      </c>
      <c r="J743" s="13">
        <f>Timetraces!I825/9.81/0.4536</f>
        <v>578.07653811205341</v>
      </c>
      <c r="K743" s="8">
        <f>Timetraces!J825-Timetraces!K825</f>
        <v>38.066216945648193</v>
      </c>
      <c r="L743" s="8">
        <f t="shared" si="23"/>
        <v>2.7100276446405043</v>
      </c>
      <c r="M743" s="8"/>
      <c r="N743" s="13">
        <f>Timetraces!L825/9.81/0.4536</f>
        <v>283.30407391599169</v>
      </c>
      <c r="O743" s="23">
        <f>Timetraces!N825/1000*0.145</f>
        <v>38.203125415563171</v>
      </c>
      <c r="P743" s="37">
        <f>Timetraces!P825</f>
        <v>0.12017546818867192</v>
      </c>
    </row>
    <row r="744" spans="1:16" x14ac:dyDescent="0.2">
      <c r="A744" s="37">
        <f>Timetraces!E826</f>
        <v>74</v>
      </c>
      <c r="B744" s="8">
        <f>Timetraces!B826-Timetraces!C826</f>
        <v>38.070705890655518</v>
      </c>
      <c r="C744" s="8">
        <f t="shared" si="22"/>
        <v>2.7247473323751934</v>
      </c>
      <c r="D744" s="8"/>
      <c r="E744" s="23">
        <f>Timetraces!F826/1000*0.145</f>
        <v>38.24948121411424</v>
      </c>
      <c r="F744" s="8">
        <f>Timetraces!H826</f>
        <v>0.1203259620132107</v>
      </c>
      <c r="G744" s="8">
        <f>(Timetraces!G826-Timetraces!$G$86)/0.3048</f>
        <v>0</v>
      </c>
      <c r="H744" s="13">
        <f>Timetraces!D826/9.81/0.4536</f>
        <v>283.38055618655073</v>
      </c>
      <c r="I744" s="73">
        <f>Timetraces!F826/Timetraces!H826*1000</f>
        <v>2192291016.8432255</v>
      </c>
      <c r="J744" s="13">
        <f>Timetraces!I826/9.81/0.4536</f>
        <v>578.15872637697271</v>
      </c>
      <c r="K744" s="8">
        <f>Timetraces!J826-Timetraces!K826</f>
        <v>38.070706367492676</v>
      </c>
      <c r="L744" s="8">
        <f t="shared" si="23"/>
        <v>2.7247567189334259</v>
      </c>
      <c r="M744" s="8"/>
      <c r="N744" s="13">
        <f>Timetraces!L826/9.81/0.4536</f>
        <v>283.38052875388553</v>
      </c>
      <c r="O744" s="23">
        <f>Timetraces!N826/1000*0.145</f>
        <v>38.249464499488894</v>
      </c>
      <c r="P744" s="37">
        <f>Timetraces!P826</f>
        <v>0.12032590779525291</v>
      </c>
    </row>
    <row r="745" spans="1:16" x14ac:dyDescent="0.2">
      <c r="A745" s="37">
        <f>Timetraces!E827</f>
        <v>74.100000000000009</v>
      </c>
      <c r="B745" s="8">
        <f>Timetraces!B827-Timetraces!C827</f>
        <v>38.075199127197266</v>
      </c>
      <c r="C745" s="8">
        <f t="shared" si="22"/>
        <v>2.739488922079091</v>
      </c>
      <c r="D745" s="8"/>
      <c r="E745" s="23">
        <f>Timetraces!F827/1000*0.145</f>
        <v>38.295920836892378</v>
      </c>
      <c r="F745" s="8">
        <f>Timetraces!H827</f>
        <v>0.12047672876832707</v>
      </c>
      <c r="G745" s="8">
        <f>(Timetraces!G827-Timetraces!$G$86)/0.3048</f>
        <v>0</v>
      </c>
      <c r="H745" s="13">
        <f>Timetraces!D827/9.81/0.4536</f>
        <v>283.45632520781476</v>
      </c>
      <c r="I745" s="73">
        <f>Timetraces!F827/Timetraces!H827*1000</f>
        <v>2192205927.0300622</v>
      </c>
      <c r="J745" s="13">
        <f>Timetraces!I827/9.81/0.4536</f>
        <v>578.24157302585661</v>
      </c>
      <c r="K745" s="8">
        <f>Timetraces!J827-Timetraces!K827</f>
        <v>38.075199127197266</v>
      </c>
      <c r="L745" s="8">
        <f t="shared" si="23"/>
        <v>2.7394967442109515</v>
      </c>
      <c r="M745" s="8"/>
      <c r="N745" s="13">
        <f>Timetraces!L827/9.81/0.4536</f>
        <v>283.45629777514955</v>
      </c>
      <c r="O745" s="23">
        <f>Timetraces!N827/1000*0.145</f>
        <v>38.295903650045425</v>
      </c>
      <c r="P745" s="37">
        <f>Timetraces!P827</f>
        <v>0.12047667301895988</v>
      </c>
    </row>
    <row r="746" spans="1:16" x14ac:dyDescent="0.2">
      <c r="A746" s="37">
        <f>Timetraces!E828</f>
        <v>74.2</v>
      </c>
      <c r="B746" s="8">
        <f>Timetraces!B828-Timetraces!C828</f>
        <v>38.079696178436279</v>
      </c>
      <c r="C746" s="8">
        <f t="shared" si="22"/>
        <v>2.7542430271939655</v>
      </c>
      <c r="D746" s="8"/>
      <c r="E746" s="23">
        <f>Timetraces!F828/1000*0.145</f>
        <v>38.342465402440503</v>
      </c>
      <c r="F746" s="8">
        <f>Timetraces!H828</f>
        <v>0.12062783695856071</v>
      </c>
      <c r="G746" s="8">
        <f>(Timetraces!G828-Timetraces!$G$86)/0.3048</f>
        <v>0</v>
      </c>
      <c r="H746" s="13">
        <f>Timetraces!D828/9.81/0.4536</f>
        <v>283.53214909440914</v>
      </c>
      <c r="I746" s="73">
        <f>Timetraces!F828/Timetraces!H828*1000</f>
        <v>2192120844.9567075</v>
      </c>
      <c r="J746" s="13">
        <f>Timetraces!I828/9.81/0.4536</f>
        <v>578.32458427073163</v>
      </c>
      <c r="K746" s="8">
        <f>Timetraces!J828-Timetraces!K828</f>
        <v>38.079696178436279</v>
      </c>
      <c r="L746" s="8">
        <f t="shared" si="23"/>
        <v>2.7542508493258255</v>
      </c>
      <c r="M746" s="8"/>
      <c r="N746" s="13">
        <f>Timetraces!L828/9.81/0.4536</f>
        <v>283.53212166174399</v>
      </c>
      <c r="O746" s="23">
        <f>Timetraces!N828/1000*0.145</f>
        <v>38.342447741425893</v>
      </c>
      <c r="P746" s="37">
        <f>Timetraces!P828</f>
        <v>0.12062777966726909</v>
      </c>
    </row>
    <row r="747" spans="1:16" x14ac:dyDescent="0.2">
      <c r="A747" s="37">
        <f>Timetraces!E829</f>
        <v>74.300000000000011</v>
      </c>
      <c r="B747" s="8">
        <f>Timetraces!B829-Timetraces!C829</f>
        <v>38.084197521209717</v>
      </c>
      <c r="C747" s="8">
        <f t="shared" si="22"/>
        <v>2.7690112121461881</v>
      </c>
      <c r="D747" s="8"/>
      <c r="E747" s="23">
        <f>Timetraces!F829/1000*0.145</f>
        <v>38.389138384211726</v>
      </c>
      <c r="F747" s="8">
        <f>Timetraces!H829</f>
        <v>0.12077936277518002</v>
      </c>
      <c r="G747" s="8">
        <f>(Timetraces!G829-Timetraces!$G$86)/0.3048</f>
        <v>0</v>
      </c>
      <c r="H747" s="13">
        <f>Timetraces!D829/9.81/0.4536</f>
        <v>283.60918001827207</v>
      </c>
      <c r="I747" s="73">
        <f>Timetraces!F829/Timetraces!H829*1000</f>
        <v>2192035728.8572426</v>
      </c>
      <c r="J747" s="13">
        <f>Timetraces!I829/9.81/0.4536</f>
        <v>578.40743091961542</v>
      </c>
      <c r="K747" s="8">
        <f>Timetraces!J829-Timetraces!K829</f>
        <v>38.084197521209717</v>
      </c>
      <c r="L747" s="8">
        <f t="shared" si="23"/>
        <v>2.7690190342780485</v>
      </c>
      <c r="M747" s="8"/>
      <c r="N747" s="13">
        <f>Timetraces!L829/9.81/0.4536</f>
        <v>283.60915258560692</v>
      </c>
      <c r="O747" s="23">
        <f>Timetraces!N829/1000*0.145</f>
        <v>38.389120245387168</v>
      </c>
      <c r="P747" s="37">
        <f>Timetraces!P829</f>
        <v>0.1207793039301386</v>
      </c>
    </row>
    <row r="748" spans="1:16" x14ac:dyDescent="0.2">
      <c r="A748" s="37">
        <f>Timetraces!E830</f>
        <v>74.400000000000006</v>
      </c>
      <c r="B748" s="8">
        <f>Timetraces!B830-Timetraces!C830</f>
        <v>38.088702201843262</v>
      </c>
      <c r="C748" s="8">
        <f t="shared" si="22"/>
        <v>2.7837903480830155</v>
      </c>
      <c r="D748" s="8"/>
      <c r="E748" s="23">
        <f>Timetraces!F830/1000*0.145</f>
        <v>38.43596977132524</v>
      </c>
      <c r="F748" s="8">
        <f>Timetraces!H830</f>
        <v>0.12093140355901696</v>
      </c>
      <c r="G748" s="8">
        <f>(Timetraces!G830-Timetraces!$G$86)/0.3048</f>
        <v>0</v>
      </c>
      <c r="H748" s="13">
        <f>Timetraces!D830/9.81/0.4536</f>
        <v>283.68848785334603</v>
      </c>
      <c r="I748" s="73">
        <f>Timetraces!F830/Timetraces!H830*1000</f>
        <v>2191950525.6216121</v>
      </c>
      <c r="J748" s="13">
        <f>Timetraces!I830/9.81/0.4536</f>
        <v>578.4901129725082</v>
      </c>
      <c r="K748" s="8">
        <f>Timetraces!J830-Timetraces!K830</f>
        <v>38.08870267868042</v>
      </c>
      <c r="L748" s="8">
        <f t="shared" si="23"/>
        <v>2.7837997346412475</v>
      </c>
      <c r="M748" s="8"/>
      <c r="N748" s="13">
        <f>Timetraces!L830/9.81/0.4536</f>
        <v>283.68846042068083</v>
      </c>
      <c r="O748" s="23">
        <f>Timetraces!N830/1000*0.145</f>
        <v>38.43595114902589</v>
      </c>
      <c r="P748" s="37">
        <f>Timetraces!P830</f>
        <v>0.12093134314603435</v>
      </c>
    </row>
    <row r="749" spans="1:16" x14ac:dyDescent="0.2">
      <c r="A749" s="37">
        <f>Timetraces!E831</f>
        <v>74.5</v>
      </c>
      <c r="B749" s="8">
        <f>Timetraces!B831-Timetraces!C831</f>
        <v>38.093211650848389</v>
      </c>
      <c r="C749" s="8">
        <f t="shared" si="22"/>
        <v>2.798585128283563</v>
      </c>
      <c r="D749" s="8"/>
      <c r="E749" s="23">
        <f>Timetraces!F831/1000*0.145</f>
        <v>38.482978402593332</v>
      </c>
      <c r="F749" s="8">
        <f>Timetraces!H831</f>
        <v>0.12108402046828305</v>
      </c>
      <c r="G749" s="8">
        <f>(Timetraces!G831-Timetraces!$G$86)/0.3048</f>
        <v>0</v>
      </c>
      <c r="H749" s="13">
        <f>Timetraces!D831/9.81/0.4536</f>
        <v>283.77042922427859</v>
      </c>
      <c r="I749" s="73">
        <f>Timetraces!F831/Timetraces!H831*1000</f>
        <v>2191865202.5754886</v>
      </c>
      <c r="J749" s="13">
        <f>Timetraces!I831/9.81/0.4536</f>
        <v>578.57301448672251</v>
      </c>
      <c r="K749" s="8">
        <f>Timetraces!J831-Timetraces!K831</f>
        <v>38.093211650848389</v>
      </c>
      <c r="L749" s="8">
        <f t="shared" si="23"/>
        <v>2.7985929504154234</v>
      </c>
      <c r="M749" s="8"/>
      <c r="N749" s="13">
        <f>Timetraces!L831/9.81/0.4536</f>
        <v>283.77040179161344</v>
      </c>
      <c r="O749" s="23">
        <f>Timetraces!N831/1000*0.145</f>
        <v>38.482959293057007</v>
      </c>
      <c r="P749" s="37">
        <f>Timetraces!P831</f>
        <v>0.12108395847094997</v>
      </c>
    </row>
    <row r="750" spans="1:16" x14ac:dyDescent="0.2">
      <c r="A750" s="37">
        <f>Timetraces!E832</f>
        <v>74.600000000000009</v>
      </c>
      <c r="B750" s="8">
        <f>Timetraces!B832-Timetraces!C832</f>
        <v>38.097724437713623</v>
      </c>
      <c r="C750" s="8">
        <f t="shared" si="22"/>
        <v>2.8133908594687154</v>
      </c>
      <c r="D750" s="8"/>
      <c r="E750" s="23">
        <f>Timetraces!F832/1000*0.145</f>
        <v>38.530158350900727</v>
      </c>
      <c r="F750" s="8">
        <f>Timetraces!H832</f>
        <v>0.12123719426286028</v>
      </c>
      <c r="G750" s="8">
        <f>(Timetraces!G832-Timetraces!$G$86)/0.3048</f>
        <v>0</v>
      </c>
      <c r="H750" s="13">
        <f>Timetraces!D832/9.81/0.4536</f>
        <v>283.85462007375702</v>
      </c>
      <c r="I750" s="73">
        <f>Timetraces!F832/Timetraces!H832*1000</f>
        <v>2191779772.0564208</v>
      </c>
      <c r="J750" s="13">
        <f>Timetraces!I832/9.81/0.4536</f>
        <v>578.65640978891042</v>
      </c>
      <c r="K750" s="8">
        <f>Timetraces!J832-Timetraces!K832</f>
        <v>38.097724437713623</v>
      </c>
      <c r="L750" s="8">
        <f t="shared" si="23"/>
        <v>2.8133986816005754</v>
      </c>
      <c r="M750" s="8"/>
      <c r="N750" s="13">
        <f>Timetraces!L832/9.81/0.4536</f>
        <v>283.85459264109176</v>
      </c>
      <c r="O750" s="23">
        <f>Timetraces!N832/1000*0.145</f>
        <v>38.530139695050082</v>
      </c>
      <c r="P750" s="37">
        <f>Timetraces!P832</f>
        <v>0.1212371337406086</v>
      </c>
    </row>
    <row r="751" spans="1:16" x14ac:dyDescent="0.2">
      <c r="A751" s="37">
        <f>Timetraces!E833</f>
        <v>74.7</v>
      </c>
      <c r="B751" s="8">
        <f>Timetraces!B833-Timetraces!C833</f>
        <v>38.102241992950439</v>
      </c>
      <c r="C751" s="8">
        <f t="shared" si="22"/>
        <v>2.8282122349175878</v>
      </c>
      <c r="D751" s="8"/>
      <c r="E751" s="23">
        <f>Timetraces!F833/1000*0.145</f>
        <v>38.5774778576871</v>
      </c>
      <c r="F751" s="8">
        <f>Timetraces!H833</f>
        <v>0.12139082185935618</v>
      </c>
      <c r="G751" s="8">
        <f>(Timetraces!G833-Timetraces!$G$86)/0.3048</f>
        <v>0</v>
      </c>
      <c r="H751" s="13">
        <f>Timetraces!D833/9.81/0.4536</f>
        <v>283.94029228715578</v>
      </c>
      <c r="I751" s="73">
        <f>Timetraces!F833/Timetraces!H833*1000</f>
        <v>2191694292.5106244</v>
      </c>
      <c r="J751" s="13">
        <f>Timetraces!I833/9.81/0.4536</f>
        <v>578.74029887907159</v>
      </c>
      <c r="K751" s="8">
        <f>Timetraces!J833-Timetraces!K833</f>
        <v>38.102241992950439</v>
      </c>
      <c r="L751" s="8">
        <f t="shared" si="23"/>
        <v>2.8282200570494482</v>
      </c>
      <c r="M751" s="8"/>
      <c r="N751" s="13">
        <f>Timetraces!L833/9.81/0.4536</f>
        <v>283.94026485449058</v>
      </c>
      <c r="O751" s="23">
        <f>Timetraces!N833/1000*0.145</f>
        <v>38.577458705941879</v>
      </c>
      <c r="P751" s="37">
        <f>Timetraces!P833</f>
        <v>0.1213907597246664</v>
      </c>
    </row>
    <row r="752" spans="1:16" x14ac:dyDescent="0.2">
      <c r="A752" s="37">
        <f>Timetraces!E834</f>
        <v>74.800000000000011</v>
      </c>
      <c r="B752" s="8">
        <f>Timetraces!B834-Timetraces!C834</f>
        <v>38.106763362884521</v>
      </c>
      <c r="C752" s="8">
        <f t="shared" si="22"/>
        <v>2.8430461257774371</v>
      </c>
      <c r="D752" s="8"/>
      <c r="E752" s="23">
        <f>Timetraces!F834/1000*0.145</f>
        <v>38.624896410797945</v>
      </c>
      <c r="F752" s="8">
        <f>Timetraces!H834</f>
        <v>0.12154477173610485</v>
      </c>
      <c r="G752" s="8">
        <f>(Timetraces!G834-Timetraces!$G$86)/0.3048</f>
        <v>0</v>
      </c>
      <c r="H752" s="13">
        <f>Timetraces!D834/9.81/0.4536</f>
        <v>284.02695207650157</v>
      </c>
      <c r="I752" s="73">
        <f>Timetraces!F834/Timetraces!H834*1000</f>
        <v>2191608837.8930235</v>
      </c>
      <c r="J752" s="13">
        <f>Timetraces!I834/9.81/0.4536</f>
        <v>578.82462689187594</v>
      </c>
      <c r="K752" s="8">
        <f>Timetraces!J834-Timetraces!K834</f>
        <v>38.106763362884521</v>
      </c>
      <c r="L752" s="8">
        <f t="shared" si="23"/>
        <v>2.8430539479092976</v>
      </c>
      <c r="M752" s="8"/>
      <c r="N752" s="13">
        <f>Timetraces!L834/9.81/0.4536</f>
        <v>284.02692464383637</v>
      </c>
      <c r="O752" s="23">
        <f>Timetraces!N834/1000*0.145</f>
        <v>38.624877705824836</v>
      </c>
      <c r="P752" s="37">
        <f>Timetraces!P834</f>
        <v>0.12154471105409466</v>
      </c>
    </row>
    <row r="753" spans="1:16" x14ac:dyDescent="0.2">
      <c r="A753" s="37">
        <f>Timetraces!E835</f>
        <v>74.900000000000006</v>
      </c>
      <c r="B753" s="8">
        <f>Timetraces!B835-Timetraces!C835</f>
        <v>38.111290454864502</v>
      </c>
      <c r="C753" s="8">
        <f t="shared" si="22"/>
        <v>2.8578987897537509</v>
      </c>
      <c r="D753" s="8"/>
      <c r="E753" s="23">
        <f>Timetraces!F835/1000*0.145</f>
        <v>38.672381199974211</v>
      </c>
      <c r="F753" s="8">
        <f>Timetraces!H835</f>
        <v>0.12169893738612396</v>
      </c>
      <c r="G753" s="8">
        <f>(Timetraces!G835-Timetraces!$G$86)/0.3048</f>
        <v>0</v>
      </c>
      <c r="H753" s="13">
        <f>Timetraces!D835/9.81/0.4536</f>
        <v>284.11462687445947</v>
      </c>
      <c r="I753" s="73">
        <f>Timetraces!F835/Timetraces!H835*1000</f>
        <v>2191523467.4153461</v>
      </c>
      <c r="J753" s="13">
        <f>Timetraces!I835/9.81/0.4536</f>
        <v>578.90939382732336</v>
      </c>
      <c r="K753" s="8">
        <f>Timetraces!J835-Timetraces!K835</f>
        <v>38.111290454864502</v>
      </c>
      <c r="L753" s="8">
        <f t="shared" si="23"/>
        <v>2.8579066118856113</v>
      </c>
      <c r="M753" s="8"/>
      <c r="N753" s="13">
        <f>Timetraces!L835/9.81/0.4536</f>
        <v>284.11459944179433</v>
      </c>
      <c r="O753" s="23">
        <f>Timetraces!N835/1000*0.145</f>
        <v>38.672362941489553</v>
      </c>
      <c r="P753" s="37">
        <f>Timetraces!P835</f>
        <v>0.12169887815169345</v>
      </c>
    </row>
    <row r="754" spans="1:16" x14ac:dyDescent="0.2">
      <c r="A754" s="37">
        <f>Timetraces!E836</f>
        <v>75</v>
      </c>
      <c r="B754" s="8">
        <f>Timetraces!B836-Timetraces!C836</f>
        <v>38.115822315216064</v>
      </c>
      <c r="C754" s="8">
        <f t="shared" si="22"/>
        <v>2.8727670979937856</v>
      </c>
      <c r="D754" s="8"/>
      <c r="E754" s="23">
        <f>Timetraces!F836/1000*0.145</f>
        <v>38.719911273101637</v>
      </c>
      <c r="F754" s="8">
        <f>Timetraces!H836</f>
        <v>0.12185325077152281</v>
      </c>
      <c r="G754" s="8">
        <f>(Timetraces!G836-Timetraces!$G$86)/0.3048</f>
        <v>0</v>
      </c>
      <c r="H754" s="13">
        <f>Timetraces!D836/9.81/0.4536</f>
        <v>284.20367330567711</v>
      </c>
      <c r="I754" s="73">
        <f>Timetraces!F836/Timetraces!H836*1000</f>
        <v>2191438218.9907308</v>
      </c>
      <c r="J754" s="13">
        <f>Timetraces!I836/9.81/0.4536</f>
        <v>578.99448995475325</v>
      </c>
      <c r="K754" s="8">
        <f>Timetraces!J836-Timetraces!K836</f>
        <v>38.115822315216064</v>
      </c>
      <c r="L754" s="8">
        <f t="shared" si="23"/>
        <v>2.8727749201256456</v>
      </c>
      <c r="M754" s="8"/>
      <c r="N754" s="13">
        <f>Timetraces!L836/9.81/0.4536</f>
        <v>284.20367330567711</v>
      </c>
      <c r="O754" s="23">
        <f>Timetraces!N836/1000*0.145</f>
        <v>38.719892868799619</v>
      </c>
      <c r="P754" s="37">
        <f>Timetraces!P836</f>
        <v>0.12185319106140337</v>
      </c>
    </row>
    <row r="755" spans="1:16" x14ac:dyDescent="0.2">
      <c r="A755" s="37">
        <f>Timetraces!E837</f>
        <v>75.100000000000009</v>
      </c>
      <c r="B755" s="8">
        <f>Timetraces!B837-Timetraces!C837</f>
        <v>38.120360374450684</v>
      </c>
      <c r="C755" s="8">
        <f t="shared" si="22"/>
        <v>2.8876557437766568</v>
      </c>
      <c r="D755" s="8"/>
      <c r="E755" s="23">
        <f>Timetraces!F837/1000*0.145</f>
        <v>38.767466498031645</v>
      </c>
      <c r="F755" s="8">
        <f>Timetraces!H837</f>
        <v>0.12200764652823536</v>
      </c>
      <c r="G755" s="8">
        <f>(Timetraces!G837-Timetraces!$G$86)/0.3048</f>
        <v>0</v>
      </c>
      <c r="H755" s="13">
        <f>Timetraces!D837/9.81/0.4536</f>
        <v>284.29414623548479</v>
      </c>
      <c r="I755" s="73">
        <f>Timetraces!F837/Timetraces!H837*1000</f>
        <v>2191353128.4745016</v>
      </c>
      <c r="J755" s="13">
        <f>Timetraces!I837/9.81/0.4536</f>
        <v>579.07969581284362</v>
      </c>
      <c r="K755" s="8">
        <f>Timetraces!J837-Timetraces!K837</f>
        <v>38.120360374450684</v>
      </c>
      <c r="L755" s="8">
        <f t="shared" si="23"/>
        <v>2.8876635659085168</v>
      </c>
      <c r="M755" s="8"/>
      <c r="N755" s="13">
        <f>Timetraces!L837/9.81/0.4536</f>
        <v>284.29414623548479</v>
      </c>
      <c r="O755" s="23">
        <f>Timetraces!N837/1000*0.145</f>
        <v>38.767448538636536</v>
      </c>
      <c r="P755" s="37">
        <f>Timetraces!P837</f>
        <v>0.12200758826058516</v>
      </c>
    </row>
    <row r="756" spans="1:16" x14ac:dyDescent="0.2">
      <c r="A756" s="37">
        <f>Timetraces!E838</f>
        <v>75.2</v>
      </c>
      <c r="B756" s="8">
        <f>Timetraces!B838-Timetraces!C838</f>
        <v>38.124905586242676</v>
      </c>
      <c r="C756" s="8">
        <f t="shared" si="22"/>
        <v>2.9025678559551089</v>
      </c>
      <c r="D756" s="8"/>
      <c r="E756" s="23">
        <f>Timetraces!F838/1000*0.145</f>
        <v>38.815011215665507</v>
      </c>
      <c r="F756" s="8">
        <f>Timetraces!H838</f>
        <v>0.12216200888104829</v>
      </c>
      <c r="G756" s="8">
        <f>(Timetraces!G838-Timetraces!$G$86)/0.3048</f>
        <v>0</v>
      </c>
      <c r="H756" s="13">
        <f>Timetraces!D838/9.81/0.4536</f>
        <v>284.38541471258304</v>
      </c>
      <c r="I756" s="73">
        <f>Timetraces!F838/Timetraces!H838*1000</f>
        <v>2191268259.0418615</v>
      </c>
      <c r="J756" s="13">
        <f>Timetraces!I838/9.81/0.4536</f>
        <v>579.16462734428228</v>
      </c>
      <c r="K756" s="8">
        <f>Timetraces!J838-Timetraces!K838</f>
        <v>38.124905586242676</v>
      </c>
      <c r="L756" s="8">
        <f t="shared" si="23"/>
        <v>2.9025756780869689</v>
      </c>
      <c r="M756" s="8"/>
      <c r="N756" s="13">
        <f>Timetraces!L838/9.81/0.4536</f>
        <v>284.38544214524819</v>
      </c>
      <c r="O756" s="23">
        <f>Timetraces!N838/1000*0.145</f>
        <v>38.814995727286494</v>
      </c>
      <c r="P756" s="37">
        <f>Timetraces!P838</f>
        <v>0.12216195864336972</v>
      </c>
    </row>
    <row r="757" spans="1:16" x14ac:dyDescent="0.2">
      <c r="A757" s="37">
        <f>Timetraces!E839</f>
        <v>75.300000000000011</v>
      </c>
      <c r="B757" s="8">
        <f>Timetraces!B839-Timetraces!C839</f>
        <v>38.129457473754883</v>
      </c>
      <c r="C757" s="8">
        <f t="shared" si="22"/>
        <v>2.9175018701027695</v>
      </c>
      <c r="D757" s="8"/>
      <c r="E757" s="23">
        <f>Timetraces!F839/1000*0.145</f>
        <v>38.862494832694736</v>
      </c>
      <c r="F757" s="8">
        <f>Timetraces!H839</f>
        <v>0.12231617359238586</v>
      </c>
      <c r="G757" s="8">
        <f>(Timetraces!G839-Timetraces!$G$86)/0.3048</f>
        <v>0</v>
      </c>
      <c r="H757" s="13">
        <f>Timetraces!D839/9.81/0.4536</f>
        <v>284.47657345902053</v>
      </c>
      <c r="I757" s="73">
        <f>Timetraces!F839/Timetraces!H839*1000</f>
        <v>2191183699.3518114</v>
      </c>
      <c r="J757" s="13">
        <f>Timetraces!I839/9.81/0.4536</f>
        <v>579.2493394143994</v>
      </c>
      <c r="K757" s="8">
        <f>Timetraces!J839-Timetraces!K839</f>
        <v>38.129457473754883</v>
      </c>
      <c r="L757" s="8">
        <f t="shared" si="23"/>
        <v>2.91750969223463</v>
      </c>
      <c r="M757" s="8"/>
      <c r="N757" s="13">
        <f>Timetraces!L839/9.81/0.4536</f>
        <v>284.47657345902053</v>
      </c>
      <c r="O757" s="23">
        <f>Timetraces!N839/1000*0.145</f>
        <v>38.862481105754377</v>
      </c>
      <c r="P757" s="37">
        <f>Timetraces!P839</f>
        <v>0.12231612906801319</v>
      </c>
    </row>
    <row r="758" spans="1:16" x14ac:dyDescent="0.2">
      <c r="A758" s="37">
        <f>Timetraces!E840</f>
        <v>75.400000000000006</v>
      </c>
      <c r="B758" s="8">
        <f>Timetraces!B840-Timetraces!C840</f>
        <v>38.134016990661621</v>
      </c>
      <c r="C758" s="8">
        <f t="shared" si="22"/>
        <v>2.9324609150723835</v>
      </c>
      <c r="D758" s="8"/>
      <c r="E758" s="23">
        <f>Timetraces!F840/1000*0.145</f>
        <v>38.909854323533239</v>
      </c>
      <c r="F758" s="8">
        <f>Timetraces!H840</f>
        <v>0.12246993603914598</v>
      </c>
      <c r="G758" s="8">
        <f>(Timetraces!G840-Timetraces!$G$86)/0.3048</f>
        <v>0</v>
      </c>
      <c r="H758" s="13">
        <f>Timetraces!D840/9.81/0.4536</f>
        <v>284.56663489885028</v>
      </c>
      <c r="I758" s="73">
        <f>Timetraces!F840/Timetraces!H840*1000</f>
        <v>2191099559.6106639</v>
      </c>
      <c r="J758" s="13">
        <f>Timetraces!I840/9.81/0.4536</f>
        <v>579.33405148451641</v>
      </c>
      <c r="K758" s="8">
        <f>Timetraces!J840-Timetraces!K840</f>
        <v>38.134016990661621</v>
      </c>
      <c r="L758" s="8">
        <f t="shared" si="23"/>
        <v>2.9324687372042435</v>
      </c>
      <c r="M758" s="8"/>
      <c r="N758" s="13">
        <f>Timetraces!L840/9.81/0.4536</f>
        <v>284.56666233151549</v>
      </c>
      <c r="O758" s="23">
        <f>Timetraces!N840/1000*0.145</f>
        <v>38.909843770264303</v>
      </c>
      <c r="P758" s="37">
        <f>Timetraces!P840</f>
        <v>0.12246990260857551</v>
      </c>
    </row>
    <row r="759" spans="1:16" x14ac:dyDescent="0.2">
      <c r="A759" s="37">
        <f>Timetraces!E841</f>
        <v>75.5</v>
      </c>
      <c r="B759" s="8">
        <f>Timetraces!B841-Timetraces!C841</f>
        <v>38.138584136962891</v>
      </c>
      <c r="C759" s="8">
        <f t="shared" si="22"/>
        <v>2.94744499086395</v>
      </c>
      <c r="D759" s="8"/>
      <c r="E759" s="23">
        <f>Timetraces!F841/1000*0.145</f>
        <v>38.957029392115373</v>
      </c>
      <c r="F759" s="8">
        <f>Timetraces!H841</f>
        <v>0.1226231004619233</v>
      </c>
      <c r="G759" s="8">
        <f>(Timetraces!G841-Timetraces!$G$86)/0.3048</f>
        <v>0</v>
      </c>
      <c r="H759" s="13">
        <f>Timetraces!D841/9.81/0.4536</f>
        <v>284.6549680807729</v>
      </c>
      <c r="I759" s="73">
        <f>Timetraces!F841/Timetraces!H841*1000</f>
        <v>2191015944.0546193</v>
      </c>
      <c r="J759" s="13">
        <f>Timetraces!I841/9.81/0.4536</f>
        <v>579.41903788128536</v>
      </c>
      <c r="K759" s="8">
        <f>Timetraces!J841-Timetraces!K841</f>
        <v>38.138584136962891</v>
      </c>
      <c r="L759" s="8">
        <f t="shared" si="23"/>
        <v>2.9474528129958104</v>
      </c>
      <c r="M759" s="8"/>
      <c r="N759" s="13">
        <f>Timetraces!L841/9.81/0.4536</f>
        <v>284.65499551343805</v>
      </c>
      <c r="O759" s="23">
        <f>Timetraces!N841/1000*0.145</f>
        <v>38.957016282664597</v>
      </c>
      <c r="P759" s="37">
        <f>Timetraces!P841</f>
        <v>0.12262307695513749</v>
      </c>
    </row>
    <row r="760" spans="1:16" x14ac:dyDescent="0.2">
      <c r="A760" s="37">
        <f>Timetraces!E842</f>
        <v>75.600000000000009</v>
      </c>
      <c r="B760" s="8">
        <f>Timetraces!B842-Timetraces!C842</f>
        <v>38.143159866333008</v>
      </c>
      <c r="C760" s="8">
        <f t="shared" si="22"/>
        <v>2.9624572263302138</v>
      </c>
      <c r="D760" s="8"/>
      <c r="E760" s="23">
        <f>Timetraces!F842/1000*0.145</f>
        <v>39.003971592325861</v>
      </c>
      <c r="F760" s="8">
        <f>Timetraces!H842</f>
        <v>0.12277550956438764</v>
      </c>
      <c r="G760" s="8">
        <f>(Timetraces!G842-Timetraces!$G$86)/0.3048</f>
        <v>0</v>
      </c>
      <c r="H760" s="13">
        <f>Timetraces!D842/9.81/0.4536</f>
        <v>284.74127124547113</v>
      </c>
      <c r="I760" s="73">
        <f>Timetraces!F842/Timetraces!H842*1000</f>
        <v>2190932935.1405606</v>
      </c>
      <c r="J760" s="13">
        <f>Timetraces!I842/9.81/0.4536</f>
        <v>579.50418887404555</v>
      </c>
      <c r="K760" s="8">
        <f>Timetraces!J842-Timetraces!K842</f>
        <v>38.143159866333008</v>
      </c>
      <c r="L760" s="8">
        <f t="shared" si="23"/>
        <v>2.9624650484620743</v>
      </c>
      <c r="M760" s="8"/>
      <c r="N760" s="13">
        <f>Timetraces!L842/9.81/0.4536</f>
        <v>284.74129867813633</v>
      </c>
      <c r="O760" s="23">
        <f>Timetraces!N842/1000*0.145</f>
        <v>39.003955948283519</v>
      </c>
      <c r="P760" s="37">
        <f>Timetraces!P842</f>
        <v>0.12277549596580532</v>
      </c>
    </row>
    <row r="761" spans="1:16" x14ac:dyDescent="0.2">
      <c r="A761" s="37">
        <f>Timetraces!E843</f>
        <v>75.7</v>
      </c>
      <c r="B761" s="8">
        <f>Timetraces!B843-Timetraces!C843</f>
        <v>38.147743701934814</v>
      </c>
      <c r="C761" s="8">
        <f t="shared" si="22"/>
        <v>2.9774960570448026</v>
      </c>
      <c r="D761" s="8"/>
      <c r="E761" s="23">
        <f>Timetraces!F843/1000*0.145</f>
        <v>39.050650009445306</v>
      </c>
      <c r="F761" s="8">
        <f>Timetraces!H843</f>
        <v>0.12292706297159393</v>
      </c>
      <c r="G761" s="8">
        <f>(Timetraces!G843-Timetraces!$G$86)/0.3048</f>
        <v>0</v>
      </c>
      <c r="H761" s="13">
        <f>Timetraces!D843/9.81/0.4536</f>
        <v>284.82557182561033</v>
      </c>
      <c r="I761" s="73">
        <f>Timetraces!F843/Timetraces!H843*1000</f>
        <v>2190850583.5983438</v>
      </c>
      <c r="J761" s="13">
        <f>Timetraces!I843/9.81/0.4536</f>
        <v>579.58933986680563</v>
      </c>
      <c r="K761" s="8">
        <f>Timetraces!J843-Timetraces!K843</f>
        <v>38.147743701934814</v>
      </c>
      <c r="L761" s="8">
        <f t="shared" si="23"/>
        <v>2.977503879176663</v>
      </c>
      <c r="M761" s="8"/>
      <c r="N761" s="13">
        <f>Timetraces!L843/9.81/0.4536</f>
        <v>284.82559925827547</v>
      </c>
      <c r="O761" s="23">
        <f>Timetraces!N843/1000*0.145</f>
        <v>39.050630910984097</v>
      </c>
      <c r="P761" s="37">
        <f>Timetraces!P843</f>
        <v>0.12292705618790467</v>
      </c>
    </row>
    <row r="762" spans="1:16" x14ac:dyDescent="0.2">
      <c r="A762" s="37">
        <f>Timetraces!E844</f>
        <v>75.800000000000011</v>
      </c>
      <c r="B762" s="8">
        <f>Timetraces!B844-Timetraces!C844</f>
        <v>38.152336597442627</v>
      </c>
      <c r="C762" s="8">
        <f t="shared" si="22"/>
        <v>2.9925646118604603</v>
      </c>
      <c r="D762" s="8"/>
      <c r="E762" s="23">
        <f>Timetraces!F844/1000*0.145</f>
        <v>39.097050091192017</v>
      </c>
      <c r="F762" s="8">
        <f>Timetraces!H844</f>
        <v>0.12307771339754724</v>
      </c>
      <c r="G762" s="8">
        <f>(Timetraces!G844-Timetraces!$G$86)/0.3048</f>
        <v>0</v>
      </c>
      <c r="H762" s="13">
        <f>Timetraces!D844/9.81/0.4536</f>
        <v>284.90828131116825</v>
      </c>
      <c r="I762" s="73">
        <f>Timetraces!F844/Timetraces!H844*1000</f>
        <v>2190768911.542768</v>
      </c>
      <c r="J762" s="13">
        <f>Timetraces!I844/9.81/0.4536</f>
        <v>579.67421653291387</v>
      </c>
      <c r="K762" s="8">
        <f>Timetraces!J844-Timetraces!K844</f>
        <v>38.152336597442627</v>
      </c>
      <c r="L762" s="8">
        <f t="shared" si="23"/>
        <v>2.9925724339923208</v>
      </c>
      <c r="M762" s="8"/>
      <c r="N762" s="13">
        <f>Timetraces!L844/9.81/0.4536</f>
        <v>284.90830874383346</v>
      </c>
      <c r="O762" s="23">
        <f>Timetraces!N844/1000*0.145</f>
        <v>39.097028509225261</v>
      </c>
      <c r="P762" s="37">
        <f>Timetraces!P844</f>
        <v>0.12307771648282236</v>
      </c>
    </row>
    <row r="763" spans="1:16" x14ac:dyDescent="0.2">
      <c r="A763" s="37">
        <f>Timetraces!E845</f>
        <v>75.900000000000006</v>
      </c>
      <c r="B763" s="8">
        <f>Timetraces!B845-Timetraces!C845</f>
        <v>38.156938552856445</v>
      </c>
      <c r="C763" s="8">
        <f t="shared" si="22"/>
        <v>3.0076628907771874</v>
      </c>
      <c r="D763" s="8"/>
      <c r="E763" s="23">
        <f>Timetraces!F845/1000*0.145</f>
        <v>39.143178357896801</v>
      </c>
      <c r="F763" s="8">
        <f>Timetraces!H845</f>
        <v>0.12322748200474518</v>
      </c>
      <c r="G763" s="8">
        <f>(Timetraces!G845-Timetraces!$G$86)/0.3048</f>
        <v>0</v>
      </c>
      <c r="H763" s="13">
        <f>Timetraces!D845/9.81/0.4536</f>
        <v>284.98997578811407</v>
      </c>
      <c r="I763" s="73">
        <f>Timetraces!F845/Timetraces!H845*1000</f>
        <v>2190687903.3850307</v>
      </c>
      <c r="J763" s="13">
        <f>Timetraces!I845/9.81/0.4536</f>
        <v>579.75865427637905</v>
      </c>
      <c r="K763" s="8">
        <f>Timetraces!J845-Timetraces!K845</f>
        <v>38.156938552856445</v>
      </c>
      <c r="L763" s="8">
        <f t="shared" si="23"/>
        <v>3.0076707129090474</v>
      </c>
      <c r="M763" s="8"/>
      <c r="N763" s="13">
        <f>Timetraces!L845/9.81/0.4536</f>
        <v>284.98997578811407</v>
      </c>
      <c r="O763" s="23">
        <f>Timetraces!N845/1000*0.145</f>
        <v>39.143153019302666</v>
      </c>
      <c r="P763" s="37">
        <f>Timetraces!P845</f>
        <v>0.12322749070673183</v>
      </c>
    </row>
    <row r="764" spans="1:16" x14ac:dyDescent="0.2">
      <c r="A764" s="37">
        <f>Timetraces!E846</f>
        <v>76</v>
      </c>
      <c r="B764" s="8">
        <f>Timetraces!B846-Timetraces!C846</f>
        <v>38.161549091339111</v>
      </c>
      <c r="C764" s="8">
        <f t="shared" si="22"/>
        <v>3.022789329368611</v>
      </c>
      <c r="D764" s="8"/>
      <c r="E764" s="23">
        <f>Timetraces!F846/1000*0.145</f>
        <v>39.189045716078589</v>
      </c>
      <c r="F764" s="8">
        <f>Timetraces!H846</f>
        <v>0.12337640416987536</v>
      </c>
      <c r="G764" s="8">
        <f>(Timetraces!G846-Timetraces!$G$86)/0.3048</f>
        <v>0</v>
      </c>
      <c r="H764" s="13">
        <f>Timetraces!D846/9.81/0.4536</f>
        <v>285.07098444842995</v>
      </c>
      <c r="I764" s="73">
        <f>Timetraces!F846/Timetraces!H846*1000</f>
        <v>2190607536.4979172</v>
      </c>
      <c r="J764" s="13">
        <f>Timetraces!I846/9.81/0.4536</f>
        <v>579.84287255852257</v>
      </c>
      <c r="K764" s="8">
        <f>Timetraces!J846-Timetraces!K846</f>
        <v>38.161549091339111</v>
      </c>
      <c r="L764" s="8">
        <f t="shared" si="23"/>
        <v>3.0227971515004715</v>
      </c>
      <c r="M764" s="8"/>
      <c r="N764" s="13">
        <f>Timetraces!L846/9.81/0.4536</f>
        <v>285.07101188109522</v>
      </c>
      <c r="O764" s="23">
        <f>Timetraces!N846/1000*0.145</f>
        <v>39.189017356357127</v>
      </c>
      <c r="P764" s="37">
        <f>Timetraces!P846</f>
        <v>0.12337642078063991</v>
      </c>
    </row>
    <row r="765" spans="1:16" x14ac:dyDescent="0.2">
      <c r="A765" s="37">
        <f>Timetraces!E847</f>
        <v>76.100000000000009</v>
      </c>
      <c r="B765" s="8">
        <f>Timetraces!B847-Timetraces!C847</f>
        <v>38.166168212890625</v>
      </c>
      <c r="C765" s="8">
        <f t="shared" si="22"/>
        <v>3.037943927634732</v>
      </c>
      <c r="D765" s="8"/>
      <c r="E765" s="23">
        <f>Timetraces!F847/1000*0.145</f>
        <v>39.234661170712563</v>
      </c>
      <c r="F765" s="8">
        <f>Timetraces!H847</f>
        <v>0.12352450911241528</v>
      </c>
      <c r="G765" s="8">
        <f>(Timetraces!G847-Timetraces!$G$86)/0.3048</f>
        <v>0</v>
      </c>
      <c r="H765" s="13">
        <f>Timetraces!D847/9.81/0.4536</f>
        <v>285.15141702277691</v>
      </c>
      <c r="I765" s="73">
        <f>Timetraces!F847/Timetraces!H847*1000</f>
        <v>2190527791.5057044</v>
      </c>
      <c r="J765" s="13">
        <f>Timetraces!I847/9.81/0.4536</f>
        <v>579.9270359753358</v>
      </c>
      <c r="K765" s="8">
        <f>Timetraces!J847-Timetraces!K847</f>
        <v>38.166168212890625</v>
      </c>
      <c r="L765" s="8">
        <f t="shared" si="23"/>
        <v>3.0379517497665924</v>
      </c>
      <c r="M765" s="8"/>
      <c r="N765" s="13">
        <f>Timetraces!L847/9.81/0.4536</f>
        <v>285.15141702277691</v>
      </c>
      <c r="O765" s="23">
        <f>Timetraces!N847/1000*0.145</f>
        <v>39.234630047212278</v>
      </c>
      <c r="P765" s="37">
        <f>Timetraces!P847</f>
        <v>0.12352453437465824</v>
      </c>
    </row>
    <row r="766" spans="1:16" x14ac:dyDescent="0.2">
      <c r="A766" s="37">
        <f>Timetraces!E848</f>
        <v>76.2</v>
      </c>
      <c r="B766" s="8">
        <f>Timetraces!B848-Timetraces!C848</f>
        <v>38.170795917510986</v>
      </c>
      <c r="C766" s="8">
        <f t="shared" si="22"/>
        <v>3.0531266855755503</v>
      </c>
      <c r="D766" s="8"/>
      <c r="E766" s="23">
        <f>Timetraces!F848/1000*0.145</f>
        <v>39.280030875006645</v>
      </c>
      <c r="F766" s="8">
        <f>Timetraces!H848</f>
        <v>0.12367181680462054</v>
      </c>
      <c r="G766" s="8">
        <f>(Timetraces!G848-Timetraces!$G$86)/0.3048</f>
        <v>0</v>
      </c>
      <c r="H766" s="13">
        <f>Timetraces!D848/9.81/0.4536</f>
        <v>285.23116378049394</v>
      </c>
      <c r="I766" s="73">
        <f>Timetraces!F848/Timetraces!H848*1000</f>
        <v>2190448653.9822321</v>
      </c>
      <c r="J766" s="13">
        <f>Timetraces!I848/9.81/0.4536</f>
        <v>580.01130912280973</v>
      </c>
      <c r="K766" s="8">
        <f>Timetraces!J848-Timetraces!K848</f>
        <v>38.170795917510986</v>
      </c>
      <c r="L766" s="8">
        <f t="shared" si="23"/>
        <v>3.0531345077074104</v>
      </c>
      <c r="M766" s="8"/>
      <c r="N766" s="13">
        <f>Timetraces!L848/9.81/0.4536</f>
        <v>285.23116378049394</v>
      </c>
      <c r="O766" s="23">
        <f>Timetraces!N848/1000*0.145</f>
        <v>39.279996420304663</v>
      </c>
      <c r="P766" s="37">
        <f>Timetraces!P848</f>
        <v>0.12367184878062121</v>
      </c>
    </row>
    <row r="767" spans="1:16" x14ac:dyDescent="0.2">
      <c r="A767" s="37">
        <f>Timetraces!E849</f>
        <v>76.300000000000011</v>
      </c>
      <c r="B767" s="8">
        <f>Timetraces!B849-Timetraces!C849</f>
        <v>38.175431251525879</v>
      </c>
      <c r="C767" s="8">
        <f t="shared" si="22"/>
        <v>3.0683344743383212</v>
      </c>
      <c r="D767" s="8"/>
      <c r="E767" s="23">
        <f>Timetraces!F849/1000*0.145</f>
        <v>39.325160758233373</v>
      </c>
      <c r="F767" s="8">
        <f>Timetraces!H849</f>
        <v>0.12381834647097942</v>
      </c>
      <c r="G767" s="8">
        <f>(Timetraces!G849-Timetraces!$G$86)/0.3048</f>
        <v>0</v>
      </c>
      <c r="H767" s="13">
        <f>Timetraces!D849/9.81/0.4536</f>
        <v>285.31038931757234</v>
      </c>
      <c r="I767" s="73">
        <f>Timetraces!F849/Timetraces!H849*1000</f>
        <v>2190370110.4000897</v>
      </c>
      <c r="J767" s="13">
        <f>Timetraces!I849/9.81/0.4536</f>
        <v>580.09585659693562</v>
      </c>
      <c r="K767" s="8">
        <f>Timetraces!J849-Timetraces!K849</f>
        <v>38.175431251525879</v>
      </c>
      <c r="L767" s="8">
        <f t="shared" si="23"/>
        <v>3.0683422964701812</v>
      </c>
      <c r="M767" s="8"/>
      <c r="N767" s="13">
        <f>Timetraces!L849/9.81/0.4536</f>
        <v>285.31038931757234</v>
      </c>
      <c r="O767" s="23">
        <f>Timetraces!N849/1000*0.145</f>
        <v>39.325123940256027</v>
      </c>
      <c r="P767" s="37">
        <f>Timetraces!P849</f>
        <v>0.12381838821584704</v>
      </c>
    </row>
    <row r="768" spans="1:16" x14ac:dyDescent="0.2">
      <c r="A768" s="37">
        <f>Timetraces!E850</f>
        <v>76.400000000000006</v>
      </c>
      <c r="B768" s="8">
        <f>Timetraces!B850-Timetraces!C850</f>
        <v>38.180074691772461</v>
      </c>
      <c r="C768" s="8">
        <f t="shared" si="22"/>
        <v>3.083568858349417</v>
      </c>
      <c r="D768" s="8"/>
      <c r="E768" s="23">
        <f>Timetraces!F850/1000*0.145</f>
        <v>39.37007676395028</v>
      </c>
      <c r="F768" s="8">
        <f>Timetraces!H850</f>
        <v>0.12396418234623273</v>
      </c>
      <c r="G768" s="8">
        <f>(Timetraces!G850-Timetraces!$G$86)/0.3048</f>
        <v>0</v>
      </c>
      <c r="H768" s="13">
        <f>Timetraces!D850/9.81/0.4536</f>
        <v>285.38977945064187</v>
      </c>
      <c r="I768" s="73">
        <f>Timetraces!F850/Timetraces!H850*1000</f>
        <v>2190292112.180542</v>
      </c>
      <c r="J768" s="13">
        <f>Timetraces!I850/9.81/0.4536</f>
        <v>580.18062353238315</v>
      </c>
      <c r="K768" s="8">
        <f>Timetraces!J850-Timetraces!K850</f>
        <v>38.180074691772461</v>
      </c>
      <c r="L768" s="8">
        <f t="shared" si="23"/>
        <v>3.0835766804812774</v>
      </c>
      <c r="M768" s="8"/>
      <c r="N768" s="13">
        <f>Timetraces!L850/9.81/0.4536</f>
        <v>285.38975201797666</v>
      </c>
      <c r="O768" s="23">
        <f>Timetraces!N850/1000*0.145</f>
        <v>39.370035356751757</v>
      </c>
      <c r="P768" s="37">
        <f>Timetraces!P850</f>
        <v>0.12396422653549323</v>
      </c>
    </row>
    <row r="769" spans="1:16" x14ac:dyDescent="0.2">
      <c r="A769" s="37">
        <f>Timetraces!E851</f>
        <v>76.5</v>
      </c>
      <c r="B769" s="8">
        <f>Timetraces!B851-Timetraces!C851</f>
        <v>38.184725761413574</v>
      </c>
      <c r="C769" s="8">
        <f t="shared" si="22"/>
        <v>3.0988282731824657</v>
      </c>
      <c r="D769" s="8"/>
      <c r="E769" s="23">
        <f>Timetraces!F851/1000*0.145</f>
        <v>39.414812669787985</v>
      </c>
      <c r="F769" s="8">
        <f>Timetraces!H851</f>
        <v>0.12410943405598224</v>
      </c>
      <c r="G769" s="8">
        <f>(Timetraces!G851-Timetraces!$G$86)/0.3048</f>
        <v>0</v>
      </c>
      <c r="H769" s="13">
        <f>Timetraces!D851/9.81/0.4536</f>
        <v>285.47018459232356</v>
      </c>
      <c r="I769" s="73">
        <f>Timetraces!F851/Timetraces!H851*1000</f>
        <v>2190214598.4469385</v>
      </c>
      <c r="J769" s="13">
        <f>Timetraces!I851/9.81/0.4536</f>
        <v>580.26566479448252</v>
      </c>
      <c r="K769" s="8">
        <f>Timetraces!J851-Timetraces!K851</f>
        <v>38.184725761413574</v>
      </c>
      <c r="L769" s="8">
        <f t="shared" si="23"/>
        <v>3.0988360953143261</v>
      </c>
      <c r="M769" s="8"/>
      <c r="N769" s="13">
        <f>Timetraces!L851/9.81/0.4536</f>
        <v>285.47018459232356</v>
      </c>
      <c r="O769" s="23">
        <f>Timetraces!N851/1000*0.145</f>
        <v>39.414769293159402</v>
      </c>
      <c r="P769" s="37">
        <f>Timetraces!P851</f>
        <v>0.12410948913683753</v>
      </c>
    </row>
    <row r="770" spans="1:16" x14ac:dyDescent="0.2">
      <c r="A770" s="37">
        <f>Timetraces!E852</f>
        <v>76.600000000000009</v>
      </c>
      <c r="B770" s="8">
        <f>Timetraces!B852-Timetraces!C852</f>
        <v>38.189384460449219</v>
      </c>
      <c r="C770" s="8">
        <f t="shared" si="22"/>
        <v>3.1141127188374678</v>
      </c>
      <c r="D770" s="8"/>
      <c r="E770" s="23">
        <f>Timetraces!F852/1000*0.145</f>
        <v>39.459416099848205</v>
      </c>
      <c r="F770" s="8">
        <f>Timetraces!H852</f>
        <v>0.12425425621750208</v>
      </c>
      <c r="G770" s="8">
        <f>(Timetraces!G852-Timetraces!$G$86)/0.3048</f>
        <v>0</v>
      </c>
      <c r="H770" s="13">
        <f>Timetraces!D852/9.81/0.4536</f>
        <v>285.55242772257321</v>
      </c>
      <c r="I770" s="73">
        <f>Timetraces!F852/Timetraces!H852*1000</f>
        <v>2190137484.3894663</v>
      </c>
      <c r="J770" s="13">
        <f>Timetraces!I852/9.81/0.4536</f>
        <v>580.35087065257312</v>
      </c>
      <c r="K770" s="8">
        <f>Timetraces!J852-Timetraces!K852</f>
        <v>38.189384460449219</v>
      </c>
      <c r="L770" s="8">
        <f t="shared" si="23"/>
        <v>3.1141205409693278</v>
      </c>
      <c r="M770" s="8"/>
      <c r="N770" s="13">
        <f>Timetraces!L852/9.81/0.4536</f>
        <v>285.55240028990806</v>
      </c>
      <c r="O770" s="23">
        <f>Timetraces!N852/1000*0.145</f>
        <v>39.459369106232053</v>
      </c>
      <c r="P770" s="37">
        <f>Timetraces!P852</f>
        <v>0.12425431678799355</v>
      </c>
    </row>
    <row r="771" spans="1:16" x14ac:dyDescent="0.2">
      <c r="A771" s="37">
        <f>Timetraces!E853</f>
        <v>76.7</v>
      </c>
      <c r="B771" s="8">
        <f>Timetraces!B853-Timetraces!C853</f>
        <v>38.194050312042236</v>
      </c>
      <c r="C771" s="8">
        <f t="shared" si="22"/>
        <v>3.1294206308880503</v>
      </c>
      <c r="D771" s="8"/>
      <c r="E771" s="23">
        <f>Timetraces!F853/1000*0.145</f>
        <v>39.503922594472513</v>
      </c>
      <c r="F771" s="8">
        <f>Timetraces!H853</f>
        <v>0.12439876420191349</v>
      </c>
      <c r="G771" s="8">
        <f>(Timetraces!G853-Timetraces!$G$86)/0.3048</f>
        <v>0</v>
      </c>
      <c r="H771" s="13">
        <f>Timetraces!D853/9.81/0.4536</f>
        <v>285.63683803337318</v>
      </c>
      <c r="I771" s="73">
        <f>Timetraces!F853/Timetraces!H853*1000</f>
        <v>2190060707.0092592</v>
      </c>
      <c r="J771" s="13">
        <f>Timetraces!I853/9.81/0.4536</f>
        <v>580.43602164533308</v>
      </c>
      <c r="K771" s="8">
        <f>Timetraces!J853-Timetraces!K853</f>
        <v>38.194049835205078</v>
      </c>
      <c r="L771" s="8">
        <f t="shared" si="23"/>
        <v>3.1294268885935383</v>
      </c>
      <c r="M771" s="8"/>
      <c r="N771" s="13">
        <f>Timetraces!L853/9.81/0.4536</f>
        <v>285.63681060070797</v>
      </c>
      <c r="O771" s="23">
        <f>Timetraces!N853/1000*0.145</f>
        <v>39.503872348942053</v>
      </c>
      <c r="P771" s="37">
        <f>Timetraces!P853</f>
        <v>0.12439883140605294</v>
      </c>
    </row>
    <row r="772" spans="1:16" x14ac:dyDescent="0.2">
      <c r="A772" s="37">
        <f>Timetraces!E854</f>
        <v>76.800000000000011</v>
      </c>
      <c r="B772" s="8">
        <f>Timetraces!B854-Timetraces!C854</f>
        <v>38.198722839355469</v>
      </c>
      <c r="C772" s="8">
        <f t="shared" si="22"/>
        <v>3.1447504449078414</v>
      </c>
      <c r="D772" s="8"/>
      <c r="E772" s="23">
        <f>Timetraces!F854/1000*0.145</f>
        <v>39.548355363415553</v>
      </c>
      <c r="F772" s="8">
        <f>Timetraces!H854</f>
        <v>0.1245430333655351</v>
      </c>
      <c r="G772" s="8">
        <f>(Timetraces!G854-Timetraces!$G$86)/0.3048</f>
        <v>0</v>
      </c>
      <c r="H772" s="13">
        <f>Timetraces!D854/9.81/0.4536</f>
        <v>285.72330579406258</v>
      </c>
      <c r="I772" s="73">
        <f>Timetraces!F854/Timetraces!H854*1000</f>
        <v>2189984224.7126503</v>
      </c>
      <c r="J772" s="13">
        <f>Timetraces!I854/9.81/0.4536</f>
        <v>580.5212823687541</v>
      </c>
      <c r="K772" s="8">
        <f>Timetraces!J854-Timetraces!K854</f>
        <v>38.198722839355469</v>
      </c>
      <c r="L772" s="8">
        <f t="shared" si="23"/>
        <v>3.1447582670397018</v>
      </c>
      <c r="M772" s="8"/>
      <c r="N772" s="13">
        <f>Timetraces!L854/9.81/0.4536</f>
        <v>285.72327836139738</v>
      </c>
      <c r="O772" s="23">
        <f>Timetraces!N854/1000*0.145</f>
        <v>39.548302817747803</v>
      </c>
      <c r="P772" s="37">
        <f>Timetraces!P854</f>
        <v>0.12454311027024575</v>
      </c>
    </row>
    <row r="773" spans="1:16" x14ac:dyDescent="0.2">
      <c r="A773" s="37">
        <f>Timetraces!E855</f>
        <v>76.900000000000006</v>
      </c>
      <c r="B773" s="8">
        <f>Timetraces!B855-Timetraces!C855</f>
        <v>38.203402519226074</v>
      </c>
      <c r="C773" s="8">
        <f t="shared" ref="C773:C836" si="24">(B773-$B$4)/0.3048</f>
        <v>3.1601037253232138</v>
      </c>
      <c r="D773" s="8"/>
      <c r="E773" s="23">
        <f>Timetraces!F855/1000*0.145</f>
        <v>39.592719847855129</v>
      </c>
      <c r="F773" s="8">
        <f>Timetraces!H855</f>
        <v>0.12468708137284433</v>
      </c>
      <c r="G773" s="8">
        <f>(Timetraces!G855-Timetraces!$G$86)/0.3048</f>
        <v>0</v>
      </c>
      <c r="H773" s="13">
        <f>Timetraces!D855/9.81/0.4536</f>
        <v>285.81144694732882</v>
      </c>
      <c r="I773" s="73">
        <f>Timetraces!F855/Timetraces!H855*1000</f>
        <v>2189908026.7468977</v>
      </c>
      <c r="J773" s="13">
        <f>Timetraces!I855/9.81/0.4536</f>
        <v>580.60681741882695</v>
      </c>
      <c r="K773" s="8">
        <f>Timetraces!J855-Timetraces!K855</f>
        <v>38.203402519226074</v>
      </c>
      <c r="L773" s="8">
        <f t="shared" ref="L773:L836" si="25">(K773-$K$4)/0.3048</f>
        <v>3.1601115474550743</v>
      </c>
      <c r="M773" s="8"/>
      <c r="N773" s="13">
        <f>Timetraces!L855/9.81/0.4536</f>
        <v>285.81141951466361</v>
      </c>
      <c r="O773" s="23">
        <f>Timetraces!N855/1000*0.145</f>
        <v>39.592664060335771</v>
      </c>
      <c r="P773" s="37">
        <f>Timetraces!P855</f>
        <v>0.1246871648933215</v>
      </c>
    </row>
    <row r="774" spans="1:16" x14ac:dyDescent="0.2">
      <c r="A774" s="37">
        <f>Timetraces!E856</f>
        <v>77</v>
      </c>
      <c r="B774" s="8">
        <f>Timetraces!B856-Timetraces!C856</f>
        <v>38.208088874816895</v>
      </c>
      <c r="C774" s="8">
        <f t="shared" si="24"/>
        <v>3.1754789077077947</v>
      </c>
      <c r="D774" s="8"/>
      <c r="E774" s="23">
        <f>Timetraces!F856/1000*0.145</f>
        <v>39.637010941878934</v>
      </c>
      <c r="F774" s="8">
        <f>Timetraces!H856</f>
        <v>0.12483089165905543</v>
      </c>
      <c r="G774" s="8">
        <f>(Timetraces!G856-Timetraces!$G$86)/0.3048</f>
        <v>0</v>
      </c>
      <c r="H774" s="13">
        <f>Timetraces!D856/9.81/0.4536</f>
        <v>285.90079513786355</v>
      </c>
      <c r="I774" s="73">
        <f>Timetraces!F856/Timetraces!H856*1000</f>
        <v>2189832120.2214961</v>
      </c>
      <c r="J774" s="13">
        <f>Timetraces!I856/9.81/0.4536</f>
        <v>580.69273652621246</v>
      </c>
      <c r="K774" s="8">
        <f>Timetraces!J856-Timetraces!K856</f>
        <v>38.208088874816895</v>
      </c>
      <c r="L774" s="8">
        <f t="shared" si="25"/>
        <v>3.1754867298396552</v>
      </c>
      <c r="M774" s="8"/>
      <c r="N774" s="13">
        <f>Timetraces!L856/9.81/0.4536</f>
        <v>285.90079513786355</v>
      </c>
      <c r="O774" s="23">
        <f>Timetraces!N856/1000*0.145</f>
        <v>39.636953223126874</v>
      </c>
      <c r="P774" s="37">
        <f>Timetraces!P856</f>
        <v>0.12483098601937623</v>
      </c>
    </row>
    <row r="775" spans="1:16" x14ac:dyDescent="0.2">
      <c r="A775" s="37">
        <f>Timetraces!E857</f>
        <v>77.100000000000009</v>
      </c>
      <c r="B775" s="8">
        <f>Timetraces!B857-Timetraces!C857</f>
        <v>38.21278190612793</v>
      </c>
      <c r="C775" s="8">
        <f t="shared" si="24"/>
        <v>3.190875992061585</v>
      </c>
      <c r="D775" s="8"/>
      <c r="E775" s="23">
        <f>Timetraces!F857/1000*0.145</f>
        <v>39.681218336210577</v>
      </c>
      <c r="F775" s="8">
        <f>Timetraces!H857</f>
        <v>0.12497443074472527</v>
      </c>
      <c r="G775" s="8">
        <f>(Timetraces!G857-Timetraces!$G$86)/0.3048</f>
        <v>0</v>
      </c>
      <c r="H775" s="13">
        <f>Timetraces!D857/9.81/0.4536</f>
        <v>285.99099374101922</v>
      </c>
      <c r="I775" s="73">
        <f>Timetraces!F857/Timetraces!H857*1000</f>
        <v>2189756521.4077773</v>
      </c>
      <c r="J775" s="13">
        <f>Timetraces!I857/9.81/0.4536</f>
        <v>580.77903969091074</v>
      </c>
      <c r="K775" s="8">
        <f>Timetraces!J857-Timetraces!K857</f>
        <v>38.21278190612793</v>
      </c>
      <c r="L775" s="8">
        <f t="shared" si="25"/>
        <v>3.190883814193445</v>
      </c>
      <c r="M775" s="8"/>
      <c r="N775" s="13">
        <f>Timetraces!L857/9.81/0.4536</f>
        <v>285.99099374101922</v>
      </c>
      <c r="O775" s="23">
        <f>Timetraces!N857/1000*0.145</f>
        <v>39.681157389222285</v>
      </c>
      <c r="P775" s="37">
        <f>Timetraces!P857</f>
        <v>0.12497453170442602</v>
      </c>
    </row>
    <row r="776" spans="1:16" x14ac:dyDescent="0.2">
      <c r="A776" s="37">
        <f>Timetraces!E858</f>
        <v>77.2</v>
      </c>
      <c r="B776" s="8">
        <f>Timetraces!B858-Timetraces!C858</f>
        <v>38.217482089996338</v>
      </c>
      <c r="C776" s="8">
        <f t="shared" si="24"/>
        <v>3.2062965428109553</v>
      </c>
      <c r="D776" s="8"/>
      <c r="E776" s="23">
        <f>Timetraces!F858/1000*0.145</f>
        <v>39.725332783031355</v>
      </c>
      <c r="F776" s="8">
        <f>Timetraces!H858</f>
        <v>0.12511766861382348</v>
      </c>
      <c r="G776" s="8">
        <f>(Timetraces!G858-Timetraces!$G$86)/0.3048</f>
        <v>0</v>
      </c>
      <c r="H776" s="13">
        <f>Timetraces!D858/9.81/0.4536</f>
        <v>286.08176843014405</v>
      </c>
      <c r="I776" s="73">
        <f>Timetraces!F858/Timetraces!H858*1000</f>
        <v>2189681244.3202686</v>
      </c>
      <c r="J776" s="13">
        <f>Timetraces!I858/9.81/0.4536</f>
        <v>580.86567204759137</v>
      </c>
      <c r="K776" s="8">
        <f>Timetraces!J858-Timetraces!K858</f>
        <v>38.21748161315918</v>
      </c>
      <c r="L776" s="8">
        <f t="shared" si="25"/>
        <v>3.2063028005164438</v>
      </c>
      <c r="M776" s="8"/>
      <c r="N776" s="13">
        <f>Timetraces!L858/9.81/0.4536</f>
        <v>286.08179586280926</v>
      </c>
      <c r="O776" s="23">
        <f>Timetraces!N858/1000*0.145</f>
        <v>39.725268975029152</v>
      </c>
      <c r="P776" s="37">
        <f>Timetraces!P858</f>
        <v>0.12511777732124402</v>
      </c>
    </row>
    <row r="777" spans="1:16" x14ac:dyDescent="0.2">
      <c r="A777" s="37">
        <f>Timetraces!E859</f>
        <v>77.300000000000011</v>
      </c>
      <c r="B777" s="8">
        <f>Timetraces!B859-Timetraces!C859</f>
        <v>38.222188472747803</v>
      </c>
      <c r="C777" s="8">
        <f t="shared" si="24"/>
        <v>3.221737431103163</v>
      </c>
      <c r="D777" s="8"/>
      <c r="E777" s="23">
        <f>Timetraces!F859/1000*0.145</f>
        <v>39.769348482330152</v>
      </c>
      <c r="F777" s="8">
        <f>Timetraces!H859</f>
        <v>0.12526058641686594</v>
      </c>
      <c r="G777" s="8">
        <f>(Timetraces!G859-Timetraces!$G$86)/0.3048</f>
        <v>0</v>
      </c>
      <c r="H777" s="13">
        <f>Timetraces!D859/9.81/0.4536</f>
        <v>286.17303690724236</v>
      </c>
      <c r="I777" s="73">
        <f>Timetraces!F859/Timetraces!H859*1000</f>
        <v>2189606297.4740033</v>
      </c>
      <c r="J777" s="13">
        <f>Timetraces!I859/9.81/0.4536</f>
        <v>580.95235926960243</v>
      </c>
      <c r="K777" s="8">
        <f>Timetraces!J859-Timetraces!K859</f>
        <v>38.222188472747803</v>
      </c>
      <c r="L777" s="8">
        <f t="shared" si="25"/>
        <v>3.2217452532350235</v>
      </c>
      <c r="M777" s="8"/>
      <c r="N777" s="13">
        <f>Timetraces!L859/9.81/0.4536</f>
        <v>286.17303690724236</v>
      </c>
      <c r="O777" s="23">
        <f>Timetraces!N859/1000*0.145</f>
        <v>39.769282053053807</v>
      </c>
      <c r="P777" s="37">
        <f>Timetraces!P859</f>
        <v>0.12526070362521108</v>
      </c>
    </row>
    <row r="778" spans="1:16" x14ac:dyDescent="0.2">
      <c r="A778" s="37">
        <f>Timetraces!E860</f>
        <v>77.400000000000006</v>
      </c>
      <c r="B778" s="8">
        <f>Timetraces!B860-Timetraces!C860</f>
        <v>38.226902484893799</v>
      </c>
      <c r="C778" s="8">
        <f t="shared" si="24"/>
        <v>3.2372033502173236</v>
      </c>
      <c r="D778" s="8"/>
      <c r="E778" s="23">
        <f>Timetraces!F860/1000*0.145</f>
        <v>39.813262938317337</v>
      </c>
      <c r="F778" s="8">
        <f>Timetraces!H860</f>
        <v>0.12540317605980428</v>
      </c>
      <c r="G778" s="8">
        <f>(Timetraces!G860-Timetraces!$G$86)/0.3048</f>
        <v>0</v>
      </c>
      <c r="H778" s="13">
        <f>Timetraces!D860/9.81/0.4536</f>
        <v>286.26460714365777</v>
      </c>
      <c r="I778" s="73">
        <f>Timetraces!F860/Timetraces!H860*1000</f>
        <v>2189531683.2315788</v>
      </c>
      <c r="J778" s="13">
        <f>Timetraces!I860/9.81/0.4536</f>
        <v>581.03893676095254</v>
      </c>
      <c r="K778" s="8">
        <f>Timetraces!J860-Timetraces!K860</f>
        <v>38.226902484893799</v>
      </c>
      <c r="L778" s="8">
        <f t="shared" si="25"/>
        <v>3.2372111723491837</v>
      </c>
      <c r="M778" s="8"/>
      <c r="N778" s="13">
        <f>Timetraces!L860/9.81/0.4536</f>
        <v>286.26460714365777</v>
      </c>
      <c r="O778" s="23">
        <f>Timetraces!N860/1000*0.145</f>
        <v>39.813194255735681</v>
      </c>
      <c r="P778" s="37">
        <f>Timetraces!P860</f>
        <v>0.12540330291665441</v>
      </c>
    </row>
    <row r="779" spans="1:16" x14ac:dyDescent="0.2">
      <c r="A779" s="37">
        <f>Timetraces!E861</f>
        <v>77.5</v>
      </c>
      <c r="B779" s="8">
        <f>Timetraces!B861-Timetraces!C861</f>
        <v>38.23162317276001</v>
      </c>
      <c r="C779" s="8">
        <f t="shared" si="24"/>
        <v>3.2526911713006927</v>
      </c>
      <c r="D779" s="8"/>
      <c r="E779" s="23">
        <f>Timetraces!F861/1000*0.145</f>
        <v>39.857072116881547</v>
      </c>
      <c r="F779" s="8">
        <f>Timetraces!H861</f>
        <v>0.12554542444016376</v>
      </c>
      <c r="G779" s="8">
        <f>(Timetraces!G861-Timetraces!$G$86)/0.3048</f>
        <v>0</v>
      </c>
      <c r="H779" s="13">
        <f>Timetraces!D861/9.81/0.4536</f>
        <v>286.35609508207756</v>
      </c>
      <c r="I779" s="73">
        <f>Timetraces!F861/Timetraces!H861*1000</f>
        <v>2189457406.7713494</v>
      </c>
      <c r="J779" s="13">
        <f>Timetraces!I861/9.81/0.4536</f>
        <v>581.12534965631153</v>
      </c>
      <c r="K779" s="8">
        <f>Timetraces!J861-Timetraces!K861</f>
        <v>38.23162317276001</v>
      </c>
      <c r="L779" s="8">
        <f t="shared" si="25"/>
        <v>3.2526989934325528</v>
      </c>
      <c r="M779" s="8"/>
      <c r="N779" s="13">
        <f>Timetraces!L861/9.81/0.4536</f>
        <v>286.35609508207756</v>
      </c>
      <c r="O779" s="23">
        <f>Timetraces!N861/1000*0.145</f>
        <v>39.856999297035252</v>
      </c>
      <c r="P779" s="37">
        <f>Timetraces!P861</f>
        <v>0.12554555478605745</v>
      </c>
    </row>
    <row r="780" spans="1:16" x14ac:dyDescent="0.2">
      <c r="A780" s="37">
        <f>Timetraces!E862</f>
        <v>77.600000000000009</v>
      </c>
      <c r="B780" s="8">
        <f>Timetraces!B862-Timetraces!C862</f>
        <v>38.236350536346436</v>
      </c>
      <c r="C780" s="8">
        <f t="shared" si="24"/>
        <v>3.2682008943532708</v>
      </c>
      <c r="D780" s="8"/>
      <c r="E780" s="23">
        <f>Timetraces!F862/1000*0.145</f>
        <v>39.90076155721728</v>
      </c>
      <c r="F780" s="8">
        <f>Timetraces!H862</f>
        <v>0.12568728460741582</v>
      </c>
      <c r="G780" s="8">
        <f>(Timetraces!G862-Timetraces!$G$86)/0.3048</f>
        <v>0</v>
      </c>
      <c r="H780" s="13">
        <f>Timetraces!D862/9.81/0.4536</f>
        <v>286.44689720386754</v>
      </c>
      <c r="I780" s="73">
        <f>Timetraces!F862/Timetraces!H862*1000</f>
        <v>2189383490.711576</v>
      </c>
      <c r="J780" s="13">
        <f>Timetraces!I862/9.81/0.4536</f>
        <v>581.21170768634022</v>
      </c>
      <c r="K780" s="8">
        <f>Timetraces!J862-Timetraces!K862</f>
        <v>38.236350536346436</v>
      </c>
      <c r="L780" s="8">
        <f t="shared" si="25"/>
        <v>3.2682087164851308</v>
      </c>
      <c r="M780" s="8"/>
      <c r="N780" s="13">
        <f>Timetraces!L862/9.81/0.4536</f>
        <v>286.44692463653269</v>
      </c>
      <c r="O780" s="23">
        <f>Timetraces!N862/1000*0.145</f>
        <v>39.900686859944706</v>
      </c>
      <c r="P780" s="37">
        <f>Timetraces!P862</f>
        <v>0.12568742573999614</v>
      </c>
    </row>
    <row r="781" spans="1:16" x14ac:dyDescent="0.2">
      <c r="A781" s="37">
        <f>Timetraces!E863</f>
        <v>77.7</v>
      </c>
      <c r="B781" s="8">
        <f>Timetraces!B863-Timetraces!C863</f>
        <v>38.241085052490234</v>
      </c>
      <c r="C781" s="8">
        <f t="shared" si="24"/>
        <v>3.2837340838014297</v>
      </c>
      <c r="D781" s="8"/>
      <c r="E781" s="23">
        <f>Timetraces!F863/1000*0.145</f>
        <v>39.944315138986433</v>
      </c>
      <c r="F781" s="8">
        <f>Timetraces!H863</f>
        <v>0.12582870422099227</v>
      </c>
      <c r="G781" s="8">
        <f>(Timetraces!G863-Timetraces!$G$86)/0.3048</f>
        <v>0</v>
      </c>
      <c r="H781" s="13">
        <f>Timetraces!D863/9.81/0.4536</f>
        <v>286.53635512506304</v>
      </c>
      <c r="I781" s="73">
        <f>Timetraces!F863/Timetraces!H863*1000</f>
        <v>2189309960.2890706</v>
      </c>
      <c r="J781" s="13">
        <f>Timetraces!I863/9.81/0.4536</f>
        <v>581.29812058169921</v>
      </c>
      <c r="K781" s="8">
        <f>Timetraces!J863-Timetraces!K863</f>
        <v>38.241085052490234</v>
      </c>
      <c r="L781" s="8">
        <f t="shared" si="25"/>
        <v>3.2837419059332897</v>
      </c>
      <c r="M781" s="8"/>
      <c r="N781" s="13">
        <f>Timetraces!L863/9.81/0.4536</f>
        <v>286.53638255772825</v>
      </c>
      <c r="O781" s="23">
        <f>Timetraces!N863/1000*0.145</f>
        <v>39.944237274910932</v>
      </c>
      <c r="P781" s="37">
        <f>Timetraces!P863</f>
        <v>0.12582885190007925</v>
      </c>
    </row>
    <row r="782" spans="1:16" x14ac:dyDescent="0.2">
      <c r="A782" s="37">
        <f>Timetraces!E864</f>
        <v>77.800000000000011</v>
      </c>
      <c r="B782" s="8">
        <f>Timetraces!B864-Timetraces!C864</f>
        <v>38.245826244354248</v>
      </c>
      <c r="C782" s="8">
        <f t="shared" si="24"/>
        <v>3.2992891752187972</v>
      </c>
      <c r="D782" s="8"/>
      <c r="E782" s="23">
        <f>Timetraces!F864/1000*0.145</f>
        <v>39.98771828337081</v>
      </c>
      <c r="F782" s="8">
        <f>Timetraces!H864</f>
        <v>0.12596963594990265</v>
      </c>
      <c r="G782" s="8">
        <f>(Timetraces!G864-Timetraces!$G$86)/0.3048</f>
        <v>0</v>
      </c>
      <c r="H782" s="13">
        <f>Timetraces!D864/9.81/0.4536</f>
        <v>286.62400249035579</v>
      </c>
      <c r="I782" s="73">
        <f>Timetraces!F864/Timetraces!H864*1000</f>
        <v>2189236837.8455725</v>
      </c>
      <c r="J782" s="13">
        <f>Timetraces!I864/9.81/0.4536</f>
        <v>581.38453347705843</v>
      </c>
      <c r="K782" s="8">
        <f>Timetraces!J864-Timetraces!K864</f>
        <v>38.24582576751709</v>
      </c>
      <c r="L782" s="8">
        <f t="shared" si="25"/>
        <v>3.2992954329242856</v>
      </c>
      <c r="M782" s="8"/>
      <c r="N782" s="13">
        <f>Timetraces!L864/9.81/0.4536</f>
        <v>286.62400249035579</v>
      </c>
      <c r="O782" s="23">
        <f>Timetraces!N864/1000*0.145</f>
        <v>39.987637858364565</v>
      </c>
      <c r="P782" s="37">
        <f>Timetraces!P864</f>
        <v>0.12596979208521114</v>
      </c>
    </row>
    <row r="783" spans="1:16" x14ac:dyDescent="0.2">
      <c r="A783" s="37">
        <f>Timetraces!E865</f>
        <v>77.900000000000006</v>
      </c>
      <c r="B783" s="8">
        <f>Timetraces!B865-Timetraces!C865</f>
        <v>38.25057315826416</v>
      </c>
      <c r="C783" s="8">
        <f t="shared" si="24"/>
        <v>3.3148630397526295</v>
      </c>
      <c r="D783" s="8"/>
      <c r="E783" s="23">
        <f>Timetraces!F865/1000*0.145</f>
        <v>40.030969921146543</v>
      </c>
      <c r="F783" s="8">
        <f>Timetraces!H865</f>
        <v>0.12611007631834506</v>
      </c>
      <c r="G783" s="8">
        <f>(Timetraces!G865-Timetraces!$G$86)/0.3048</f>
        <v>0</v>
      </c>
      <c r="H783" s="13">
        <f>Timetraces!D865/9.81/0.4536</f>
        <v>286.70975700175018</v>
      </c>
      <c r="I783" s="73">
        <f>Timetraces!F865/Timetraces!H865*1000</f>
        <v>2189164123.029212</v>
      </c>
      <c r="J783" s="13">
        <f>Timetraces!I865/9.81/0.4536</f>
        <v>581.47111096840854</v>
      </c>
      <c r="K783" s="8">
        <f>Timetraces!J865-Timetraces!K865</f>
        <v>38.25057315826416</v>
      </c>
      <c r="L783" s="8">
        <f t="shared" si="25"/>
        <v>3.31487086188449</v>
      </c>
      <c r="M783" s="8"/>
      <c r="N783" s="13">
        <f>Timetraces!L865/9.81/0.4536</f>
        <v>286.70978443441538</v>
      </c>
      <c r="O783" s="23">
        <f>Timetraces!N865/1000*0.145</f>
        <v>40.030885769567305</v>
      </c>
      <c r="P783" s="37">
        <f>Timetraces!P865</f>
        <v>0.12611023706123736</v>
      </c>
    </row>
    <row r="784" spans="1:16" x14ac:dyDescent="0.2">
      <c r="A784" s="37">
        <f>Timetraces!E866</f>
        <v>78</v>
      </c>
      <c r="B784" s="8">
        <f>Timetraces!B866-Timetraces!C866</f>
        <v>38.255326747894287</v>
      </c>
      <c r="C784" s="8">
        <f t="shared" si="24"/>
        <v>3.3304588062556708</v>
      </c>
      <c r="D784" s="8"/>
      <c r="E784" s="23">
        <f>Timetraces!F866/1000*0.145</f>
        <v>40.074086760762711</v>
      </c>
      <c r="F784" s="8">
        <f>Timetraces!H866</f>
        <v>0.12625007956733747</v>
      </c>
      <c r="G784" s="8">
        <f>(Timetraces!G866-Timetraces!$G$86)/0.3048</f>
        <v>0</v>
      </c>
      <c r="H784" s="13">
        <f>Timetraces!D866/9.81/0.4536</f>
        <v>286.79403014922417</v>
      </c>
      <c r="I784" s="73">
        <f>Timetraces!F866/Timetraces!H866*1000</f>
        <v>2189091785.8454356</v>
      </c>
      <c r="J784" s="13">
        <f>Timetraces!I866/9.81/0.4536</f>
        <v>581.55763359442835</v>
      </c>
      <c r="K784" s="8">
        <f>Timetraces!J866-Timetraces!K866</f>
        <v>38.255326747894287</v>
      </c>
      <c r="L784" s="8">
        <f t="shared" si="25"/>
        <v>3.3304666283875313</v>
      </c>
      <c r="M784" s="8"/>
      <c r="N784" s="13">
        <f>Timetraces!L866/9.81/0.4536</f>
        <v>286.79405758188932</v>
      </c>
      <c r="O784" s="23">
        <f>Timetraces!N866/1000*0.145</f>
        <v>40.074000431398368</v>
      </c>
      <c r="P784" s="37">
        <f>Timetraces!P866</f>
        <v>0.12625024990456279</v>
      </c>
    </row>
    <row r="785" spans="1:16" x14ac:dyDescent="0.2">
      <c r="A785" s="37">
        <f>Timetraces!E867</f>
        <v>78.100000000000009</v>
      </c>
      <c r="B785" s="8">
        <f>Timetraces!B867-Timetraces!C867</f>
        <v>38.260086059570312</v>
      </c>
      <c r="C785" s="8">
        <f t="shared" si="24"/>
        <v>3.3460733458751766</v>
      </c>
      <c r="D785" s="8"/>
      <c r="E785" s="23">
        <f>Timetraces!F867/1000*0.145</f>
        <v>40.117101735671113</v>
      </c>
      <c r="F785" s="8">
        <f>Timetraces!H867</f>
        <v>0.12638975262191895</v>
      </c>
      <c r="G785" s="8">
        <f>(Timetraces!G867-Timetraces!$G$86)/0.3048</f>
        <v>0</v>
      </c>
      <c r="H785" s="13">
        <f>Timetraces!D867/9.81/0.4536</f>
        <v>286.87731572075114</v>
      </c>
      <c r="I785" s="73">
        <f>Timetraces!F867/Timetraces!H867*1000</f>
        <v>2189019769.4285097</v>
      </c>
      <c r="J785" s="13">
        <f>Timetraces!I867/9.81/0.4536</f>
        <v>581.64404648978734</v>
      </c>
      <c r="K785" s="8">
        <f>Timetraces!J867-Timetraces!K867</f>
        <v>38.260086059570312</v>
      </c>
      <c r="L785" s="8">
        <f t="shared" si="25"/>
        <v>3.346081168007037</v>
      </c>
      <c r="M785" s="8"/>
      <c r="N785" s="13">
        <f>Timetraces!L867/9.81/0.4536</f>
        <v>286.87731572075114</v>
      </c>
      <c r="O785" s="23">
        <f>Timetraces!N867/1000*0.145</f>
        <v>40.117010992077361</v>
      </c>
      <c r="P785" s="37">
        <f>Timetraces!P867</f>
        <v>0.12638992523762979</v>
      </c>
    </row>
    <row r="786" spans="1:16" x14ac:dyDescent="0.2">
      <c r="A786" s="37">
        <f>Timetraces!E868</f>
        <v>78.2</v>
      </c>
      <c r="B786" s="8">
        <f>Timetraces!B868-Timetraces!C868</f>
        <v>38.264851093292236</v>
      </c>
      <c r="C786" s="8">
        <f t="shared" si="24"/>
        <v>3.3617066586111473</v>
      </c>
      <c r="D786" s="8"/>
      <c r="E786" s="23">
        <f>Timetraces!F868/1000*0.145</f>
        <v>40.160055597691304</v>
      </c>
      <c r="F786" s="8">
        <f>Timetraces!H868</f>
        <v>0.12652922778680659</v>
      </c>
      <c r="G786" s="8">
        <f>(Timetraces!G868-Timetraces!$G$86)/0.3048</f>
        <v>0</v>
      </c>
      <c r="H786" s="13">
        <f>Timetraces!D868/9.81/0.4536</f>
        <v>286.96005263897428</v>
      </c>
      <c r="I786" s="73">
        <f>Timetraces!F868/Timetraces!H868*1000</f>
        <v>2188948004.4911237</v>
      </c>
      <c r="J786" s="13">
        <f>Timetraces!I868/9.81/0.4536</f>
        <v>581.73034965448574</v>
      </c>
      <c r="K786" s="8">
        <f>Timetraces!J868-Timetraces!K868</f>
        <v>38.264851093292236</v>
      </c>
      <c r="L786" s="8">
        <f t="shared" si="25"/>
        <v>3.3617144807430077</v>
      </c>
      <c r="M786" s="8"/>
      <c r="N786" s="13">
        <f>Timetraces!L868/9.81/0.4536</f>
        <v>286.96005263897428</v>
      </c>
      <c r="O786" s="23">
        <f>Timetraces!N868/1000*0.145</f>
        <v>40.159961745309595</v>
      </c>
      <c r="P786" s="37">
        <f>Timetraces!P868</f>
        <v>0.1265294069101168</v>
      </c>
    </row>
    <row r="787" spans="1:16" x14ac:dyDescent="0.2">
      <c r="A787" s="37">
        <f>Timetraces!E869</f>
        <v>78.300000000000011</v>
      </c>
      <c r="B787" s="8">
        <f>Timetraces!B869-Timetraces!C869</f>
        <v>38.269620895385742</v>
      </c>
      <c r="C787" s="8">
        <f t="shared" si="24"/>
        <v>3.3773556156108384</v>
      </c>
      <c r="D787" s="8"/>
      <c r="E787" s="23">
        <f>Timetraces!F869/1000*0.145</f>
        <v>40.202991461306645</v>
      </c>
      <c r="F787" s="8">
        <f>Timetraces!H869</f>
        <v>0.12666864505868528</v>
      </c>
      <c r="G787" s="8">
        <f>(Timetraces!G869-Timetraces!$G$86)/0.3048</f>
        <v>0</v>
      </c>
      <c r="H787" s="13">
        <f>Timetraces!D869/9.81/0.4536</f>
        <v>287.04257009587582</v>
      </c>
      <c r="I787" s="73">
        <f>Timetraces!F869/Timetraces!H869*1000</f>
        <v>2188876418.0711184</v>
      </c>
      <c r="J787" s="13">
        <f>Timetraces!I869/9.81/0.4536</f>
        <v>581.8165979538536</v>
      </c>
      <c r="K787" s="8">
        <f>Timetraces!J869-Timetraces!K869</f>
        <v>38.269620895385742</v>
      </c>
      <c r="L787" s="8">
        <f t="shared" si="25"/>
        <v>3.3773634377426989</v>
      </c>
      <c r="M787" s="8"/>
      <c r="N787" s="13">
        <f>Timetraces!L869/9.81/0.4536</f>
        <v>287.04254266321067</v>
      </c>
      <c r="O787" s="23">
        <f>Timetraces!N869/1000*0.145</f>
        <v>40.202893201552506</v>
      </c>
      <c r="P787" s="37">
        <f>Timetraces!P869</f>
        <v>0.12666882645645461</v>
      </c>
    </row>
    <row r="788" spans="1:16" x14ac:dyDescent="0.2">
      <c r="A788" s="37">
        <f>Timetraces!E870</f>
        <v>78.400000000000006</v>
      </c>
      <c r="B788" s="8">
        <f>Timetraces!B870-Timetraces!C870</f>
        <v>38.274394989013672</v>
      </c>
      <c r="C788" s="8">
        <f t="shared" si="24"/>
        <v>3.393018652447878</v>
      </c>
      <c r="D788" s="8"/>
      <c r="E788" s="23">
        <f>Timetraces!F870/1000*0.145</f>
        <v>40.245946168292662</v>
      </c>
      <c r="F788" s="8">
        <f>Timetraces!H870</f>
        <v>0.12680812404403966</v>
      </c>
      <c r="G788" s="8">
        <f>(Timetraces!G870-Timetraces!$G$86)/0.3048</f>
        <v>0</v>
      </c>
      <c r="H788" s="13">
        <f>Timetraces!D870/9.81/0.4536</f>
        <v>287.12500525478185</v>
      </c>
      <c r="I788" s="73">
        <f>Timetraces!F870/Timetraces!H870*1000</f>
        <v>2188804948.6490855</v>
      </c>
      <c r="J788" s="13">
        <f>Timetraces!I870/9.81/0.4536</f>
        <v>581.90290111855188</v>
      </c>
      <c r="K788" s="8">
        <f>Timetraces!J870-Timetraces!K870</f>
        <v>38.274394989013672</v>
      </c>
      <c r="L788" s="8">
        <f t="shared" si="25"/>
        <v>3.3930264745797385</v>
      </c>
      <c r="M788" s="8"/>
      <c r="N788" s="13">
        <f>Timetraces!L870/9.81/0.4536</f>
        <v>287.12500525478185</v>
      </c>
      <c r="O788" s="23">
        <f>Timetraces!N870/1000*0.145</f>
        <v>40.245845156717614</v>
      </c>
      <c r="P788" s="37">
        <f>Timetraces!P870</f>
        <v>0.12680831310499721</v>
      </c>
    </row>
    <row r="789" spans="1:16" x14ac:dyDescent="0.2">
      <c r="A789" s="37">
        <f>Timetraces!E871</f>
        <v>78.5</v>
      </c>
      <c r="B789" s="8">
        <f>Timetraces!B871-Timetraces!C871</f>
        <v>38.279173374176025</v>
      </c>
      <c r="C789" s="8">
        <f t="shared" si="24"/>
        <v>3.4086957691222661</v>
      </c>
      <c r="D789" s="8"/>
      <c r="E789" s="23">
        <f>Timetraces!F871/1000*0.145</f>
        <v>40.288959868018878</v>
      </c>
      <c r="F789" s="8">
        <f>Timetraces!H871</f>
        <v>0.12694779512261697</v>
      </c>
      <c r="G789" s="8">
        <f>(Timetraces!G871-Timetraces!$G$86)/0.3048</f>
        <v>0</v>
      </c>
      <c r="H789" s="13">
        <f>Timetraces!D871/9.81/0.4536</f>
        <v>287.20760500967907</v>
      </c>
      <c r="I789" s="73">
        <f>Timetraces!F871/Timetraces!H871*1000</f>
        <v>2188733529.1891727</v>
      </c>
      <c r="J789" s="13">
        <f>Timetraces!I871/9.81/0.4536</f>
        <v>581.9894237445717</v>
      </c>
      <c r="K789" s="8">
        <f>Timetraces!J871-Timetraces!K871</f>
        <v>38.279173374176025</v>
      </c>
      <c r="L789" s="8">
        <f t="shared" si="25"/>
        <v>3.4087035912541266</v>
      </c>
      <c r="M789" s="8"/>
      <c r="N789" s="13">
        <f>Timetraces!L871/9.81/0.4536</f>
        <v>287.20760500967907</v>
      </c>
      <c r="O789" s="23">
        <f>Timetraces!N871/1000*0.145</f>
        <v>40.28885479771953</v>
      </c>
      <c r="P789" s="37">
        <f>Timetraces!P871</f>
        <v>0.12694798762057694</v>
      </c>
    </row>
    <row r="790" spans="1:16" x14ac:dyDescent="0.2">
      <c r="A790" s="37">
        <f>Timetraces!E872</f>
        <v>78.600000000000009</v>
      </c>
      <c r="B790" s="8">
        <f>Timetraces!B872-Timetraces!C872</f>
        <v>38.283955097198486</v>
      </c>
      <c r="C790" s="8">
        <f t="shared" si="24"/>
        <v>3.4243838367812587</v>
      </c>
      <c r="D790" s="8"/>
      <c r="E790" s="23">
        <f>Timetraces!F872/1000*0.145</f>
        <v>40.332069281540939</v>
      </c>
      <c r="F790" s="8">
        <f>Timetraces!H872</f>
        <v>0.12708777752537412</v>
      </c>
      <c r="G790" s="8">
        <f>(Timetraces!G872-Timetraces!$G$86)/0.3048</f>
        <v>0</v>
      </c>
      <c r="H790" s="13">
        <f>Timetraces!D872/9.81/0.4536</f>
        <v>287.2906436872193</v>
      </c>
      <c r="I790" s="73">
        <f>Timetraces!F872/Timetraces!H872*1000</f>
        <v>2188662099.2024689</v>
      </c>
      <c r="J790" s="13">
        <f>Timetraces!I872/9.81/0.4536</f>
        <v>582.07638529323447</v>
      </c>
      <c r="K790" s="8">
        <f>Timetraces!J872-Timetraces!K872</f>
        <v>38.283955097198486</v>
      </c>
      <c r="L790" s="8">
        <f t="shared" si="25"/>
        <v>3.4243916589131191</v>
      </c>
      <c r="M790" s="8"/>
      <c r="N790" s="13">
        <f>Timetraces!L872/9.81/0.4536</f>
        <v>287.2906436872193</v>
      </c>
      <c r="O790" s="23">
        <f>Timetraces!N872/1000*0.145</f>
        <v>40.331961089037399</v>
      </c>
      <c r="P790" s="37">
        <f>Timetraces!P872</f>
        <v>0.12708797654342049</v>
      </c>
    </row>
    <row r="791" spans="1:16" x14ac:dyDescent="0.2">
      <c r="A791" s="37">
        <f>Timetraces!E873</f>
        <v>78.7</v>
      </c>
      <c r="B791" s="8">
        <f>Timetraces!B873-Timetraces!C873</f>
        <v>38.288739681243896</v>
      </c>
      <c r="C791" s="8">
        <f t="shared" si="24"/>
        <v>3.4400812909984837</v>
      </c>
      <c r="D791" s="8"/>
      <c r="E791" s="23">
        <f>Timetraces!F873/1000*0.145</f>
        <v>40.375316462954046</v>
      </c>
      <c r="F791" s="8">
        <f>Timetraces!H873</f>
        <v>0.12722820780483751</v>
      </c>
      <c r="G791" s="8">
        <f>(Timetraces!G873-Timetraces!$G$86)/0.3048</f>
        <v>0</v>
      </c>
      <c r="H791" s="13">
        <f>Timetraces!D873/9.81/0.4536</f>
        <v>287.37458764271094</v>
      </c>
      <c r="I791" s="73">
        <f>Timetraces!F873/Timetraces!H873*1000</f>
        <v>2188590589.8504138</v>
      </c>
      <c r="J791" s="13">
        <f>Timetraces!I873/9.81/0.4536</f>
        <v>582.16367603387982</v>
      </c>
      <c r="K791" s="8">
        <f>Timetraces!J873-Timetraces!K873</f>
        <v>38.288739681243896</v>
      </c>
      <c r="L791" s="8">
        <f t="shared" si="25"/>
        <v>3.4400891131303442</v>
      </c>
      <c r="M791" s="8"/>
      <c r="N791" s="13">
        <f>Timetraces!L873/9.81/0.4536</f>
        <v>287.37456021004573</v>
      </c>
      <c r="O791" s="23">
        <f>Timetraces!N873/1000*0.145</f>
        <v>40.375204778425427</v>
      </c>
      <c r="P791" s="37">
        <f>Timetraces!P873</f>
        <v>0.12722841219508757</v>
      </c>
    </row>
    <row r="792" spans="1:16" x14ac:dyDescent="0.2">
      <c r="A792" s="37">
        <f>Timetraces!E874</f>
        <v>78.800000000000011</v>
      </c>
      <c r="B792" s="8">
        <f>Timetraces!B874-Timetraces!C874</f>
        <v>38.293527603149414</v>
      </c>
      <c r="C792" s="8">
        <f t="shared" si="24"/>
        <v>3.4557896962003132</v>
      </c>
      <c r="D792" s="8"/>
      <c r="E792" s="23">
        <f>Timetraces!F874/1000*0.145</f>
        <v>40.418745717193538</v>
      </c>
      <c r="F792" s="8">
        <f>Timetraces!H874</f>
        <v>0.12736922981705492</v>
      </c>
      <c r="G792" s="8">
        <f>(Timetraces!G874-Timetraces!$G$86)/0.3048</f>
        <v>0</v>
      </c>
      <c r="H792" s="13">
        <f>Timetraces!D874/9.81/0.4536</f>
        <v>287.45993066412746</v>
      </c>
      <c r="I792" s="73">
        <f>Timetraces!F874/Timetraces!H874*1000</f>
        <v>2188518929.2875719</v>
      </c>
      <c r="J792" s="13">
        <f>Timetraces!I874/9.81/0.4536</f>
        <v>582.25124110117702</v>
      </c>
      <c r="K792" s="8">
        <f>Timetraces!J874-Timetraces!K874</f>
        <v>38.293527603149414</v>
      </c>
      <c r="L792" s="8">
        <f t="shared" si="25"/>
        <v>3.4557975183321732</v>
      </c>
      <c r="M792" s="8"/>
      <c r="N792" s="13">
        <f>Timetraces!L874/9.81/0.4536</f>
        <v>287.45990323146225</v>
      </c>
      <c r="O792" s="23">
        <f>Timetraces!N874/1000*0.145</f>
        <v>40.418630878940618</v>
      </c>
      <c r="P792" s="37">
        <f>Timetraces!P874</f>
        <v>0.12736944074874051</v>
      </c>
    </row>
    <row r="793" spans="1:16" x14ac:dyDescent="0.2">
      <c r="A793" s="37">
        <f>Timetraces!E875</f>
        <v>78.900000000000006</v>
      </c>
      <c r="B793" s="8">
        <f>Timetraces!B875-Timetraces!C875</f>
        <v>38.298317909240723</v>
      </c>
      <c r="C793" s="8">
        <f t="shared" si="24"/>
        <v>3.4715059235340027</v>
      </c>
      <c r="D793" s="8"/>
      <c r="E793" s="23">
        <f>Timetraces!F875/1000*0.145</f>
        <v>40.46240028053689</v>
      </c>
      <c r="F793" s="8">
        <f>Timetraces!H875</f>
        <v>0.12751098395812607</v>
      </c>
      <c r="G793" s="8">
        <f>(Timetraces!G875-Timetraces!$G$86)/0.3048</f>
        <v>0</v>
      </c>
      <c r="H793" s="13">
        <f>Timetraces!D875/9.81/0.4536</f>
        <v>287.54708424144673</v>
      </c>
      <c r="I793" s="73">
        <f>Timetraces!F875/Timetraces!H875*1000</f>
        <v>2188447047.8961616</v>
      </c>
      <c r="J793" s="13">
        <f>Timetraces!I875/9.81/0.4536</f>
        <v>582.33897076446522</v>
      </c>
      <c r="K793" s="8">
        <f>Timetraces!J875-Timetraces!K875</f>
        <v>38.298317909240723</v>
      </c>
      <c r="L793" s="8">
        <f t="shared" si="25"/>
        <v>3.4715137456658631</v>
      </c>
      <c r="M793" s="8"/>
      <c r="N793" s="13">
        <f>Timetraces!L875/9.81/0.4536</f>
        <v>287.54705680878152</v>
      </c>
      <c r="O793" s="23">
        <f>Timetraces!N875/1000*0.145</f>
        <v>40.462281321299002</v>
      </c>
      <c r="P793" s="37">
        <f>Timetraces!P875</f>
        <v>0.12751119837244698</v>
      </c>
    </row>
    <row r="794" spans="1:16" x14ac:dyDescent="0.2">
      <c r="A794" s="37">
        <f>Timetraces!E876</f>
        <v>79</v>
      </c>
      <c r="B794" s="8">
        <f>Timetraces!B876-Timetraces!C876</f>
        <v>38.30311107635498</v>
      </c>
      <c r="C794" s="8">
        <f t="shared" si="24"/>
        <v>3.4872315374259246</v>
      </c>
      <c r="D794" s="8"/>
      <c r="E794" s="23">
        <f>Timetraces!F876/1000*0.145</f>
        <v>40.506312845272411</v>
      </c>
      <c r="F794" s="8">
        <f>Timetraces!H876</f>
        <v>0.12765357638717559</v>
      </c>
      <c r="G794" s="8">
        <f>(Timetraces!G876-Timetraces!$G$86)/0.3048</f>
        <v>0</v>
      </c>
      <c r="H794" s="13">
        <f>Timetraces!D876/9.81/0.4536</f>
        <v>287.63615810532951</v>
      </c>
      <c r="I794" s="73">
        <f>Timetraces!F876/Timetraces!H876*1000</f>
        <v>2188374893.9727983</v>
      </c>
      <c r="J794" s="13">
        <f>Timetraces!I876/9.81/0.4536</f>
        <v>582.42686502374477</v>
      </c>
      <c r="K794" s="8">
        <f>Timetraces!J876-Timetraces!K876</f>
        <v>38.30311107635498</v>
      </c>
      <c r="L794" s="8">
        <f t="shared" si="25"/>
        <v>3.4872393595577851</v>
      </c>
      <c r="M794" s="8"/>
      <c r="N794" s="13">
        <f>Timetraces!L876/9.81/0.4536</f>
        <v>287.63615810532951</v>
      </c>
      <c r="O794" s="23">
        <f>Timetraces!N876/1000*0.145</f>
        <v>40.506191041239681</v>
      </c>
      <c r="P794" s="37">
        <f>Timetraces!P876</f>
        <v>0.12765379853326542</v>
      </c>
    </row>
    <row r="795" spans="1:16" x14ac:dyDescent="0.2">
      <c r="A795" s="37">
        <f>Timetraces!E877</f>
        <v>79.100000000000009</v>
      </c>
      <c r="B795" s="8">
        <f>Timetraces!B877-Timetraces!C877</f>
        <v>38.307906627655029</v>
      </c>
      <c r="C795" s="8">
        <f t="shared" si="24"/>
        <v>3.502964973449707</v>
      </c>
      <c r="D795" s="8"/>
      <c r="E795" s="23">
        <f>Timetraces!F877/1000*0.145</f>
        <v>40.550504602354295</v>
      </c>
      <c r="F795" s="8">
        <f>Timetraces!H877</f>
        <v>0.12779707593775225</v>
      </c>
      <c r="G795" s="8">
        <f>(Timetraces!G877-Timetraces!$G$86)/0.3048</f>
        <v>0</v>
      </c>
      <c r="H795" s="13">
        <f>Timetraces!D877/9.81/0.4536</f>
        <v>287.72696022711943</v>
      </c>
      <c r="I795" s="73">
        <f>Timetraces!F877/Timetraces!H877*1000</f>
        <v>2188302434.7618608</v>
      </c>
      <c r="J795" s="13">
        <f>Timetraces!I877/9.81/0.4536</f>
        <v>582.51497874434585</v>
      </c>
      <c r="K795" s="8">
        <f>Timetraces!J877-Timetraces!K877</f>
        <v>38.307906627655029</v>
      </c>
      <c r="L795" s="8">
        <f t="shared" si="25"/>
        <v>3.502972795581567</v>
      </c>
      <c r="M795" s="8"/>
      <c r="N795" s="13">
        <f>Timetraces!L877/9.81/0.4536</f>
        <v>287.72696022711943</v>
      </c>
      <c r="O795" s="23">
        <f>Timetraces!N877/1000*0.145</f>
        <v>40.550379572265676</v>
      </c>
      <c r="P795" s="37">
        <f>Timetraces!P877</f>
        <v>0.12779730468099279</v>
      </c>
    </row>
    <row r="796" spans="1:16" x14ac:dyDescent="0.2">
      <c r="A796" s="37">
        <f>Timetraces!E878</f>
        <v>79.2</v>
      </c>
      <c r="B796" s="8">
        <f>Timetraces!B878-Timetraces!C878</f>
        <v>38.312704563140869</v>
      </c>
      <c r="C796" s="8">
        <f t="shared" si="24"/>
        <v>3.5187062316053495</v>
      </c>
      <c r="D796" s="8"/>
      <c r="E796" s="23">
        <f>Timetraces!F878/1000*0.145</f>
        <v>40.594976142551175</v>
      </c>
      <c r="F796" s="8">
        <f>Timetraces!H878</f>
        <v>0.12794148452442014</v>
      </c>
      <c r="G796" s="8">
        <f>(Timetraces!G878-Timetraces!$G$86)/0.3048</f>
        <v>0</v>
      </c>
      <c r="H796" s="13">
        <f>Timetraces!D878/9.81/0.4536</f>
        <v>287.81902425150838</v>
      </c>
      <c r="I796" s="73">
        <f>Timetraces!F878/Timetraces!H878*1000</f>
        <v>2188229671.931098</v>
      </c>
      <c r="J796" s="13">
        <f>Timetraces!I878/9.81/0.4536</f>
        <v>582.60342165692919</v>
      </c>
      <c r="K796" s="8">
        <f>Timetraces!J878-Timetraces!K878</f>
        <v>38.312704563140869</v>
      </c>
      <c r="L796" s="8">
        <f t="shared" si="25"/>
        <v>3.5187140537372095</v>
      </c>
      <c r="M796" s="8"/>
      <c r="N796" s="13">
        <f>Timetraces!L878/9.81/0.4536</f>
        <v>287.81902425150838</v>
      </c>
      <c r="O796" s="23">
        <f>Timetraces!N878/1000*0.145</f>
        <v>40.594847859063421</v>
      </c>
      <c r="P796" s="37">
        <f>Timetraces!P878</f>
        <v>0.12794171988419997</v>
      </c>
    </row>
    <row r="797" spans="1:16" x14ac:dyDescent="0.2">
      <c r="A797" s="37">
        <f>Timetraces!E879</f>
        <v>79.300000000000011</v>
      </c>
      <c r="B797" s="8">
        <f>Timetraces!B879-Timetraces!C879</f>
        <v>38.3175048828125</v>
      </c>
      <c r="C797" s="8">
        <f t="shared" si="24"/>
        <v>3.5344553118928523</v>
      </c>
      <c r="D797" s="8"/>
      <c r="E797" s="23">
        <f>Timetraces!F879/1000*0.145</f>
        <v>40.639720698117635</v>
      </c>
      <c r="F797" s="8">
        <f>Timetraces!H879</f>
        <v>0.12808678020592842</v>
      </c>
      <c r="G797" s="8">
        <f>(Timetraces!G879-Timetraces!$G$86)/0.3048</f>
        <v>0</v>
      </c>
      <c r="H797" s="13">
        <f>Timetraces!D879/9.81/0.4536</f>
        <v>287.91182895785749</v>
      </c>
      <c r="I797" s="73">
        <f>Timetraces!F879/Timetraces!H879*1000</f>
        <v>2188156618.4932084</v>
      </c>
      <c r="J797" s="13">
        <f>Timetraces!I879/9.81/0.4536</f>
        <v>582.69213889616447</v>
      </c>
      <c r="K797" s="8">
        <f>Timetraces!J879-Timetraces!K879</f>
        <v>38.3175048828125</v>
      </c>
      <c r="L797" s="8">
        <f t="shared" si="25"/>
        <v>3.5344631340247123</v>
      </c>
      <c r="M797" s="8"/>
      <c r="N797" s="13">
        <f>Timetraces!L879/9.81/0.4536</f>
        <v>287.91182895785749</v>
      </c>
      <c r="O797" s="23">
        <f>Timetraces!N879/1000*0.145</f>
        <v>40.639589133980927</v>
      </c>
      <c r="P797" s="37">
        <f>Timetraces!P879</f>
        <v>0.12808702220357662</v>
      </c>
    </row>
    <row r="798" spans="1:16" x14ac:dyDescent="0.2">
      <c r="A798" s="37">
        <f>Timetraces!E880</f>
        <v>79.400000000000006</v>
      </c>
      <c r="B798" s="8">
        <f>Timetraces!B880-Timetraces!C880</f>
        <v>38.322307586669922</v>
      </c>
      <c r="C798" s="8">
        <f t="shared" si="24"/>
        <v>3.5502122143122152</v>
      </c>
      <c r="D798" s="8"/>
      <c r="E798" s="23">
        <f>Timetraces!F880/1000*0.145</f>
        <v>40.684722865627975</v>
      </c>
      <c r="F798" s="8">
        <f>Timetraces!H880</f>
        <v>0.12823291297745354</v>
      </c>
      <c r="G798" s="8">
        <f>(Timetraces!G880-Timetraces!$G$86)/0.3048</f>
        <v>0</v>
      </c>
      <c r="H798" s="13">
        <f>Timetraces!D880/9.81/0.4536</f>
        <v>288.00499028885406</v>
      </c>
      <c r="I798" s="73">
        <f>Timetraces!F880/Timetraces!H880*1000</f>
        <v>2188083301.783483</v>
      </c>
      <c r="J798" s="13">
        <f>Timetraces!I880/9.81/0.4536</f>
        <v>582.7811853273821</v>
      </c>
      <c r="K798" s="8">
        <f>Timetraces!J880-Timetraces!K880</f>
        <v>38.322307586669922</v>
      </c>
      <c r="L798" s="8">
        <f t="shared" si="25"/>
        <v>3.5502200364440757</v>
      </c>
      <c r="M798" s="8"/>
      <c r="N798" s="13">
        <f>Timetraces!L880/9.81/0.4536</f>
        <v>288.00499028885406</v>
      </c>
      <c r="O798" s="23">
        <f>Timetraces!N880/1000*0.145</f>
        <v>40.684587998263154</v>
      </c>
      <c r="P798" s="37">
        <f>Timetraces!P880</f>
        <v>0.12823316163502479</v>
      </c>
    </row>
    <row r="799" spans="1:16" x14ac:dyDescent="0.2">
      <c r="A799" s="37">
        <f>Timetraces!E881</f>
        <v>79.5</v>
      </c>
      <c r="B799" s="8">
        <f>Timetraces!B881-Timetraces!C881</f>
        <v>38.327113151550293</v>
      </c>
      <c r="C799" s="8">
        <f t="shared" si="24"/>
        <v>3.5659785032898106</v>
      </c>
      <c r="D799" s="8"/>
      <c r="E799" s="23">
        <f>Timetraces!F881/1000*0.145</f>
        <v>40.72996736189976</v>
      </c>
      <c r="F799" s="8">
        <f>Timetraces!H881</f>
        <v>0.12837983321966603</v>
      </c>
      <c r="G799" s="8">
        <f>(Timetraces!G881-Timetraces!$G$86)/0.3048</f>
        <v>0</v>
      </c>
      <c r="H799" s="13">
        <f>Timetraces!D881/9.81/0.4536</f>
        <v>288.09820648518104</v>
      </c>
      <c r="I799" s="73">
        <f>Timetraces!F881/Timetraces!H881*1000</f>
        <v>2188009748.7987857</v>
      </c>
      <c r="J799" s="13">
        <f>Timetraces!I881/9.81/0.4536</f>
        <v>582.87034148926045</v>
      </c>
      <c r="K799" s="8">
        <f>Timetraces!J881-Timetraces!K881</f>
        <v>38.327113628387451</v>
      </c>
      <c r="L799" s="8">
        <f t="shared" si="25"/>
        <v>3.565987889848043</v>
      </c>
      <c r="M799" s="8"/>
      <c r="N799" s="13">
        <f>Timetraces!L881/9.81/0.4536</f>
        <v>288.09820648518104</v>
      </c>
      <c r="O799" s="23">
        <f>Timetraces!N881/1000*0.145</f>
        <v>40.729830112484727</v>
      </c>
      <c r="P799" s="37">
        <f>Timetraces!P881</f>
        <v>0.12838009163148301</v>
      </c>
    </row>
    <row r="800" spans="1:16" x14ac:dyDescent="0.2">
      <c r="A800" s="37">
        <f>Timetraces!E882</f>
        <v>79.600000000000009</v>
      </c>
      <c r="B800" s="8">
        <f>Timetraces!B882-Timetraces!C882</f>
        <v>38.331922054290771</v>
      </c>
      <c r="C800" s="8">
        <f t="shared" si="24"/>
        <v>3.5817557432520104</v>
      </c>
      <c r="D800" s="8"/>
      <c r="E800" s="23">
        <f>Timetraces!F882/1000*0.145</f>
        <v>40.775443877477997</v>
      </c>
      <c r="F800" s="8">
        <f>Timetraces!H882</f>
        <v>0.12852750747435121</v>
      </c>
      <c r="G800" s="8">
        <f>(Timetraces!G882-Timetraces!$G$86)/0.3048</f>
        <v>0</v>
      </c>
      <c r="H800" s="13">
        <f>Timetraces!D882/9.81/0.4536</f>
        <v>288.19134038351245</v>
      </c>
      <c r="I800" s="73">
        <f>Timetraces!F882/Timetraces!H882*1000</f>
        <v>2187935978.0771303</v>
      </c>
      <c r="J800" s="13">
        <f>Timetraces!I882/9.81/0.4536</f>
        <v>582.95960738179951</v>
      </c>
      <c r="K800" s="8">
        <f>Timetraces!J882-Timetraces!K882</f>
        <v>38.331922054290771</v>
      </c>
      <c r="L800" s="8">
        <f t="shared" si="25"/>
        <v>3.5817635653838709</v>
      </c>
      <c r="M800" s="8"/>
      <c r="N800" s="13">
        <f>Timetraces!L882/9.81/0.4536</f>
        <v>288.19134038351245</v>
      </c>
      <c r="O800" s="23">
        <f>Timetraces!N882/1000*0.145</f>
        <v>40.775303279053382</v>
      </c>
      <c r="P800" s="37">
        <f>Timetraces!P882</f>
        <v>0.12852777258513043</v>
      </c>
    </row>
    <row r="801" spans="1:16" x14ac:dyDescent="0.2">
      <c r="A801" s="37">
        <f>Timetraces!E883</f>
        <v>79.7</v>
      </c>
      <c r="B801" s="8">
        <f>Timetraces!B883-Timetraces!C883</f>
        <v>38.336734294891357</v>
      </c>
      <c r="C801" s="8">
        <f t="shared" si="24"/>
        <v>3.5975439341988147</v>
      </c>
      <c r="D801" s="8"/>
      <c r="E801" s="23">
        <f>Timetraces!F883/1000*0.145</f>
        <v>40.821137841542175</v>
      </c>
      <c r="F801" s="8">
        <f>Timetraces!H883</f>
        <v>0.1286758884343934</v>
      </c>
      <c r="G801" s="8">
        <f>(Timetraces!G883-Timetraces!$G$86)/0.3048</f>
        <v>0</v>
      </c>
      <c r="H801" s="13">
        <f>Timetraces!D883/9.81/0.4536</f>
        <v>288.28414508986157</v>
      </c>
      <c r="I801" s="73">
        <f>Timetraces!F883/Timetraces!H883*1000</f>
        <v>2187862015.0806108</v>
      </c>
      <c r="J801" s="13">
        <f>Timetraces!I883/9.81/0.4536</f>
        <v>583.04876354367798</v>
      </c>
      <c r="K801" s="8">
        <f>Timetraces!J883-Timetraces!K883</f>
        <v>38.336734294891357</v>
      </c>
      <c r="L801" s="8">
        <f t="shared" si="25"/>
        <v>3.5975517563306751</v>
      </c>
      <c r="M801" s="8"/>
      <c r="N801" s="13">
        <f>Timetraces!L883/9.81/0.4536</f>
        <v>288.28417252252677</v>
      </c>
      <c r="O801" s="23">
        <f>Timetraces!N883/1000*0.145</f>
        <v>40.820994230861679</v>
      </c>
      <c r="P801" s="37">
        <f>Timetraces!P883</f>
        <v>0.12867616141782329</v>
      </c>
    </row>
    <row r="802" spans="1:16" x14ac:dyDescent="0.2">
      <c r="A802" s="37">
        <f>Timetraces!E884</f>
        <v>79.800000000000011</v>
      </c>
      <c r="B802" s="8">
        <f>Timetraces!B884-Timetraces!C884</f>
        <v>38.341549873352051</v>
      </c>
      <c r="C802" s="8">
        <f t="shared" si="24"/>
        <v>3.6133430761302234</v>
      </c>
      <c r="D802" s="8"/>
      <c r="E802" s="23">
        <f>Timetraces!F884/1000*0.145</f>
        <v>40.86703266789943</v>
      </c>
      <c r="F802" s="8">
        <f>Timetraces!H884</f>
        <v>0.12882492224645029</v>
      </c>
      <c r="G802" s="8">
        <f>(Timetraces!G884-Timetraces!$G$86)/0.3048</f>
        <v>0</v>
      </c>
      <c r="H802" s="13">
        <f>Timetraces!D884/9.81/0.4536</f>
        <v>288.37629141224602</v>
      </c>
      <c r="I802" s="73">
        <f>Timetraces!F884/Timetraces!H884*1000</f>
        <v>2187787888.3328338</v>
      </c>
      <c r="J802" s="13">
        <f>Timetraces!I884/9.81/0.4536</f>
        <v>583.1378099748955</v>
      </c>
      <c r="K802" s="8">
        <f>Timetraces!J884-Timetraces!K884</f>
        <v>38.341549873352051</v>
      </c>
      <c r="L802" s="8">
        <f t="shared" si="25"/>
        <v>3.6133508982620839</v>
      </c>
      <c r="M802" s="8"/>
      <c r="N802" s="13">
        <f>Timetraces!L884/9.81/0.4536</f>
        <v>288.37631884491117</v>
      </c>
      <c r="O802" s="23">
        <f>Timetraces!N884/1000*0.145</f>
        <v>40.866885670798787</v>
      </c>
      <c r="P802" s="37">
        <f>Timetraces!P884</f>
        <v>0.12882520196490235</v>
      </c>
    </row>
    <row r="803" spans="1:16" x14ac:dyDescent="0.2">
      <c r="A803" s="37">
        <f>Timetraces!E885</f>
        <v>79.900000000000006</v>
      </c>
      <c r="B803" s="8">
        <f>Timetraces!B885-Timetraces!C885</f>
        <v>38.34636926651001</v>
      </c>
      <c r="C803" s="8">
        <f t="shared" si="24"/>
        <v>3.6291547334726086</v>
      </c>
      <c r="D803" s="8"/>
      <c r="E803" s="23">
        <f>Timetraces!F885/1000*0.145</f>
        <v>40.91310785809263</v>
      </c>
      <c r="F803" s="8">
        <f>Timetraces!H885</f>
        <v>0.12897454236289824</v>
      </c>
      <c r="G803" s="8">
        <f>(Timetraces!G885-Timetraces!$G$86)/0.3048</f>
        <v>0</v>
      </c>
      <c r="H803" s="13">
        <f>Timetraces!D885/9.81/0.4536</f>
        <v>288.46736786068794</v>
      </c>
      <c r="I803" s="73">
        <f>Timetraces!F885/Timetraces!H885*1000</f>
        <v>2187713632.2348986</v>
      </c>
      <c r="J803" s="13">
        <f>Timetraces!I885/9.81/0.4536</f>
        <v>583.22674667545232</v>
      </c>
      <c r="K803" s="8">
        <f>Timetraces!J885-Timetraces!K885</f>
        <v>38.34636926651001</v>
      </c>
      <c r="L803" s="8">
        <f t="shared" si="25"/>
        <v>3.6291625556044691</v>
      </c>
      <c r="M803" s="8"/>
      <c r="N803" s="13">
        <f>Timetraces!L885/9.81/0.4536</f>
        <v>288.46739529335315</v>
      </c>
      <c r="O803" s="23">
        <f>Timetraces!N885/1000*0.145</f>
        <v>40.912957455133515</v>
      </c>
      <c r="P803" s="37">
        <f>Timetraces!P885</f>
        <v>0.12897482883152006</v>
      </c>
    </row>
    <row r="804" spans="1:16" x14ac:dyDescent="0.2">
      <c r="A804" s="37">
        <f>Timetraces!E886</f>
        <v>80</v>
      </c>
      <c r="B804" s="8">
        <f>Timetraces!B886-Timetraces!C886</f>
        <v>38.351192474365234</v>
      </c>
      <c r="C804" s="8">
        <f t="shared" si="24"/>
        <v>3.6449789062259703</v>
      </c>
      <c r="D804" s="8"/>
      <c r="E804" s="23">
        <f>Timetraces!F886/1000*0.145</f>
        <v>40.959342085136953</v>
      </c>
      <c r="F804" s="8">
        <f>Timetraces!H886</f>
        <v>0.12912467954417015</v>
      </c>
      <c r="G804" s="8">
        <f>(Timetraces!G886-Timetraces!$G$86)/0.3048</f>
        <v>0</v>
      </c>
      <c r="H804" s="13">
        <f>Timetraces!D886/9.81/0.4536</f>
        <v>288.55704524320498</v>
      </c>
      <c r="I804" s="73">
        <f>Timetraces!F886/Timetraces!H886*1000</f>
        <v>2187639282.2347975</v>
      </c>
      <c r="J804" s="13">
        <f>Timetraces!I886/9.81/0.4536</f>
        <v>583.31568337600913</v>
      </c>
      <c r="K804" s="8">
        <f>Timetraces!J886-Timetraces!K886</f>
        <v>38.351192474365234</v>
      </c>
      <c r="L804" s="8">
        <f t="shared" si="25"/>
        <v>3.6449867283578303</v>
      </c>
      <c r="M804" s="8"/>
      <c r="N804" s="13">
        <f>Timetraces!L886/9.81/0.4536</f>
        <v>288.55707267587019</v>
      </c>
      <c r="O804" s="23">
        <f>Timetraces!N886/1000*0.145</f>
        <v>40.959188266476851</v>
      </c>
      <c r="P804" s="37">
        <f>Timetraces!P886</f>
        <v>0.1291249727797722</v>
      </c>
    </row>
    <row r="805" spans="1:16" x14ac:dyDescent="0.2">
      <c r="A805" s="37">
        <f>Timetraces!E887</f>
        <v>80.100000000000009</v>
      </c>
      <c r="B805" s="8">
        <f>Timetraces!B887-Timetraces!C887</f>
        <v>38.356019496917725</v>
      </c>
      <c r="C805" s="8">
        <f t="shared" si="24"/>
        <v>3.6608155943903085</v>
      </c>
      <c r="D805" s="8"/>
      <c r="E805" s="23">
        <f>Timetraces!F887/1000*0.145</f>
        <v>41.005715569710866</v>
      </c>
      <c r="F805" s="8">
        <f>Timetraces!H887</f>
        <v>0.12927526956336594</v>
      </c>
      <c r="G805" s="8">
        <f>(Timetraces!G887-Timetraces!$G$86)/0.3048</f>
        <v>0</v>
      </c>
      <c r="H805" s="13">
        <f>Timetraces!D887/9.81/0.4536</f>
        <v>288.64518639647122</v>
      </c>
      <c r="I805" s="73">
        <f>Timetraces!F887/Timetraces!H887*1000</f>
        <v>2187564871.2005353</v>
      </c>
      <c r="J805" s="13">
        <f>Timetraces!I887/9.81/0.4536</f>
        <v>583.40472980722689</v>
      </c>
      <c r="K805" s="8">
        <f>Timetraces!J887-Timetraces!K887</f>
        <v>38.356019496917725</v>
      </c>
      <c r="L805" s="8">
        <f t="shared" si="25"/>
        <v>3.6608234165221685</v>
      </c>
      <c r="M805" s="8"/>
      <c r="N805" s="13">
        <f>Timetraces!L887/9.81/0.4536</f>
        <v>288.64518639647122</v>
      </c>
      <c r="O805" s="23">
        <f>Timetraces!N887/1000*0.145</f>
        <v>41.005557018657292</v>
      </c>
      <c r="P805" s="37">
        <f>Timetraces!P887</f>
        <v>0.12927556534721865</v>
      </c>
    </row>
    <row r="806" spans="1:16" x14ac:dyDescent="0.2">
      <c r="A806" s="37">
        <f>Timetraces!E888</f>
        <v>80.2</v>
      </c>
      <c r="B806" s="8">
        <f>Timetraces!B888-Timetraces!C888</f>
        <v>38.36085033416748</v>
      </c>
      <c r="C806" s="8">
        <f t="shared" si="24"/>
        <v>3.6766647979656226</v>
      </c>
      <c r="D806" s="8"/>
      <c r="E806" s="23">
        <f>Timetraces!F888/1000*0.145</f>
        <v>41.052218725101447</v>
      </c>
      <c r="F806" s="8">
        <f>Timetraces!H888</f>
        <v>0.12942628127932049</v>
      </c>
      <c r="G806" s="8">
        <f>(Timetraces!G888-Timetraces!$G$86)/0.3048</f>
        <v>0</v>
      </c>
      <c r="H806" s="13">
        <f>Timetraces!D888/9.81/0.4536</f>
        <v>288.73192848381257</v>
      </c>
      <c r="I806" s="73">
        <f>Timetraces!F888/Timetraces!H888*1000</f>
        <v>2187490415.6233535</v>
      </c>
      <c r="J806" s="13">
        <f>Timetraces!I888/9.81/0.4536</f>
        <v>583.49377623844441</v>
      </c>
      <c r="K806" s="8">
        <f>Timetraces!J888-Timetraces!K888</f>
        <v>38.36085033416748</v>
      </c>
      <c r="L806" s="8">
        <f t="shared" si="25"/>
        <v>3.6766726200974831</v>
      </c>
      <c r="M806" s="8"/>
      <c r="N806" s="13">
        <f>Timetraces!L888/9.81/0.4536</f>
        <v>288.73192848381257</v>
      </c>
      <c r="O806" s="23">
        <f>Timetraces!N888/1000*0.145</f>
        <v>41.052057677567376</v>
      </c>
      <c r="P806" s="37">
        <f>Timetraces!P888</f>
        <v>0.1294265869327994</v>
      </c>
    </row>
    <row r="807" spans="1:16" x14ac:dyDescent="0.2">
      <c r="A807" s="37">
        <f>Timetraces!E889</f>
        <v>80.300000000000011</v>
      </c>
      <c r="B807" s="8">
        <f>Timetraces!B889-Timetraces!C889</f>
        <v>38.365684986114502</v>
      </c>
      <c r="C807" s="8">
        <f t="shared" si="24"/>
        <v>3.6925265169519137</v>
      </c>
      <c r="D807" s="8"/>
      <c r="E807" s="23">
        <f>Timetraces!F889/1000*0.145</f>
        <v>41.09885427403443</v>
      </c>
      <c r="F807" s="8">
        <f>Timetraces!H889</f>
        <v>0.12957772355492711</v>
      </c>
      <c r="G807" s="8">
        <f>(Timetraces!G889-Timetraces!$G$86)/0.3048</f>
        <v>0</v>
      </c>
      <c r="H807" s="13">
        <f>Timetraces!D889/9.81/0.4536</f>
        <v>288.8176281298766</v>
      </c>
      <c r="I807" s="73">
        <f>Timetraces!F889/Timetraces!H889*1000</f>
        <v>2187415911.6828232</v>
      </c>
      <c r="J807" s="13">
        <f>Timetraces!I889/9.81/0.4536</f>
        <v>583.58282266966205</v>
      </c>
      <c r="K807" s="8">
        <f>Timetraces!J889-Timetraces!K889</f>
        <v>38.365684986114502</v>
      </c>
      <c r="L807" s="8">
        <f t="shared" si="25"/>
        <v>3.6925343390837742</v>
      </c>
      <c r="M807" s="8"/>
      <c r="N807" s="13">
        <f>Timetraces!L889/9.81/0.4536</f>
        <v>288.8176555625418</v>
      </c>
      <c r="O807" s="23">
        <f>Timetraces!N889/1000*0.145</f>
        <v>41.098690128188423</v>
      </c>
      <c r="P807" s="37">
        <f>Timetraces!P889</f>
        <v>0.12957803717015784</v>
      </c>
    </row>
    <row r="808" spans="1:16" x14ac:dyDescent="0.2">
      <c r="A808" s="37">
        <f>Timetraces!E890</f>
        <v>80.400000000000006</v>
      </c>
      <c r="B808" s="8">
        <f>Timetraces!B890-Timetraces!C890</f>
        <v>38.370523929595947</v>
      </c>
      <c r="C808" s="8">
        <f t="shared" si="24"/>
        <v>3.7084023157755532</v>
      </c>
      <c r="D808" s="8"/>
      <c r="E808" s="23">
        <f>Timetraces!F890/1000*0.145</f>
        <v>41.145632185493433</v>
      </c>
      <c r="F808" s="8">
        <f>Timetraces!H890</f>
        <v>0.12972962873262192</v>
      </c>
      <c r="G808" s="8">
        <f>(Timetraces!G890-Timetraces!$G$86)/0.3048</f>
        <v>0</v>
      </c>
      <c r="H808" s="13">
        <f>Timetraces!D890/9.81/0.4536</f>
        <v>288.90283398796709</v>
      </c>
      <c r="I808" s="73">
        <f>Timetraces!F890/Timetraces!H890*1000</f>
        <v>2187341344.9325218</v>
      </c>
      <c r="J808" s="13">
        <f>Timetraces!I890/9.81/0.4536</f>
        <v>583.67181423554928</v>
      </c>
      <c r="K808" s="8">
        <f>Timetraces!J890-Timetraces!K890</f>
        <v>38.370523929595947</v>
      </c>
      <c r="L808" s="8">
        <f t="shared" si="25"/>
        <v>3.7084101379074137</v>
      </c>
      <c r="M808" s="8"/>
      <c r="N808" s="13">
        <f>Timetraces!L890/9.81/0.4536</f>
        <v>288.90283398796709</v>
      </c>
      <c r="O808" s="23">
        <f>Timetraces!N890/1000*0.145</f>
        <v>41.14546421646515</v>
      </c>
      <c r="P808" s="37">
        <f>Timetraces!P890</f>
        <v>0.12972994801015753</v>
      </c>
    </row>
    <row r="809" spans="1:16" x14ac:dyDescent="0.2">
      <c r="A809" s="37">
        <f>Timetraces!E891</f>
        <v>80.5</v>
      </c>
      <c r="B809" s="8">
        <f>Timetraces!B891-Timetraces!C891</f>
        <v>38.3753662109375</v>
      </c>
      <c r="C809" s="8">
        <f t="shared" si="24"/>
        <v>3.7242890655837972</v>
      </c>
      <c r="D809" s="8"/>
      <c r="E809" s="23">
        <f>Timetraces!F891/1000*0.145</f>
        <v>41.192566910315264</v>
      </c>
      <c r="F809" s="8">
        <f>Timetraces!H891</f>
        <v>0.12988204375006829</v>
      </c>
      <c r="G809" s="8">
        <f>(Timetraces!G891-Timetraces!$G$86)/0.3048</f>
        <v>0</v>
      </c>
      <c r="H809" s="13">
        <f>Timetraces!D891/9.81/0.4536</f>
        <v>288.98793011539692</v>
      </c>
      <c r="I809" s="73">
        <f>Timetraces!F891/Timetraces!H891*1000</f>
        <v>2187266693.2595325</v>
      </c>
      <c r="J809" s="13">
        <f>Timetraces!I891/9.81/0.4536</f>
        <v>583.76075093610609</v>
      </c>
      <c r="K809" s="8">
        <f>Timetraces!J891-Timetraces!K891</f>
        <v>38.3753662109375</v>
      </c>
      <c r="L809" s="8">
        <f t="shared" si="25"/>
        <v>3.7242968877156573</v>
      </c>
      <c r="M809" s="8"/>
      <c r="N809" s="13">
        <f>Timetraces!L891/9.81/0.4536</f>
        <v>288.98793011539692</v>
      </c>
      <c r="O809" s="23">
        <f>Timetraces!N891/1000*0.145</f>
        <v>41.192394513932577</v>
      </c>
      <c r="P809" s="37">
        <f>Timetraces!P891</f>
        <v>0.12988236678381879</v>
      </c>
    </row>
    <row r="810" spans="1:16" x14ac:dyDescent="0.2">
      <c r="A810" s="37">
        <f>Timetraces!E892</f>
        <v>80.600000000000009</v>
      </c>
      <c r="B810" s="8">
        <f>Timetraces!B892-Timetraces!C892</f>
        <v>38.380212783813477</v>
      </c>
      <c r="C810" s="8">
        <f t="shared" si="24"/>
        <v>3.7401898952293893</v>
      </c>
      <c r="D810" s="8"/>
      <c r="E810" s="23">
        <f>Timetraces!F892/1000*0.145</f>
        <v>41.23967065761596</v>
      </c>
      <c r="F810" s="8">
        <f>Timetraces!H892</f>
        <v>0.13003500824780151</v>
      </c>
      <c r="G810" s="8">
        <f>(Timetraces!G892-Timetraces!$G$86)/0.3048</f>
        <v>0</v>
      </c>
      <c r="H810" s="13">
        <f>Timetraces!D892/9.81/0.4536</f>
        <v>289.07327313681338</v>
      </c>
      <c r="I810" s="73">
        <f>Timetraces!F892/Timetraces!H892*1000</f>
        <v>2187191938.6098881</v>
      </c>
      <c r="J810" s="13">
        <f>Timetraces!I892/9.81/0.4536</f>
        <v>583.84968763666291</v>
      </c>
      <c r="K810" s="8">
        <f>Timetraces!J892-Timetraces!K892</f>
        <v>38.380212783813477</v>
      </c>
      <c r="L810" s="8">
        <f t="shared" si="25"/>
        <v>3.7401977173612497</v>
      </c>
      <c r="M810" s="8"/>
      <c r="N810" s="13">
        <f>Timetraces!L892/9.81/0.4536</f>
        <v>289.07327313681338</v>
      </c>
      <c r="O810" s="23">
        <f>Timetraces!N892/1000*0.145</f>
        <v>41.239494766617064</v>
      </c>
      <c r="P810" s="37">
        <f>Timetraces!P892</f>
        <v>0.13003533812865492</v>
      </c>
    </row>
    <row r="811" spans="1:16" x14ac:dyDescent="0.2">
      <c r="A811" s="37">
        <f>Timetraces!E893</f>
        <v>80.7</v>
      </c>
      <c r="B811" s="8">
        <f>Timetraces!B893-Timetraces!C893</f>
        <v>38.385063171386719</v>
      </c>
      <c r="C811" s="8">
        <f t="shared" si="24"/>
        <v>3.7561032402859582</v>
      </c>
      <c r="D811" s="8"/>
      <c r="E811" s="23">
        <f>Timetraces!F893/1000*0.145</f>
        <v>41.286951965276153</v>
      </c>
      <c r="F811" s="8">
        <f>Timetraces!H893</f>
        <v>0.13018854993467405</v>
      </c>
      <c r="G811" s="8">
        <f>(Timetraces!G893-Timetraces!$G$86)/0.3048</f>
        <v>0</v>
      </c>
      <c r="H811" s="13">
        <f>Timetraces!D893/9.81/0.4536</f>
        <v>289.15908251353818</v>
      </c>
      <c r="I811" s="73">
        <f>Timetraces!F893/Timetraces!H893*1000</f>
        <v>2187117069.0771246</v>
      </c>
      <c r="J811" s="13">
        <f>Timetraces!I893/9.81/0.4536</f>
        <v>583.93878893321084</v>
      </c>
      <c r="K811" s="8">
        <f>Timetraces!J893-Timetraces!K893</f>
        <v>38.385063171386719</v>
      </c>
      <c r="L811" s="8">
        <f t="shared" si="25"/>
        <v>3.7561110624178187</v>
      </c>
      <c r="M811" s="8"/>
      <c r="N811" s="13">
        <f>Timetraces!L893/9.81/0.4536</f>
        <v>289.15908251353818</v>
      </c>
      <c r="O811" s="23">
        <f>Timetraces!N893/1000*0.145</f>
        <v>41.286773504577575</v>
      </c>
      <c r="P811" s="37">
        <f>Timetraces!P893</f>
        <v>0.13018888974848253</v>
      </c>
    </row>
    <row r="812" spans="1:16" x14ac:dyDescent="0.2">
      <c r="A812" s="37">
        <f>Timetraces!E894</f>
        <v>80.800000000000011</v>
      </c>
      <c r="B812" s="8">
        <f>Timetraces!B894-Timetraces!C894</f>
        <v>38.389916896820068</v>
      </c>
      <c r="C812" s="8">
        <f t="shared" si="24"/>
        <v>3.7720275363271316</v>
      </c>
      <c r="D812" s="8"/>
      <c r="E812" s="23">
        <f>Timetraces!F894/1000*0.145</f>
        <v>41.334416160052974</v>
      </c>
      <c r="F812" s="8">
        <f>Timetraces!H894</f>
        <v>0.13034268612888553</v>
      </c>
      <c r="G812" s="8">
        <f>(Timetraces!G894-Timetraces!$G$86)/0.3048</f>
        <v>0</v>
      </c>
      <c r="H812" s="13">
        <f>Timetraces!D894/9.81/0.4536</f>
        <v>289.24555027422764</v>
      </c>
      <c r="I812" s="73">
        <f>Timetraces!F894/Timetraces!H894*1000</f>
        <v>2187042077.3204722</v>
      </c>
      <c r="J812" s="13">
        <f>Timetraces!I894/9.81/0.4536</f>
        <v>584.02816455641084</v>
      </c>
      <c r="K812" s="8">
        <f>Timetraces!J894-Timetraces!K894</f>
        <v>38.389916896820068</v>
      </c>
      <c r="L812" s="8">
        <f t="shared" si="25"/>
        <v>3.7720353584589921</v>
      </c>
      <c r="M812" s="8"/>
      <c r="N812" s="13">
        <f>Timetraces!L894/9.81/0.4536</f>
        <v>289.24552284156243</v>
      </c>
      <c r="O812" s="23">
        <f>Timetraces!N894/1000*0.145</f>
        <v>41.334233811255409</v>
      </c>
      <c r="P812" s="37">
        <f>Timetraces!P894</f>
        <v>0.13034303165963587</v>
      </c>
    </row>
    <row r="813" spans="1:16" x14ac:dyDescent="0.2">
      <c r="A813" s="37">
        <f>Timetraces!E895</f>
        <v>80.900000000000006</v>
      </c>
      <c r="B813" s="8">
        <f>Timetraces!B895-Timetraces!C895</f>
        <v>38.394774436950684</v>
      </c>
      <c r="C813" s="8">
        <f t="shared" si="24"/>
        <v>3.7879643477792815</v>
      </c>
      <c r="D813" s="8"/>
      <c r="E813" s="23">
        <f>Timetraces!F895/1000*0.145</f>
        <v>41.382063483489716</v>
      </c>
      <c r="F813" s="8">
        <f>Timetraces!H895</f>
        <v>0.13049741761127132</v>
      </c>
      <c r="G813" s="8">
        <f>(Timetraces!G895-Timetraces!$G$86)/0.3048</f>
        <v>0</v>
      </c>
      <c r="H813" s="13">
        <f>Timetraces!D895/9.81/0.4536</f>
        <v>289.33284101487288</v>
      </c>
      <c r="I813" s="73">
        <f>Timetraces!F895/Timetraces!H895*1000</f>
        <v>2186966964.477283</v>
      </c>
      <c r="J813" s="13">
        <f>Timetraces!I895/9.81/0.4536</f>
        <v>584.11786937159309</v>
      </c>
      <c r="K813" s="8">
        <f>Timetraces!J895-Timetraces!K895</f>
        <v>38.394774913787842</v>
      </c>
      <c r="L813" s="8">
        <f t="shared" si="25"/>
        <v>3.7879737343375135</v>
      </c>
      <c r="M813" s="8"/>
      <c r="N813" s="13">
        <f>Timetraces!L895/9.81/0.4536</f>
        <v>289.33284101487288</v>
      </c>
      <c r="O813" s="23">
        <f>Timetraces!N895/1000*0.145</f>
        <v>41.381877941547394</v>
      </c>
      <c r="P813" s="37">
        <f>Timetraces!P895</f>
        <v>0.13049777118722494</v>
      </c>
    </row>
    <row r="814" spans="1:16" x14ac:dyDescent="0.2">
      <c r="A814" s="37">
        <f>Timetraces!E896</f>
        <v>81</v>
      </c>
      <c r="B814" s="8">
        <f>Timetraces!B896-Timetraces!C896</f>
        <v>38.399636268615723</v>
      </c>
      <c r="C814" s="8">
        <f t="shared" si="24"/>
        <v>3.8039152390687794</v>
      </c>
      <c r="D814" s="8"/>
      <c r="E814" s="23">
        <f>Timetraces!F896/1000*0.145</f>
        <v>41.429897614469823</v>
      </c>
      <c r="F814" s="8">
        <f>Timetraces!H896</f>
        <v>0.13065275633114626</v>
      </c>
      <c r="G814" s="8">
        <f>(Timetraces!G896-Timetraces!$G$86)/0.3048</f>
        <v>0</v>
      </c>
      <c r="H814" s="13">
        <f>Timetraces!D896/9.81/0.4536</f>
        <v>289.42131136012142</v>
      </c>
      <c r="I814" s="73">
        <f>Timetraces!F896/Timetraces!H896*1000</f>
        <v>2186891726.1856217</v>
      </c>
      <c r="J814" s="13">
        <f>Timetraces!I896/9.81/0.4536</f>
        <v>584.20784851342728</v>
      </c>
      <c r="K814" s="8">
        <f>Timetraces!J896-Timetraces!K896</f>
        <v>38.399636268615723</v>
      </c>
      <c r="L814" s="8">
        <f t="shared" si="25"/>
        <v>3.8039230612006398</v>
      </c>
      <c r="M814" s="8"/>
      <c r="N814" s="13">
        <f>Timetraces!L896/9.81/0.4536</f>
        <v>289.42128392745622</v>
      </c>
      <c r="O814" s="23">
        <f>Timetraces!N896/1000*0.145</f>
        <v>41.429708151119115</v>
      </c>
      <c r="P814" s="37">
        <f>Timetraces!P896</f>
        <v>0.13065311565042592</v>
      </c>
    </row>
    <row r="815" spans="1:16" x14ac:dyDescent="0.2">
      <c r="A815" s="37">
        <f>Timetraces!E897</f>
        <v>81.100000000000009</v>
      </c>
      <c r="B815" s="8">
        <f>Timetraces!B897-Timetraces!C897</f>
        <v>38.404501438140869</v>
      </c>
      <c r="C815" s="8">
        <f t="shared" si="24"/>
        <v>3.8198770813428822</v>
      </c>
      <c r="D815" s="8"/>
      <c r="E815" s="23">
        <f>Timetraces!F897/1000*0.145</f>
        <v>41.477917024085194</v>
      </c>
      <c r="F815" s="8">
        <f>Timetraces!H897</f>
        <v>0.13080869730635394</v>
      </c>
      <c r="G815" s="8">
        <f>(Timetraces!G897-Timetraces!$G$86)/0.3048</f>
        <v>0</v>
      </c>
      <c r="H815" s="13">
        <f>Timetraces!D897/9.81/0.4536</f>
        <v>289.51120820396</v>
      </c>
      <c r="I815" s="73">
        <f>Timetraces!F897/Timetraces!H897*1000</f>
        <v>2186816366.6225114</v>
      </c>
      <c r="J815" s="13">
        <f>Timetraces!I897/9.81/0.4536</f>
        <v>584.29804711658301</v>
      </c>
      <c r="K815" s="8">
        <f>Timetraces!J897-Timetraces!K897</f>
        <v>38.404501914978027</v>
      </c>
      <c r="L815" s="8">
        <f t="shared" si="25"/>
        <v>3.8198864679011146</v>
      </c>
      <c r="M815" s="8"/>
      <c r="N815" s="13">
        <f>Timetraces!L897/9.81/0.4536</f>
        <v>289.51118077129479</v>
      </c>
      <c r="O815" s="23">
        <f>Timetraces!N897/1000*0.145</f>
        <v>41.477724920632738</v>
      </c>
      <c r="P815" s="37">
        <f>Timetraces!P897</f>
        <v>0.13080906661552144</v>
      </c>
    </row>
    <row r="816" spans="1:16" x14ac:dyDescent="0.2">
      <c r="A816" s="37">
        <f>Timetraces!E898</f>
        <v>81.2</v>
      </c>
      <c r="B816" s="8">
        <f>Timetraces!B898-Timetraces!C898</f>
        <v>38.409371376037598</v>
      </c>
      <c r="C816" s="8">
        <f t="shared" si="24"/>
        <v>3.8358545678807054</v>
      </c>
      <c r="D816" s="8"/>
      <c r="E816" s="23">
        <f>Timetraces!F898/1000*0.145</f>
        <v>41.52612028798243</v>
      </c>
      <c r="F816" s="8">
        <f>Timetraces!H898</f>
        <v>0.13096523592833548</v>
      </c>
      <c r="G816" s="8">
        <f>(Timetraces!G898-Timetraces!$G$86)/0.3048</f>
        <v>0</v>
      </c>
      <c r="H816" s="13">
        <f>Timetraces!D898/9.81/0.4536</f>
        <v>289.60264127704943</v>
      </c>
      <c r="I816" s="73">
        <f>Timetraces!F898/Timetraces!H898*1000</f>
        <v>2186740889.2047973</v>
      </c>
      <c r="J816" s="13">
        <f>Timetraces!I898/9.81/0.4536</f>
        <v>584.38841031572986</v>
      </c>
      <c r="K816" s="8">
        <f>Timetraces!J898-Timetraces!K898</f>
        <v>38.409371376037598</v>
      </c>
      <c r="L816" s="8">
        <f t="shared" si="25"/>
        <v>3.8358623900125655</v>
      </c>
      <c r="M816" s="8"/>
      <c r="N816" s="13">
        <f>Timetraces!L898/9.81/0.4536</f>
        <v>289.60261384438422</v>
      </c>
      <c r="O816" s="23">
        <f>Timetraces!N898/1000*0.145</f>
        <v>41.525924583437906</v>
      </c>
      <c r="P816" s="37">
        <f>Timetraces!P898</f>
        <v>0.13096561216412725</v>
      </c>
    </row>
    <row r="817" spans="1:16" x14ac:dyDescent="0.2">
      <c r="A817" s="37">
        <f>Timetraces!E899</f>
        <v>81.300000000000011</v>
      </c>
      <c r="B817" s="8">
        <f>Timetraces!B899-Timetraces!C899</f>
        <v>38.41424560546875</v>
      </c>
      <c r="C817" s="8">
        <f t="shared" si="24"/>
        <v>3.8518461342558772</v>
      </c>
      <c r="D817" s="8"/>
      <c r="E817" s="23">
        <f>Timetraces!F899/1000*0.145</f>
        <v>41.574495917346084</v>
      </c>
      <c r="F817" s="8">
        <f>Timetraces!H899</f>
        <v>0.13112233489091213</v>
      </c>
      <c r="G817" s="8">
        <f>(Timetraces!G899-Timetraces!$G$86)/0.3048</f>
        <v>0</v>
      </c>
      <c r="H817" s="13">
        <f>Timetraces!D899/9.81/0.4536</f>
        <v>289.6955282813941</v>
      </c>
      <c r="I817" s="73">
        <f>Timetraces!F899/Timetraces!H899*1000</f>
        <v>2186665313.2548103</v>
      </c>
      <c r="J817" s="13">
        <f>Timetraces!I899/9.81/0.4536</f>
        <v>584.47893811086794</v>
      </c>
      <c r="K817" s="8">
        <f>Timetraces!J899-Timetraces!K899</f>
        <v>38.41424560546875</v>
      </c>
      <c r="L817" s="8">
        <f t="shared" si="25"/>
        <v>3.8518539563877372</v>
      </c>
      <c r="M817" s="8"/>
      <c r="N817" s="13">
        <f>Timetraces!L899/9.81/0.4536</f>
        <v>289.6955282813941</v>
      </c>
      <c r="O817" s="23">
        <f>Timetraces!N899/1000*0.145</f>
        <v>41.574296948283177</v>
      </c>
      <c r="P817" s="37">
        <f>Timetraces!P899</f>
        <v>0.13112271922185606</v>
      </c>
    </row>
    <row r="818" spans="1:16" x14ac:dyDescent="0.2">
      <c r="A818" s="37">
        <f>Timetraces!E900</f>
        <v>81.400000000000006</v>
      </c>
      <c r="B818" s="8">
        <f>Timetraces!B900-Timetraces!C900</f>
        <v>38.419125080108643</v>
      </c>
      <c r="C818" s="8">
        <f t="shared" si="24"/>
        <v>3.8678549093211414</v>
      </c>
      <c r="D818" s="8"/>
      <c r="E818" s="23">
        <f>Timetraces!F900/1000*0.145</f>
        <v>41.623018801084775</v>
      </c>
      <c r="F818" s="8">
        <f>Timetraces!H900</f>
        <v>0.13127991264673483</v>
      </c>
      <c r="G818" s="8">
        <f>(Timetraces!G900-Timetraces!$G$86)/0.3048</f>
        <v>0</v>
      </c>
      <c r="H818" s="13">
        <f>Timetraces!D900/9.81/0.4536</f>
        <v>289.78954002501172</v>
      </c>
      <c r="I818" s="73">
        <f>Timetraces!F900/Timetraces!H900*1000</f>
        <v>2186589679.1757679</v>
      </c>
      <c r="J818" s="13">
        <f>Timetraces!I900/9.81/0.4536</f>
        <v>584.56963050199715</v>
      </c>
      <c r="K818" s="8">
        <f>Timetraces!J900-Timetraces!K900</f>
        <v>38.419125080108643</v>
      </c>
      <c r="L818" s="8">
        <f t="shared" si="25"/>
        <v>3.8678627314530019</v>
      </c>
      <c r="M818" s="8"/>
      <c r="N818" s="13">
        <f>Timetraces!L900/9.81/0.4536</f>
        <v>289.78954002501172</v>
      </c>
      <c r="O818" s="23">
        <f>Timetraces!N900/1000*0.145</f>
        <v>41.622817144936747</v>
      </c>
      <c r="P818" s="37">
        <f>Timetraces!P900</f>
        <v>0.13128030700126175</v>
      </c>
    </row>
    <row r="819" spans="1:16" x14ac:dyDescent="0.2">
      <c r="A819" s="37">
        <f>Timetraces!E901</f>
        <v>81.5</v>
      </c>
      <c r="B819" s="8">
        <f>Timetraces!B901-Timetraces!C901</f>
        <v>38.424009323120117</v>
      </c>
      <c r="C819" s="8">
        <f t="shared" si="24"/>
        <v>3.8838793286501265</v>
      </c>
      <c r="D819" s="8"/>
      <c r="E819" s="23">
        <f>Timetraces!F901/1000*0.145</f>
        <v>41.671656712101679</v>
      </c>
      <c r="F819" s="8">
        <f>Timetraces!H901</f>
        <v>0.13143786456004802</v>
      </c>
      <c r="G819" s="8">
        <f>(Timetraces!G901-Timetraces!$G$86)/0.3048</f>
        <v>0</v>
      </c>
      <c r="H819" s="13">
        <f>Timetraces!D901/9.81/0.4536</f>
        <v>289.88423758525914</v>
      </c>
      <c r="I819" s="73">
        <f>Timetraces!F901/Timetraces!H901*1000</f>
        <v>2186514037.6975083</v>
      </c>
      <c r="J819" s="13">
        <f>Timetraces!I901/9.81/0.4536</f>
        <v>584.66048748911749</v>
      </c>
      <c r="K819" s="8">
        <f>Timetraces!J901-Timetraces!K901</f>
        <v>38.424009323120117</v>
      </c>
      <c r="L819" s="8">
        <f t="shared" si="25"/>
        <v>3.8838871507819865</v>
      </c>
      <c r="M819" s="8"/>
      <c r="N819" s="13">
        <f>Timetraces!L901/9.81/0.4536</f>
        <v>289.88423758525914</v>
      </c>
      <c r="O819" s="23">
        <f>Timetraces!N901/1000*0.145</f>
        <v>41.671451412854857</v>
      </c>
      <c r="P819" s="37">
        <f>Timetraces!P901</f>
        <v>0.13143826587294394</v>
      </c>
    </row>
    <row r="820" spans="1:16" x14ac:dyDescent="0.2">
      <c r="A820" s="37">
        <f>Timetraces!E902</f>
        <v>81.600000000000009</v>
      </c>
      <c r="B820" s="8">
        <f>Timetraces!B902-Timetraces!C902</f>
        <v>38.428898811340332</v>
      </c>
      <c r="C820" s="8">
        <f t="shared" si="24"/>
        <v>3.8999209566692041</v>
      </c>
      <c r="D820" s="8"/>
      <c r="E820" s="23">
        <f>Timetraces!F902/1000*0.145</f>
        <v>41.720370443742091</v>
      </c>
      <c r="F820" s="8">
        <f>Timetraces!H902</f>
        <v>0.13159606330249038</v>
      </c>
      <c r="G820" s="8">
        <f>(Timetraces!G902-Timetraces!$G$86)/0.3048</f>
        <v>0</v>
      </c>
      <c r="H820" s="13">
        <f>Timetraces!D902/9.81/0.4536</f>
        <v>289.9791546068281</v>
      </c>
      <c r="I820" s="73">
        <f>Timetraces!F902/Timetraces!H902*1000</f>
        <v>2186438450.3211627</v>
      </c>
      <c r="J820" s="13">
        <f>Timetraces!I902/9.81/0.4536</f>
        <v>584.75161880288977</v>
      </c>
      <c r="K820" s="8">
        <f>Timetraces!J902-Timetraces!K902</f>
        <v>38.428898811340332</v>
      </c>
      <c r="L820" s="8">
        <f t="shared" si="25"/>
        <v>3.8999287788010641</v>
      </c>
      <c r="M820" s="8"/>
      <c r="N820" s="13">
        <f>Timetraces!L902/9.81/0.4536</f>
        <v>289.97918203949325</v>
      </c>
      <c r="O820" s="23">
        <f>Timetraces!N902/1000*0.145</f>
        <v>41.720163740673101</v>
      </c>
      <c r="P820" s="37">
        <f>Timetraces!P902</f>
        <v>0.13159647888569173</v>
      </c>
    </row>
    <row r="821" spans="1:16" x14ac:dyDescent="0.2">
      <c r="A821" s="37">
        <f>Timetraces!E903</f>
        <v>81.7</v>
      </c>
      <c r="B821" s="8">
        <f>Timetraces!B903-Timetraces!C903</f>
        <v>38.433794975280762</v>
      </c>
      <c r="C821" s="8">
        <f t="shared" si="24"/>
        <v>3.9159844866574902</v>
      </c>
      <c r="D821" s="8"/>
      <c r="E821" s="23">
        <f>Timetraces!F903/1000*0.145</f>
        <v>41.769121610915249</v>
      </c>
      <c r="F821" s="8">
        <f>Timetraces!H903</f>
        <v>0.13175438424203947</v>
      </c>
      <c r="G821" s="8">
        <f>(Timetraces!G903-Timetraces!$G$86)/0.3048</f>
        <v>0</v>
      </c>
      <c r="H821" s="13">
        <f>Timetraces!D903/9.81/0.4536</f>
        <v>290.07396189773635</v>
      </c>
      <c r="I821" s="73">
        <f>Timetraces!F903/Timetraces!H903*1000</f>
        <v>2186362976.2201943</v>
      </c>
      <c r="J821" s="13">
        <f>Timetraces!I903/9.81/0.4536</f>
        <v>584.84285984732287</v>
      </c>
      <c r="K821" s="8">
        <f>Timetraces!J903-Timetraces!K903</f>
        <v>38.433794975280762</v>
      </c>
      <c r="L821" s="8">
        <f t="shared" si="25"/>
        <v>3.9159923087893507</v>
      </c>
      <c r="M821" s="8"/>
      <c r="N821" s="13">
        <f>Timetraces!L903/9.81/0.4536</f>
        <v>290.07396189773635</v>
      </c>
      <c r="O821" s="23">
        <f>Timetraces!N903/1000*0.145</f>
        <v>41.768910894921838</v>
      </c>
      <c r="P821" s="37">
        <f>Timetraces!P903</f>
        <v>0.13175480563471886</v>
      </c>
    </row>
    <row r="822" spans="1:16" x14ac:dyDescent="0.2">
      <c r="A822" s="37">
        <f>Timetraces!E904</f>
        <v>81.800000000000011</v>
      </c>
      <c r="B822" s="8">
        <f>Timetraces!B904-Timetraces!C904</f>
        <v>38.43869686126709</v>
      </c>
      <c r="C822" s="8">
        <f t="shared" si="24"/>
        <v>3.9320667897622412</v>
      </c>
      <c r="D822" s="8"/>
      <c r="E822" s="23">
        <f>Timetraces!F904/1000*0.145</f>
        <v>41.817871245087638</v>
      </c>
      <c r="F822" s="8">
        <f>Timetraces!H904</f>
        <v>0.13191270081980708</v>
      </c>
      <c r="G822" s="8">
        <f>(Timetraces!G904-Timetraces!$G$86)/0.3048</f>
        <v>0</v>
      </c>
      <c r="H822" s="13">
        <f>Timetraces!D904/9.81/0.4536</f>
        <v>290.16835769866663</v>
      </c>
      <c r="I822" s="73">
        <f>Timetraces!F904/Timetraces!H904*1000</f>
        <v>2186287675.4304409</v>
      </c>
      <c r="J822" s="13">
        <f>Timetraces!I904/9.81/0.4536</f>
        <v>584.93415575708639</v>
      </c>
      <c r="K822" s="8">
        <f>Timetraces!J904-Timetraces!K904</f>
        <v>38.43869686126709</v>
      </c>
      <c r="L822" s="8">
        <f t="shared" si="25"/>
        <v>3.9320746118941017</v>
      </c>
      <c r="M822" s="8"/>
      <c r="N822" s="13">
        <f>Timetraces!L904/9.81/0.4536</f>
        <v>290.16835769866663</v>
      </c>
      <c r="O822" s="23">
        <f>Timetraces!N904/1000*0.145</f>
        <v>41.81765687514212</v>
      </c>
      <c r="P822" s="37">
        <f>Timetraces!P904</f>
        <v>0.13191312917895767</v>
      </c>
    </row>
    <row r="823" spans="1:16" x14ac:dyDescent="0.2">
      <c r="A823" s="37">
        <f>Timetraces!E905</f>
        <v>81.900000000000006</v>
      </c>
      <c r="B823" s="8">
        <f>Timetraces!B905-Timetraces!C905</f>
        <v>38.443605899810791</v>
      </c>
      <c r="C823" s="8">
        <f t="shared" si="24"/>
        <v>3.9481725592625732</v>
      </c>
      <c r="D823" s="8"/>
      <c r="E823" s="23">
        <f>Timetraces!F905/1000*0.145</f>
        <v>41.866586299953596</v>
      </c>
      <c r="F823" s="8">
        <f>Timetraces!H905</f>
        <v>0.13207090571912211</v>
      </c>
      <c r="G823" s="8">
        <f>(Timetraces!G905-Timetraces!$G$86)/0.3048</f>
        <v>0</v>
      </c>
      <c r="H823" s="13">
        <f>Timetraces!D905/9.81/0.4536</f>
        <v>290.26220484629306</v>
      </c>
      <c r="I823" s="73">
        <f>Timetraces!F905/Timetraces!H905*1000</f>
        <v>2186212598.1385579</v>
      </c>
      <c r="J823" s="13">
        <f>Timetraces!I905/9.81/0.4536</f>
        <v>585.02545166684979</v>
      </c>
      <c r="K823" s="8">
        <f>Timetraces!J905-Timetraces!K905</f>
        <v>38.443605899810791</v>
      </c>
      <c r="L823" s="8">
        <f t="shared" si="25"/>
        <v>3.9481803813944336</v>
      </c>
      <c r="M823" s="8"/>
      <c r="N823" s="13">
        <f>Timetraces!L905/9.81/0.4536</f>
        <v>290.26220484629306</v>
      </c>
      <c r="O823" s="23">
        <f>Timetraces!N905/1000*0.145</f>
        <v>41.866369225190034</v>
      </c>
      <c r="P823" s="37">
        <f>Timetraces!P905</f>
        <v>0.13207134411888571</v>
      </c>
    </row>
    <row r="824" spans="1:16" x14ac:dyDescent="0.2">
      <c r="A824" s="37">
        <f>Timetraces!E906</f>
        <v>82</v>
      </c>
      <c r="B824" s="8">
        <f>Timetraces!B906-Timetraces!C906</f>
        <v>38.448522090911865</v>
      </c>
      <c r="C824" s="8">
        <f t="shared" si="24"/>
        <v>3.964301795158486</v>
      </c>
      <c r="D824" s="8"/>
      <c r="E824" s="23">
        <f>Timetraces!F906/1000*0.145</f>
        <v>41.915238702954071</v>
      </c>
      <c r="F824" s="8">
        <f>Timetraces!H906</f>
        <v>0.13222890776811907</v>
      </c>
      <c r="G824" s="8">
        <f>(Timetraces!G906-Timetraces!$G$86)/0.3048</f>
        <v>0</v>
      </c>
      <c r="H824" s="13">
        <f>Timetraces!D906/9.81/0.4536</f>
        <v>290.35531131195927</v>
      </c>
      <c r="I824" s="73">
        <f>Timetraces!F906/Timetraces!H906*1000</f>
        <v>2186137786.5378313</v>
      </c>
      <c r="J824" s="13">
        <f>Timetraces!I906/9.81/0.4536</f>
        <v>585.11669271128289</v>
      </c>
      <c r="K824" s="8">
        <f>Timetraces!J906-Timetraces!K906</f>
        <v>38.448522090911865</v>
      </c>
      <c r="L824" s="8">
        <f t="shared" si="25"/>
        <v>3.9643096172903465</v>
      </c>
      <c r="M824" s="8"/>
      <c r="N824" s="13">
        <f>Timetraces!L906/9.81/0.4536</f>
        <v>290.35533874462448</v>
      </c>
      <c r="O824" s="23">
        <f>Timetraces!N906/1000*0.145</f>
        <v>41.915019282951945</v>
      </c>
      <c r="P824" s="37">
        <f>Timetraces!P906</f>
        <v>0.13222935736096403</v>
      </c>
    </row>
    <row r="825" spans="1:16" x14ac:dyDescent="0.2">
      <c r="A825" s="37">
        <f>Timetraces!E907</f>
        <v>82.100000000000009</v>
      </c>
      <c r="B825" s="8">
        <f>Timetraces!B907-Timetraces!C907</f>
        <v>38.453445434570312</v>
      </c>
      <c r="C825" s="8">
        <f t="shared" si="24"/>
        <v>3.9804544974499798</v>
      </c>
      <c r="D825" s="8"/>
      <c r="E825" s="23">
        <f>Timetraces!F907/1000*0.145</f>
        <v>41.963801089293462</v>
      </c>
      <c r="F825" s="8">
        <f>Timetraces!H907</f>
        <v>0.13238661810951616</v>
      </c>
      <c r="G825" s="8">
        <f>(Timetraces!G907-Timetraces!$G$86)/0.3048</f>
        <v>0</v>
      </c>
      <c r="H825" s="13">
        <f>Timetraces!D907/9.81/0.4536</f>
        <v>290.44753993233934</v>
      </c>
      <c r="I825" s="73">
        <f>Timetraces!F907/Timetraces!H907*1000</f>
        <v>2186063281.0662088</v>
      </c>
      <c r="J825" s="13">
        <f>Timetraces!I907/9.81/0.4536</f>
        <v>585.20776915972488</v>
      </c>
      <c r="K825" s="8">
        <f>Timetraces!J907-Timetraces!K907</f>
        <v>38.453445434570312</v>
      </c>
      <c r="L825" s="8">
        <f t="shared" si="25"/>
        <v>3.9804623195818403</v>
      </c>
      <c r="M825" s="8"/>
      <c r="N825" s="13">
        <f>Timetraces!L907/9.81/0.4536</f>
        <v>290.44756736500455</v>
      </c>
      <c r="O825" s="23">
        <f>Timetraces!N907/1000*0.145</f>
        <v>41.963578979506792</v>
      </c>
      <c r="P825" s="37">
        <f>Timetraces!P907</f>
        <v>0.13238707773293062</v>
      </c>
    </row>
    <row r="826" spans="1:16" x14ac:dyDescent="0.2">
      <c r="A826" s="37">
        <f>Timetraces!E908</f>
        <v>82.2</v>
      </c>
      <c r="B826" s="8">
        <f>Timetraces!B908-Timetraces!C908</f>
        <v>38.458376884460449</v>
      </c>
      <c r="C826" s="8">
        <f t="shared" si="24"/>
        <v>3.9966337949897985</v>
      </c>
      <c r="D826" s="8"/>
      <c r="E826" s="23">
        <f>Timetraces!F908/1000*0.145</f>
        <v>42.012248823060773</v>
      </c>
      <c r="F826" s="8">
        <f>Timetraces!H908</f>
        <v>0.13254395672269678</v>
      </c>
      <c r="G826" s="8">
        <f>(Timetraces!G908-Timetraces!$G$86)/0.3048</f>
        <v>0</v>
      </c>
      <c r="H826" s="13">
        <f>Timetraces!D908/9.81/0.4536</f>
        <v>290.53867124611162</v>
      </c>
      <c r="I826" s="73">
        <f>Timetraces!F908/Timetraces!H908*1000</f>
        <v>2185989118.02349</v>
      </c>
      <c r="J826" s="13">
        <f>Timetraces!I908/9.81/0.4536</f>
        <v>585.29884560816663</v>
      </c>
      <c r="K826" s="8">
        <f>Timetraces!J908-Timetraces!K908</f>
        <v>38.458376884460449</v>
      </c>
      <c r="L826" s="8">
        <f t="shared" si="25"/>
        <v>3.9966416171216586</v>
      </c>
      <c r="M826" s="8"/>
      <c r="N826" s="13">
        <f>Timetraces!L908/9.81/0.4536</f>
        <v>290.53869867877677</v>
      </c>
      <c r="O826" s="23">
        <f>Timetraces!N908/1000*0.145</f>
        <v>42.012023089100943</v>
      </c>
      <c r="P826" s="37">
        <f>Timetraces!P908</f>
        <v>0.13254442329281751</v>
      </c>
    </row>
    <row r="827" spans="1:16" x14ac:dyDescent="0.2">
      <c r="A827" s="37">
        <f>Timetraces!E909</f>
        <v>82.300000000000011</v>
      </c>
      <c r="B827" s="8">
        <f>Timetraces!B909-Timetraces!C909</f>
        <v>38.463315486907959</v>
      </c>
      <c r="C827" s="8">
        <f t="shared" si="24"/>
        <v>4.0128365589251977</v>
      </c>
      <c r="D827" s="8"/>
      <c r="E827" s="23">
        <f>Timetraces!F909/1000*0.145</f>
        <v>42.0605599935447</v>
      </c>
      <c r="F827" s="8">
        <f>Timetraces!H909</f>
        <v>0.13270085244183852</v>
      </c>
      <c r="G827" s="8">
        <f>(Timetraces!G909-Timetraces!$G$86)/0.3048</f>
        <v>0</v>
      </c>
      <c r="H827" s="13">
        <f>Timetraces!D909/9.81/0.4536</f>
        <v>290.6286229552806</v>
      </c>
      <c r="I827" s="73">
        <f>Timetraces!F909/Timetraces!H909*1000</f>
        <v>2185915329.1334257</v>
      </c>
      <c r="J827" s="13">
        <f>Timetraces!I909/9.81/0.4536</f>
        <v>585.3898671912782</v>
      </c>
      <c r="K827" s="8">
        <f>Timetraces!J909-Timetraces!K909</f>
        <v>38.463315486907959</v>
      </c>
      <c r="L827" s="8">
        <f t="shared" si="25"/>
        <v>4.0128443810570582</v>
      </c>
      <c r="M827" s="8"/>
      <c r="N827" s="13">
        <f>Timetraces!L909/9.81/0.4536</f>
        <v>290.62865038794581</v>
      </c>
      <c r="O827" s="23">
        <f>Timetraces!N909/1000*0.145</f>
        <v>42.060330646034963</v>
      </c>
      <c r="P827" s="37">
        <f>Timetraces!P909</f>
        <v>0.13270132594897191</v>
      </c>
    </row>
    <row r="828" spans="1:16" x14ac:dyDescent="0.2">
      <c r="A828" s="37">
        <f>Timetraces!E910</f>
        <v>82.4</v>
      </c>
      <c r="B828" s="8">
        <f>Timetraces!B910-Timetraces!C910</f>
        <v>38.468262195587158</v>
      </c>
      <c r="C828" s="8">
        <f t="shared" si="24"/>
        <v>4.0290659181089223</v>
      </c>
      <c r="D828" s="8"/>
      <c r="E828" s="23">
        <f>Timetraces!F910/1000*0.145</f>
        <v>42.108720151212452</v>
      </c>
      <c r="F828" s="8">
        <f>Timetraces!H910</f>
        <v>0.13285725833477377</v>
      </c>
      <c r="G828" s="8">
        <f>(Timetraces!G910-Timetraces!$G$86)/0.3048</f>
        <v>0</v>
      </c>
      <c r="H828" s="13">
        <f>Timetraces!D910/9.81/0.4536</f>
        <v>290.71744992517665</v>
      </c>
      <c r="I828" s="73">
        <f>Timetraces!F910/Timetraces!H910*1000</f>
        <v>2185841934.4189939</v>
      </c>
      <c r="J828" s="13">
        <f>Timetraces!I910/9.81/0.4536</f>
        <v>585.48094363972007</v>
      </c>
      <c r="K828" s="8">
        <f>Timetraces!J910-Timetraces!K910</f>
        <v>38.468262195587158</v>
      </c>
      <c r="L828" s="8">
        <f t="shared" si="25"/>
        <v>4.0290737402407828</v>
      </c>
      <c r="M828" s="8"/>
      <c r="N828" s="13">
        <f>Timetraces!L910/9.81/0.4536</f>
        <v>290.71744992517665</v>
      </c>
      <c r="O828" s="23">
        <f>Timetraces!N910/1000*0.145</f>
        <v>42.10848684914977</v>
      </c>
      <c r="P828" s="37">
        <f>Timetraces!P910</f>
        <v>0.13285773761283565</v>
      </c>
    </row>
    <row r="829" spans="1:16" x14ac:dyDescent="0.2">
      <c r="A829" s="37">
        <f>Timetraces!E911</f>
        <v>82.5</v>
      </c>
      <c r="B829" s="8">
        <f>Timetraces!B911-Timetraces!C911</f>
        <v>38.47321605682373</v>
      </c>
      <c r="C829" s="8">
        <f t="shared" si="24"/>
        <v>4.0453187436882274</v>
      </c>
      <c r="D829" s="8"/>
      <c r="E829" s="23">
        <f>Timetraces!F911/1000*0.145</f>
        <v>42.156724325916237</v>
      </c>
      <c r="F829" s="8">
        <f>Timetraces!H911</f>
        <v>0.13301315825456225</v>
      </c>
      <c r="G829" s="8">
        <f>(Timetraces!G911-Timetraces!$G$86)/0.3048</f>
        <v>0</v>
      </c>
      <c r="H829" s="13">
        <f>Timetraces!D911/9.81/0.4536</f>
        <v>290.80542648245176</v>
      </c>
      <c r="I829" s="73">
        <f>Timetraces!F911/Timetraces!H911*1000</f>
        <v>2185768939.3217082</v>
      </c>
      <c r="J829" s="13">
        <f>Timetraces!I911/9.81/0.4536</f>
        <v>585.57207495349246</v>
      </c>
      <c r="K829" s="8">
        <f>Timetraces!J911-Timetraces!K911</f>
        <v>38.47321605682373</v>
      </c>
      <c r="L829" s="8">
        <f t="shared" si="25"/>
        <v>4.0453265658200879</v>
      </c>
      <c r="M829" s="8"/>
      <c r="N829" s="13">
        <f>Timetraces!L911/9.81/0.4536</f>
        <v>290.80542648245176</v>
      </c>
      <c r="O829" s="23">
        <f>Timetraces!N911/1000*0.145</f>
        <v>42.15648838826921</v>
      </c>
      <c r="P829" s="37">
        <f>Timetraces!P911</f>
        <v>0.13301364752366973</v>
      </c>
    </row>
    <row r="830" spans="1:16" x14ac:dyDescent="0.2">
      <c r="A830" s="37">
        <f>Timetraces!E912</f>
        <v>82.600000000000009</v>
      </c>
      <c r="B830" s="8">
        <f>Timetraces!B912-Timetraces!C912</f>
        <v>38.47817850112915</v>
      </c>
      <c r="C830" s="8">
        <f t="shared" si="24"/>
        <v>4.0615997289422303</v>
      </c>
      <c r="D830" s="8"/>
      <c r="E830" s="23">
        <f>Timetraces!F912/1000*0.145</f>
        <v>42.204578450134456</v>
      </c>
      <c r="F830" s="8">
        <f>Timetraces!H912</f>
        <v>0.13316857144153085</v>
      </c>
      <c r="G830" s="8">
        <f>(Timetraces!G912-Timetraces!$G$86)/0.3048</f>
        <v>0</v>
      </c>
      <c r="H830" s="13">
        <f>Timetraces!D912/9.81/0.4536</f>
        <v>290.89293668441849</v>
      </c>
      <c r="I830" s="73">
        <f>Timetraces!F912/Timetraces!H912*1000</f>
        <v>2185696333.0464592</v>
      </c>
      <c r="J830" s="13">
        <f>Timetraces!I912/9.81/0.4536</f>
        <v>585.66320626726474</v>
      </c>
      <c r="K830" s="8">
        <f>Timetraces!J912-Timetraces!K912</f>
        <v>38.47817850112915</v>
      </c>
      <c r="L830" s="8">
        <f t="shared" si="25"/>
        <v>4.0616075510740908</v>
      </c>
      <c r="M830" s="8"/>
      <c r="N830" s="13">
        <f>Timetraces!L912/9.81/0.4536</f>
        <v>290.89293668441849</v>
      </c>
      <c r="O830" s="23">
        <f>Timetraces!N912/1000*0.145</f>
        <v>42.204338942467786</v>
      </c>
      <c r="P830" s="37">
        <f>Timetraces!P912</f>
        <v>0.13316906761248559</v>
      </c>
    </row>
    <row r="831" spans="1:16" x14ac:dyDescent="0.2">
      <c r="A831" s="37">
        <f>Timetraces!E913</f>
        <v>82.7</v>
      </c>
      <c r="B831" s="8">
        <f>Timetraces!B913-Timetraces!C913</f>
        <v>38.483148097991943</v>
      </c>
      <c r="C831" s="8">
        <f t="shared" si="24"/>
        <v>4.0779041805918137</v>
      </c>
      <c r="D831" s="8"/>
      <c r="E831" s="23">
        <f>Timetraces!F913/1000*0.145</f>
        <v>42.252295202234762</v>
      </c>
      <c r="F831" s="8">
        <f>Timetraces!H913</f>
        <v>0.13332353906505756</v>
      </c>
      <c r="G831" s="8">
        <f>(Timetraces!G913-Timetraces!$G$86)/0.3048</f>
        <v>0</v>
      </c>
      <c r="H831" s="13">
        <f>Timetraces!D913/9.81/0.4536</f>
        <v>290.98044688638527</v>
      </c>
      <c r="I831" s="73">
        <f>Timetraces!F913/Timetraces!H913*1000</f>
        <v>2185624094.3586531</v>
      </c>
      <c r="J831" s="13">
        <f>Timetraces!I913/9.81/0.4536</f>
        <v>585.75439244636743</v>
      </c>
      <c r="K831" s="8">
        <f>Timetraces!J913-Timetraces!K913</f>
        <v>38.483148097991943</v>
      </c>
      <c r="L831" s="8">
        <f t="shared" si="25"/>
        <v>4.0779120027236733</v>
      </c>
      <c r="M831" s="8"/>
      <c r="N831" s="13">
        <f>Timetraces!L913/9.81/0.4536</f>
        <v>290.98044688638527</v>
      </c>
      <c r="O831" s="23">
        <f>Timetraces!N913/1000*0.145</f>
        <v>42.252052138197257</v>
      </c>
      <c r="P831" s="37">
        <f>Timetraces!P913</f>
        <v>0.13332404212912877</v>
      </c>
    </row>
    <row r="832" spans="1:16" x14ac:dyDescent="0.2">
      <c r="A832" s="37">
        <f>Timetraces!E914</f>
        <v>82.800000000000011</v>
      </c>
      <c r="B832" s="8">
        <f>Timetraces!B914-Timetraces!C914</f>
        <v>38.488125324249268</v>
      </c>
      <c r="C832" s="8">
        <f t="shared" si="24"/>
        <v>4.0942336630633491</v>
      </c>
      <c r="D832" s="8"/>
      <c r="E832" s="23">
        <f>Timetraces!F914/1000*0.145</f>
        <v>42.29989093557397</v>
      </c>
      <c r="F832" s="8">
        <f>Timetraces!H914</f>
        <v>0.13347811421927472</v>
      </c>
      <c r="G832" s="8">
        <f>(Timetraces!G914-Timetraces!$G$86)/0.3048</f>
        <v>0</v>
      </c>
      <c r="H832" s="13">
        <f>Timetraces!D914/9.81/0.4536</f>
        <v>291.06834114566482</v>
      </c>
      <c r="I832" s="73">
        <f>Timetraces!F914/Timetraces!H914*1000</f>
        <v>2185552196.844367</v>
      </c>
      <c r="J832" s="13">
        <f>Timetraces!I914/9.81/0.4536</f>
        <v>585.84557862547001</v>
      </c>
      <c r="K832" s="8">
        <f>Timetraces!J914-Timetraces!K914</f>
        <v>38.488125324249268</v>
      </c>
      <c r="L832" s="8">
        <f t="shared" si="25"/>
        <v>4.0942414851952096</v>
      </c>
      <c r="M832" s="8"/>
      <c r="N832" s="13">
        <f>Timetraces!L914/9.81/0.4536</f>
        <v>291.06834114566482</v>
      </c>
      <c r="O832" s="23">
        <f>Timetraces!N914/1000*0.145</f>
        <v>42.299644328558855</v>
      </c>
      <c r="P832" s="37">
        <f>Timetraces!P914</f>
        <v>0.13347862416465317</v>
      </c>
    </row>
    <row r="833" spans="1:16" x14ac:dyDescent="0.2">
      <c r="A833" s="37">
        <f>Timetraces!E915</f>
        <v>82.9</v>
      </c>
      <c r="B833" s="8">
        <f>Timetraces!B915-Timetraces!C915</f>
        <v>38.493110179901123</v>
      </c>
      <c r="C833" s="8">
        <f t="shared" si="24"/>
        <v>4.1105881763568384</v>
      </c>
      <c r="D833" s="8"/>
      <c r="E833" s="23">
        <f>Timetraces!F915/1000*0.145</f>
        <v>42.347379280215975</v>
      </c>
      <c r="F833" s="8">
        <f>Timetraces!H915</f>
        <v>0.13363234114057884</v>
      </c>
      <c r="G833" s="8">
        <f>(Timetraces!G915-Timetraces!$G$86)/0.3048</f>
        <v>0</v>
      </c>
      <c r="H833" s="13">
        <f>Timetraces!D915/9.81/0.4536</f>
        <v>291.15686635624365</v>
      </c>
      <c r="I833" s="73">
        <f>Timetraces!F915/Timetraces!H915*1000</f>
        <v>2185480618.6510201</v>
      </c>
      <c r="J833" s="13">
        <f>Timetraces!I915/9.81/0.4536</f>
        <v>585.93687453523353</v>
      </c>
      <c r="K833" s="8">
        <f>Timetraces!J915-Timetraces!K915</f>
        <v>38.493110179901123</v>
      </c>
      <c r="L833" s="8">
        <f t="shared" si="25"/>
        <v>4.1105959984886988</v>
      </c>
      <c r="M833" s="8"/>
      <c r="N833" s="13">
        <f>Timetraces!L915/9.81/0.4536</f>
        <v>291.1568389235785</v>
      </c>
      <c r="O833" s="23">
        <f>Timetraces!N915/1000*0.145</f>
        <v>42.34713067242884</v>
      </c>
      <c r="P833" s="37">
        <f>Timetraces!P915</f>
        <v>0.1336328629528411</v>
      </c>
    </row>
    <row r="834" spans="1:16" x14ac:dyDescent="0.2">
      <c r="A834" s="37">
        <f>Timetraces!E916</f>
        <v>83</v>
      </c>
      <c r="B834" s="8">
        <f>Timetraces!B916-Timetraces!C916</f>
        <v>38.498102188110352</v>
      </c>
      <c r="C834" s="8">
        <f t="shared" si="24"/>
        <v>4.1269661560459081</v>
      </c>
      <c r="D834" s="8"/>
      <c r="E834" s="23">
        <f>Timetraces!F916/1000*0.145</f>
        <v>42.394776575716691</v>
      </c>
      <c r="F834" s="8">
        <f>Timetraces!H916</f>
        <v>0.13378627290978687</v>
      </c>
      <c r="G834" s="8">
        <f>(Timetraces!G916-Timetraces!$G$86)/0.3048</f>
        <v>0</v>
      </c>
      <c r="H834" s="13">
        <f>Timetraces!D916/9.81/0.4536</f>
        <v>291.24618711411324</v>
      </c>
      <c r="I834" s="73">
        <f>Timetraces!F916/Timetraces!H916*1000</f>
        <v>2185409333.3241596</v>
      </c>
      <c r="J834" s="13">
        <f>Timetraces!I916/9.81/0.4536</f>
        <v>586.02833504098817</v>
      </c>
      <c r="K834" s="8">
        <f>Timetraces!J916-Timetraces!K916</f>
        <v>38.498102188110352</v>
      </c>
      <c r="L834" s="8">
        <f t="shared" si="25"/>
        <v>4.1269739781777686</v>
      </c>
      <c r="M834" s="8"/>
      <c r="N834" s="13">
        <f>Timetraces!L916/9.81/0.4536</f>
        <v>291.24618711411324</v>
      </c>
      <c r="O834" s="23">
        <f>Timetraces!N916/1000*0.145</f>
        <v>42.394523853179344</v>
      </c>
      <c r="P834" s="37">
        <f>Timetraces!P916</f>
        <v>0.13378679966499946</v>
      </c>
    </row>
    <row r="835" spans="1:16" x14ac:dyDescent="0.2">
      <c r="A835" s="37">
        <f>Timetraces!E917</f>
        <v>83.100000000000009</v>
      </c>
      <c r="B835" s="8">
        <f>Timetraces!B917-Timetraces!C917</f>
        <v>38.503101825714111</v>
      </c>
      <c r="C835" s="8">
        <f t="shared" si="24"/>
        <v>4.1433691665569317</v>
      </c>
      <c r="D835" s="8"/>
      <c r="E835" s="23">
        <f>Timetraces!F917/1000*0.145</f>
        <v>42.442087811537888</v>
      </c>
      <c r="F835" s="8">
        <f>Timetraces!H917</f>
        <v>0.13393992568988983</v>
      </c>
      <c r="G835" s="8">
        <f>(Timetraces!G917-Timetraces!$G$86)/0.3048</f>
        <v>0</v>
      </c>
      <c r="H835" s="13">
        <f>Timetraces!D917/9.81/0.4536</f>
        <v>291.33646801526453</v>
      </c>
      <c r="I835" s="73">
        <f>Timetraces!F917/Timetraces!H917*1000</f>
        <v>2185338332.5773282</v>
      </c>
      <c r="J835" s="13">
        <f>Timetraces!I917/9.81/0.4536</f>
        <v>586.12001500806434</v>
      </c>
      <c r="K835" s="8">
        <f>Timetraces!J917-Timetraces!K917</f>
        <v>38.503101825714111</v>
      </c>
      <c r="L835" s="8">
        <f t="shared" si="25"/>
        <v>4.1433769886887912</v>
      </c>
      <c r="M835" s="8"/>
      <c r="N835" s="13">
        <f>Timetraces!L917/9.81/0.4536</f>
        <v>291.33644058259938</v>
      </c>
      <c r="O835" s="23">
        <f>Timetraces!N917/1000*0.145</f>
        <v>42.441832155513218</v>
      </c>
      <c r="P835" s="37">
        <f>Timetraces!P917</f>
        <v>0.13394046121792341</v>
      </c>
    </row>
    <row r="836" spans="1:16" x14ac:dyDescent="0.2">
      <c r="A836" s="37">
        <f>Timetraces!E918</f>
        <v>83.2</v>
      </c>
      <c r="B836" s="8">
        <f>Timetraces!B918-Timetraces!C918</f>
        <v>38.508108139038086</v>
      </c>
      <c r="C836" s="8">
        <f t="shared" si="24"/>
        <v>4.1597940790371633</v>
      </c>
      <c r="D836" s="8"/>
      <c r="E836" s="23">
        <f>Timetraces!F918/1000*0.145</f>
        <v>42.489325053740728</v>
      </c>
      <c r="F836" s="8">
        <f>Timetraces!H918</f>
        <v>0.13409333870317636</v>
      </c>
      <c r="G836" s="8">
        <f>(Timetraces!G918-Timetraces!$G$86)/0.3048</f>
        <v>0</v>
      </c>
      <c r="H836" s="13">
        <f>Timetraces!D918/9.81/0.4536</f>
        <v>291.42776392502805</v>
      </c>
      <c r="I836" s="73">
        <f>Timetraces!F918/Timetraces!H918*1000</f>
        <v>2185267596.3678679</v>
      </c>
      <c r="J836" s="13">
        <f>Timetraces!I918/9.81/0.4536</f>
        <v>586.21196930179235</v>
      </c>
      <c r="K836" s="8">
        <f>Timetraces!J918-Timetraces!K918</f>
        <v>38.508108139038086</v>
      </c>
      <c r="L836" s="8">
        <f t="shared" si="25"/>
        <v>4.1598019011690237</v>
      </c>
      <c r="M836" s="8"/>
      <c r="N836" s="13">
        <f>Timetraces!L918/9.81/0.4536</f>
        <v>291.42776392502805</v>
      </c>
      <c r="O836" s="23">
        <f>Timetraces!N918/1000*0.145</f>
        <v>42.489065296849851</v>
      </c>
      <c r="P836" s="37">
        <f>Timetraces!P918</f>
        <v>0.13409387915743215</v>
      </c>
    </row>
    <row r="837" spans="1:16" x14ac:dyDescent="0.2">
      <c r="A837" s="37">
        <f>Timetraces!E919</f>
        <v>83.300000000000011</v>
      </c>
      <c r="B837" s="8">
        <f>Timetraces!B919-Timetraces!C919</f>
        <v>38.513121604919434</v>
      </c>
      <c r="C837" s="8">
        <f t="shared" ref="C837:C900" si="26">(B837-$B$4)/0.3048</f>
        <v>4.1762424579129753</v>
      </c>
      <c r="D837" s="8"/>
      <c r="E837" s="23">
        <f>Timetraces!F919/1000*0.145</f>
        <v>42.536488557362787</v>
      </c>
      <c r="F837" s="8">
        <f>Timetraces!H919</f>
        <v>0.13424651273071217</v>
      </c>
      <c r="G837" s="8">
        <f>(Timetraces!G919-Timetraces!$G$86)/0.3048</f>
        <v>0</v>
      </c>
      <c r="H837" s="13">
        <f>Timetraces!D919/9.81/0.4536</f>
        <v>291.52023943939474</v>
      </c>
      <c r="I837" s="73">
        <f>Timetraces!F919/Timetraces!H919*1000</f>
        <v>2185197123.7979245</v>
      </c>
      <c r="J837" s="13">
        <f>Timetraces!I919/9.81/0.4536</f>
        <v>586.30414305684212</v>
      </c>
      <c r="K837" s="8">
        <f>Timetraces!J919-Timetraces!K919</f>
        <v>38.513121604919434</v>
      </c>
      <c r="L837" s="8">
        <f t="shared" ref="L837:L900" si="27">(K837-$K$4)/0.3048</f>
        <v>4.1762502800448358</v>
      </c>
      <c r="M837" s="8"/>
      <c r="N837" s="13">
        <f>Timetraces!L919/9.81/0.4536</f>
        <v>291.52021200672959</v>
      </c>
      <c r="O837" s="23">
        <f>Timetraces!N919/1000*0.145</f>
        <v>42.536227773600906</v>
      </c>
      <c r="P837" s="37">
        <f>Timetraces!P919</f>
        <v>0.134247068094588</v>
      </c>
    </row>
    <row r="838" spans="1:16" x14ac:dyDescent="0.2">
      <c r="A838" s="37">
        <f>Timetraces!E920</f>
        <v>83.4</v>
      </c>
      <c r="B838" s="8">
        <f>Timetraces!B920-Timetraces!C920</f>
        <v>38.518141746520996</v>
      </c>
      <c r="C838" s="8">
        <f t="shared" si="26"/>
        <v>4.1927127387579972</v>
      </c>
      <c r="D838" s="8"/>
      <c r="E838" s="23">
        <f>Timetraces!F920/1000*0.145</f>
        <v>42.583588138640742</v>
      </c>
      <c r="F838" s="8">
        <f>Timetraces!H920</f>
        <v>0.13439947968764396</v>
      </c>
      <c r="G838" s="8">
        <f>(Timetraces!G920-Timetraces!$G$86)/0.3048</f>
        <v>0</v>
      </c>
      <c r="H838" s="13">
        <f>Timetraces!D920/9.81/0.4536</f>
        <v>291.61392199103005</v>
      </c>
      <c r="I838" s="73">
        <f>Timetraces!F920/Timetraces!H920*1000</f>
        <v>2185126898.4080887</v>
      </c>
      <c r="J838" s="13">
        <f>Timetraces!I920/9.81/0.4536</f>
        <v>586.39653627321331</v>
      </c>
      <c r="K838" s="8">
        <f>Timetraces!J920-Timetraces!K920</f>
        <v>38.518141746520996</v>
      </c>
      <c r="L838" s="8">
        <f t="shared" si="27"/>
        <v>4.1927205608898568</v>
      </c>
      <c r="M838" s="8"/>
      <c r="N838" s="13">
        <f>Timetraces!L920/9.81/0.4536</f>
        <v>291.6138945583649</v>
      </c>
      <c r="O838" s="23">
        <f>Timetraces!N920/1000*0.145</f>
        <v>42.583322909639968</v>
      </c>
      <c r="P838" s="37">
        <f>Timetraces!P920</f>
        <v>0.13440003880585741</v>
      </c>
    </row>
    <row r="839" spans="1:16" x14ac:dyDescent="0.2">
      <c r="A839" s="37">
        <f>Timetraces!E921</f>
        <v>83.5</v>
      </c>
      <c r="B839" s="8">
        <f>Timetraces!B921-Timetraces!C921</f>
        <v>38.52316951751709</v>
      </c>
      <c r="C839" s="8">
        <f t="shared" si="26"/>
        <v>4.2092080504249711</v>
      </c>
      <c r="D839" s="8"/>
      <c r="E839" s="23">
        <f>Timetraces!F921/1000*0.145</f>
        <v>42.630618952557924</v>
      </c>
      <c r="F839" s="8">
        <f>Timetraces!H921</f>
        <v>0.13455222379783166</v>
      </c>
      <c r="G839" s="8">
        <f>(Timetraces!G921-Timetraces!$G$86)/0.3048</f>
        <v>0</v>
      </c>
      <c r="H839" s="13">
        <f>Timetraces!D921/9.81/0.4536</f>
        <v>291.70872928193825</v>
      </c>
      <c r="I839" s="73">
        <f>Timetraces!F921/Timetraces!H921*1000</f>
        <v>2185056926.8931584</v>
      </c>
      <c r="J839" s="13">
        <f>Timetraces!I921/9.81/0.4536</f>
        <v>586.48903922024522</v>
      </c>
      <c r="K839" s="8">
        <f>Timetraces!J921-Timetraces!K921</f>
        <v>38.52316951751709</v>
      </c>
      <c r="L839" s="8">
        <f t="shared" si="27"/>
        <v>4.2092158725568316</v>
      </c>
      <c r="M839" s="8"/>
      <c r="N839" s="13">
        <f>Timetraces!L921/9.81/0.4536</f>
        <v>291.70872928193825</v>
      </c>
      <c r="O839" s="23">
        <f>Timetraces!N921/1000*0.145</f>
        <v>42.630351531366557</v>
      </c>
      <c r="P839" s="37">
        <f>Timetraces!P921</f>
        <v>0.13455279397167533</v>
      </c>
    </row>
    <row r="840" spans="1:16" x14ac:dyDescent="0.2">
      <c r="A840" s="37">
        <f>Timetraces!E922</f>
        <v>83.600000000000009</v>
      </c>
      <c r="B840" s="8">
        <f>Timetraces!B922-Timetraces!C922</f>
        <v>38.528203964233398</v>
      </c>
      <c r="C840" s="8">
        <f t="shared" si="26"/>
        <v>4.225725264061154</v>
      </c>
      <c r="D840" s="8"/>
      <c r="E840" s="23">
        <f>Timetraces!F922/1000*0.145</f>
        <v>42.677580749521979</v>
      </c>
      <c r="F840" s="8">
        <f>Timetraces!H922</f>
        <v>0.13470474428060744</v>
      </c>
      <c r="G840" s="8">
        <f>(Timetraces!G922-Timetraces!$G$86)/0.3048</f>
        <v>0</v>
      </c>
      <c r="H840" s="13">
        <f>Timetraces!D922/9.81/0.4536</f>
        <v>291.80449671612826</v>
      </c>
      <c r="I840" s="73">
        <f>Timetraces!F922/Timetraces!H922*1000</f>
        <v>2184987207.9266033</v>
      </c>
      <c r="J840" s="13">
        <f>Timetraces!I922/9.81/0.4536</f>
        <v>586.58165189793806</v>
      </c>
      <c r="K840" s="8">
        <f>Timetraces!J922-Timetraces!K922</f>
        <v>38.528203964233398</v>
      </c>
      <c r="L840" s="8">
        <f t="shared" si="27"/>
        <v>4.2257330861930145</v>
      </c>
      <c r="M840" s="8"/>
      <c r="N840" s="13">
        <f>Timetraces!L922/9.81/0.4536</f>
        <v>291.80449671612826</v>
      </c>
      <c r="O840" s="23">
        <f>Timetraces!N922/1000*0.145</f>
        <v>42.677310230119694</v>
      </c>
      <c r="P840" s="37">
        <f>Timetraces!P922</f>
        <v>0.13470532254620393</v>
      </c>
    </row>
    <row r="841" spans="1:16" x14ac:dyDescent="0.2">
      <c r="A841" s="37">
        <f>Timetraces!E923</f>
        <v>83.7</v>
      </c>
      <c r="B841" s="8">
        <f>Timetraces!B923-Timetraces!C923</f>
        <v>38.533246040344238</v>
      </c>
      <c r="C841" s="8">
        <f t="shared" si="26"/>
        <v>4.2422675085192898</v>
      </c>
      <c r="D841" s="8"/>
      <c r="E841" s="23">
        <f>Timetraces!F923/1000*0.145</f>
        <v>42.72445872333931</v>
      </c>
      <c r="F841" s="8">
        <f>Timetraces!H923</f>
        <v>0.13485699302885498</v>
      </c>
      <c r="G841" s="8">
        <f>(Timetraces!G923-Timetraces!$G$86)/0.3048</f>
        <v>0</v>
      </c>
      <c r="H841" s="13">
        <f>Timetraces!D923/9.81/0.4536</f>
        <v>291.90081280362205</v>
      </c>
      <c r="I841" s="73">
        <f>Timetraces!F923/Timetraces!H923*1000</f>
        <v>2184917762.5387201</v>
      </c>
      <c r="J841" s="13">
        <f>Timetraces!I923/9.81/0.4536</f>
        <v>586.6743743062915</v>
      </c>
      <c r="K841" s="8">
        <f>Timetraces!J923-Timetraces!K923</f>
        <v>38.533246040344238</v>
      </c>
      <c r="L841" s="8">
        <f t="shared" si="27"/>
        <v>4.2422753306511503</v>
      </c>
      <c r="M841" s="8"/>
      <c r="N841" s="13">
        <f>Timetraces!L923/9.81/0.4536</f>
        <v>291.90081280362205</v>
      </c>
      <c r="O841" s="23">
        <f>Timetraces!N923/1000*0.145</f>
        <v>42.724184524259684</v>
      </c>
      <c r="P841" s="37">
        <f>Timetraces!P923</f>
        <v>0.1348575774535947</v>
      </c>
    </row>
    <row r="842" spans="1:16" x14ac:dyDescent="0.2">
      <c r="A842" s="37">
        <f>Timetraces!E924</f>
        <v>83.800000000000011</v>
      </c>
      <c r="B842" s="8">
        <f>Timetraces!B924-Timetraces!C924</f>
        <v>38.538294792175293</v>
      </c>
      <c r="C842" s="8">
        <f t="shared" si="26"/>
        <v>4.2588316549466345</v>
      </c>
      <c r="D842" s="8"/>
      <c r="E842" s="23">
        <f>Timetraces!F924/1000*0.145</f>
        <v>42.771240664656872</v>
      </c>
      <c r="F842" s="8">
        <f>Timetraces!H924</f>
        <v>0.13500893040437142</v>
      </c>
      <c r="G842" s="8">
        <f>(Timetraces!G924-Timetraces!$G$86)/0.3048</f>
        <v>0</v>
      </c>
      <c r="H842" s="13">
        <f>Timetraces!D924/9.81/0.4536</f>
        <v>291.99732091977228</v>
      </c>
      <c r="I842" s="73">
        <f>Timetraces!F924/Timetraces!H924*1000</f>
        <v>2184848607.1689286</v>
      </c>
      <c r="J842" s="13">
        <f>Timetraces!I924/9.81/0.4536</f>
        <v>586.76720644530576</v>
      </c>
      <c r="K842" s="8">
        <f>Timetraces!J924-Timetraces!K924</f>
        <v>38.538294792175293</v>
      </c>
      <c r="L842" s="8">
        <f t="shared" si="27"/>
        <v>4.258839477078495</v>
      </c>
      <c r="M842" s="8"/>
      <c r="N842" s="13">
        <f>Timetraces!L924/9.81/0.4536</f>
        <v>291.99732091977228</v>
      </c>
      <c r="O842" s="23">
        <f>Timetraces!N924/1000*0.145</f>
        <v>42.770962795014754</v>
      </c>
      <c r="P842" s="37">
        <f>Timetraces!P924</f>
        <v>0.13500952098935917</v>
      </c>
    </row>
    <row r="843" spans="1:16" x14ac:dyDescent="0.2">
      <c r="A843" s="37">
        <f>Timetraces!E925</f>
        <v>83.9</v>
      </c>
      <c r="B843" s="8">
        <f>Timetraces!B925-Timetraces!C925</f>
        <v>38.543350696563721</v>
      </c>
      <c r="C843" s="8">
        <f t="shared" si="26"/>
        <v>4.2754192677695606</v>
      </c>
      <c r="D843" s="8"/>
      <c r="E843" s="23">
        <f>Timetraces!F925/1000*0.145</f>
        <v>42.817907616722742</v>
      </c>
      <c r="F843" s="8">
        <f>Timetraces!H925</f>
        <v>0.13516049483384199</v>
      </c>
      <c r="G843" s="8">
        <f>(Timetraces!G925-Timetraces!$G$86)/0.3048</f>
        <v>0</v>
      </c>
      <c r="H843" s="13">
        <f>Timetraces!D925/9.81/0.4536</f>
        <v>292.09358214193577</v>
      </c>
      <c r="I843" s="73">
        <f>Timetraces!F925/Timetraces!H925*1000</f>
        <v>2184779768.3865137</v>
      </c>
      <c r="J843" s="13">
        <f>Timetraces!I925/9.81/0.4536</f>
        <v>586.86014831498085</v>
      </c>
      <c r="K843" s="8">
        <f>Timetraces!J925-Timetraces!K925</f>
        <v>38.543350696563721</v>
      </c>
      <c r="L843" s="8">
        <f t="shared" si="27"/>
        <v>4.2754270899014211</v>
      </c>
      <c r="M843" s="8"/>
      <c r="N843" s="13">
        <f>Timetraces!L925/9.81/0.4536</f>
        <v>292.09358214193577</v>
      </c>
      <c r="O843" s="23">
        <f>Timetraces!N925/1000*0.145</f>
        <v>42.817626089786756</v>
      </c>
      <c r="P843" s="37">
        <f>Timetraces!P925</f>
        <v>0.13516109157776407</v>
      </c>
    </row>
    <row r="844" spans="1:16" x14ac:dyDescent="0.2">
      <c r="A844" s="37">
        <f>Timetraces!E926</f>
        <v>84</v>
      </c>
      <c r="B844" s="8">
        <f>Timetraces!B926-Timetraces!C926</f>
        <v>38.54841423034668</v>
      </c>
      <c r="C844" s="8">
        <f t="shared" si="26"/>
        <v>4.2920319114144387</v>
      </c>
      <c r="D844" s="8"/>
      <c r="E844" s="23">
        <f>Timetraces!F926/1000*0.145</f>
        <v>42.864445003304482</v>
      </c>
      <c r="F844" s="8">
        <f>Timetraces!H926</f>
        <v>0.13531163898952092</v>
      </c>
      <c r="G844" s="8">
        <f>(Timetraces!G926-Timetraces!$G$86)/0.3048</f>
        <v>0</v>
      </c>
      <c r="H844" s="13">
        <f>Timetraces!D926/9.81/0.4536</f>
        <v>292.18934957612572</v>
      </c>
      <c r="I844" s="73">
        <f>Timetraces!F926/Timetraces!H926*1000</f>
        <v>2184711265.7814221</v>
      </c>
      <c r="J844" s="13">
        <f>Timetraces!I926/9.81/0.4536</f>
        <v>586.95314504998623</v>
      </c>
      <c r="K844" s="8">
        <f>Timetraces!J926-Timetraces!K926</f>
        <v>38.54841423034668</v>
      </c>
      <c r="L844" s="8">
        <f t="shared" si="27"/>
        <v>4.2920397335462992</v>
      </c>
      <c r="M844" s="8"/>
      <c r="N844" s="13">
        <f>Timetraces!L926/9.81/0.4536</f>
        <v>292.18934957612572</v>
      </c>
      <c r="O844" s="23">
        <f>Timetraces!N926/1000*0.145</f>
        <v>42.864159834455378</v>
      </c>
      <c r="P844" s="37">
        <f>Timetraces!P926</f>
        <v>0.13531224189229288</v>
      </c>
    </row>
    <row r="845" spans="1:16" x14ac:dyDescent="0.2">
      <c r="A845" s="37">
        <f>Timetraces!E927</f>
        <v>84.100000000000009</v>
      </c>
      <c r="B845" s="8">
        <f>Timetraces!B927-Timetraces!C927</f>
        <v>38.553484439849854</v>
      </c>
      <c r="C845" s="8">
        <f t="shared" si="26"/>
        <v>4.3086664570285267</v>
      </c>
      <c r="D845" s="8"/>
      <c r="E845" s="23">
        <f>Timetraces!F927/1000*0.145</f>
        <v>42.910843111145738</v>
      </c>
      <c r="F845" s="8">
        <f>Timetraces!H927</f>
        <v>0.1354623313137216</v>
      </c>
      <c r="G845" s="8">
        <f>(Timetraces!G927-Timetraces!$G$86)/0.3048</f>
        <v>0</v>
      </c>
      <c r="H845" s="13">
        <f>Timetraces!D927/9.81/0.4536</f>
        <v>292.28445862635101</v>
      </c>
      <c r="I845" s="73">
        <f>Timetraces!F927/Timetraces!H927*1000</f>
        <v>2184643112.0177217</v>
      </c>
      <c r="J845" s="13">
        <f>Timetraces!I927/9.81/0.4536</f>
        <v>587.04614178499173</v>
      </c>
      <c r="K845" s="8">
        <f>Timetraces!J927-Timetraces!K927</f>
        <v>38.553484439849854</v>
      </c>
      <c r="L845" s="8">
        <f t="shared" si="27"/>
        <v>4.3086742791603871</v>
      </c>
      <c r="M845" s="8"/>
      <c r="N845" s="13">
        <f>Timetraces!L927/9.81/0.4536</f>
        <v>292.28445862635101</v>
      </c>
      <c r="O845" s="23">
        <f>Timetraces!N927/1000*0.145</f>
        <v>42.910554317395913</v>
      </c>
      <c r="P845" s="37">
        <f>Timetraces!P927</f>
        <v>0.13546294037680709</v>
      </c>
    </row>
    <row r="846" spans="1:16" x14ac:dyDescent="0.2">
      <c r="A846" s="37">
        <f>Timetraces!E928</f>
        <v>84.2</v>
      </c>
      <c r="B846" s="8">
        <f>Timetraces!B928-Timetraces!C928</f>
        <v>38.558562278747559</v>
      </c>
      <c r="C846" s="8">
        <f t="shared" si="26"/>
        <v>4.3253260334645667</v>
      </c>
      <c r="D846" s="8"/>
      <c r="E846" s="23">
        <f>Timetraces!F928/1000*0.145</f>
        <v>42.957094474952576</v>
      </c>
      <c r="F846" s="8">
        <f>Timetraces!H928</f>
        <v>0.13561254755905761</v>
      </c>
      <c r="G846" s="8">
        <f>(Timetraces!G928-Timetraces!$G$86)/0.3048</f>
        <v>0</v>
      </c>
      <c r="H846" s="13">
        <f>Timetraces!D928/9.81/0.4536</f>
        <v>292.37877212928578</v>
      </c>
      <c r="I846" s="73">
        <f>Timetraces!F928/Timetraces!H928*1000</f>
        <v>2184575316.2049732</v>
      </c>
      <c r="J846" s="13">
        <f>Timetraces!I928/9.81/0.4536</f>
        <v>587.13913851999712</v>
      </c>
      <c r="K846" s="8">
        <f>Timetraces!J928-Timetraces!K928</f>
        <v>38.558562278747559</v>
      </c>
      <c r="L846" s="8">
        <f t="shared" si="27"/>
        <v>4.3253338555964271</v>
      </c>
      <c r="M846" s="8"/>
      <c r="N846" s="13">
        <f>Timetraces!L928/9.81/0.4536</f>
        <v>292.37877212928578</v>
      </c>
      <c r="O846" s="23">
        <f>Timetraces!N928/1000*0.145</f>
        <v>42.956802074140057</v>
      </c>
      <c r="P846" s="37">
        <f>Timetraces!P928</f>
        <v>0.13561316278371544</v>
      </c>
    </row>
    <row r="847" spans="1:16" x14ac:dyDescent="0.2">
      <c r="A847" s="37">
        <f>Timetraces!E929</f>
        <v>84.300000000000011</v>
      </c>
      <c r="B847" s="8">
        <f>Timetraces!B929-Timetraces!C929</f>
        <v>38.563646793365479</v>
      </c>
      <c r="C847" s="8">
        <f t="shared" si="26"/>
        <v>4.3420075118698156</v>
      </c>
      <c r="D847" s="8"/>
      <c r="E847" s="23">
        <f>Timetraces!F929/1000*0.145</f>
        <v>43.00320062898578</v>
      </c>
      <c r="F847" s="8">
        <f>Timetraces!H929</f>
        <v>0.13576229271994286</v>
      </c>
      <c r="G847" s="8">
        <f>(Timetraces!G929-Timetraces!$G$86)/0.3048</f>
        <v>0</v>
      </c>
      <c r="H847" s="13">
        <f>Timetraces!D929/9.81/0.4536</f>
        <v>292.4722626522647</v>
      </c>
      <c r="I847" s="73">
        <f>Timetraces!F929/Timetraces!H929*1000</f>
        <v>2184507874.0167441</v>
      </c>
      <c r="J847" s="13">
        <f>Timetraces!I929/9.81/0.4536</f>
        <v>587.23202552434191</v>
      </c>
      <c r="K847" s="8">
        <f>Timetraces!J929-Timetraces!K929</f>
        <v>38.563646793365479</v>
      </c>
      <c r="L847" s="8">
        <f t="shared" si="27"/>
        <v>4.3420153340016761</v>
      </c>
      <c r="M847" s="8"/>
      <c r="N847" s="13">
        <f>Timetraces!L929/9.81/0.4536</f>
        <v>292.47229008492991</v>
      </c>
      <c r="O847" s="23">
        <f>Timetraces!N929/1000*0.145</f>
        <v>43.002904996313305</v>
      </c>
      <c r="P847" s="37">
        <f>Timetraces!P929</f>
        <v>0.1357629152604011</v>
      </c>
    </row>
    <row r="848" spans="1:16" x14ac:dyDescent="0.2">
      <c r="A848" s="37">
        <f>Timetraces!E930</f>
        <v>84.4</v>
      </c>
      <c r="B848" s="8">
        <f>Timetraces!B930-Timetraces!C930</f>
        <v>38.568737983703613</v>
      </c>
      <c r="C848" s="8">
        <f t="shared" si="26"/>
        <v>4.3587108922442734</v>
      </c>
      <c r="D848" s="8"/>
      <c r="E848" s="23">
        <f>Timetraces!F930/1000*0.145</f>
        <v>43.049162767756997</v>
      </c>
      <c r="F848" s="8">
        <f>Timetraces!H930</f>
        <v>0.13591157063573811</v>
      </c>
      <c r="G848" s="8">
        <f>(Timetraces!G930-Timetraces!$G$86)/0.3048</f>
        <v>0</v>
      </c>
      <c r="H848" s="13">
        <f>Timetraces!D930/9.81/0.4536</f>
        <v>292.56487532995743</v>
      </c>
      <c r="I848" s="73">
        <f>Timetraces!F930/Timetraces!H930*1000</f>
        <v>2184440782.4877362</v>
      </c>
      <c r="J848" s="13">
        <f>Timetraces!I930/9.81/0.4536</f>
        <v>587.32485766335617</v>
      </c>
      <c r="K848" s="8">
        <f>Timetraces!J930-Timetraces!K930</f>
        <v>38.568737983703613</v>
      </c>
      <c r="L848" s="8">
        <f t="shared" si="27"/>
        <v>4.3587187143761339</v>
      </c>
      <c r="M848" s="8"/>
      <c r="N848" s="13">
        <f>Timetraces!L930/9.81/0.4536</f>
        <v>292.56490276262264</v>
      </c>
      <c r="O848" s="23">
        <f>Timetraces!N930/1000*0.145</f>
        <v>43.048863561603639</v>
      </c>
      <c r="P848" s="37">
        <f>Timetraces!P930</f>
        <v>0.13591219933512572</v>
      </c>
    </row>
    <row r="849" spans="1:16" x14ac:dyDescent="0.2">
      <c r="A849" s="37">
        <f>Timetraces!E931</f>
        <v>84.5</v>
      </c>
      <c r="B849" s="8">
        <f>Timetraces!B931-Timetraces!C931</f>
        <v>38.573835849761963</v>
      </c>
      <c r="C849" s="8">
        <f t="shared" si="26"/>
        <v>4.3754361745879402</v>
      </c>
      <c r="D849" s="8"/>
      <c r="E849" s="23">
        <f>Timetraces!F931/1000*0.145</f>
        <v>43.094990355560014</v>
      </c>
      <c r="F849" s="8">
        <f>Timetraces!H931</f>
        <v>0.13606041206917593</v>
      </c>
      <c r="G849" s="8">
        <f>(Timetraces!G931-Timetraces!$G$86)/0.3048</f>
        <v>0</v>
      </c>
      <c r="H849" s="13">
        <f>Timetraces!D931/9.81/0.4536</f>
        <v>292.65661016236396</v>
      </c>
      <c r="I849" s="73">
        <f>Timetraces!F931/Timetraces!H931*1000</f>
        <v>2184374025.6147308</v>
      </c>
      <c r="J849" s="13">
        <f>Timetraces!I931/9.81/0.4536</f>
        <v>587.41768980237043</v>
      </c>
      <c r="K849" s="8">
        <f>Timetraces!J931-Timetraces!K931</f>
        <v>38.573835849761963</v>
      </c>
      <c r="L849" s="8">
        <f t="shared" si="27"/>
        <v>4.3754439967198007</v>
      </c>
      <c r="M849" s="8"/>
      <c r="N849" s="13">
        <f>Timetraces!L931/9.81/0.4536</f>
        <v>292.65661016236396</v>
      </c>
      <c r="O849" s="23">
        <f>Timetraces!N931/1000*0.145</f>
        <v>43.094687236698888</v>
      </c>
      <c r="P849" s="37">
        <f>Timetraces!P931</f>
        <v>0.13606104577345926</v>
      </c>
    </row>
    <row r="850" spans="1:16" x14ac:dyDescent="0.2">
      <c r="A850" s="37">
        <f>Timetraces!E932</f>
        <v>84.600000000000009</v>
      </c>
      <c r="B850" s="8">
        <f>Timetraces!B932-Timetraces!C932</f>
        <v>38.578939914703369</v>
      </c>
      <c r="C850" s="8">
        <f t="shared" si="26"/>
        <v>4.3921817944744435</v>
      </c>
      <c r="D850" s="8"/>
      <c r="E850" s="23">
        <f>Timetraces!F932/1000*0.145</f>
        <v>43.140695478043199</v>
      </c>
      <c r="F850" s="8">
        <f>Timetraces!H932</f>
        <v>0.13620885625558846</v>
      </c>
      <c r="G850" s="8">
        <f>(Timetraces!G932-Timetraces!$G$86)/0.3048</f>
        <v>0</v>
      </c>
      <c r="H850" s="13">
        <f>Timetraces!D932/9.81/0.4536</f>
        <v>292.74752201481476</v>
      </c>
      <c r="I850" s="73">
        <f>Timetraces!F932/Timetraces!H932*1000</f>
        <v>2184307584.3858819</v>
      </c>
      <c r="J850" s="13">
        <f>Timetraces!I932/9.81/0.4536</f>
        <v>587.5105219413847</v>
      </c>
      <c r="K850" s="8">
        <f>Timetraces!J932-Timetraces!K932</f>
        <v>38.578939914703369</v>
      </c>
      <c r="L850" s="8">
        <f t="shared" si="27"/>
        <v>4.3921896166063039</v>
      </c>
      <c r="M850" s="8"/>
      <c r="N850" s="13">
        <f>Timetraces!L932/9.81/0.4536</f>
        <v>292.74752201481476</v>
      </c>
      <c r="O850" s="23">
        <f>Timetraces!N932/1000*0.145</f>
        <v>43.140388816275802</v>
      </c>
      <c r="P850" s="37">
        <f>Timetraces!P932</f>
        <v>0.13620949611883776</v>
      </c>
    </row>
    <row r="851" spans="1:16" x14ac:dyDescent="0.2">
      <c r="A851" s="37">
        <f>Timetraces!E933</f>
        <v>84.7</v>
      </c>
      <c r="B851" s="8">
        <f>Timetraces!B933-Timetraces!C933</f>
        <v>38.584049701690674</v>
      </c>
      <c r="C851" s="8">
        <f t="shared" si="26"/>
        <v>4.4089461874774116</v>
      </c>
      <c r="D851" s="8"/>
      <c r="E851" s="23">
        <f>Timetraces!F933/1000*0.145</f>
        <v>43.186298040779548</v>
      </c>
      <c r="F851" s="8">
        <f>Timetraces!H933</f>
        <v>0.13635696782425411</v>
      </c>
      <c r="G851" s="8">
        <f>(Timetraces!G933-Timetraces!$G$86)/0.3048</f>
        <v>0</v>
      </c>
      <c r="H851" s="13">
        <f>Timetraces!D933/9.81/0.4536</f>
        <v>292.83783034863126</v>
      </c>
      <c r="I851" s="73">
        <f>Timetraces!F933/Timetraces!H933*1000</f>
        <v>2184241428.6899095</v>
      </c>
      <c r="J851" s="13">
        <f>Timetraces!I933/9.81/0.4536</f>
        <v>587.60346381105978</v>
      </c>
      <c r="K851" s="8">
        <f>Timetraces!J933-Timetraces!K933</f>
        <v>38.584049701690674</v>
      </c>
      <c r="L851" s="8">
        <f t="shared" si="27"/>
        <v>4.4089540096092721</v>
      </c>
      <c r="M851" s="8"/>
      <c r="N851" s="13">
        <f>Timetraces!L933/9.81/0.4536</f>
        <v>292.83783034863126</v>
      </c>
      <c r="O851" s="23">
        <f>Timetraces!N933/1000*0.145</f>
        <v>43.185987848273925</v>
      </c>
      <c r="P851" s="37">
        <f>Timetraces!P933</f>
        <v>0.1363576138463847</v>
      </c>
    </row>
    <row r="852" spans="1:16" x14ac:dyDescent="0.2">
      <c r="A852" s="37">
        <f>Timetraces!E934</f>
        <v>84.800000000000011</v>
      </c>
      <c r="B852" s="8">
        <f>Timetraces!B934-Timetraces!C934</f>
        <v>38.589165210723877</v>
      </c>
      <c r="C852" s="8">
        <f t="shared" si="26"/>
        <v>4.4257293535968447</v>
      </c>
      <c r="D852" s="8"/>
      <c r="E852" s="23">
        <f>Timetraces!F934/1000*0.145</f>
        <v>43.231824332087065</v>
      </c>
      <c r="F852" s="8">
        <f>Timetraces!H934</f>
        <v>0.13650483217331508</v>
      </c>
      <c r="G852" s="8">
        <f>(Timetraces!G934-Timetraces!$G$86)/0.3048</f>
        <v>0</v>
      </c>
      <c r="H852" s="13">
        <f>Timetraces!D934/9.81/0.4536</f>
        <v>292.92780949046545</v>
      </c>
      <c r="I852" s="73">
        <f>Timetraces!F934/Timetraces!H934*1000</f>
        <v>2184175518.8309574</v>
      </c>
      <c r="J852" s="13">
        <f>Timetraces!I934/9.81/0.4536</f>
        <v>587.69651541139558</v>
      </c>
      <c r="K852" s="8">
        <f>Timetraces!J934-Timetraces!K934</f>
        <v>38.589165210723877</v>
      </c>
      <c r="L852" s="8">
        <f t="shared" si="27"/>
        <v>4.4257371757287052</v>
      </c>
      <c r="M852" s="8"/>
      <c r="N852" s="13">
        <f>Timetraces!L934/9.81/0.4536</f>
        <v>292.92780949046545</v>
      </c>
      <c r="O852" s="23">
        <f>Timetraces!N934/1000*0.145</f>
        <v>43.231510618746569</v>
      </c>
      <c r="P852" s="37">
        <f>Timetraces!P934</f>
        <v>0.13650548435705323</v>
      </c>
    </row>
    <row r="853" spans="1:16" x14ac:dyDescent="0.2">
      <c r="A853" s="37">
        <f>Timetraces!E935</f>
        <v>84.9</v>
      </c>
      <c r="B853" s="8">
        <f>Timetraces!B935-Timetraces!C935</f>
        <v>38.59428596496582</v>
      </c>
      <c r="C853" s="8">
        <f t="shared" si="26"/>
        <v>4.4425297284063703</v>
      </c>
      <c r="D853" s="8"/>
      <c r="E853" s="23">
        <f>Timetraces!F935/1000*0.145</f>
        <v>43.277305868464076</v>
      </c>
      <c r="F853" s="8">
        <f>Timetraces!H935</f>
        <v>0.13665255164223461</v>
      </c>
      <c r="G853" s="8">
        <f>(Timetraces!G935-Timetraces!$G$86)/0.3048</f>
        <v>0</v>
      </c>
      <c r="H853" s="13">
        <f>Timetraces!D935/9.81/0.4536</f>
        <v>293.01784349763</v>
      </c>
      <c r="I853" s="73">
        <f>Timetraces!F935/Timetraces!H935*1000</f>
        <v>2184109808.5354414</v>
      </c>
      <c r="J853" s="13">
        <f>Timetraces!I935/9.81/0.4536</f>
        <v>587.78967674239232</v>
      </c>
      <c r="K853" s="8">
        <f>Timetraces!J935-Timetraces!K935</f>
        <v>38.59428596496582</v>
      </c>
      <c r="L853" s="8">
        <f t="shared" si="27"/>
        <v>4.4425375505382307</v>
      </c>
      <c r="M853" s="8"/>
      <c r="N853" s="13">
        <f>Timetraces!L935/9.81/0.4536</f>
        <v>293.01784349763</v>
      </c>
      <c r="O853" s="23">
        <f>Timetraces!N935/1000*0.145</f>
        <v>43.276988638814359</v>
      </c>
      <c r="P853" s="37">
        <f>Timetraces!P935</f>
        <v>0.13665320998501096</v>
      </c>
    </row>
    <row r="854" spans="1:16" x14ac:dyDescent="0.2">
      <c r="A854" s="37">
        <f>Timetraces!E936</f>
        <v>85</v>
      </c>
      <c r="B854" s="8">
        <f>Timetraces!B936-Timetraces!C936</f>
        <v>38.599411010742187</v>
      </c>
      <c r="C854" s="8">
        <f t="shared" si="26"/>
        <v>4.4593441830532443</v>
      </c>
      <c r="D854" s="8"/>
      <c r="E854" s="23">
        <f>Timetraces!F936/1000*0.145</f>
        <v>43.322776057261557</v>
      </c>
      <c r="F854" s="8">
        <f>Timetraces!H936</f>
        <v>0.13680023472266473</v>
      </c>
      <c r="G854" s="8">
        <f>(Timetraces!G936-Timetraces!$G$86)/0.3048</f>
        <v>0</v>
      </c>
      <c r="H854" s="13">
        <f>Timetraces!D936/9.81/0.4536</f>
        <v>293.10831642743767</v>
      </c>
      <c r="I854" s="73">
        <f>Timetraces!F936/Timetraces!H936*1000</f>
        <v>2184044249.0311599</v>
      </c>
      <c r="J854" s="13">
        <f>Timetraces!I936/9.81/0.4536</f>
        <v>587.88289293871924</v>
      </c>
      <c r="K854" s="8">
        <f>Timetraces!J936-Timetraces!K936</f>
        <v>38.599411010742187</v>
      </c>
      <c r="L854" s="8">
        <f t="shared" si="27"/>
        <v>4.4593520051851048</v>
      </c>
      <c r="M854" s="8"/>
      <c r="N854" s="13">
        <f>Timetraces!L936/9.81/0.4536</f>
        <v>293.10831642743767</v>
      </c>
      <c r="O854" s="23">
        <f>Timetraces!N936/1000*0.145</f>
        <v>43.32245531265189</v>
      </c>
      <c r="P854" s="37">
        <f>Timetraces!P936</f>
        <v>0.13680089922450805</v>
      </c>
    </row>
    <row r="855" spans="1:16" x14ac:dyDescent="0.2">
      <c r="A855" s="37">
        <f>Timetraces!E937</f>
        <v>85.100000000000009</v>
      </c>
      <c r="B855" s="8">
        <f>Timetraces!B937-Timetraces!C937</f>
        <v>38.604540824890137</v>
      </c>
      <c r="C855" s="8">
        <f t="shared" si="26"/>
        <v>4.4761742819638384</v>
      </c>
      <c r="D855" s="8"/>
      <c r="E855" s="23">
        <f>Timetraces!F937/1000*0.145</f>
        <v>43.368271028062502</v>
      </c>
      <c r="F855" s="8">
        <f>Timetraces!H937</f>
        <v>0.13694799875060321</v>
      </c>
      <c r="G855" s="8">
        <f>(Timetraces!G937-Timetraces!$G$86)/0.3048</f>
        <v>0</v>
      </c>
      <c r="H855" s="13">
        <f>Timetraces!D937/9.81/0.4536</f>
        <v>293.19953003920557</v>
      </c>
      <c r="I855" s="73">
        <f>Timetraces!F937/Timetraces!H937*1000</f>
        <v>2183978788.0080152</v>
      </c>
      <c r="J855" s="13">
        <f>Timetraces!I937/9.81/0.4536</f>
        <v>587.97632859636781</v>
      </c>
      <c r="K855" s="8">
        <f>Timetraces!J937-Timetraces!K937</f>
        <v>38.604540824890137</v>
      </c>
      <c r="L855" s="8">
        <f t="shared" si="27"/>
        <v>4.4761821040956988</v>
      </c>
      <c r="M855" s="8"/>
      <c r="N855" s="13">
        <f>Timetraces!L937/9.81/0.4536</f>
        <v>293.19953003920557</v>
      </c>
      <c r="O855" s="23">
        <f>Timetraces!N937/1000*0.145</f>
        <v>43.367944874800557</v>
      </c>
      <c r="P855" s="37">
        <f>Timetraces!P937</f>
        <v>0.13694866326029637</v>
      </c>
    </row>
    <row r="856" spans="1:16" x14ac:dyDescent="0.2">
      <c r="A856" s="37">
        <f>Timetraces!E938</f>
        <v>85.2</v>
      </c>
      <c r="B856" s="8">
        <f>Timetraces!B938-Timetraces!C938</f>
        <v>38.60967493057251</v>
      </c>
      <c r="C856" s="8">
        <f t="shared" si="26"/>
        <v>4.4930184607117818</v>
      </c>
      <c r="D856" s="8"/>
      <c r="E856" s="23">
        <f>Timetraces!F938/1000*0.145</f>
        <v>43.413819093989162</v>
      </c>
      <c r="F856" s="8">
        <f>Timetraces!H938</f>
        <v>0.13709593567241329</v>
      </c>
      <c r="G856" s="8">
        <f>(Timetraces!G938-Timetraces!$G$86)/0.3048</f>
        <v>0</v>
      </c>
      <c r="H856" s="13">
        <f>Timetraces!D938/9.81/0.4536</f>
        <v>293.29162149625961</v>
      </c>
      <c r="I856" s="73">
        <f>Timetraces!F938/Timetraces!H938*1000</f>
        <v>2183913384.8539767</v>
      </c>
      <c r="J856" s="13">
        <f>Timetraces!I938/9.81/0.4536</f>
        <v>588.06987398467709</v>
      </c>
      <c r="K856" s="8">
        <f>Timetraces!J938-Timetraces!K938</f>
        <v>38.60967493057251</v>
      </c>
      <c r="L856" s="8">
        <f t="shared" si="27"/>
        <v>4.4930262828436422</v>
      </c>
      <c r="M856" s="8"/>
      <c r="N856" s="13">
        <f>Timetraces!L938/9.81/0.4536</f>
        <v>293.29162149625961</v>
      </c>
      <c r="O856" s="23">
        <f>Timetraces!N938/1000*0.145</f>
        <v>43.413491307662781</v>
      </c>
      <c r="P856" s="37">
        <f>Timetraces!P938</f>
        <v>0.13709661249384769</v>
      </c>
    </row>
    <row r="857" spans="1:16" x14ac:dyDescent="0.2">
      <c r="A857" s="37">
        <f>Timetraces!E939</f>
        <v>85.300000000000011</v>
      </c>
      <c r="B857" s="8">
        <f>Timetraces!B939-Timetraces!C939</f>
        <v>38.614812850952148</v>
      </c>
      <c r="C857" s="8">
        <f t="shared" si="26"/>
        <v>4.5098751548707012</v>
      </c>
      <c r="D857" s="8"/>
      <c r="E857" s="23">
        <f>Timetraces!F939/1000*0.145</f>
        <v>43.459451987551901</v>
      </c>
      <c r="F857" s="8">
        <f>Timetraces!H939</f>
        <v>0.13724414857772041</v>
      </c>
      <c r="G857" s="8">
        <f>(Timetraces!G939-Timetraces!$G$86)/0.3048</f>
        <v>0</v>
      </c>
      <c r="H857" s="13">
        <f>Timetraces!D939/9.81/0.4536</f>
        <v>293.38470052926061</v>
      </c>
      <c r="I857" s="73">
        <f>Timetraces!F939/Timetraces!H939*1000</f>
        <v>2183847993.818922</v>
      </c>
      <c r="J857" s="13">
        <f>Timetraces!I939/9.81/0.4536</f>
        <v>588.16369369963832</v>
      </c>
      <c r="K857" s="8">
        <f>Timetraces!J939-Timetraces!K939</f>
        <v>38.614812850952148</v>
      </c>
      <c r="L857" s="8">
        <f t="shared" si="27"/>
        <v>4.5098829770025617</v>
      </c>
      <c r="M857" s="8"/>
      <c r="N857" s="13">
        <f>Timetraces!L939/9.81/0.4536</f>
        <v>293.38470052926061</v>
      </c>
      <c r="O857" s="23">
        <f>Timetraces!N939/1000*0.145</f>
        <v>43.459118776168928</v>
      </c>
      <c r="P857" s="37">
        <f>Timetraces!P939</f>
        <v>0.13724482540704896</v>
      </c>
    </row>
    <row r="858" spans="1:16" x14ac:dyDescent="0.2">
      <c r="A858" s="37">
        <f>Timetraces!E940</f>
        <v>85.4</v>
      </c>
      <c r="B858" s="8">
        <f>Timetraces!B940-Timetraces!C940</f>
        <v>38.619954109191895</v>
      </c>
      <c r="C858" s="8">
        <f t="shared" si="26"/>
        <v>4.5267428000142251</v>
      </c>
      <c r="D858" s="8"/>
      <c r="E858" s="23">
        <f>Timetraces!F940/1000*0.145</f>
        <v>43.505187129907831</v>
      </c>
      <c r="F858" s="8">
        <f>Timetraces!H940</f>
        <v>0.1373926940248294</v>
      </c>
      <c r="G858" s="8">
        <f>(Timetraces!G940-Timetraces!$G$86)/0.3048</f>
        <v>0</v>
      </c>
      <c r="H858" s="13">
        <f>Timetraces!D940/9.81/0.4536</f>
        <v>293.47879457087379</v>
      </c>
      <c r="I858" s="73">
        <f>Timetraces!F940/Timetraces!H940*1000</f>
        <v>2183782590.7648859</v>
      </c>
      <c r="J858" s="13">
        <f>Timetraces!I940/9.81/0.4536</f>
        <v>588.25778774125149</v>
      </c>
      <c r="K858" s="8">
        <f>Timetraces!J940-Timetraces!K940</f>
        <v>38.619954109191895</v>
      </c>
      <c r="L858" s="8">
        <f t="shared" si="27"/>
        <v>4.5267506221460856</v>
      </c>
      <c r="M858" s="8"/>
      <c r="N858" s="13">
        <f>Timetraces!L940/9.81/0.4536</f>
        <v>293.47879457087379</v>
      </c>
      <c r="O858" s="23">
        <f>Timetraces!N940/1000*0.145</f>
        <v>43.504850369763126</v>
      </c>
      <c r="P858" s="37">
        <f>Timetraces!P940</f>
        <v>0.13739337701455856</v>
      </c>
    </row>
    <row r="859" spans="1:16" x14ac:dyDescent="0.2">
      <c r="A859" s="37">
        <f>Timetraces!E941</f>
        <v>85.5</v>
      </c>
      <c r="B859" s="8">
        <f>Timetraces!B941-Timetraces!C941</f>
        <v>38.625098705291748</v>
      </c>
      <c r="C859" s="8">
        <f t="shared" si="26"/>
        <v>4.5436213961423535</v>
      </c>
      <c r="D859" s="8"/>
      <c r="E859" s="23">
        <f>Timetraces!F941/1000*0.145</f>
        <v>43.551045714659111</v>
      </c>
      <c r="F859" s="8">
        <f>Timetraces!H941</f>
        <v>0.13754164087042675</v>
      </c>
      <c r="G859" s="8">
        <f>(Timetraces!G941-Timetraces!$G$86)/0.3048</f>
        <v>0</v>
      </c>
      <c r="H859" s="13">
        <f>Timetraces!D941/9.81/0.4536</f>
        <v>293.57393105376434</v>
      </c>
      <c r="I859" s="73">
        <f>Timetraces!F941/Timetraces!H941*1000</f>
        <v>2183717145.663497</v>
      </c>
      <c r="J859" s="13">
        <f>Timetraces!I941/9.81/0.4536</f>
        <v>588.35215610951661</v>
      </c>
      <c r="K859" s="8">
        <f>Timetraces!J941-Timetraces!K941</f>
        <v>38.625098705291748</v>
      </c>
      <c r="L859" s="8">
        <f t="shared" si="27"/>
        <v>4.543629218274214</v>
      </c>
      <c r="M859" s="8"/>
      <c r="N859" s="13">
        <f>Timetraces!L941/9.81/0.4536</f>
        <v>293.57393105376434</v>
      </c>
      <c r="O859" s="23">
        <f>Timetraces!N941/1000*0.145</f>
        <v>43.550705396115902</v>
      </c>
      <c r="P859" s="37">
        <f>Timetraces!P941</f>
        <v>0.1375423300197707</v>
      </c>
    </row>
    <row r="860" spans="1:16" x14ac:dyDescent="0.2">
      <c r="A860" s="37">
        <f>Timetraces!E942</f>
        <v>85.600000000000009</v>
      </c>
      <c r="B860" s="8">
        <f>Timetraces!B942-Timetraces!C942</f>
        <v>38.630247116088867</v>
      </c>
      <c r="C860" s="8">
        <f t="shared" si="26"/>
        <v>4.5605125076814588</v>
      </c>
      <c r="D860" s="8"/>
      <c r="E860" s="23">
        <f>Timetraces!F942/1000*0.145</f>
        <v>43.597038048910164</v>
      </c>
      <c r="F860" s="8">
        <f>Timetraces!H942</f>
        <v>0.13769102258185295</v>
      </c>
      <c r="G860" s="8">
        <f>(Timetraces!G942-Timetraces!$G$86)/0.3048</f>
        <v>0</v>
      </c>
      <c r="H860" s="13">
        <f>Timetraces!D942/9.81/0.4536</f>
        <v>293.67002767993665</v>
      </c>
      <c r="I860" s="73">
        <f>Timetraces!F942/Timetraces!H942*1000</f>
        <v>2183651644.716198</v>
      </c>
      <c r="J860" s="13">
        <f>Timetraces!I942/9.81/0.4536</f>
        <v>588.44674393910327</v>
      </c>
      <c r="K860" s="8">
        <f>Timetraces!J942-Timetraces!K942</f>
        <v>38.630247116088867</v>
      </c>
      <c r="L860" s="8">
        <f t="shared" si="27"/>
        <v>4.5605203298133183</v>
      </c>
      <c r="M860" s="8"/>
      <c r="N860" s="13">
        <f>Timetraces!L942/9.81/0.4536</f>
        <v>293.67002767993665</v>
      </c>
      <c r="O860" s="23">
        <f>Timetraces!N942/1000*0.145</f>
        <v>43.59669415329126</v>
      </c>
      <c r="P860" s="37">
        <f>Timetraces!P942</f>
        <v>0.13769171789048454</v>
      </c>
    </row>
    <row r="861" spans="1:16" x14ac:dyDescent="0.2">
      <c r="A861" s="37">
        <f>Timetraces!E943</f>
        <v>85.7</v>
      </c>
      <c r="B861" s="8">
        <f>Timetraces!B943-Timetraces!C943</f>
        <v>38.635398387908936</v>
      </c>
      <c r="C861" s="8">
        <f t="shared" si="26"/>
        <v>4.5774130057787952</v>
      </c>
      <c r="D861" s="8"/>
      <c r="E861" s="23">
        <f>Timetraces!F943/1000*0.145</f>
        <v>43.643177036689423</v>
      </c>
      <c r="F861" s="8">
        <f>Timetraces!H943</f>
        <v>0.13784088108875145</v>
      </c>
      <c r="G861" s="8">
        <f>(Timetraces!G943-Timetraces!$G$86)/0.3048</f>
        <v>0</v>
      </c>
      <c r="H861" s="13">
        <f>Timetraces!D943/9.81/0.4536</f>
        <v>293.76705701672546</v>
      </c>
      <c r="I861" s="73">
        <f>Timetraces!F943/Timetraces!H943*1000</f>
        <v>2183586070.1256037</v>
      </c>
      <c r="J861" s="13">
        <f>Timetraces!I943/9.81/0.4536</f>
        <v>588.54155123001146</v>
      </c>
      <c r="K861" s="8">
        <f>Timetraces!J943-Timetraces!K943</f>
        <v>38.635398387908936</v>
      </c>
      <c r="L861" s="8">
        <f t="shared" si="27"/>
        <v>4.5774208279106556</v>
      </c>
      <c r="M861" s="8"/>
      <c r="N861" s="13">
        <f>Timetraces!L943/9.81/0.4536</f>
        <v>293.76705701672546</v>
      </c>
      <c r="O861" s="23">
        <f>Timetraces!N943/1000*0.145</f>
        <v>43.642829547000105</v>
      </c>
      <c r="P861" s="37">
        <f>Timetraces!P943</f>
        <v>0.13784158255818768</v>
      </c>
    </row>
    <row r="862" spans="1:16" x14ac:dyDescent="0.2">
      <c r="A862" s="37">
        <f>Timetraces!E944</f>
        <v>85.800000000000011</v>
      </c>
      <c r="B862" s="8">
        <f>Timetraces!B944-Timetraces!C944</f>
        <v>38.640552997589111</v>
      </c>
      <c r="C862" s="8">
        <f t="shared" si="26"/>
        <v>4.5943244548607369</v>
      </c>
      <c r="D862" s="8"/>
      <c r="E862" s="23">
        <f>Timetraces!F944/1000*0.145</f>
        <v>43.689463984148631</v>
      </c>
      <c r="F862" s="8">
        <f>Timetraces!H944</f>
        <v>0.1379912206199195</v>
      </c>
      <c r="G862" s="8">
        <f>(Timetraces!G944-Timetraces!$G$86)/0.3048</f>
        <v>0</v>
      </c>
      <c r="H862" s="13">
        <f>Timetraces!D944/9.81/0.4536</f>
        <v>293.8648270354746</v>
      </c>
      <c r="I862" s="73">
        <f>Timetraces!F944/Timetraces!H944*1000</f>
        <v>2183520421.1756039</v>
      </c>
      <c r="J862" s="13">
        <f>Timetraces!I944/9.81/0.4536</f>
        <v>588.63646825158048</v>
      </c>
      <c r="K862" s="8">
        <f>Timetraces!J944-Timetraces!K944</f>
        <v>38.640552997589111</v>
      </c>
      <c r="L862" s="8">
        <f t="shared" si="27"/>
        <v>4.5943322769925974</v>
      </c>
      <c r="M862" s="8"/>
      <c r="N862" s="13">
        <f>Timetraces!L944/9.81/0.4536</f>
        <v>293.8648270354746</v>
      </c>
      <c r="O862" s="23">
        <f>Timetraces!N944/1000*0.145</f>
        <v>43.689112882367944</v>
      </c>
      <c r="P862" s="37">
        <f>Timetraces!P944</f>
        <v>0.13799192824884265</v>
      </c>
    </row>
    <row r="863" spans="1:16" x14ac:dyDescent="0.2">
      <c r="A863" s="37">
        <f>Timetraces!E945</f>
        <v>85.9</v>
      </c>
      <c r="B863" s="8">
        <f>Timetraces!B945-Timetraces!C945</f>
        <v>38.645710945129395</v>
      </c>
      <c r="C863" s="8">
        <f t="shared" si="26"/>
        <v>4.6112468549272831</v>
      </c>
      <c r="D863" s="8"/>
      <c r="E863" s="23">
        <f>Timetraces!F945/1000*0.145</f>
        <v>43.735898757367835</v>
      </c>
      <c r="F863" s="8">
        <f>Timetraces!H945</f>
        <v>0.13814204077785947</v>
      </c>
      <c r="G863" s="8">
        <f>(Timetraces!G945-Timetraces!$G$86)/0.3048</f>
        <v>0</v>
      </c>
      <c r="H863" s="13">
        <f>Timetraces!D945/9.81/0.4536</f>
        <v>293.96303597686676</v>
      </c>
      <c r="I863" s="73">
        <f>Timetraces!F945/Timetraces!H945*1000</f>
        <v>2183454698.3917875</v>
      </c>
      <c r="J863" s="13">
        <f>Timetraces!I945/9.81/0.4536</f>
        <v>588.73154986914062</v>
      </c>
      <c r="K863" s="8">
        <f>Timetraces!J945-Timetraces!K945</f>
        <v>38.645710945129395</v>
      </c>
      <c r="L863" s="8">
        <f t="shared" si="27"/>
        <v>4.6112546770591436</v>
      </c>
      <c r="M863" s="8"/>
      <c r="N863" s="13">
        <f>Timetraces!L945/9.81/0.4536</f>
        <v>293.96303597686676</v>
      </c>
      <c r="O863" s="23">
        <f>Timetraces!N945/1000*0.145</f>
        <v>43.735544028646558</v>
      </c>
      <c r="P863" s="37">
        <f>Timetraces!P945</f>
        <v>0.13814275456658415</v>
      </c>
    </row>
    <row r="864" spans="1:16" x14ac:dyDescent="0.2">
      <c r="A864" s="37">
        <f>Timetraces!E946</f>
        <v>86</v>
      </c>
      <c r="B864" s="8">
        <f>Timetraces!B946-Timetraces!C946</f>
        <v>38.650872230529785</v>
      </c>
      <c r="C864" s="8">
        <f t="shared" si="26"/>
        <v>4.6281802059784329</v>
      </c>
      <c r="D864" s="8"/>
      <c r="E864" s="23">
        <f>Timetraces!F946/1000*0.145</f>
        <v>43.782473660737757</v>
      </c>
      <c r="F864" s="8">
        <f>Timetraces!H946</f>
        <v>0.13829331654913102</v>
      </c>
      <c r="G864" s="8">
        <f>(Timetraces!G946-Timetraces!$G$86)/0.3048</f>
        <v>0</v>
      </c>
      <c r="H864" s="13">
        <f>Timetraces!D946/9.81/0.4536</f>
        <v>294.06138208158495</v>
      </c>
      <c r="I864" s="73">
        <f>Timetraces!F946/Timetraces!H946*1000</f>
        <v>2183388913.8432255</v>
      </c>
      <c r="J864" s="13">
        <f>Timetraces!I946/9.81/0.4536</f>
        <v>588.82674121736159</v>
      </c>
      <c r="K864" s="8">
        <f>Timetraces!J946-Timetraces!K946</f>
        <v>38.650872230529785</v>
      </c>
      <c r="L864" s="8">
        <f t="shared" si="27"/>
        <v>4.6281880281102934</v>
      </c>
      <c r="M864" s="8"/>
      <c r="N864" s="13">
        <f>Timetraces!L946/9.81/0.4536</f>
        <v>294.0614095142501</v>
      </c>
      <c r="O864" s="23">
        <f>Timetraces!N946/1000*0.145</f>
        <v>43.782115639801127</v>
      </c>
      <c r="P864" s="37">
        <f>Timetraces!P946</f>
        <v>0.13829403765660245</v>
      </c>
    </row>
    <row r="865" spans="1:16" x14ac:dyDescent="0.2">
      <c r="A865" s="37">
        <f>Timetraces!E947</f>
        <v>86.100000000000009</v>
      </c>
      <c r="B865" s="8">
        <f>Timetraces!B947-Timetraces!C947</f>
        <v>38.656036853790283</v>
      </c>
      <c r="C865" s="8">
        <f t="shared" si="26"/>
        <v>4.6451245080141881</v>
      </c>
      <c r="D865" s="8"/>
      <c r="E865" s="23">
        <f>Timetraces!F947/1000*0.145</f>
        <v>43.829178735716297</v>
      </c>
      <c r="F865" s="8">
        <f>Timetraces!H947</f>
        <v>0.13844501561191425</v>
      </c>
      <c r="G865" s="8">
        <f>(Timetraces!G947-Timetraces!$G$86)/0.3048</f>
        <v>0</v>
      </c>
      <c r="H865" s="13">
        <f>Timetraces!D947/9.81/0.4536</f>
        <v>294.15953615764676</v>
      </c>
      <c r="I865" s="73">
        <f>Timetraces!F947/Timetraces!H947*1000</f>
        <v>2183323082.0289721</v>
      </c>
      <c r="J865" s="13">
        <f>Timetraces!I947/9.81/0.4536</f>
        <v>588.92198743091285</v>
      </c>
      <c r="K865" s="8">
        <f>Timetraces!J947-Timetraces!K947</f>
        <v>38.656036853790283</v>
      </c>
      <c r="L865" s="8">
        <f t="shared" si="27"/>
        <v>4.6451323301460485</v>
      </c>
      <c r="M865" s="8"/>
      <c r="N865" s="13">
        <f>Timetraces!L947/9.81/0.4536</f>
        <v>294.15953615764676</v>
      </c>
      <c r="O865" s="23">
        <f>Timetraces!N947/1000*0.145</f>
        <v>43.828816696885994</v>
      </c>
      <c r="P865" s="37">
        <f>Timetraces!P947</f>
        <v>0.13844574172221091</v>
      </c>
    </row>
    <row r="866" spans="1:16" x14ac:dyDescent="0.2">
      <c r="A866" s="37">
        <f>Timetraces!E948</f>
        <v>86.2</v>
      </c>
      <c r="B866" s="8">
        <f>Timetraces!B948-Timetraces!C948</f>
        <v>38.661205291748047</v>
      </c>
      <c r="C866" s="8">
        <f t="shared" si="26"/>
        <v>4.6620813254609192</v>
      </c>
      <c r="D866" s="8"/>
      <c r="E866" s="23">
        <f>Timetraces!F948/1000*0.145</f>
        <v>43.87600437928716</v>
      </c>
      <c r="F866" s="8">
        <f>Timetraces!H948</f>
        <v>0.13859710679027884</v>
      </c>
      <c r="G866" s="8">
        <f>(Timetraces!G948-Timetraces!$G$86)/0.3048</f>
        <v>0</v>
      </c>
      <c r="H866" s="13">
        <f>Timetraces!D948/9.81/0.4536</f>
        <v>294.25719644573502</v>
      </c>
      <c r="I866" s="73">
        <f>Timetraces!F948/Timetraces!H948*1000</f>
        <v>2183257216.9643588</v>
      </c>
      <c r="J866" s="13">
        <f>Timetraces!I948/9.81/0.4536</f>
        <v>589.01739824045535</v>
      </c>
      <c r="K866" s="8">
        <f>Timetraces!J948-Timetraces!K948</f>
        <v>38.661205291748047</v>
      </c>
      <c r="L866" s="8">
        <f t="shared" si="27"/>
        <v>4.6620891475927797</v>
      </c>
      <c r="M866" s="8"/>
      <c r="N866" s="13">
        <f>Timetraces!L948/9.81/0.4536</f>
        <v>294.25722387840023</v>
      </c>
      <c r="O866" s="23">
        <f>Timetraces!N948/1000*0.145</f>
        <v>43.875639020307752</v>
      </c>
      <c r="P866" s="37">
        <f>Timetraces!P948</f>
        <v>0.13859784021695085</v>
      </c>
    </row>
    <row r="867" spans="1:16" x14ac:dyDescent="0.2">
      <c r="A867" s="37">
        <f>Timetraces!E949</f>
        <v>86.300000000000011</v>
      </c>
      <c r="B867" s="8">
        <f>Timetraces!B949-Timetraces!C949</f>
        <v>38.666377067565918</v>
      </c>
      <c r="C867" s="8">
        <f t="shared" si="26"/>
        <v>4.6790490938922549</v>
      </c>
      <c r="D867" s="8"/>
      <c r="E867" s="23">
        <f>Timetraces!F949/1000*0.145</f>
        <v>43.922938982939122</v>
      </c>
      <c r="F867" s="8">
        <f>Timetraces!H949</f>
        <v>0.1387495523843458</v>
      </c>
      <c r="G867" s="8">
        <f>(Timetraces!G949-Timetraces!$G$86)/0.3048</f>
        <v>0</v>
      </c>
      <c r="H867" s="13">
        <f>Timetraces!D949/9.81/0.4536</f>
        <v>294.35419834985873</v>
      </c>
      <c r="I867" s="73">
        <f>Timetraces!F949/Timetraces!H949*1000</f>
        <v>2183191335.5143199</v>
      </c>
      <c r="J867" s="13">
        <f>Timetraces!I949/9.81/0.4536</f>
        <v>589.11280904999774</v>
      </c>
      <c r="K867" s="8">
        <f>Timetraces!J949-Timetraces!K949</f>
        <v>38.666377067565918</v>
      </c>
      <c r="L867" s="8">
        <f t="shared" si="27"/>
        <v>4.6790569160241153</v>
      </c>
      <c r="M867" s="8"/>
      <c r="N867" s="13">
        <f>Timetraces!L949/9.81/0.4536</f>
        <v>294.35422578252394</v>
      </c>
      <c r="O867" s="23">
        <f>Timetraces!N949/1000*0.145</f>
        <v>43.922569937950229</v>
      </c>
      <c r="P867" s="37">
        <f>Timetraces!P949</f>
        <v>0.13875029197227556</v>
      </c>
    </row>
    <row r="868" spans="1:16" x14ac:dyDescent="0.2">
      <c r="A868" s="37">
        <f>Timetraces!E950</f>
        <v>86.4</v>
      </c>
      <c r="B868" s="8">
        <f>Timetraces!B950-Timetraces!C950</f>
        <v>38.671552181243896</v>
      </c>
      <c r="C868" s="8">
        <f t="shared" si="26"/>
        <v>4.696027813308195</v>
      </c>
      <c r="D868" s="8"/>
      <c r="E868" s="23">
        <f>Timetraces!F950/1000*0.145</f>
        <v>43.96997580153117</v>
      </c>
      <c r="F868" s="8">
        <f>Timetraces!H950</f>
        <v>0.13890233046673855</v>
      </c>
      <c r="G868" s="8">
        <f>(Timetraces!G950-Timetraces!$G$86)/0.3048</f>
        <v>0</v>
      </c>
      <c r="H868" s="13">
        <f>Timetraces!D950/9.81/0.4536</f>
        <v>294.45045957202217</v>
      </c>
      <c r="I868" s="73">
        <f>Timetraces!F950/Timetraces!H950*1000</f>
        <v>2183125447.9705567</v>
      </c>
      <c r="J868" s="13">
        <f>Timetraces!I950/9.81/0.4536</f>
        <v>589.20821985954024</v>
      </c>
      <c r="K868" s="8">
        <f>Timetraces!J950-Timetraces!K950</f>
        <v>38.671552181243896</v>
      </c>
      <c r="L868" s="8">
        <f t="shared" si="27"/>
        <v>4.6960356354400554</v>
      </c>
      <c r="M868" s="8"/>
      <c r="N868" s="13">
        <f>Timetraces!L950/9.81/0.4536</f>
        <v>294.45048700468737</v>
      </c>
      <c r="O868" s="23">
        <f>Timetraces!N950/1000*0.145</f>
        <v>43.969603055243937</v>
      </c>
      <c r="P868" s="37">
        <f>Timetraces!P950</f>
        <v>0.13890307621443204</v>
      </c>
    </row>
    <row r="869" spans="1:16" x14ac:dyDescent="0.2">
      <c r="A869" s="37">
        <f>Timetraces!E951</f>
        <v>86.5</v>
      </c>
      <c r="B869" s="8">
        <f>Timetraces!B951-Timetraces!C951</f>
        <v>38.676731586456299</v>
      </c>
      <c r="C869" s="8">
        <f t="shared" si="26"/>
        <v>4.7130206125614835</v>
      </c>
      <c r="D869" s="8"/>
      <c r="E869" s="23">
        <f>Timetraces!F951/1000*0.145</f>
        <v>44.017114467163928</v>
      </c>
      <c r="F869" s="8">
        <f>Timetraces!H951</f>
        <v>0.13905543987843244</v>
      </c>
      <c r="G869" s="8">
        <f>(Timetraces!G951-Timetraces!$G$86)/0.3048</f>
        <v>0</v>
      </c>
      <c r="H869" s="13">
        <f>Timetraces!D951/9.81/0.4536</f>
        <v>294.54595267956023</v>
      </c>
      <c r="I869" s="73">
        <f>Timetraces!F951/Timetraces!H951*1000</f>
        <v>2183059554.7753134</v>
      </c>
      <c r="J869" s="13">
        <f>Timetraces!I951/9.81/0.4536</f>
        <v>589.30368553441315</v>
      </c>
      <c r="K869" s="8">
        <f>Timetraces!J951-Timetraces!K951</f>
        <v>38.676731586456299</v>
      </c>
      <c r="L869" s="8">
        <f t="shared" si="27"/>
        <v>4.713028434693344</v>
      </c>
      <c r="M869" s="8"/>
      <c r="N869" s="13">
        <f>Timetraces!L951/9.81/0.4536</f>
        <v>294.54598011222544</v>
      </c>
      <c r="O869" s="23">
        <f>Timetraces!N951/1000*0.145</f>
        <v>44.016738007819562</v>
      </c>
      <c r="P869" s="37">
        <f>Timetraces!P951</f>
        <v>0.13905619178709622</v>
      </c>
    </row>
    <row r="870" spans="1:16" x14ac:dyDescent="0.2">
      <c r="A870" s="37">
        <f>Timetraces!E952</f>
        <v>86.600000000000009</v>
      </c>
      <c r="B870" s="8">
        <f>Timetraces!B952-Timetraces!C952</f>
        <v>38.681914329528809</v>
      </c>
      <c r="C870" s="8">
        <f t="shared" si="26"/>
        <v>4.7300243627993765</v>
      </c>
      <c r="D870" s="8"/>
      <c r="E870" s="23">
        <f>Timetraces!F952/1000*0.145</f>
        <v>44.064353806403062</v>
      </c>
      <c r="F870" s="8">
        <f>Timetraces!H952</f>
        <v>0.13920887678311952</v>
      </c>
      <c r="G870" s="8">
        <f>(Timetraces!G952-Timetraces!$G$86)/0.3048</f>
        <v>0</v>
      </c>
      <c r="H870" s="13">
        <f>Timetraces!D952/9.81/0.4536</f>
        <v>294.64073253780322</v>
      </c>
      <c r="I870" s="73">
        <f>Timetraces!F952/Timetraces!H952*1000</f>
        <v>2182993658.4433594</v>
      </c>
      <c r="J870" s="13">
        <f>Timetraces!I952/9.81/0.4536</f>
        <v>589.39909634395553</v>
      </c>
      <c r="K870" s="8">
        <f>Timetraces!J952-Timetraces!K952</f>
        <v>38.681914329528809</v>
      </c>
      <c r="L870" s="8">
        <f t="shared" si="27"/>
        <v>4.730032184931237</v>
      </c>
      <c r="M870" s="8"/>
      <c r="N870" s="13">
        <f>Timetraces!L952/9.81/0.4536</f>
        <v>294.64073253780322</v>
      </c>
      <c r="O870" s="23">
        <f>Timetraces!N952/1000*0.145</f>
        <v>44.063971374861381</v>
      </c>
      <c r="P870" s="37">
        <f>Timetraces!P952</f>
        <v>0.13920962754322302</v>
      </c>
    </row>
    <row r="871" spans="1:16" x14ac:dyDescent="0.2">
      <c r="A871" s="37">
        <f>Timetraces!E953</f>
        <v>86.7</v>
      </c>
      <c r="B871" s="8">
        <f>Timetraces!B953-Timetraces!C953</f>
        <v>38.687100887298584</v>
      </c>
      <c r="C871" s="8">
        <f t="shared" si="26"/>
        <v>4.7470406284482456</v>
      </c>
      <c r="D871" s="8"/>
      <c r="E871" s="23">
        <f>Timetraces!F953/1000*0.145</f>
        <v>44.111696066306351</v>
      </c>
      <c r="F871" s="8">
        <f>Timetraces!H953</f>
        <v>0.1393626484907107</v>
      </c>
      <c r="G871" s="8">
        <f>(Timetraces!G953-Timetraces!$G$86)/0.3048</f>
        <v>0</v>
      </c>
      <c r="H871" s="13">
        <f>Timetraces!D953/9.81/0.4536</f>
        <v>294.73482657941645</v>
      </c>
      <c r="I871" s="73">
        <f>Timetraces!F953/Timetraces!H953*1000</f>
        <v>2182927756.1484585</v>
      </c>
      <c r="J871" s="13">
        <f>Timetraces!I953/9.81/0.4536</f>
        <v>589.49450715349792</v>
      </c>
      <c r="K871" s="8">
        <f>Timetraces!J953-Timetraces!K953</f>
        <v>38.687100887298584</v>
      </c>
      <c r="L871" s="8">
        <f t="shared" si="27"/>
        <v>4.747048450580106</v>
      </c>
      <c r="M871" s="8"/>
      <c r="N871" s="13">
        <f>Timetraces!L953/9.81/0.4536</f>
        <v>294.73482657941645</v>
      </c>
      <c r="O871" s="23">
        <f>Timetraces!N953/1000*0.145</f>
        <v>44.111311788657908</v>
      </c>
      <c r="P871" s="37">
        <f>Timetraces!P953</f>
        <v>0.13936341156483592</v>
      </c>
    </row>
    <row r="872" spans="1:16" x14ac:dyDescent="0.2">
      <c r="A872" s="37">
        <f>Timetraces!E954</f>
        <v>86.800000000000011</v>
      </c>
      <c r="B872" s="8">
        <f>Timetraces!B954-Timetraces!C954</f>
        <v>38.692291259765625</v>
      </c>
      <c r="C872" s="8">
        <f t="shared" si="26"/>
        <v>4.7640694095080915</v>
      </c>
      <c r="D872" s="8"/>
      <c r="E872" s="23">
        <f>Timetraces!F954/1000*0.145</f>
        <v>44.159148356156628</v>
      </c>
      <c r="F872" s="8">
        <f>Timetraces!H954</f>
        <v>0.13951677808930971</v>
      </c>
      <c r="G872" s="8">
        <f>(Timetraces!G954-Timetraces!$G$86)/0.3048</f>
        <v>0</v>
      </c>
      <c r="H872" s="13">
        <f>Timetraces!D954/9.81/0.4536</f>
        <v>294.82834453506052</v>
      </c>
      <c r="I872" s="73">
        <f>Timetraces!F954/Timetraces!H954*1000</f>
        <v>2182861838.575171</v>
      </c>
      <c r="J872" s="13">
        <f>Timetraces!I954/9.81/0.4536</f>
        <v>589.58991796304053</v>
      </c>
      <c r="K872" s="8">
        <f>Timetraces!J954-Timetraces!K954</f>
        <v>38.692291259765625</v>
      </c>
      <c r="L872" s="8">
        <f t="shared" si="27"/>
        <v>4.764077231639952</v>
      </c>
      <c r="M872" s="8"/>
      <c r="N872" s="13">
        <f>Timetraces!L954/9.81/0.4536</f>
        <v>294.82834453506052</v>
      </c>
      <c r="O872" s="23">
        <f>Timetraces!N954/1000*0.145</f>
        <v>44.158758436617276</v>
      </c>
      <c r="P872" s="37">
        <f>Timetraces!P954</f>
        <v>0.13951754117037113</v>
      </c>
    </row>
    <row r="873" spans="1:16" x14ac:dyDescent="0.2">
      <c r="A873" s="37">
        <f>Timetraces!E955</f>
        <v>86.9</v>
      </c>
      <c r="B873" s="8">
        <f>Timetraces!B955-Timetraces!C955</f>
        <v>38.697484970092773</v>
      </c>
      <c r="C873" s="8">
        <f t="shared" si="26"/>
        <v>4.781109141552542</v>
      </c>
      <c r="D873" s="8"/>
      <c r="E873" s="23">
        <f>Timetraces!F955/1000*0.145</f>
        <v>44.20671884991058</v>
      </c>
      <c r="F873" s="8">
        <f>Timetraces!H955</f>
        <v>0.13967129213464871</v>
      </c>
      <c r="G873" s="8">
        <f>(Timetraces!G955-Timetraces!$G$86)/0.3048</f>
        <v>0</v>
      </c>
      <c r="H873" s="13">
        <f>Timetraces!D955/9.81/0.4536</f>
        <v>294.92147843339194</v>
      </c>
      <c r="I873" s="73">
        <f>Timetraces!F955/Timetraces!H955*1000</f>
        <v>2182795894.870944</v>
      </c>
      <c r="J873" s="13">
        <f>Timetraces!I955/9.81/0.4536</f>
        <v>589.68543850324363</v>
      </c>
      <c r="K873" s="8">
        <f>Timetraces!J955-Timetraces!K955</f>
        <v>38.697484970092773</v>
      </c>
      <c r="L873" s="8">
        <f t="shared" si="27"/>
        <v>4.7811169636844024</v>
      </c>
      <c r="M873" s="8"/>
      <c r="N873" s="13">
        <f>Timetraces!L955/9.81/0.4536</f>
        <v>294.92147843339194</v>
      </c>
      <c r="O873" s="23">
        <f>Timetraces!N955/1000*0.145</f>
        <v>44.206325165945444</v>
      </c>
      <c r="P873" s="37">
        <f>Timetraces!P955</f>
        <v>0.13967206137684077</v>
      </c>
    </row>
    <row r="874" spans="1:16" x14ac:dyDescent="0.2">
      <c r="A874" s="37">
        <f>Timetraces!E956</f>
        <v>87</v>
      </c>
      <c r="B874" s="8">
        <f>Timetraces!B956-Timetraces!C956</f>
        <v>38.702682495117187</v>
      </c>
      <c r="C874" s="8">
        <f t="shared" si="26"/>
        <v>4.7981613890079684</v>
      </c>
      <c r="D874" s="8"/>
      <c r="E874" s="23">
        <f>Timetraces!F956/1000*0.145</f>
        <v>44.254415726710278</v>
      </c>
      <c r="F874" s="8">
        <f>Timetraces!H956</f>
        <v>0.13982621718235511</v>
      </c>
      <c r="G874" s="8">
        <f>(Timetraces!G956-Timetraces!$G$86)/0.3048</f>
        <v>0</v>
      </c>
      <c r="H874" s="13">
        <f>Timetraces!D956/9.81/0.4536</f>
        <v>295.01442030306703</v>
      </c>
      <c r="I874" s="73">
        <f>Timetraces!F956/Timetraces!H956*1000</f>
        <v>2182729914.5390491</v>
      </c>
      <c r="J874" s="13">
        <f>Timetraces!I956/9.81/0.4536</f>
        <v>589.78112363943819</v>
      </c>
      <c r="K874" s="8">
        <f>Timetraces!J956-Timetraces!K956</f>
        <v>38.702682495117187</v>
      </c>
      <c r="L874" s="8">
        <f t="shared" si="27"/>
        <v>4.7981692111398289</v>
      </c>
      <c r="M874" s="8"/>
      <c r="N874" s="13">
        <f>Timetraces!L956/9.81/0.4536</f>
        <v>295.01442030306703</v>
      </c>
      <c r="O874" s="23">
        <f>Timetraces!N956/1000*0.145</f>
        <v>44.254018265604778</v>
      </c>
      <c r="P874" s="37">
        <f>Timetraces!P956</f>
        <v>0.1398269925846137</v>
      </c>
    </row>
    <row r="875" spans="1:16" x14ac:dyDescent="0.2">
      <c r="A875" s="37">
        <f>Timetraces!E957</f>
        <v>87.100000000000009</v>
      </c>
      <c r="B875" s="8">
        <f>Timetraces!B957-Timetraces!C957</f>
        <v>38.707883358001709</v>
      </c>
      <c r="C875" s="8">
        <f t="shared" si="26"/>
        <v>4.8152245874479993</v>
      </c>
      <c r="D875" s="8"/>
      <c r="E875" s="23">
        <f>Timetraces!F957/1000*0.145</f>
        <v>44.302252376890486</v>
      </c>
      <c r="F875" s="8">
        <f>Timetraces!H957</f>
        <v>0.1399815967175666</v>
      </c>
      <c r="G875" s="8">
        <f>(Timetraces!G957-Timetraces!$G$86)/0.3048</f>
        <v>0</v>
      </c>
      <c r="H875" s="13">
        <f>Timetraces!D957/9.81/0.4536</f>
        <v>295.10747190340282</v>
      </c>
      <c r="I875" s="73">
        <f>Timetraces!F957/Timetraces!H957*1000</f>
        <v>2182663879.9491262</v>
      </c>
      <c r="J875" s="13">
        <f>Timetraces!I957/9.81/0.4536</f>
        <v>589.87686364096282</v>
      </c>
      <c r="K875" s="8">
        <f>Timetraces!J957-Timetraces!K957</f>
        <v>38.707883834838867</v>
      </c>
      <c r="L875" s="8">
        <f t="shared" si="27"/>
        <v>4.8152339740062322</v>
      </c>
      <c r="M875" s="8"/>
      <c r="N875" s="13">
        <f>Timetraces!L957/9.81/0.4536</f>
        <v>295.10747190340282</v>
      </c>
      <c r="O875" s="23">
        <f>Timetraces!N957/1000*0.145</f>
        <v>44.301851116984217</v>
      </c>
      <c r="P875" s="37">
        <f>Timetraces!P957</f>
        <v>0.13998237828088175</v>
      </c>
    </row>
    <row r="876" spans="1:16" x14ac:dyDescent="0.2">
      <c r="A876" s="37">
        <f>Timetraces!E958</f>
        <v>87.2</v>
      </c>
      <c r="B876" s="8">
        <f>Timetraces!B958-Timetraces!C958</f>
        <v>38.713088035583496</v>
      </c>
      <c r="C876" s="8">
        <f t="shared" si="26"/>
        <v>4.8323003012990071</v>
      </c>
      <c r="D876" s="8"/>
      <c r="E876" s="23">
        <f>Timetraces!F958/1000*0.145</f>
        <v>44.350244436948316</v>
      </c>
      <c r="F876" s="8">
        <f>Timetraces!H958</f>
        <v>0.14013748154022143</v>
      </c>
      <c r="G876" s="8">
        <f>(Timetraces!G958-Timetraces!$G$86)/0.3048</f>
        <v>0</v>
      </c>
      <c r="H876" s="13">
        <f>Timetraces!D958/9.81/0.4536</f>
        <v>295.20096242638175</v>
      </c>
      <c r="I876" s="73">
        <f>Timetraces!F958/Timetraces!H958*1000</f>
        <v>2182597770.2459807</v>
      </c>
      <c r="J876" s="13">
        <f>Timetraces!I958/9.81/0.4536</f>
        <v>589.97276823847892</v>
      </c>
      <c r="K876" s="8">
        <f>Timetraces!J958-Timetraces!K958</f>
        <v>38.713088035583496</v>
      </c>
      <c r="L876" s="8">
        <f t="shared" si="27"/>
        <v>4.8323081234308676</v>
      </c>
      <c r="M876" s="8"/>
      <c r="N876" s="13">
        <f>Timetraces!L958/9.81/0.4536</f>
        <v>295.20096242638175</v>
      </c>
      <c r="O876" s="23">
        <f>Timetraces!N958/1000*0.145</f>
        <v>44.349839362499459</v>
      </c>
      <c r="P876" s="37">
        <f>Timetraces!P958</f>
        <v>0.14013826926491757</v>
      </c>
    </row>
    <row r="877" spans="1:16" x14ac:dyDescent="0.2">
      <c r="A877" s="37">
        <f>Timetraces!E959</f>
        <v>87.300000000000011</v>
      </c>
      <c r="B877" s="8">
        <f>Timetraces!B959-Timetraces!C959</f>
        <v>38.718296051025391</v>
      </c>
      <c r="C877" s="8">
        <f t="shared" si="26"/>
        <v>4.8493869661346194</v>
      </c>
      <c r="D877" s="8"/>
      <c r="E877" s="23">
        <f>Timetraces!F959/1000*0.145</f>
        <v>44.39840044125183</v>
      </c>
      <c r="F877" s="8">
        <f>Timetraces!H959</f>
        <v>0.14029389936131292</v>
      </c>
      <c r="G877" s="8">
        <f>(Timetraces!G959-Timetraces!$G$86)/0.3048</f>
        <v>0</v>
      </c>
      <c r="H877" s="13">
        <f>Timetraces!D959/9.81/0.4536</f>
        <v>295.29511133332534</v>
      </c>
      <c r="I877" s="73">
        <f>Timetraces!F959/Timetraces!H959*1000</f>
        <v>2182531574.8299556</v>
      </c>
      <c r="J877" s="13">
        <f>Timetraces!I959/9.81/0.4536</f>
        <v>590.0687825666555</v>
      </c>
      <c r="K877" s="8">
        <f>Timetraces!J959-Timetraces!K959</f>
        <v>38.718296051025391</v>
      </c>
      <c r="L877" s="8">
        <f t="shared" si="27"/>
        <v>4.8493947882664798</v>
      </c>
      <c r="M877" s="8"/>
      <c r="N877" s="13">
        <f>Timetraces!L959/9.81/0.4536</f>
        <v>295.29511133332534</v>
      </c>
      <c r="O877" s="23">
        <f>Timetraces!N959/1000*0.145</f>
        <v>44.397991535045314</v>
      </c>
      <c r="P877" s="37">
        <f>Timetraces!P959</f>
        <v>0.14029469324621816</v>
      </c>
    </row>
    <row r="878" spans="1:16" x14ac:dyDescent="0.2">
      <c r="A878" s="37">
        <f>Timetraces!E960</f>
        <v>87.4</v>
      </c>
      <c r="B878" s="8">
        <f>Timetraces!B960-Timetraces!C960</f>
        <v>38.723507881164551</v>
      </c>
      <c r="C878" s="8">
        <f t="shared" si="26"/>
        <v>4.8664861463812077</v>
      </c>
      <c r="D878" s="8"/>
      <c r="E878" s="23">
        <f>Timetraces!F960/1000*0.145</f>
        <v>44.446730463824863</v>
      </c>
      <c r="F878" s="8">
        <f>Timetraces!H960</f>
        <v>0.1404508828939767</v>
      </c>
      <c r="G878" s="8">
        <f>(Timetraces!G960-Timetraces!$G$86)/0.3048</f>
        <v>0</v>
      </c>
      <c r="H878" s="13">
        <f>Timetraces!D960/9.81/0.4536</f>
        <v>295.39011065288992</v>
      </c>
      <c r="I878" s="73">
        <f>Timetraces!F960/Timetraces!H960*1000</f>
        <v>2182465281.0760717</v>
      </c>
      <c r="J878" s="13">
        <f>Timetraces!I960/9.81/0.4536</f>
        <v>590.16496149082343</v>
      </c>
      <c r="K878" s="8">
        <f>Timetraces!J960-Timetraces!K960</f>
        <v>38.723507881164551</v>
      </c>
      <c r="L878" s="8">
        <f t="shared" si="27"/>
        <v>4.8664939685130681</v>
      </c>
      <c r="M878" s="8"/>
      <c r="N878" s="13">
        <f>Timetraces!L960/9.81/0.4536</f>
        <v>295.39011065288992</v>
      </c>
      <c r="O878" s="23">
        <f>Timetraces!N960/1000*0.145</f>
        <v>44.446317700123323</v>
      </c>
      <c r="P878" s="37">
        <f>Timetraces!P960</f>
        <v>0.14045168294008489</v>
      </c>
    </row>
    <row r="879" spans="1:16" x14ac:dyDescent="0.2">
      <c r="A879" s="37">
        <f>Timetraces!E961</f>
        <v>87.5</v>
      </c>
      <c r="B879" s="8">
        <f>Timetraces!B961-Timetraces!C961</f>
        <v>38.728723049163818</v>
      </c>
      <c r="C879" s="8">
        <f t="shared" si="26"/>
        <v>4.8835962776124004</v>
      </c>
      <c r="D879" s="8"/>
      <c r="E879" s="23">
        <f>Timetraces!F961/1000*0.145</f>
        <v>44.495239357557409</v>
      </c>
      <c r="F879" s="8">
        <f>Timetraces!H961</f>
        <v>0.14060844791599403</v>
      </c>
      <c r="G879" s="8">
        <f>(Timetraces!G961-Timetraces!$G$86)/0.3048</f>
        <v>0</v>
      </c>
      <c r="H879" s="13">
        <f>Timetraces!D961/9.81/0.4536</f>
        <v>295.48604268307105</v>
      </c>
      <c r="I879" s="73">
        <f>Timetraces!F961/Timetraces!H961*1000</f>
        <v>2182398883.2493696</v>
      </c>
      <c r="J879" s="13">
        <f>Timetraces!I961/9.81/0.4536</f>
        <v>590.26135987631278</v>
      </c>
      <c r="K879" s="8">
        <f>Timetraces!J961-Timetraces!K961</f>
        <v>38.728723049163818</v>
      </c>
      <c r="L879" s="8">
        <f t="shared" si="27"/>
        <v>4.8836040997442609</v>
      </c>
      <c r="M879" s="8"/>
      <c r="N879" s="13">
        <f>Timetraces!L961/9.81/0.4536</f>
        <v>295.48604268307105</v>
      </c>
      <c r="O879" s="23">
        <f>Timetraces!N961/1000*0.145</f>
        <v>44.494822720580174</v>
      </c>
      <c r="P879" s="37">
        <f>Timetraces!P961</f>
        <v>0.14060925412391131</v>
      </c>
    </row>
    <row r="880" spans="1:16" x14ac:dyDescent="0.2">
      <c r="A880" s="37">
        <f>Timetraces!E962</f>
        <v>87.600000000000009</v>
      </c>
      <c r="B880" s="8">
        <f>Timetraces!B962-Timetraces!C962</f>
        <v>38.733942031860352</v>
      </c>
      <c r="C880" s="8">
        <f t="shared" si="26"/>
        <v>4.9007189242545701</v>
      </c>
      <c r="D880" s="8"/>
      <c r="E880" s="23">
        <f>Timetraces!F962/1000*0.145</f>
        <v>44.543925228333286</v>
      </c>
      <c r="F880" s="8">
        <f>Timetraces!H962</f>
        <v>0.14076658827786567</v>
      </c>
      <c r="G880" s="8">
        <f>(Timetraces!G962-Timetraces!$G$86)/0.3048</f>
        <v>0</v>
      </c>
      <c r="H880" s="13">
        <f>Timetraces!D962/9.81/0.4536</f>
        <v>295.58290742386873</v>
      </c>
      <c r="I880" s="73">
        <f>Timetraces!F962/Timetraces!H962*1000</f>
        <v>2182332385.0609903</v>
      </c>
      <c r="J880" s="13">
        <f>Timetraces!I962/9.81/0.4536</f>
        <v>590.35792285779337</v>
      </c>
      <c r="K880" s="8">
        <f>Timetraces!J962-Timetraces!K962</f>
        <v>38.733942031860352</v>
      </c>
      <c r="L880" s="8">
        <f t="shared" si="27"/>
        <v>4.9007267463864306</v>
      </c>
      <c r="M880" s="8"/>
      <c r="N880" s="13">
        <f>Timetraces!L962/9.81/0.4536</f>
        <v>295.58290742386873</v>
      </c>
      <c r="O880" s="23">
        <f>Timetraces!N962/1000*0.145</f>
        <v>44.543504694311451</v>
      </c>
      <c r="P880" s="37">
        <f>Timetraces!P962</f>
        <v>0.14076740064747412</v>
      </c>
    </row>
    <row r="881" spans="1:16" x14ac:dyDescent="0.2">
      <c r="A881" s="37">
        <f>Timetraces!E963</f>
        <v>87.7</v>
      </c>
      <c r="B881" s="8">
        <f>Timetraces!B963-Timetraces!C963</f>
        <v>38.739165306091309</v>
      </c>
      <c r="C881" s="8">
        <f t="shared" si="26"/>
        <v>4.9178556507340874</v>
      </c>
      <c r="D881" s="8"/>
      <c r="E881" s="23">
        <f>Timetraces!F963/1000*0.145</f>
        <v>44.592777895078733</v>
      </c>
      <c r="F881" s="8">
        <f>Timetraces!H963</f>
        <v>0.14092527089962481</v>
      </c>
      <c r="G881" s="8">
        <f>(Timetraces!G963-Timetraces!$G$86)/0.3048</f>
        <v>0</v>
      </c>
      <c r="H881" s="13">
        <f>Timetraces!D963/9.81/0.4536</f>
        <v>295.68065000995267</v>
      </c>
      <c r="I881" s="73">
        <f>Timetraces!F963/Timetraces!H963*1000</f>
        <v>2182265801.6776166</v>
      </c>
      <c r="J881" s="13">
        <f>Timetraces!I963/9.81/0.4536</f>
        <v>590.45470530059561</v>
      </c>
      <c r="K881" s="8">
        <f>Timetraces!J963-Timetraces!K963</f>
        <v>38.739165306091309</v>
      </c>
      <c r="L881" s="8">
        <f t="shared" si="27"/>
        <v>4.9178634728659478</v>
      </c>
      <c r="M881" s="8"/>
      <c r="N881" s="13">
        <f>Timetraces!L963/9.81/0.4536</f>
        <v>295.68062257728747</v>
      </c>
      <c r="O881" s="23">
        <f>Timetraces!N963/1000*0.145</f>
        <v>44.59235308807699</v>
      </c>
      <c r="P881" s="37">
        <f>Timetraces!P963</f>
        <v>0.14092608827400008</v>
      </c>
    </row>
    <row r="882" spans="1:16" x14ac:dyDescent="0.2">
      <c r="A882" s="37">
        <f>Timetraces!E964</f>
        <v>87.800000000000011</v>
      </c>
      <c r="B882" s="8">
        <f>Timetraces!B964-Timetraces!C964</f>
        <v>38.744392395019531</v>
      </c>
      <c r="C882" s="8">
        <f t="shared" si="26"/>
        <v>4.9350048926245815</v>
      </c>
      <c r="D882" s="8"/>
      <c r="E882" s="23">
        <f>Timetraces!F964/1000*0.145</f>
        <v>44.641786099143431</v>
      </c>
      <c r="F882" s="8">
        <f>Timetraces!H964</f>
        <v>0.1410844592261182</v>
      </c>
      <c r="G882" s="8">
        <f>(Timetraces!G964-Timetraces!$G$86)/0.3048</f>
        <v>0</v>
      </c>
      <c r="H882" s="13">
        <f>Timetraces!D964/9.81/0.4536</f>
        <v>295.77913327799672</v>
      </c>
      <c r="I882" s="73">
        <f>Timetraces!F964/Timetraces!H964*1000</f>
        <v>2182199149.2146521</v>
      </c>
      <c r="J882" s="13">
        <f>Timetraces!I964/9.81/0.4536</f>
        <v>590.55170720471926</v>
      </c>
      <c r="K882" s="8">
        <f>Timetraces!J964-Timetraces!K964</f>
        <v>38.744392395019531</v>
      </c>
      <c r="L882" s="8">
        <f t="shared" si="27"/>
        <v>4.935012714756442</v>
      </c>
      <c r="M882" s="8"/>
      <c r="N882" s="13">
        <f>Timetraces!L964/9.81/0.4536</f>
        <v>295.77913327799672</v>
      </c>
      <c r="O882" s="23">
        <f>Timetraces!N964/1000*0.145</f>
        <v>44.641359603896902</v>
      </c>
      <c r="P882" s="37">
        <f>Timetraces!P964</f>
        <v>0.14108529007209553</v>
      </c>
    </row>
    <row r="883" spans="1:16" x14ac:dyDescent="0.2">
      <c r="A883" s="37">
        <f>Timetraces!E965</f>
        <v>87.9</v>
      </c>
      <c r="B883" s="8">
        <f>Timetraces!B965-Timetraces!C965</f>
        <v>38.749624252319336</v>
      </c>
      <c r="C883" s="8">
        <f t="shared" si="26"/>
        <v>4.9521697787787966</v>
      </c>
      <c r="D883" s="8"/>
      <c r="E883" s="23">
        <f>Timetraces!F965/1000*0.145</f>
        <v>44.690933967804554</v>
      </c>
      <c r="F883" s="8">
        <f>Timetraces!H965</f>
        <v>0.14124410171196247</v>
      </c>
      <c r="G883" s="8">
        <f>(Timetraces!G965-Timetraces!$G$86)/0.3048</f>
        <v>0</v>
      </c>
      <c r="H883" s="13">
        <f>Timetraces!D965/9.81/0.4536</f>
        <v>295.87830236267069</v>
      </c>
      <c r="I883" s="73">
        <f>Timetraces!F965/Timetraces!H965*1000</f>
        <v>2182132449.9449401</v>
      </c>
      <c r="J883" s="13">
        <f>Timetraces!I965/9.81/0.4536</f>
        <v>590.64887370483405</v>
      </c>
      <c r="K883" s="8">
        <f>Timetraces!J965-Timetraces!K965</f>
        <v>38.749624252319336</v>
      </c>
      <c r="L883" s="8">
        <f t="shared" si="27"/>
        <v>4.9521776009106571</v>
      </c>
      <c r="M883" s="8"/>
      <c r="N883" s="13">
        <f>Timetraces!L965/9.81/0.4536</f>
        <v>295.8783297953359</v>
      </c>
      <c r="O883" s="23">
        <f>Timetraces!N965/1000*0.145</f>
        <v>44.690503878935836</v>
      </c>
      <c r="P883" s="37">
        <f>Timetraces!P965</f>
        <v>0.14124493987554596</v>
      </c>
    </row>
    <row r="884" spans="1:16" x14ac:dyDescent="0.2">
      <c r="A884" s="37">
        <f>Timetraces!E966</f>
        <v>88</v>
      </c>
      <c r="B884" s="8">
        <f>Timetraces!B966-Timetraces!C966</f>
        <v>38.754860401153564</v>
      </c>
      <c r="C884" s="8">
        <f t="shared" si="26"/>
        <v>4.9693487447703601</v>
      </c>
      <c r="D884" s="8"/>
      <c r="E884" s="23">
        <f>Timetraces!F966/1000*0.145</f>
        <v>44.740202314225428</v>
      </c>
      <c r="F884" s="8">
        <f>Timetraces!H966</f>
        <v>0.14140413602716054</v>
      </c>
      <c r="G884" s="8">
        <f>(Timetraces!G966-Timetraces!$G$86)/0.3048</f>
        <v>0</v>
      </c>
      <c r="H884" s="13">
        <f>Timetraces!D966/9.81/0.4536</f>
        <v>295.9779926679833</v>
      </c>
      <c r="I884" s="73">
        <f>Timetraces!F966/Timetraces!H966*1000</f>
        <v>2182065730.7307134</v>
      </c>
      <c r="J884" s="13">
        <f>Timetraces!I966/9.81/0.4536</f>
        <v>590.74614993560965</v>
      </c>
      <c r="K884" s="8">
        <f>Timetraces!J966-Timetraces!K966</f>
        <v>38.754860401153564</v>
      </c>
      <c r="L884" s="8">
        <f t="shared" si="27"/>
        <v>4.9693565669022206</v>
      </c>
      <c r="M884" s="8"/>
      <c r="N884" s="13">
        <f>Timetraces!L966/9.81/0.4536</f>
        <v>295.9779926679833</v>
      </c>
      <c r="O884" s="23">
        <f>Timetraces!N966/1000*0.145</f>
        <v>44.739767902926516</v>
      </c>
      <c r="P884" s="37">
        <f>Timetraces!P966</f>
        <v>0.14140497919565853</v>
      </c>
    </row>
    <row r="885" spans="1:16" x14ac:dyDescent="0.2">
      <c r="A885" s="37">
        <f>Timetraces!E967</f>
        <v>88.100000000000009</v>
      </c>
      <c r="B885" s="8">
        <f>Timetraces!B967-Timetraces!C967</f>
        <v>38.760101795196533</v>
      </c>
      <c r="C885" s="8">
        <f t="shared" si="26"/>
        <v>4.9865449194520162</v>
      </c>
      <c r="D885" s="8"/>
      <c r="E885" s="23">
        <f>Timetraces!F967/1000*0.145</f>
        <v>44.789565196552054</v>
      </c>
      <c r="F885" s="8">
        <f>Timetraces!H967</f>
        <v>0.14156447791303459</v>
      </c>
      <c r="G885" s="8">
        <f>(Timetraces!G967-Timetraces!$G$86)/0.3048</f>
        <v>0</v>
      </c>
      <c r="H885" s="13">
        <f>Timetraces!D967/9.81/0.4536</f>
        <v>296.07795729994785</v>
      </c>
      <c r="I885" s="73">
        <f>Timetraces!F967/Timetraces!H967*1000</f>
        <v>2181999027.1106558</v>
      </c>
      <c r="J885" s="13">
        <f>Timetraces!I967/9.81/0.4536</f>
        <v>590.84353589704608</v>
      </c>
      <c r="K885" s="8">
        <f>Timetraces!J967-Timetraces!K967</f>
        <v>38.760101795196533</v>
      </c>
      <c r="L885" s="8">
        <f t="shared" si="27"/>
        <v>4.9865527415838766</v>
      </c>
      <c r="M885" s="8"/>
      <c r="N885" s="13">
        <f>Timetraces!L967/9.81/0.4536</f>
        <v>296.07795729994785</v>
      </c>
      <c r="O885" s="23">
        <f>Timetraces!N967/1000*0.145</f>
        <v>44.789126810392119</v>
      </c>
      <c r="P885" s="37">
        <f>Timetraces!P967</f>
        <v>0.14156532724364354</v>
      </c>
    </row>
    <row r="886" spans="1:16" x14ac:dyDescent="0.2">
      <c r="A886" s="37">
        <f>Timetraces!E968</f>
        <v>88.2</v>
      </c>
      <c r="B886" s="8">
        <f>Timetraces!B968-Timetraces!C968</f>
        <v>38.7653489112854</v>
      </c>
      <c r="C886" s="8">
        <f t="shared" si="26"/>
        <v>5.0037598672501371</v>
      </c>
      <c r="D886" s="8"/>
      <c r="E886" s="23">
        <f>Timetraces!F968/1000*0.145</f>
        <v>44.839000457980539</v>
      </c>
      <c r="F886" s="8">
        <f>Timetraces!H968</f>
        <v>0.1417250554151244</v>
      </c>
      <c r="G886" s="8">
        <f>(Timetraces!G968-Timetraces!$G$86)/0.3048</f>
        <v>0</v>
      </c>
      <c r="H886" s="13">
        <f>Timetraces!D968/9.81/0.4536</f>
        <v>296.17794936457761</v>
      </c>
      <c r="I886" s="73">
        <f>Timetraces!F968/Timetraces!H968*1000</f>
        <v>2181932369.0601768</v>
      </c>
      <c r="J886" s="13">
        <f>Timetraces!I968/9.81/0.4536</f>
        <v>590.94097672381281</v>
      </c>
      <c r="K886" s="8">
        <f>Timetraces!J968-Timetraces!K968</f>
        <v>38.7653489112854</v>
      </c>
      <c r="L886" s="8">
        <f t="shared" si="27"/>
        <v>5.0037676893819976</v>
      </c>
      <c r="M886" s="8"/>
      <c r="N886" s="13">
        <f>Timetraces!L968/9.81/0.4536</f>
        <v>296.17794936457761</v>
      </c>
      <c r="O886" s="23">
        <f>Timetraces!N968/1000*0.145</f>
        <v>44.838558082840265</v>
      </c>
      <c r="P886" s="37">
        <f>Timetraces!P968</f>
        <v>0.14172591090731962</v>
      </c>
    </row>
    <row r="887" spans="1:16" x14ac:dyDescent="0.2">
      <c r="A887" s="37">
        <f>Timetraces!E969</f>
        <v>88.300000000000011</v>
      </c>
      <c r="B887" s="8">
        <f>Timetraces!B969-Timetraces!C969</f>
        <v>38.770601272583008</v>
      </c>
      <c r="C887" s="8">
        <f t="shared" si="26"/>
        <v>5.0209920237383505</v>
      </c>
      <c r="D887" s="8"/>
      <c r="E887" s="23">
        <f>Timetraces!F969/1000*0.145</f>
        <v>44.888476120712518</v>
      </c>
      <c r="F887" s="8">
        <f>Timetraces!H969</f>
        <v>0.14188576465479161</v>
      </c>
      <c r="G887" s="8">
        <f>(Timetraces!G969-Timetraces!$G$86)/0.3048</f>
        <v>0</v>
      </c>
      <c r="H887" s="13">
        <f>Timetraces!D969/9.81/0.4536</f>
        <v>296.27769453522063</v>
      </c>
      <c r="I887" s="73">
        <f>Timetraces!F969/Timetraces!H969*1000</f>
        <v>2181865799.8385015</v>
      </c>
      <c r="J887" s="13">
        <f>Timetraces!I969/9.81/0.4536</f>
        <v>591.03847241590995</v>
      </c>
      <c r="K887" s="8">
        <f>Timetraces!J969-Timetraces!K969</f>
        <v>38.770601272583008</v>
      </c>
      <c r="L887" s="8">
        <f t="shared" si="27"/>
        <v>5.0209998458702101</v>
      </c>
      <c r="M887" s="8"/>
      <c r="N887" s="13">
        <f>Timetraces!L969/9.81/0.4536</f>
        <v>296.27772196788584</v>
      </c>
      <c r="O887" s="23">
        <f>Timetraces!N969/1000*0.145</f>
        <v>44.88803011295829</v>
      </c>
      <c r="P887" s="37">
        <f>Timetraces!P969</f>
        <v>0.14188662746476405</v>
      </c>
    </row>
    <row r="888" spans="1:16" x14ac:dyDescent="0.2">
      <c r="A888" s="37">
        <f>Timetraces!E970</f>
        <v>88.4</v>
      </c>
      <c r="B888" s="8">
        <f>Timetraces!B970-Timetraces!C970</f>
        <v>38.775859355926514</v>
      </c>
      <c r="C888" s="8">
        <f t="shared" si="26"/>
        <v>5.038242953343028</v>
      </c>
      <c r="D888" s="8"/>
      <c r="E888" s="23">
        <f>Timetraces!F970/1000*0.145</f>
        <v>44.937968488105007</v>
      </c>
      <c r="F888" s="8">
        <f>Timetraces!H970</f>
        <v>0.14204652867288045</v>
      </c>
      <c r="G888" s="8">
        <f>(Timetraces!G970-Timetraces!$G$86)/0.3048</f>
        <v>0</v>
      </c>
      <c r="H888" s="13">
        <f>Timetraces!D970/9.81/0.4536</f>
        <v>296.37697335055537</v>
      </c>
      <c r="I888" s="73">
        <f>Timetraces!F970/Timetraces!H970*1000</f>
        <v>2181799350.8986473</v>
      </c>
      <c r="J888" s="13">
        <f>Timetraces!I970/9.81/0.4536</f>
        <v>591.13596810800709</v>
      </c>
      <c r="K888" s="8">
        <f>Timetraces!J970-Timetraces!K970</f>
        <v>38.775859355926514</v>
      </c>
      <c r="L888" s="8">
        <f t="shared" si="27"/>
        <v>5.0382507754748884</v>
      </c>
      <c r="M888" s="8"/>
      <c r="N888" s="13">
        <f>Timetraces!L970/9.81/0.4536</f>
        <v>296.37700078322058</v>
      </c>
      <c r="O888" s="23">
        <f>Timetraces!N970/1000*0.145</f>
        <v>44.937518487765487</v>
      </c>
      <c r="P888" s="37">
        <f>Timetraces!P970</f>
        <v>0.14204739764620089</v>
      </c>
    </row>
    <row r="889" spans="1:16" x14ac:dyDescent="0.2">
      <c r="A889" s="37">
        <f>Timetraces!E971</f>
        <v>88.5</v>
      </c>
      <c r="B889" s="8">
        <f>Timetraces!B971-Timetraces!C971</f>
        <v>38.781124114990234</v>
      </c>
      <c r="C889" s="8">
        <f t="shared" si="26"/>
        <v>5.0555157849169152</v>
      </c>
      <c r="D889" s="8"/>
      <c r="E889" s="23">
        <f>Timetraces!F971/1000*0.145</f>
        <v>44.98745079167945</v>
      </c>
      <c r="F889" s="8">
        <f>Timetraces!H971</f>
        <v>0.14220726052093416</v>
      </c>
      <c r="G889" s="8">
        <f>(Timetraces!G971-Timetraces!$G$86)/0.3048</f>
        <v>0</v>
      </c>
      <c r="H889" s="13">
        <f>Timetraces!D971/9.81/0.4536</f>
        <v>296.47562121459066</v>
      </c>
      <c r="I889" s="73">
        <f>Timetraces!F971/Timetraces!H971*1000</f>
        <v>2181733057.6890941</v>
      </c>
      <c r="J889" s="13">
        <f>Timetraces!I971/9.81/0.4536</f>
        <v>591.23357353076506</v>
      </c>
      <c r="K889" s="8">
        <f>Timetraces!J971-Timetraces!K971</f>
        <v>38.781124114990234</v>
      </c>
      <c r="L889" s="8">
        <f t="shared" si="27"/>
        <v>5.0555236070487757</v>
      </c>
      <c r="M889" s="8"/>
      <c r="N889" s="13">
        <f>Timetraces!L971/9.81/0.4536</f>
        <v>296.47564864725581</v>
      </c>
      <c r="O889" s="23">
        <f>Timetraces!N971/1000*0.145</f>
        <v>44.986998693382816</v>
      </c>
      <c r="P889" s="37">
        <f>Timetraces!P971</f>
        <v>0.14220814180967983</v>
      </c>
    </row>
    <row r="890" spans="1:16" x14ac:dyDescent="0.2">
      <c r="A890" s="37">
        <f>Timetraces!E972</f>
        <v>88.600000000000009</v>
      </c>
      <c r="B890" s="8">
        <f>Timetraces!B972-Timetraces!C972</f>
        <v>38.786395072937012</v>
      </c>
      <c r="C890" s="8">
        <f t="shared" si="26"/>
        <v>5.072808954033639</v>
      </c>
      <c r="D890" s="8"/>
      <c r="E890" s="23">
        <f>Timetraces!F972/1000*0.145</f>
        <v>45.03690301347789</v>
      </c>
      <c r="F890" s="8">
        <f>Timetraces!H972</f>
        <v>0.14236789517167475</v>
      </c>
      <c r="G890" s="8">
        <f>(Timetraces!G972-Timetraces!$G$86)/0.3048</f>
        <v>0</v>
      </c>
      <c r="H890" s="13">
        <f>Timetraces!D972/9.81/0.4536</f>
        <v>296.57355582933093</v>
      </c>
      <c r="I890" s="73">
        <f>Timetraces!F972/Timetraces!H972*1000</f>
        <v>2181666946.4200239</v>
      </c>
      <c r="J890" s="13">
        <f>Timetraces!I972/9.81/0.4536</f>
        <v>591.33112408819261</v>
      </c>
      <c r="K890" s="8">
        <f>Timetraces!J972-Timetraces!K972</f>
        <v>38.786395072937012</v>
      </c>
      <c r="L890" s="8">
        <f t="shared" si="27"/>
        <v>5.0728167761654985</v>
      </c>
      <c r="M890" s="8"/>
      <c r="N890" s="13">
        <f>Timetraces!L972/9.81/0.4536</f>
        <v>296.57355582933093</v>
      </c>
      <c r="O890" s="23">
        <f>Timetraces!N972/1000*0.145</f>
        <v>45.036444679741543</v>
      </c>
      <c r="P890" s="37">
        <f>Timetraces!P972</f>
        <v>0.14236877531224143</v>
      </c>
    </row>
    <row r="891" spans="1:16" x14ac:dyDescent="0.2">
      <c r="A891" s="37">
        <f>Timetraces!E973</f>
        <v>88.7</v>
      </c>
      <c r="B891" s="8">
        <f>Timetraces!B973-Timetraces!C973</f>
        <v>38.791673183441162</v>
      </c>
      <c r="C891" s="8">
        <f t="shared" si="26"/>
        <v>5.0901255895459432</v>
      </c>
      <c r="D891" s="8"/>
      <c r="E891" s="23">
        <f>Timetraces!F973/1000*0.145</f>
        <v>45.086306207518874</v>
      </c>
      <c r="F891" s="8">
        <f>Timetraces!H973</f>
        <v>0.14252837107097605</v>
      </c>
      <c r="G891" s="8">
        <f>(Timetraces!G973-Timetraces!$G$86)/0.3048</f>
        <v>0</v>
      </c>
      <c r="H891" s="13">
        <f>Timetraces!D973/9.81/0.4536</f>
        <v>296.67077719477618</v>
      </c>
      <c r="I891" s="73">
        <f>Timetraces!F973/Timetraces!H973*1000</f>
        <v>2181601041.7717719</v>
      </c>
      <c r="J891" s="13">
        <f>Timetraces!I973/9.81/0.4536</f>
        <v>591.42872951095046</v>
      </c>
      <c r="K891" s="8">
        <f>Timetraces!J973-Timetraces!K973</f>
        <v>38.791673183441162</v>
      </c>
      <c r="L891" s="8">
        <f t="shared" si="27"/>
        <v>5.0901334116778036</v>
      </c>
      <c r="M891" s="8"/>
      <c r="N891" s="13">
        <f>Timetraces!L973/9.81/0.4536</f>
        <v>296.67077719477618</v>
      </c>
      <c r="O891" s="23">
        <f>Timetraces!N973/1000*0.145</f>
        <v>45.085845785202402</v>
      </c>
      <c r="P891" s="37">
        <f>Timetraces!P973</f>
        <v>0.14252926352694023</v>
      </c>
    </row>
    <row r="892" spans="1:16" x14ac:dyDescent="0.2">
      <c r="A892" s="37">
        <f>Timetraces!E974</f>
        <v>88.800000000000011</v>
      </c>
      <c r="B892" s="8">
        <f>Timetraces!B974-Timetraces!C974</f>
        <v>38.796957492828369</v>
      </c>
      <c r="C892" s="8">
        <f t="shared" si="26"/>
        <v>5.1074625626010839</v>
      </c>
      <c r="D892" s="8"/>
      <c r="E892" s="23">
        <f>Timetraces!F974/1000*0.145</f>
        <v>45.135653854667964</v>
      </c>
      <c r="F892" s="8">
        <f>Timetraces!H974</f>
        <v>0.14268866705364358</v>
      </c>
      <c r="G892" s="8">
        <f>(Timetraces!G974-Timetraces!$G$86)/0.3048</f>
        <v>0</v>
      </c>
      <c r="H892" s="13">
        <f>Timetraces!D974/9.81/0.4536</f>
        <v>296.76736760892192</v>
      </c>
      <c r="I892" s="73">
        <f>Timetraces!F974/Timetraces!H974*1000</f>
        <v>2181535351.328763</v>
      </c>
      <c r="J892" s="13">
        <f>Timetraces!I974/9.81/0.4536</f>
        <v>591.52628006837801</v>
      </c>
      <c r="K892" s="8">
        <f>Timetraces!J974-Timetraces!K974</f>
        <v>38.796957492828369</v>
      </c>
      <c r="L892" s="8">
        <f t="shared" si="27"/>
        <v>5.1074703847329443</v>
      </c>
      <c r="M892" s="8"/>
      <c r="N892" s="13">
        <f>Timetraces!L974/9.81/0.4536</f>
        <v>296.76736760892192</v>
      </c>
      <c r="O892" s="23">
        <f>Timetraces!N974/1000*0.145</f>
        <v>45.135189456550769</v>
      </c>
      <c r="P892" s="37">
        <f>Timetraces!P974</f>
        <v>0.14268956567166791</v>
      </c>
    </row>
    <row r="893" spans="1:16" x14ac:dyDescent="0.2">
      <c r="A893" s="37">
        <f>Timetraces!E975</f>
        <v>88.9</v>
      </c>
      <c r="B893" s="8">
        <f>Timetraces!B975-Timetraces!C975</f>
        <v>38.802248954772949</v>
      </c>
      <c r="C893" s="8">
        <f t="shared" si="26"/>
        <v>5.124823002051806</v>
      </c>
      <c r="D893" s="8"/>
      <c r="E893" s="23">
        <f>Timetraces!F975/1000*0.145</f>
        <v>45.184935657830088</v>
      </c>
      <c r="F893" s="8">
        <f>Timetraces!H975</f>
        <v>0.14284874965434136</v>
      </c>
      <c r="G893" s="8">
        <f>(Timetraces!G975-Timetraces!$G$86)/0.3048</f>
        <v>0</v>
      </c>
      <c r="H893" s="13">
        <f>Timetraces!D975/9.81/0.4536</f>
        <v>296.86340936976381</v>
      </c>
      <c r="I893" s="73">
        <f>Timetraces!F975/Timetraces!H975*1000</f>
        <v>2181469888.0467172</v>
      </c>
      <c r="J893" s="13">
        <f>Timetraces!I975/9.81/0.4536</f>
        <v>591.62383062580557</v>
      </c>
      <c r="K893" s="8">
        <f>Timetraces!J975-Timetraces!K975</f>
        <v>38.802248954772949</v>
      </c>
      <c r="L893" s="8">
        <f t="shared" si="27"/>
        <v>5.1248308241836664</v>
      </c>
      <c r="M893" s="8"/>
      <c r="N893" s="13">
        <f>Timetraces!L975/9.81/0.4536</f>
        <v>296.86340936976381</v>
      </c>
      <c r="O893" s="23">
        <f>Timetraces!N975/1000*0.145</f>
        <v>45.184467291711627</v>
      </c>
      <c r="P893" s="37">
        <f>Timetraces!P975</f>
        <v>0.14284965443433748</v>
      </c>
    </row>
    <row r="894" spans="1:16" x14ac:dyDescent="0.2">
      <c r="A894" s="37">
        <f>Timetraces!E976</f>
        <v>89</v>
      </c>
      <c r="B894" s="8">
        <f>Timetraces!B976-Timetraces!C976</f>
        <v>38.807547092437744</v>
      </c>
      <c r="C894" s="8">
        <f t="shared" si="26"/>
        <v>5.142205343471737</v>
      </c>
      <c r="D894" s="8"/>
      <c r="E894" s="23">
        <f>Timetraces!F976/1000*0.145</f>
        <v>45.234151498506314</v>
      </c>
      <c r="F894" s="8">
        <f>Timetraces!H976</f>
        <v>0.14300861848442697</v>
      </c>
      <c r="G894" s="8">
        <f>(Timetraces!G976-Timetraces!$G$86)/0.3048</f>
        <v>0</v>
      </c>
      <c r="H894" s="13">
        <f>Timetraces!D976/9.81/0.4536</f>
        <v>296.95903964062779</v>
      </c>
      <c r="I894" s="73">
        <f>Timetraces!F976/Timetraces!H976*1000</f>
        <v>2181404651.0833974</v>
      </c>
      <c r="J894" s="13">
        <f>Timetraces!I976/9.81/0.4536</f>
        <v>591.72143604856365</v>
      </c>
      <c r="K894" s="8">
        <f>Timetraces!J976-Timetraces!K976</f>
        <v>38.807547092437744</v>
      </c>
      <c r="L894" s="8">
        <f t="shared" si="27"/>
        <v>5.1422131656035974</v>
      </c>
      <c r="M894" s="8"/>
      <c r="N894" s="13">
        <f>Timetraces!L976/9.81/0.4536</f>
        <v>296.95903964062779</v>
      </c>
      <c r="O894" s="23">
        <f>Timetraces!N976/1000*0.145</f>
        <v>45.23367917266966</v>
      </c>
      <c r="P894" s="37">
        <f>Timetraces!P976</f>
        <v>0.14300952942783465</v>
      </c>
    </row>
    <row r="895" spans="1:16" x14ac:dyDescent="0.2">
      <c r="A895" s="37">
        <f>Timetraces!E977</f>
        <v>89.100000000000009</v>
      </c>
      <c r="B895" s="8">
        <f>Timetraces!B977-Timetraces!C977</f>
        <v>38.812852382659912</v>
      </c>
      <c r="C895" s="8">
        <f t="shared" si="26"/>
        <v>5.1596111512872485</v>
      </c>
      <c r="D895" s="8"/>
      <c r="E895" s="23">
        <f>Timetraces!F977/1000*0.145</f>
        <v>45.283300078685059</v>
      </c>
      <c r="F895" s="8">
        <f>Timetraces!H977</f>
        <v>0.14316826932325555</v>
      </c>
      <c r="G895" s="8">
        <f>(Timetraces!G977-Timetraces!$G$86)/0.3048</f>
        <v>0</v>
      </c>
      <c r="H895" s="13">
        <f>Timetraces!D977/9.81/0.4536</f>
        <v>297.05445045017029</v>
      </c>
      <c r="I895" s="73">
        <f>Timetraces!F977/Timetraces!H977*1000</f>
        <v>2181339641.1685376</v>
      </c>
      <c r="J895" s="13">
        <f>Timetraces!I977/9.81/0.4536</f>
        <v>591.81909633665191</v>
      </c>
      <c r="K895" s="8">
        <f>Timetraces!J977-Timetraces!K977</f>
        <v>38.812852382659912</v>
      </c>
      <c r="L895" s="8">
        <f t="shared" si="27"/>
        <v>5.1596189734191089</v>
      </c>
      <c r="M895" s="8"/>
      <c r="N895" s="13">
        <f>Timetraces!L977/9.81/0.4536</f>
        <v>297.05445045017029</v>
      </c>
      <c r="O895" s="23">
        <f>Timetraces!N977/1000*0.145</f>
        <v>45.282823800293656</v>
      </c>
      <c r="P895" s="37">
        <f>Timetraces!P977</f>
        <v>0.14316918642736901</v>
      </c>
    </row>
    <row r="896" spans="1:16" x14ac:dyDescent="0.2">
      <c r="A896" s="37">
        <f>Timetraces!E978</f>
        <v>89.2</v>
      </c>
      <c r="B896" s="8">
        <f>Timetraces!B978-Timetraces!C978</f>
        <v>38.818164825439453</v>
      </c>
      <c r="C896" s="8">
        <f t="shared" si="26"/>
        <v>5.1770404254983413</v>
      </c>
      <c r="D896" s="8"/>
      <c r="E896" s="23">
        <f>Timetraces!F978/1000*0.145</f>
        <v>45.332383536797131</v>
      </c>
      <c r="F896" s="8">
        <f>Timetraces!H978</f>
        <v>0.14332770909722004</v>
      </c>
      <c r="G896" s="8">
        <f>(Timetraces!G978-Timetraces!$G$86)/0.3048</f>
        <v>0</v>
      </c>
      <c r="H896" s="13">
        <f>Timetraces!D978/9.81/0.4536</f>
        <v>297.14980639438232</v>
      </c>
      <c r="I896" s="73">
        <f>Timetraces!F978/Timetraces!H978*1000</f>
        <v>2181274854.7311015</v>
      </c>
      <c r="J896" s="13">
        <f>Timetraces!I978/9.81/0.4536</f>
        <v>591.91681149007059</v>
      </c>
      <c r="K896" s="8">
        <f>Timetraces!J978-Timetraces!K978</f>
        <v>38.818164825439453</v>
      </c>
      <c r="L896" s="8">
        <f t="shared" si="27"/>
        <v>5.1770482476302018</v>
      </c>
      <c r="M896" s="8"/>
      <c r="N896" s="13">
        <f>Timetraces!L978/9.81/0.4536</f>
        <v>297.14980639438232</v>
      </c>
      <c r="O896" s="23">
        <f>Timetraces!N978/1000*0.145</f>
        <v>45.33190520782361</v>
      </c>
      <c r="P896" s="37">
        <f>Timetraces!P978</f>
        <v>0.14332863851682628</v>
      </c>
    </row>
    <row r="897" spans="1:16" x14ac:dyDescent="0.2">
      <c r="A897" s="37">
        <f>Timetraces!E979</f>
        <v>89.300000000000011</v>
      </c>
      <c r="B897" s="8">
        <f>Timetraces!B979-Timetraces!C979</f>
        <v>38.823483943939209</v>
      </c>
      <c r="C897" s="8">
        <f t="shared" si="26"/>
        <v>5.1944916016786431</v>
      </c>
      <c r="D897" s="8"/>
      <c r="E897" s="23">
        <f>Timetraces!F979/1000*0.145</f>
        <v>45.381413003840173</v>
      </c>
      <c r="F897" s="8">
        <f>Timetraces!H979</f>
        <v>0.14348697397437704</v>
      </c>
      <c r="G897" s="8">
        <f>(Timetraces!G979-Timetraces!$G$86)/0.3048</f>
        <v>0</v>
      </c>
      <c r="H897" s="13">
        <f>Timetraces!D979/9.81/0.4536</f>
        <v>297.24538179991595</v>
      </c>
      <c r="I897" s="73">
        <f>Timetraces!F979/Timetraces!H979*1000</f>
        <v>2181210275.9330516</v>
      </c>
      <c r="J897" s="13">
        <f>Timetraces!I979/9.81/0.4536</f>
        <v>592.01469123948038</v>
      </c>
      <c r="K897" s="8">
        <f>Timetraces!J979-Timetraces!K979</f>
        <v>38.823483943939209</v>
      </c>
      <c r="L897" s="8">
        <f t="shared" si="27"/>
        <v>5.1944994238105027</v>
      </c>
      <c r="M897" s="8"/>
      <c r="N897" s="13">
        <f>Timetraces!L979/9.81/0.4536</f>
        <v>297.2453543672508</v>
      </c>
      <c r="O897" s="23">
        <f>Timetraces!N979/1000*0.145</f>
        <v>45.380928490202614</v>
      </c>
      <c r="P897" s="37">
        <f>Timetraces!P979</f>
        <v>0.14348790224736979</v>
      </c>
    </row>
    <row r="898" spans="1:16" x14ac:dyDescent="0.2">
      <c r="A898" s="37">
        <f>Timetraces!E980</f>
        <v>89.4</v>
      </c>
      <c r="B898" s="8">
        <f>Timetraces!B980-Timetraces!C980</f>
        <v>38.828810214996338</v>
      </c>
      <c r="C898" s="8">
        <f t="shared" si="26"/>
        <v>5.2119662442545254</v>
      </c>
      <c r="D898" s="8"/>
      <c r="E898" s="23">
        <f>Timetraces!F980/1000*0.145</f>
        <v>45.430388728475506</v>
      </c>
      <c r="F898" s="8">
        <f>Timetraces!H980</f>
        <v>0.14364606473331318</v>
      </c>
      <c r="G898" s="8">
        <f>(Timetraces!G980-Timetraces!$G$86)/0.3048</f>
        <v>0</v>
      </c>
      <c r="H898" s="13">
        <f>Timetraces!D980/9.81/0.4536</f>
        <v>297.34134126276228</v>
      </c>
      <c r="I898" s="73">
        <f>Timetraces!F980/Timetraces!H980*1000</f>
        <v>2181145903.9640732</v>
      </c>
      <c r="J898" s="13">
        <f>Timetraces!I980/9.81/0.4536</f>
        <v>592.11268071955101</v>
      </c>
      <c r="K898" s="8">
        <f>Timetraces!J980-Timetraces!K980</f>
        <v>38.828810214996338</v>
      </c>
      <c r="L898" s="8">
        <f t="shared" si="27"/>
        <v>5.2119740663863849</v>
      </c>
      <c r="M898" s="8"/>
      <c r="N898" s="13">
        <f>Timetraces!L980/9.81/0.4536</f>
        <v>297.34134126276228</v>
      </c>
      <c r="O898" s="23">
        <f>Timetraces!N980/1000*0.145</f>
        <v>45.429902529996639</v>
      </c>
      <c r="P898" s="37">
        <f>Timetraces!P980</f>
        <v>0.14364700647730408</v>
      </c>
    </row>
    <row r="899" spans="1:16" x14ac:dyDescent="0.2">
      <c r="A899" s="37">
        <f>Timetraces!E981</f>
        <v>89.5</v>
      </c>
      <c r="B899" s="8">
        <f>Timetraces!B981-Timetraces!C981</f>
        <v>38.834143161773682</v>
      </c>
      <c r="C899" s="8">
        <f t="shared" si="26"/>
        <v>5.2294627887996157</v>
      </c>
      <c r="D899" s="8"/>
      <c r="E899" s="23">
        <f>Timetraces!F981/1000*0.145</f>
        <v>45.479323379940261</v>
      </c>
      <c r="F899" s="8">
        <f>Timetraces!H981</f>
        <v>0.14380502254021765</v>
      </c>
      <c r="G899" s="8">
        <f>(Timetraces!G981-Timetraces!$G$86)/0.3048</f>
        <v>0</v>
      </c>
      <c r="H899" s="13">
        <f>Timetraces!D981/9.81/0.4536</f>
        <v>297.43793167690808</v>
      </c>
      <c r="I899" s="73">
        <f>Timetraces!F981/Timetraces!H981*1000</f>
        <v>2181081721.1258082</v>
      </c>
      <c r="J899" s="13">
        <f>Timetraces!I981/9.81/0.4536</f>
        <v>592.21077993028246</v>
      </c>
      <c r="K899" s="8">
        <f>Timetraces!J981-Timetraces!K981</f>
        <v>38.834143161773682</v>
      </c>
      <c r="L899" s="8">
        <f t="shared" si="27"/>
        <v>5.2294706109314761</v>
      </c>
      <c r="M899" s="8"/>
      <c r="N899" s="13">
        <f>Timetraces!L981/9.81/0.4536</f>
        <v>297.43793167690808</v>
      </c>
      <c r="O899" s="23">
        <f>Timetraces!N981/1000*0.145</f>
        <v>45.478831366873564</v>
      </c>
      <c r="P899" s="37">
        <f>Timetraces!P981</f>
        <v>0.14380596429471418</v>
      </c>
    </row>
    <row r="900" spans="1:16" x14ac:dyDescent="0.2">
      <c r="A900" s="37">
        <f>Timetraces!E982</f>
        <v>89.600000000000009</v>
      </c>
      <c r="B900" s="8">
        <f>Timetraces!B982-Timetraces!C982</f>
        <v>38.839483261108398</v>
      </c>
      <c r="C900" s="8">
        <f t="shared" si="26"/>
        <v>5.2469827997402883</v>
      </c>
      <c r="D900" s="8"/>
      <c r="E900" s="23">
        <f>Timetraces!F982/1000*0.145</f>
        <v>45.528220996545095</v>
      </c>
      <c r="F900" s="8">
        <f>Timetraces!H982</f>
        <v>0.14396386048618956</v>
      </c>
      <c r="G900" s="8">
        <f>(Timetraces!G982-Timetraces!$G$86)/0.3048</f>
        <v>0</v>
      </c>
      <c r="H900" s="13">
        <f>Timetraces!D982/9.81/0.4536</f>
        <v>297.53531763834451</v>
      </c>
      <c r="I900" s="73">
        <f>Timetraces!F982/Timetraces!H982*1000</f>
        <v>2181017721.7411909</v>
      </c>
      <c r="J900" s="13">
        <f>Timetraces!I982/9.81/0.4536</f>
        <v>592.30909860233544</v>
      </c>
      <c r="K900" s="8">
        <f>Timetraces!J982-Timetraces!K982</f>
        <v>38.839483261108398</v>
      </c>
      <c r="L900" s="8">
        <f t="shared" si="27"/>
        <v>5.2469906218721478</v>
      </c>
      <c r="M900" s="8"/>
      <c r="N900" s="13">
        <f>Timetraces!L982/9.81/0.4536</f>
        <v>297.53531763834451</v>
      </c>
      <c r="O900" s="23">
        <f>Timetraces!N982/1000*0.145</f>
        <v>45.527726952270534</v>
      </c>
      <c r="P900" s="37">
        <f>Timetraces!P982</f>
        <v>0.14396481455614926</v>
      </c>
    </row>
    <row r="901" spans="1:16" x14ac:dyDescent="0.2">
      <c r="A901" s="37">
        <f>Timetraces!E983</f>
        <v>89.7</v>
      </c>
      <c r="B901" s="8">
        <f>Timetraces!B983-Timetraces!C983</f>
        <v>38.84483003616333</v>
      </c>
      <c r="C901" s="8">
        <f t="shared" ref="C901:C964" si="28">(B901-$B$4)/0.3048</f>
        <v>5.2645247126501689</v>
      </c>
      <c r="D901" s="8"/>
      <c r="E901" s="23">
        <f>Timetraces!F983/1000*0.145</f>
        <v>45.577084539820341</v>
      </c>
      <c r="F901" s="8">
        <f>Timetraces!H983</f>
        <v>0.14412258819022827</v>
      </c>
      <c r="G901" s="8">
        <f>(Timetraces!G983-Timetraces!$G$86)/0.3048</f>
        <v>0</v>
      </c>
      <c r="H901" s="13">
        <f>Timetraces!D983/9.81/0.4536</f>
        <v>297.63358144506702</v>
      </c>
      <c r="I901" s="73">
        <f>Timetraces!F983/Timetraces!H983*1000</f>
        <v>2180953901.1983271</v>
      </c>
      <c r="J901" s="13">
        <f>Timetraces!I983/9.81/0.4536</f>
        <v>592.40752700504913</v>
      </c>
      <c r="K901" s="8">
        <f>Timetraces!J983-Timetraces!K983</f>
        <v>38.84483003616333</v>
      </c>
      <c r="L901" s="8">
        <f t="shared" ref="L901:L964" si="29">(K901-$K$4)/0.3048</f>
        <v>5.2645325347820293</v>
      </c>
      <c r="M901" s="8"/>
      <c r="N901" s="13">
        <f>Timetraces!L983/9.81/0.4536</f>
        <v>297.63358144506702</v>
      </c>
      <c r="O901" s="23">
        <f>Timetraces!N983/1000*0.145</f>
        <v>45.576586577337167</v>
      </c>
      <c r="P901" s="37">
        <f>Timetraces!P983</f>
        <v>0.14412354842245806</v>
      </c>
    </row>
    <row r="902" spans="1:16" x14ac:dyDescent="0.2">
      <c r="A902" s="37">
        <f>Timetraces!E984</f>
        <v>89.800000000000011</v>
      </c>
      <c r="B902" s="8">
        <f>Timetraces!B984-Timetraces!C984</f>
        <v>38.850183486938477</v>
      </c>
      <c r="C902" s="8">
        <f t="shared" si="28"/>
        <v>5.2820885275292584</v>
      </c>
      <c r="D902" s="8"/>
      <c r="E902" s="23">
        <f>Timetraces!F984/1000*0.145</f>
        <v>45.625917436600183</v>
      </c>
      <c r="F902" s="8">
        <f>Timetraces!H984</f>
        <v>0.14428121680058795</v>
      </c>
      <c r="G902" s="8">
        <f>(Timetraces!G984-Timetraces!$G$86)/0.3048</f>
        <v>0</v>
      </c>
      <c r="H902" s="13">
        <f>Timetraces!D984/9.81/0.4536</f>
        <v>297.73269566441064</v>
      </c>
      <c r="I902" s="73">
        <f>Timetraces!F984/Timetraces!H984*1000</f>
        <v>2180890254.0491858</v>
      </c>
      <c r="J902" s="13">
        <f>Timetraces!I984/9.81/0.4536</f>
        <v>592.50612000375406</v>
      </c>
      <c r="K902" s="8">
        <f>Timetraces!J984-Timetraces!K984</f>
        <v>38.850183486938477</v>
      </c>
      <c r="L902" s="8">
        <f t="shared" si="29"/>
        <v>5.2820963496611189</v>
      </c>
      <c r="M902" s="8"/>
      <c r="N902" s="13">
        <f>Timetraces!L984/9.81/0.4536</f>
        <v>297.73266823174544</v>
      </c>
      <c r="O902" s="23">
        <f>Timetraces!N984/1000*0.145</f>
        <v>45.625415203528085</v>
      </c>
      <c r="P902" s="37">
        <f>Timetraces!P984</f>
        <v>0.14428218203828033</v>
      </c>
    </row>
    <row r="903" spans="1:16" x14ac:dyDescent="0.2">
      <c r="A903" s="37">
        <f>Timetraces!E985</f>
        <v>89.9</v>
      </c>
      <c r="B903" s="8">
        <f>Timetraces!B985-Timetraces!C985</f>
        <v>38.855544567108154</v>
      </c>
      <c r="C903" s="8">
        <f t="shared" si="28"/>
        <v>5.2996773732303009</v>
      </c>
      <c r="D903" s="8"/>
      <c r="E903" s="23">
        <f>Timetraces!F985/1000*0.145</f>
        <v>45.674711048221837</v>
      </c>
      <c r="F903" s="8">
        <f>Timetraces!H985</f>
        <v>0.14443971823117779</v>
      </c>
      <c r="G903" s="8">
        <f>(Timetraces!G985-Timetraces!$G$86)/0.3048</f>
        <v>0</v>
      </c>
      <c r="H903" s="13">
        <f>Timetraces!D985/9.81/0.4536</f>
        <v>297.83257799837958</v>
      </c>
      <c r="I903" s="73">
        <f>Timetraces!F985/Timetraces!H985*1000</f>
        <v>2180826791.1805072</v>
      </c>
      <c r="J903" s="13">
        <f>Timetraces!I985/9.81/0.4536</f>
        <v>592.60487759845012</v>
      </c>
      <c r="K903" s="8">
        <f>Timetraces!J985-Timetraces!K985</f>
        <v>38.855544090270996</v>
      </c>
      <c r="L903" s="8">
        <f t="shared" si="29"/>
        <v>5.2996836309357889</v>
      </c>
      <c r="M903" s="8"/>
      <c r="N903" s="13">
        <f>Timetraces!L985/9.81/0.4536</f>
        <v>297.83255056571437</v>
      </c>
      <c r="O903" s="23">
        <f>Timetraces!N985/1000*0.145</f>
        <v>45.674206795867917</v>
      </c>
      <c r="P903" s="37">
        <f>Timetraces!P985</f>
        <v>0.14444069578302163</v>
      </c>
    </row>
    <row r="904" spans="1:16" x14ac:dyDescent="0.2">
      <c r="A904" s="37">
        <f>Timetraces!E986</f>
        <v>90</v>
      </c>
      <c r="B904" s="8">
        <f>Timetraces!B986-Timetraces!C986</f>
        <v>38.860911846160889</v>
      </c>
      <c r="C904" s="8">
        <f t="shared" si="28"/>
        <v>5.3172865564741798</v>
      </c>
      <c r="D904" s="8"/>
      <c r="E904" s="23">
        <f>Timetraces!F986/1000*0.145</f>
        <v>45.723461691433563</v>
      </c>
      <c r="F904" s="8">
        <f>Timetraces!H986</f>
        <v>0.14459808053880971</v>
      </c>
      <c r="G904" s="8">
        <f>(Timetraces!G986-Timetraces!$G$86)/0.3048</f>
        <v>0</v>
      </c>
      <c r="H904" s="13">
        <f>Timetraces!D986/9.81/0.4536</f>
        <v>297.93309128364803</v>
      </c>
      <c r="I904" s="73">
        <f>Timetraces!F986/Timetraces!H986*1000</f>
        <v>2180763516.2693324</v>
      </c>
      <c r="J904" s="13">
        <f>Timetraces!I986/9.81/0.4536</f>
        <v>592.70379978913729</v>
      </c>
      <c r="K904" s="8">
        <f>Timetraces!J986-Timetraces!K986</f>
        <v>38.860911846160889</v>
      </c>
      <c r="L904" s="8">
        <f t="shared" si="29"/>
        <v>5.3172943786060403</v>
      </c>
      <c r="M904" s="8"/>
      <c r="N904" s="13">
        <f>Timetraces!L986/9.81/0.4536</f>
        <v>297.93309128364803</v>
      </c>
      <c r="O904" s="23">
        <f>Timetraces!N986/1000*0.145</f>
        <v>45.722952002049979</v>
      </c>
      <c r="P904" s="37">
        <f>Timetraces!P986</f>
        <v>0.14459905925683916</v>
      </c>
    </row>
    <row r="905" spans="1:16" x14ac:dyDescent="0.2">
      <c r="A905" s="37">
        <f>Timetraces!E987</f>
        <v>90.100000000000009</v>
      </c>
      <c r="B905" s="8">
        <f>Timetraces!B987-Timetraces!C987</f>
        <v>38.866286754608154</v>
      </c>
      <c r="C905" s="8">
        <f t="shared" si="28"/>
        <v>5.3349207705400117</v>
      </c>
      <c r="D905" s="8"/>
      <c r="E905" s="23">
        <f>Timetraces!F987/1000*0.145</f>
        <v>45.772158830747756</v>
      </c>
      <c r="F905" s="8">
        <f>Timetraces!H987</f>
        <v>0.14475626948294865</v>
      </c>
      <c r="G905" s="8">
        <f>(Timetraces!G987-Timetraces!$G$86)/0.3048</f>
        <v>0</v>
      </c>
      <c r="H905" s="13">
        <f>Timetraces!D987/9.81/0.4536</f>
        <v>298.03415322222025</v>
      </c>
      <c r="I905" s="73">
        <f>Timetraces!F987/Timetraces!H987*1000</f>
        <v>2180700442.4004765</v>
      </c>
      <c r="J905" s="13">
        <f>Timetraces!I987/9.81/0.4536</f>
        <v>592.80288657581559</v>
      </c>
      <c r="K905" s="8">
        <f>Timetraces!J987-Timetraces!K987</f>
        <v>38.866286754608154</v>
      </c>
      <c r="L905" s="8">
        <f t="shared" si="29"/>
        <v>5.3349285926718721</v>
      </c>
      <c r="M905" s="8"/>
      <c r="N905" s="13">
        <f>Timetraces!L987/9.81/0.4536</f>
        <v>298.03415322222025</v>
      </c>
      <c r="O905" s="23">
        <f>Timetraces!N987/1000*0.145</f>
        <v>45.771645245722986</v>
      </c>
      <c r="P905" s="37">
        <f>Timetraces!P987</f>
        <v>0.14475725436362566</v>
      </c>
    </row>
    <row r="906" spans="1:16" x14ac:dyDescent="0.2">
      <c r="A906" s="37">
        <f>Timetraces!E988</f>
        <v>90.2</v>
      </c>
      <c r="B906" s="8">
        <f>Timetraces!B988-Timetraces!C988</f>
        <v>38.871668815612793</v>
      </c>
      <c r="C906" s="8">
        <f t="shared" si="28"/>
        <v>5.3525784510014249</v>
      </c>
      <c r="D906" s="8"/>
      <c r="E906" s="23">
        <f>Timetraces!F988/1000*0.145</f>
        <v>45.820790143623796</v>
      </c>
      <c r="F906" s="8">
        <f>Timetraces!H988</f>
        <v>0.14491424503404926</v>
      </c>
      <c r="G906" s="8">
        <f>(Timetraces!G988-Timetraces!$G$86)/0.3048</f>
        <v>0</v>
      </c>
      <c r="H906" s="13">
        <f>Timetraces!D988/9.81/0.4536</f>
        <v>298.1355443527749</v>
      </c>
      <c r="I906" s="73">
        <f>Timetraces!F988/Timetraces!H988*1000</f>
        <v>2180637584.6082072</v>
      </c>
      <c r="J906" s="13">
        <f>Timetraces!I988/9.81/0.4536</f>
        <v>592.90208309315483</v>
      </c>
      <c r="K906" s="8">
        <f>Timetraces!J988-Timetraces!K988</f>
        <v>38.871668815612793</v>
      </c>
      <c r="L906" s="8">
        <f t="shared" si="29"/>
        <v>5.3525862731332854</v>
      </c>
      <c r="M906" s="8"/>
      <c r="N906" s="13">
        <f>Timetraces!L988/9.81/0.4536</f>
        <v>298.1355443527749</v>
      </c>
      <c r="O906" s="23">
        <f>Timetraces!N988/1000*0.145</f>
        <v>45.820274559129878</v>
      </c>
      <c r="P906" s="37">
        <f>Timetraces!P988</f>
        <v>0.14491524223063904</v>
      </c>
    </row>
    <row r="907" spans="1:16" x14ac:dyDescent="0.2">
      <c r="A907" s="37">
        <f>Timetraces!E989</f>
        <v>90.300000000000011</v>
      </c>
      <c r="B907" s="8">
        <f>Timetraces!B989-Timetraces!C989</f>
        <v>38.877058029174805</v>
      </c>
      <c r="C907" s="8">
        <f t="shared" si="28"/>
        <v>5.3702595978584187</v>
      </c>
      <c r="D907" s="8"/>
      <c r="E907" s="23">
        <f>Timetraces!F989/1000*0.145</f>
        <v>45.869344017373905</v>
      </c>
      <c r="F907" s="8">
        <f>Timetraces!H989</f>
        <v>0.14507196947710788</v>
      </c>
      <c r="G907" s="8">
        <f>(Timetraces!G989-Timetraces!$G$86)/0.3048</f>
        <v>0</v>
      </c>
      <c r="H907" s="13">
        <f>Timetraces!D989/9.81/0.4536</f>
        <v>298.23710007932067</v>
      </c>
      <c r="I907" s="73">
        <f>Timetraces!F989/Timetraces!H989*1000</f>
        <v>2180574956.7494078</v>
      </c>
      <c r="J907" s="13">
        <f>Timetraces!I989/9.81/0.4536</f>
        <v>593.00133447582436</v>
      </c>
      <c r="K907" s="8">
        <f>Timetraces!J989-Timetraces!K989</f>
        <v>38.877058029174805</v>
      </c>
      <c r="L907" s="8">
        <f t="shared" si="29"/>
        <v>5.3702674199902791</v>
      </c>
      <c r="M907" s="8"/>
      <c r="N907" s="13">
        <f>Timetraces!L989/9.81/0.4536</f>
        <v>298.23712751198588</v>
      </c>
      <c r="O907" s="23">
        <f>Timetraces!N989/1000*0.145</f>
        <v>45.868824908013231</v>
      </c>
      <c r="P907" s="37">
        <f>Timetraces!P989</f>
        <v>0.14507297399449728</v>
      </c>
    </row>
    <row r="908" spans="1:16" x14ac:dyDescent="0.2">
      <c r="A908" s="37">
        <f>Timetraces!E990</f>
        <v>90.4</v>
      </c>
      <c r="B908" s="8">
        <f>Timetraces!B990-Timetraces!C990</f>
        <v>38.882454395294189</v>
      </c>
      <c r="C908" s="8">
        <f t="shared" si="28"/>
        <v>5.3879642111109938</v>
      </c>
      <c r="D908" s="8"/>
      <c r="E908" s="23">
        <f>Timetraces!F990/1000*0.145</f>
        <v>45.917808843183394</v>
      </c>
      <c r="F908" s="8">
        <f>Timetraces!H990</f>
        <v>0.14522940510058796</v>
      </c>
      <c r="G908" s="8">
        <f>(Timetraces!G990-Timetraces!$G$86)/0.3048</f>
        <v>0</v>
      </c>
      <c r="H908" s="13">
        <f>Timetraces!D990/9.81/0.4536</f>
        <v>298.33865580586644</v>
      </c>
      <c r="I908" s="73">
        <f>Timetraces!F990/Timetraces!H990*1000</f>
        <v>2180512572.6898012</v>
      </c>
      <c r="J908" s="13">
        <f>Timetraces!I990/9.81/0.4536</f>
        <v>593.1006407238242</v>
      </c>
      <c r="K908" s="8">
        <f>Timetraces!J990-Timetraces!K990</f>
        <v>38.882454395294189</v>
      </c>
      <c r="L908" s="8">
        <f t="shared" si="29"/>
        <v>5.3879720332428533</v>
      </c>
      <c r="M908" s="8"/>
      <c r="N908" s="13">
        <f>Timetraces!L990/9.81/0.4536</f>
        <v>298.33865580586644</v>
      </c>
      <c r="O908" s="23">
        <f>Timetraces!N990/1000*0.145</f>
        <v>45.917285506953178</v>
      </c>
      <c r="P908" s="37">
        <f>Timetraces!P990</f>
        <v>0.14523041462332623</v>
      </c>
    </row>
    <row r="909" spans="1:16" x14ac:dyDescent="0.2">
      <c r="A909" s="37">
        <f>Timetraces!E991</f>
        <v>90.5</v>
      </c>
      <c r="B909" s="8">
        <f>Timetraces!B991-Timetraces!C991</f>
        <v>38.887857913970947</v>
      </c>
      <c r="C909" s="8">
        <f t="shared" si="28"/>
        <v>5.4056922907591485</v>
      </c>
      <c r="D909" s="8"/>
      <c r="E909" s="23">
        <f>Timetraces!F991/1000*0.145</f>
        <v>45.966171584560804</v>
      </c>
      <c r="F909" s="8">
        <f>Timetraces!H991</f>
        <v>0.14538650956278296</v>
      </c>
      <c r="G909" s="8">
        <f>(Timetraces!G991-Timetraces!$G$86)/0.3048</f>
        <v>0</v>
      </c>
      <c r="H909" s="13">
        <f>Timetraces!D991/9.81/0.4536</f>
        <v>298.43993720576032</v>
      </c>
      <c r="I909" s="73">
        <f>Timetraces!F991/Timetraces!H991*1000</f>
        <v>2180450447.8912997</v>
      </c>
      <c r="J909" s="13">
        <f>Timetraces!I991/9.81/0.4536</f>
        <v>593.20000183715456</v>
      </c>
      <c r="K909" s="8">
        <f>Timetraces!J991-Timetraces!K991</f>
        <v>38.887857913970947</v>
      </c>
      <c r="L909" s="8">
        <f t="shared" si="29"/>
        <v>5.4057001128910089</v>
      </c>
      <c r="M909" s="8"/>
      <c r="N909" s="13">
        <f>Timetraces!L991/9.81/0.4536</f>
        <v>298.43993720576032</v>
      </c>
      <c r="O909" s="23">
        <f>Timetraces!N991/1000*0.145</f>
        <v>45.96564439203005</v>
      </c>
      <c r="P909" s="37">
        <f>Timetraces!P991</f>
        <v>0.14538752524680876</v>
      </c>
    </row>
    <row r="910" spans="1:16" x14ac:dyDescent="0.2">
      <c r="A910" s="37">
        <f>Timetraces!E992</f>
        <v>90.600000000000009</v>
      </c>
      <c r="B910" s="8">
        <f>Timetraces!B992-Timetraces!C992</f>
        <v>38.893269062042236</v>
      </c>
      <c r="C910" s="8">
        <f t="shared" si="28"/>
        <v>5.423445401229257</v>
      </c>
      <c r="D910" s="8"/>
      <c r="E910" s="23">
        <f>Timetraces!F992/1000*0.145</f>
        <v>46.014422884478378</v>
      </c>
      <c r="F910" s="8">
        <f>Timetraces!H992</f>
        <v>0.14554325245859115</v>
      </c>
      <c r="G910" s="8">
        <f>(Timetraces!G992-Timetraces!$G$86)/0.3048</f>
        <v>0</v>
      </c>
      <c r="H910" s="13">
        <f>Timetraces!D992/9.81/0.4536</f>
        <v>298.54080711567622</v>
      </c>
      <c r="I910" s="73">
        <f>Timetraces!F992/Timetraces!H992*1000</f>
        <v>2180388593.2083912</v>
      </c>
      <c r="J910" s="13">
        <f>Timetraces!I992/9.81/0.4536</f>
        <v>593.29936295048492</v>
      </c>
      <c r="K910" s="8">
        <f>Timetraces!J992-Timetraces!K992</f>
        <v>38.893268585205078</v>
      </c>
      <c r="L910" s="8">
        <f t="shared" si="29"/>
        <v>5.4234516589347459</v>
      </c>
      <c r="M910" s="8"/>
      <c r="N910" s="13">
        <f>Timetraces!L992/9.81/0.4536</f>
        <v>298.54080711567622</v>
      </c>
      <c r="O910" s="23">
        <f>Timetraces!N992/1000*0.145</f>
        <v>46.013891847018172</v>
      </c>
      <c r="P910" s="37">
        <f>Timetraces!P992</f>
        <v>0.14554427430650521</v>
      </c>
    </row>
    <row r="911" spans="1:16" x14ac:dyDescent="0.2">
      <c r="A911" s="37">
        <f>Timetraces!E993</f>
        <v>90.7</v>
      </c>
      <c r="B911" s="8">
        <f>Timetraces!B993-Timetraces!C993</f>
        <v>38.89868688583374</v>
      </c>
      <c r="C911" s="8">
        <f t="shared" si="28"/>
        <v>5.4412204136685745</v>
      </c>
      <c r="D911" s="8"/>
      <c r="E911" s="23">
        <f>Timetraces!F993/1000*0.145</f>
        <v>46.062553028651934</v>
      </c>
      <c r="F911" s="8">
        <f>Timetraces!H993</f>
        <v>0.1456996022305993</v>
      </c>
      <c r="G911" s="8">
        <f>(Timetraces!G993-Timetraces!$G$86)/0.3048</f>
        <v>0</v>
      </c>
      <c r="H911" s="13">
        <f>Timetraces!D993/9.81/0.4536</f>
        <v>298.64110093962307</v>
      </c>
      <c r="I911" s="73">
        <f>Timetraces!F993/Timetraces!H993*1000</f>
        <v>2180327019.7344975</v>
      </c>
      <c r="J911" s="13">
        <f>Timetraces!I993/9.81/0.4536</f>
        <v>593.39877892914558</v>
      </c>
      <c r="K911" s="8">
        <f>Timetraces!J993-Timetraces!K993</f>
        <v>38.89868688583374</v>
      </c>
      <c r="L911" s="8">
        <f t="shared" si="29"/>
        <v>5.4412282358004349</v>
      </c>
      <c r="M911" s="8"/>
      <c r="N911" s="13">
        <f>Timetraces!L993/9.81/0.4536</f>
        <v>298.64112837228828</v>
      </c>
      <c r="O911" s="23">
        <f>Timetraces!N993/1000*0.145</f>
        <v>46.06201851584764</v>
      </c>
      <c r="P911" s="37">
        <f>Timetraces!P993</f>
        <v>0.14570063139649597</v>
      </c>
    </row>
    <row r="912" spans="1:16" x14ac:dyDescent="0.2">
      <c r="A912" s="37">
        <f>Timetraces!E994</f>
        <v>90.800000000000011</v>
      </c>
      <c r="B912" s="8">
        <f>Timetraces!B994-Timetraces!C994</f>
        <v>38.904112339019775</v>
      </c>
      <c r="C912" s="8">
        <f t="shared" si="28"/>
        <v>5.4590204569298448</v>
      </c>
      <c r="D912" s="8"/>
      <c r="E912" s="23">
        <f>Timetraces!F994/1000*0.145</f>
        <v>46.110559763343709</v>
      </c>
      <c r="F912" s="8">
        <f>Timetraces!H994</f>
        <v>0.14585555156034091</v>
      </c>
      <c r="G912" s="8">
        <f>(Timetraces!G994-Timetraces!$G$86)/0.3048</f>
        <v>0</v>
      </c>
      <c r="H912" s="13">
        <f>Timetraces!D994/9.81/0.4536</f>
        <v>298.74079124493574</v>
      </c>
      <c r="I912" s="73">
        <f>Timetraces!F994/Timetraces!H994*1000</f>
        <v>2180265728.9002399</v>
      </c>
      <c r="J912" s="13">
        <f>Timetraces!I994/9.81/0.4536</f>
        <v>593.49819490780624</v>
      </c>
      <c r="K912" s="8">
        <f>Timetraces!J994-Timetraces!K994</f>
        <v>38.904112339019775</v>
      </c>
      <c r="L912" s="8">
        <f t="shared" si="29"/>
        <v>5.4590282790617053</v>
      </c>
      <c r="M912" s="8"/>
      <c r="N912" s="13">
        <f>Timetraces!L994/9.81/0.4536</f>
        <v>298.74079124493574</v>
      </c>
      <c r="O912" s="23">
        <f>Timetraces!N994/1000*0.145</f>
        <v>46.110021078610664</v>
      </c>
      <c r="P912" s="37">
        <f>Timetraces!P994</f>
        <v>0.14585658573306776</v>
      </c>
    </row>
    <row r="913" spans="1:16" x14ac:dyDescent="0.2">
      <c r="A913" s="37">
        <f>Timetraces!E995</f>
        <v>90.9</v>
      </c>
      <c r="B913" s="8">
        <f>Timetraces!B995-Timetraces!C995</f>
        <v>38.909544467926025</v>
      </c>
      <c r="C913" s="8">
        <f t="shared" si="28"/>
        <v>5.4768424021603241</v>
      </c>
      <c r="D913" s="8"/>
      <c r="E913" s="23">
        <f>Timetraces!F995/1000*0.145</f>
        <v>46.158442379705704</v>
      </c>
      <c r="F913" s="8">
        <f>Timetraces!H995</f>
        <v>0.14601109813122723</v>
      </c>
      <c r="G913" s="8">
        <f>(Timetraces!G995-Timetraces!$G$86)/0.3048</f>
        <v>0</v>
      </c>
      <c r="H913" s="13">
        <f>Timetraces!D995/9.81/0.4536</f>
        <v>298.83982316628368</v>
      </c>
      <c r="I913" s="73">
        <f>Timetraces!F995/Timetraces!H995*1000</f>
        <v>2180204720.4054213</v>
      </c>
      <c r="J913" s="13">
        <f>Timetraces!I995/9.81/0.4536</f>
        <v>593.59766575179731</v>
      </c>
      <c r="K913" s="8">
        <f>Timetraces!J995-Timetraces!K995</f>
        <v>38.909544467926025</v>
      </c>
      <c r="L913" s="8">
        <f t="shared" si="29"/>
        <v>5.4768502242921837</v>
      </c>
      <c r="M913" s="8"/>
      <c r="N913" s="13">
        <f>Timetraces!L995/9.81/0.4536</f>
        <v>298.83985059894889</v>
      </c>
      <c r="O913" s="23">
        <f>Timetraces!N995/1000*0.145</f>
        <v>46.157902140584397</v>
      </c>
      <c r="P913" s="37">
        <f>Timetraces!P995</f>
        <v>0.14601214577694135</v>
      </c>
    </row>
    <row r="914" spans="1:16" x14ac:dyDescent="0.2">
      <c r="A914" s="37">
        <f>Timetraces!E996</f>
        <v>91</v>
      </c>
      <c r="B914" s="8">
        <f>Timetraces!B996-Timetraces!C996</f>
        <v>38.914983749389648</v>
      </c>
      <c r="C914" s="8">
        <f t="shared" si="28"/>
        <v>5.4946878137863839</v>
      </c>
      <c r="D914" s="8"/>
      <c r="E914" s="23">
        <f>Timetraces!F996/1000*0.145</f>
        <v>46.206208337846732</v>
      </c>
      <c r="F914" s="8">
        <f>Timetraces!H996</f>
        <v>0.14616626618516926</v>
      </c>
      <c r="G914" s="8">
        <f>(Timetraces!G996-Timetraces!$G$86)/0.3048</f>
        <v>0</v>
      </c>
      <c r="H914" s="13">
        <f>Timetraces!D996/9.81/0.4536</f>
        <v>298.93833386699299</v>
      </c>
      <c r="I914" s="73">
        <f>Timetraces!F996/Timetraces!H996*1000</f>
        <v>2180143983.2536855</v>
      </c>
      <c r="J914" s="13">
        <f>Timetraces!I996/9.81/0.4536</f>
        <v>593.69708173045808</v>
      </c>
      <c r="K914" s="8">
        <f>Timetraces!J996-Timetraces!K996</f>
        <v>38.914983749389648</v>
      </c>
      <c r="L914" s="8">
        <f t="shared" si="29"/>
        <v>5.4946956359182444</v>
      </c>
      <c r="M914" s="8"/>
      <c r="N914" s="13">
        <f>Timetraces!L996/9.81/0.4536</f>
        <v>298.9383612996582</v>
      </c>
      <c r="O914" s="23">
        <f>Timetraces!N996/1000*0.145</f>
        <v>46.205664313831811</v>
      </c>
      <c r="P914" s="37">
        <f>Timetraces!P996</f>
        <v>0.1461673199935791</v>
      </c>
    </row>
    <row r="915" spans="1:16" x14ac:dyDescent="0.2">
      <c r="A915" s="37">
        <f>Timetraces!E997</f>
        <v>91.100000000000009</v>
      </c>
      <c r="B915" s="8">
        <f>Timetraces!B997-Timetraces!C997</f>
        <v>38.920429229736328</v>
      </c>
      <c r="C915" s="8">
        <f t="shared" si="28"/>
        <v>5.5125535629552802</v>
      </c>
      <c r="D915" s="8"/>
      <c r="E915" s="23">
        <f>Timetraces!F997/1000*0.145</f>
        <v>46.253868894880078</v>
      </c>
      <c r="F915" s="8">
        <f>Timetraces!H997</f>
        <v>0.14632109227476814</v>
      </c>
      <c r="G915" s="8">
        <f>(Timetraces!G997-Timetraces!$G$86)/0.3048</f>
        <v>0</v>
      </c>
      <c r="H915" s="13">
        <f>Timetraces!D997/9.81/0.4536</f>
        <v>299.03646051038965</v>
      </c>
      <c r="I915" s="73">
        <f>Timetraces!F997/Timetraces!H997*1000</f>
        <v>2180083502.083333</v>
      </c>
      <c r="J915" s="13">
        <f>Timetraces!I997/9.81/0.4536</f>
        <v>593.79655257444915</v>
      </c>
      <c r="K915" s="8">
        <f>Timetraces!J997-Timetraces!K997</f>
        <v>38.920429229736328</v>
      </c>
      <c r="L915" s="8">
        <f t="shared" si="29"/>
        <v>5.5125613850871407</v>
      </c>
      <c r="M915" s="8"/>
      <c r="N915" s="13">
        <f>Timetraces!L997/9.81/0.4536</f>
        <v>299.03646051038965</v>
      </c>
      <c r="O915" s="23">
        <f>Timetraces!N997/1000*0.145</f>
        <v>46.25331884819991</v>
      </c>
      <c r="P915" s="37">
        <f>Timetraces!P997</f>
        <v>0.14632214493370319</v>
      </c>
    </row>
    <row r="916" spans="1:16" x14ac:dyDescent="0.2">
      <c r="A916" s="37">
        <f>Timetraces!E998</f>
        <v>91.2</v>
      </c>
      <c r="B916" s="8">
        <f>Timetraces!B998-Timetraces!C998</f>
        <v>38.925881385803223</v>
      </c>
      <c r="C916" s="8">
        <f t="shared" si="28"/>
        <v>5.5304412140933854</v>
      </c>
      <c r="D916" s="8"/>
      <c r="E916" s="23">
        <f>Timetraces!F998/1000*0.145</f>
        <v>46.301436487198828</v>
      </c>
      <c r="F916" s="8">
        <f>Timetraces!H998</f>
        <v>0.14647561679330123</v>
      </c>
      <c r="G916" s="8">
        <f>(Timetraces!G998-Timetraces!$G$86)/0.3048</f>
        <v>0</v>
      </c>
      <c r="H916" s="13">
        <f>Timetraces!D998/9.81/0.4536</f>
        <v>299.13428539446909</v>
      </c>
      <c r="I916" s="73">
        <f>Timetraces!F998/Timetraces!H998*1000</f>
        <v>2180023260.0246506</v>
      </c>
      <c r="J916" s="13">
        <f>Timetraces!I998/9.81/0.4536</f>
        <v>593.89607828377052</v>
      </c>
      <c r="K916" s="8">
        <f>Timetraces!J998-Timetraces!K998</f>
        <v>38.925881385803223</v>
      </c>
      <c r="L916" s="8">
        <f t="shared" si="29"/>
        <v>5.5304490362252459</v>
      </c>
      <c r="M916" s="8"/>
      <c r="N916" s="13">
        <f>Timetraces!L998/9.81/0.4536</f>
        <v>299.13428539446909</v>
      </c>
      <c r="O916" s="23">
        <f>Timetraces!N998/1000*0.145</f>
        <v>46.300884567953851</v>
      </c>
      <c r="P916" s="37">
        <f>Timetraces!P998</f>
        <v>0.14647668176966422</v>
      </c>
    </row>
    <row r="917" spans="1:16" x14ac:dyDescent="0.2">
      <c r="A917" s="37">
        <f>Timetraces!E999</f>
        <v>91.300000000000011</v>
      </c>
      <c r="B917" s="8">
        <f>Timetraces!B999-Timetraces!C999</f>
        <v>38.931339740753174</v>
      </c>
      <c r="C917" s="8">
        <f t="shared" si="28"/>
        <v>5.548349202774328</v>
      </c>
      <c r="D917" s="8"/>
      <c r="E917" s="23">
        <f>Timetraces!F999/1000*0.145</f>
        <v>46.348929125251082</v>
      </c>
      <c r="F917" s="8">
        <f>Timetraces!H999</f>
        <v>0.14662989823612774</v>
      </c>
      <c r="G917" s="8">
        <f>(Timetraces!G999-Timetraces!$G$86)/0.3048</f>
        <v>0</v>
      </c>
      <c r="H917" s="13">
        <f>Timetraces!D999/9.81/0.4536</f>
        <v>299.23202798055297</v>
      </c>
      <c r="I917" s="73">
        <f>Timetraces!F999/Timetraces!H999*1000</f>
        <v>2179963233.3915105</v>
      </c>
      <c r="J917" s="13">
        <f>Timetraces!I999/9.81/0.4536</f>
        <v>593.99565885842242</v>
      </c>
      <c r="K917" s="8">
        <f>Timetraces!J999-Timetraces!K999</f>
        <v>38.931339740753174</v>
      </c>
      <c r="L917" s="8">
        <f t="shared" si="29"/>
        <v>5.5483570249061884</v>
      </c>
      <c r="M917" s="8"/>
      <c r="N917" s="13">
        <f>Timetraces!L999/9.81/0.4536</f>
        <v>299.23202798055297</v>
      </c>
      <c r="O917" s="23">
        <f>Timetraces!N999/1000*0.145</f>
        <v>46.348373450403074</v>
      </c>
      <c r="P917" s="37">
        <f>Timetraces!P999</f>
        <v>0.1466309693734679</v>
      </c>
    </row>
    <row r="918" spans="1:16" x14ac:dyDescent="0.2">
      <c r="A918" s="37">
        <f>Timetraces!E1000</f>
        <v>91.4</v>
      </c>
      <c r="B918" s="8">
        <f>Timetraces!B1000-Timetraces!C1000</f>
        <v>38.936803817749023</v>
      </c>
      <c r="C918" s="8">
        <f t="shared" si="28"/>
        <v>5.5662759645717346</v>
      </c>
      <c r="D918" s="8"/>
      <c r="E918" s="23">
        <f>Timetraces!F1000/1000*0.145</f>
        <v>46.396369781696016</v>
      </c>
      <c r="F918" s="8">
        <f>Timetraces!H1000</f>
        <v>0.14678401123918849</v>
      </c>
      <c r="G918" s="8">
        <f>(Timetraces!G1000-Timetraces!$G$86)/0.3048</f>
        <v>0</v>
      </c>
      <c r="H918" s="13">
        <f>Timetraces!D1000/9.81/0.4536</f>
        <v>299.32985286463247</v>
      </c>
      <c r="I918" s="73">
        <f>Timetraces!F1000/Timetraces!H1000*1000</f>
        <v>2179903392.136415</v>
      </c>
      <c r="J918" s="13">
        <f>Timetraces!I1000/9.81/0.4536</f>
        <v>594.09540402906543</v>
      </c>
      <c r="K918" s="8">
        <f>Timetraces!J1000-Timetraces!K1000</f>
        <v>38.936803817749023</v>
      </c>
      <c r="L918" s="8">
        <f t="shared" si="29"/>
        <v>5.566283786703595</v>
      </c>
      <c r="M918" s="8"/>
      <c r="N918" s="13">
        <f>Timetraces!L1000/9.81/0.4536</f>
        <v>299.32985286463247</v>
      </c>
      <c r="O918" s="23">
        <f>Timetraces!N1000/1000*0.145</f>
        <v>46.395808466853509</v>
      </c>
      <c r="P918" s="37">
        <f>Timetraces!P1000</f>
        <v>0.14678508238549112</v>
      </c>
    </row>
    <row r="919" spans="1:16" x14ac:dyDescent="0.2">
      <c r="A919" s="37">
        <f>Timetraces!E1001</f>
        <v>91.5</v>
      </c>
      <c r="B919" s="8">
        <f>Timetraces!B1001-Timetraces!C1001</f>
        <v>38.942273616790771</v>
      </c>
      <c r="C919" s="8">
        <f t="shared" si="28"/>
        <v>5.5842214994856061</v>
      </c>
      <c r="D919" s="8"/>
      <c r="E919" s="23">
        <f>Timetraces!F1001/1000*0.145</f>
        <v>46.443773864016855</v>
      </c>
      <c r="F919" s="8">
        <f>Timetraces!H1001</f>
        <v>0.14693800583338912</v>
      </c>
      <c r="G919" s="8">
        <f>(Timetraces!G1001-Timetraces!$G$86)/0.3048</f>
        <v>0</v>
      </c>
      <c r="H919" s="13">
        <f>Timetraces!D1001/9.81/0.4536</f>
        <v>299.42792464269866</v>
      </c>
      <c r="I919" s="73">
        <f>Timetraces!F1001/Timetraces!H1001*1000</f>
        <v>2179843716.4074712</v>
      </c>
      <c r="J919" s="13">
        <f>Timetraces!I1001/9.81/0.4536</f>
        <v>594.19520406503887</v>
      </c>
      <c r="K919" s="8">
        <f>Timetraces!J1001-Timetraces!K1001</f>
        <v>38.942273616790771</v>
      </c>
      <c r="L919" s="8">
        <f t="shared" si="29"/>
        <v>5.5842293216174665</v>
      </c>
      <c r="M919" s="8"/>
      <c r="N919" s="13">
        <f>Timetraces!L1001/9.81/0.4536</f>
        <v>299.42792464269866</v>
      </c>
      <c r="O919" s="23">
        <f>Timetraces!N1001/1000*0.145</f>
        <v>46.443210698426014</v>
      </c>
      <c r="P919" s="37">
        <f>Timetraces!P1001</f>
        <v>0.14693908929617666</v>
      </c>
    </row>
    <row r="920" spans="1:16" x14ac:dyDescent="0.2">
      <c r="A920" s="37">
        <f>Timetraces!E1002</f>
        <v>91.600000000000009</v>
      </c>
      <c r="B920" s="8">
        <f>Timetraces!B1002-Timetraces!C1002</f>
        <v>38.947748184204102</v>
      </c>
      <c r="C920" s="8">
        <f t="shared" si="28"/>
        <v>5.6021826786631985</v>
      </c>
      <c r="D920" s="8"/>
      <c r="E920" s="23">
        <f>Timetraces!F1002/1000*0.145</f>
        <v>46.491166954779892</v>
      </c>
      <c r="F920" s="8">
        <f>Timetraces!H1002</f>
        <v>0.14709196512716735</v>
      </c>
      <c r="G920" s="8">
        <f>(Timetraces!G1002-Timetraces!$G$86)/0.3048</f>
        <v>0</v>
      </c>
      <c r="H920" s="13">
        <f>Timetraces!D1002/9.81/0.4536</f>
        <v>299.52646277607317</v>
      </c>
      <c r="I920" s="73">
        <f>Timetraces!F1002/Timetraces!H1002*1000</f>
        <v>2179784173.4045391</v>
      </c>
      <c r="J920" s="13">
        <f>Timetraces!I1002/9.81/0.4536</f>
        <v>594.29522356233383</v>
      </c>
      <c r="K920" s="8">
        <f>Timetraces!J1002-Timetraces!K1002</f>
        <v>38.947748184204102</v>
      </c>
      <c r="L920" s="8">
        <f t="shared" si="29"/>
        <v>5.602190500795059</v>
      </c>
      <c r="M920" s="8"/>
      <c r="N920" s="13">
        <f>Timetraces!L1002/9.81/0.4536</f>
        <v>299.52646277607317</v>
      </c>
      <c r="O920" s="23">
        <f>Timetraces!N1002/1000*0.145</f>
        <v>46.490598154822791</v>
      </c>
      <c r="P920" s="37">
        <f>Timetraces!P1002</f>
        <v>0.14709304859881903</v>
      </c>
    </row>
    <row r="921" spans="1:16" x14ac:dyDescent="0.2">
      <c r="A921" s="37">
        <f>Timetraces!E1003</f>
        <v>91.7</v>
      </c>
      <c r="B921" s="8">
        <f>Timetraces!B1003-Timetraces!C1003</f>
        <v>38.95322847366333</v>
      </c>
      <c r="C921" s="8">
        <f t="shared" si="28"/>
        <v>5.620162630957255</v>
      </c>
      <c r="D921" s="8"/>
      <c r="E921" s="23">
        <f>Timetraces!F1003/1000*0.145</f>
        <v>46.538565643511106</v>
      </c>
      <c r="F921" s="8">
        <f>Timetraces!H1003</f>
        <v>0.14724594299334184</v>
      </c>
      <c r="G921" s="8">
        <f>(Timetraces!G1003-Timetraces!$G$86)/0.3048</f>
        <v>0</v>
      </c>
      <c r="H921" s="13">
        <f>Timetraces!D1003/9.81/0.4536</f>
        <v>299.62557699541674</v>
      </c>
      <c r="I921" s="73">
        <f>Timetraces!F1003/Timetraces!H1003*1000</f>
        <v>2179724742.1762633</v>
      </c>
      <c r="J921" s="13">
        <f>Timetraces!I1003/9.81/0.4536</f>
        <v>594.39535279028951</v>
      </c>
      <c r="K921" s="8">
        <f>Timetraces!J1003-Timetraces!K1003</f>
        <v>38.95322847366333</v>
      </c>
      <c r="L921" s="8">
        <f t="shared" si="29"/>
        <v>5.6201704530891154</v>
      </c>
      <c r="M921" s="8"/>
      <c r="N921" s="13">
        <f>Timetraces!L1003/9.81/0.4536</f>
        <v>299.62557699541674</v>
      </c>
      <c r="O921" s="23">
        <f>Timetraces!N1003/1000*0.145</f>
        <v>46.537994987880012</v>
      </c>
      <c r="P921" s="37">
        <f>Timetraces!P1003</f>
        <v>0.147247038780942</v>
      </c>
    </row>
    <row r="922" spans="1:16" x14ac:dyDescent="0.2">
      <c r="A922" s="37">
        <f>Timetraces!E1004</f>
        <v>91.800000000000011</v>
      </c>
      <c r="B922" s="8">
        <f>Timetraces!B1004-Timetraces!C1004</f>
        <v>38.958713054656982</v>
      </c>
      <c r="C922" s="8">
        <f t="shared" si="28"/>
        <v>5.6381566630886608</v>
      </c>
      <c r="D922" s="8"/>
      <c r="E922" s="23">
        <f>Timetraces!F1004/1000*0.145</f>
        <v>46.585994793563543</v>
      </c>
      <c r="F922" s="8">
        <f>Timetraces!H1004</f>
        <v>0.14740002023136567</v>
      </c>
      <c r="G922" s="8">
        <f>(Timetraces!G1004-Timetraces!$G$86)/0.3048</f>
        <v>0</v>
      </c>
      <c r="H922" s="13">
        <f>Timetraces!D1004/9.81/0.4536</f>
        <v>299.72543189672052</v>
      </c>
      <c r="I922" s="73">
        <f>Timetraces!F1004/Timetraces!H1004*1000</f>
        <v>2179665390.8861856</v>
      </c>
      <c r="J922" s="13">
        <f>Timetraces!I1004/9.81/0.4536</f>
        <v>594.49570147956683</v>
      </c>
      <c r="K922" s="8">
        <f>Timetraces!J1004-Timetraces!K1004</f>
        <v>38.958713054656982</v>
      </c>
      <c r="L922" s="8">
        <f t="shared" si="29"/>
        <v>5.6381644852205213</v>
      </c>
      <c r="M922" s="8"/>
      <c r="N922" s="13">
        <f>Timetraces!L1004/9.81/0.4536</f>
        <v>299.72543189672052</v>
      </c>
      <c r="O922" s="23">
        <f>Timetraces!N1004/1000*0.145</f>
        <v>46.585418502098108</v>
      </c>
      <c r="P922" s="37">
        <f>Timetraces!P1004</f>
        <v>0.14740111602827291</v>
      </c>
    </row>
    <row r="923" spans="1:16" x14ac:dyDescent="0.2">
      <c r="A923" s="37">
        <f>Timetraces!E1005</f>
        <v>91.9</v>
      </c>
      <c r="B923" s="8">
        <f>Timetraces!B1005-Timetraces!C1005</f>
        <v>38.964202404022217</v>
      </c>
      <c r="C923" s="8">
        <f t="shared" si="28"/>
        <v>5.6561663394837867</v>
      </c>
      <c r="D923" s="8"/>
      <c r="E923" s="23">
        <f>Timetraces!F1005/1000*0.145</f>
        <v>46.633464609067019</v>
      </c>
      <c r="F923" s="8">
        <f>Timetraces!H1005</f>
        <v>0.14755422994247325</v>
      </c>
      <c r="G923" s="8">
        <f>(Timetraces!G1005-Timetraces!$G$86)/0.3048</f>
        <v>0</v>
      </c>
      <c r="H923" s="13">
        <f>Timetraces!D1005/9.81/0.4536</f>
        <v>299.82608234531489</v>
      </c>
      <c r="I923" s="73">
        <f>Timetraces!F1005/Timetraces!H1005*1000</f>
        <v>2179606107.3787718</v>
      </c>
      <c r="J923" s="13">
        <f>Timetraces!I1005/9.81/0.4536</f>
        <v>594.59621476483517</v>
      </c>
      <c r="K923" s="8">
        <f>Timetraces!J1005-Timetraces!K1005</f>
        <v>38.964202404022217</v>
      </c>
      <c r="L923" s="8">
        <f t="shared" si="29"/>
        <v>5.6561741616156471</v>
      </c>
      <c r="M923" s="8"/>
      <c r="N923" s="13">
        <f>Timetraces!L1005/9.81/0.4536</f>
        <v>299.82608234531489</v>
      </c>
      <c r="O923" s="23">
        <f>Timetraces!N1005/1000*0.145</f>
        <v>46.632886453011629</v>
      </c>
      <c r="P923" s="37">
        <f>Timetraces!P1005</f>
        <v>0.14755533805394411</v>
      </c>
    </row>
    <row r="924" spans="1:16" x14ac:dyDescent="0.2">
      <c r="A924" s="37">
        <f>Timetraces!E1006</f>
        <v>92</v>
      </c>
      <c r="B924" s="8">
        <f>Timetraces!B1006-Timetraces!C1006</f>
        <v>38.969696044921875</v>
      </c>
      <c r="C924" s="8">
        <f t="shared" si="28"/>
        <v>5.674190095716261</v>
      </c>
      <c r="D924" s="8"/>
      <c r="E924" s="23">
        <f>Timetraces!F1006/1000*0.145</f>
        <v>46.680993667322319</v>
      </c>
      <c r="F924" s="8">
        <f>Timetraces!H1006</f>
        <v>0.14770863252093386</v>
      </c>
      <c r="G924" s="8">
        <f>(Timetraces!G1006-Timetraces!$G$86)/0.3048</f>
        <v>0</v>
      </c>
      <c r="H924" s="13">
        <f>Timetraces!D1006/9.81/0.4536</f>
        <v>299.92750090853474</v>
      </c>
      <c r="I924" s="73">
        <f>Timetraces!F1006/Timetraces!H1006*1000</f>
        <v>2179546867.8190985</v>
      </c>
      <c r="J924" s="13">
        <f>Timetraces!I1006/9.81/0.4536</f>
        <v>594.69689264609474</v>
      </c>
      <c r="K924" s="8">
        <f>Timetraces!J1006-Timetraces!K1006</f>
        <v>38.969696044921875</v>
      </c>
      <c r="L924" s="8">
        <f t="shared" si="29"/>
        <v>5.6741979178481214</v>
      </c>
      <c r="M924" s="8"/>
      <c r="N924" s="13">
        <f>Timetraces!L1006/9.81/0.4536</f>
        <v>299.92750090853474</v>
      </c>
      <c r="O924" s="23">
        <f>Timetraces!N1006/1000*0.145</f>
        <v>46.680409860801404</v>
      </c>
      <c r="P924" s="37">
        <f>Timetraces!P1006</f>
        <v>0.14770974064154929</v>
      </c>
    </row>
    <row r="925" spans="1:16" x14ac:dyDescent="0.2">
      <c r="A925" s="37">
        <f>Timetraces!E1007</f>
        <v>92.100000000000009</v>
      </c>
      <c r="B925" s="8">
        <f>Timetraces!B1007-Timetraces!C1007</f>
        <v>38.975193977355957</v>
      </c>
      <c r="C925" s="8">
        <f t="shared" si="28"/>
        <v>5.6922279317860838</v>
      </c>
      <c r="D925" s="8"/>
      <c r="E925" s="23">
        <f>Timetraces!F1007/1000*0.145</f>
        <v>46.72858659641097</v>
      </c>
      <c r="F925" s="8">
        <f>Timetraces!H1007</f>
        <v>0.14786324297792391</v>
      </c>
      <c r="G925" s="8">
        <f>(Timetraces!G1007-Timetraces!$G$86)/0.3048</f>
        <v>0</v>
      </c>
      <c r="H925" s="13">
        <f>Timetraces!D1007/9.81/0.4536</f>
        <v>300.0296052883844</v>
      </c>
      <c r="I925" s="73">
        <f>Timetraces!F1007/Timetraces!H1007*1000</f>
        <v>2179487666.8985357</v>
      </c>
      <c r="J925" s="13">
        <f>Timetraces!I1007/9.81/0.4536</f>
        <v>594.79773512334543</v>
      </c>
      <c r="K925" s="8">
        <f>Timetraces!J1007-Timetraces!K1007</f>
        <v>38.975193977355957</v>
      </c>
      <c r="L925" s="8">
        <f t="shared" si="29"/>
        <v>5.6922357539179442</v>
      </c>
      <c r="M925" s="8"/>
      <c r="N925" s="13">
        <f>Timetraces!L1007/9.81/0.4536</f>
        <v>300.0296052883844</v>
      </c>
      <c r="O925" s="23">
        <f>Timetraces!N1007/1000*0.145</f>
        <v>46.728000916671697</v>
      </c>
      <c r="P925" s="37">
        <f>Timetraces!P1007</f>
        <v>0.14786436341526915</v>
      </c>
    </row>
    <row r="926" spans="1:16" x14ac:dyDescent="0.2">
      <c r="A926" s="37">
        <f>Timetraces!E1008</f>
        <v>92.2</v>
      </c>
      <c r="B926" s="8">
        <f>Timetraces!B1008-Timetraces!C1008</f>
        <v>38.980696201324463</v>
      </c>
      <c r="C926" s="8">
        <f t="shared" si="28"/>
        <v>5.710279847693255</v>
      </c>
      <c r="D926" s="8"/>
      <c r="E926" s="23">
        <f>Timetraces!F1008/1000*0.145</f>
        <v>46.776251441292693</v>
      </c>
      <c r="F926" s="8">
        <f>Timetraces!H1008</f>
        <v>0.14801808747033554</v>
      </c>
      <c r="G926" s="8">
        <f>(Timetraces!G1008-Timetraces!$G$86)/0.3048</f>
        <v>0</v>
      </c>
      <c r="H926" s="13">
        <f>Timetraces!D1008/9.81/0.4536</f>
        <v>300.13228575420305</v>
      </c>
      <c r="I926" s="73">
        <f>Timetraces!F1008/Timetraces!H1008*1000</f>
        <v>2179428494.4453707</v>
      </c>
      <c r="J926" s="13">
        <f>Timetraces!I1008/9.81/0.4536</f>
        <v>594.89879706191789</v>
      </c>
      <c r="K926" s="8">
        <f>Timetraces!J1008-Timetraces!K1008</f>
        <v>38.980696201324463</v>
      </c>
      <c r="L926" s="8">
        <f t="shared" si="29"/>
        <v>5.7102876698251155</v>
      </c>
      <c r="M926" s="8"/>
      <c r="N926" s="13">
        <f>Timetraces!L1008/9.81/0.4536</f>
        <v>300.13228575420305</v>
      </c>
      <c r="O926" s="23">
        <f>Timetraces!N1008/1000*0.145</f>
        <v>46.775661985912528</v>
      </c>
      <c r="P926" s="37">
        <f>Timetraces!P1008</f>
        <v>0.14801921407034099</v>
      </c>
    </row>
    <row r="927" spans="1:16" x14ac:dyDescent="0.2">
      <c r="A927" s="37">
        <f>Timetraces!E1009</f>
        <v>92.300000000000011</v>
      </c>
      <c r="B927" s="8">
        <f>Timetraces!B1009-Timetraces!C1009</f>
        <v>38.986202239990234</v>
      </c>
      <c r="C927" s="8">
        <f t="shared" si="28"/>
        <v>5.7283442790114032</v>
      </c>
      <c r="D927" s="8"/>
      <c r="E927" s="23">
        <f>Timetraces!F1009/1000*0.145</f>
        <v>46.823987968572631</v>
      </c>
      <c r="F927" s="8">
        <f>Timetraces!H1009</f>
        <v>0.14817316522290974</v>
      </c>
      <c r="G927" s="8">
        <f>(Timetraces!G1009-Timetraces!$G$86)/0.3048</f>
        <v>0</v>
      </c>
      <c r="H927" s="13">
        <f>Timetraces!D1009/9.81/0.4536</f>
        <v>300.23537770999963</v>
      </c>
      <c r="I927" s="73">
        <f>Timetraces!F1009/Timetraces!H1009*1000</f>
        <v>2179369351.1903501</v>
      </c>
      <c r="J927" s="13">
        <f>Timetraces!I1009/9.81/0.4536</f>
        <v>594.99996873115083</v>
      </c>
      <c r="K927" s="8">
        <f>Timetraces!J1009-Timetraces!K1009</f>
        <v>38.986202239990234</v>
      </c>
      <c r="L927" s="8">
        <f t="shared" si="29"/>
        <v>5.7283521011432637</v>
      </c>
      <c r="M927" s="8"/>
      <c r="N927" s="13">
        <f>Timetraces!L1009/9.81/0.4536</f>
        <v>300.23540514266489</v>
      </c>
      <c r="O927" s="23">
        <f>Timetraces!N1009/1000*0.145</f>
        <v>46.823395087907436</v>
      </c>
      <c r="P927" s="37">
        <f>Timetraces!P1009</f>
        <v>0.14817429914305333</v>
      </c>
    </row>
    <row r="928" spans="1:16" x14ac:dyDescent="0.2">
      <c r="A928" s="37">
        <f>Timetraces!E1010</f>
        <v>92.4</v>
      </c>
      <c r="B928" s="8">
        <f>Timetraces!B1010-Timetraces!C1010</f>
        <v>38.991713047027588</v>
      </c>
      <c r="C928" s="8">
        <f t="shared" si="28"/>
        <v>5.7464243545932714</v>
      </c>
      <c r="D928" s="8"/>
      <c r="E928" s="23">
        <f>Timetraces!F1010/1000*0.145</f>
        <v>46.871798184814381</v>
      </c>
      <c r="F928" s="8">
        <f>Timetraces!H1010</f>
        <v>0.14832848277330604</v>
      </c>
      <c r="G928" s="8">
        <f>(Timetraces!G1010-Timetraces!$G$86)/0.3048</f>
        <v>0</v>
      </c>
      <c r="H928" s="13">
        <f>Timetraces!D1010/9.81/0.4536</f>
        <v>300.3387439924482</v>
      </c>
      <c r="I928" s="73">
        <f>Timetraces!F1010/Timetraces!H1010*1000</f>
        <v>2179310234.5620513</v>
      </c>
      <c r="J928" s="13">
        <f>Timetraces!I1010/9.81/0.4536</f>
        <v>595.10141472703583</v>
      </c>
      <c r="K928" s="8">
        <f>Timetraces!J1010-Timetraces!K1010</f>
        <v>38.99171257019043</v>
      </c>
      <c r="L928" s="8">
        <f t="shared" si="29"/>
        <v>5.7464306122987603</v>
      </c>
      <c r="M928" s="8"/>
      <c r="N928" s="13">
        <f>Timetraces!L1010/9.81/0.4536</f>
        <v>300.33877142511341</v>
      </c>
      <c r="O928" s="23">
        <f>Timetraces!N1010/1000*0.145</f>
        <v>46.871199617004415</v>
      </c>
      <c r="P928" s="37">
        <f>Timetraces!P1010</f>
        <v>0.14832961670089079</v>
      </c>
    </row>
    <row r="929" spans="1:16" x14ac:dyDescent="0.2">
      <c r="A929" s="37">
        <f>Timetraces!E1011</f>
        <v>92.5</v>
      </c>
      <c r="B929" s="8">
        <f>Timetraces!B1011-Timetraces!C1011</f>
        <v>38.997226715087891</v>
      </c>
      <c r="C929" s="8">
        <f t="shared" si="28"/>
        <v>5.7645138167333725</v>
      </c>
      <c r="D929" s="8"/>
      <c r="E929" s="23">
        <f>Timetraces!F1011/1000*0.145</f>
        <v>46.919678061674794</v>
      </c>
      <c r="F929" s="8">
        <f>Timetraces!H1011</f>
        <v>0.14848402703345323</v>
      </c>
      <c r="G929" s="8">
        <f>(Timetraces!G1011-Timetraces!$G$86)/0.3048</f>
        <v>0</v>
      </c>
      <c r="H929" s="13">
        <f>Timetraces!D1011/9.81/0.4536</f>
        <v>300.44222000555749</v>
      </c>
      <c r="I929" s="73">
        <f>Timetraces!F1011/Timetraces!H1011*1000</f>
        <v>2179251149.7505183</v>
      </c>
      <c r="J929" s="13">
        <f>Timetraces!I1011/9.81/0.4536</f>
        <v>595.20829239062914</v>
      </c>
      <c r="K929" s="8">
        <f>Timetraces!J1011-Timetraces!K1011</f>
        <v>38.997226715087891</v>
      </c>
      <c r="L929" s="8">
        <f t="shared" si="29"/>
        <v>5.7645216388652329</v>
      </c>
      <c r="M929" s="8"/>
      <c r="N929" s="13">
        <f>Timetraces!L1011/9.81/0.4536</f>
        <v>300.44222000555749</v>
      </c>
      <c r="O929" s="23">
        <f>Timetraces!N1011/1000*0.145</f>
        <v>46.919075336620494</v>
      </c>
      <c r="P929" s="37">
        <f>Timetraces!P1011</f>
        <v>0.14848516596686942</v>
      </c>
    </row>
    <row r="930" spans="1:16" x14ac:dyDescent="0.2">
      <c r="A930" s="37">
        <f>Timetraces!E1012</f>
        <v>92.600000000000009</v>
      </c>
      <c r="B930" s="8">
        <f>Timetraces!B1012-Timetraces!C1012</f>
        <v>39.002743721008301</v>
      </c>
      <c r="C930" s="8">
        <f t="shared" si="28"/>
        <v>5.782614229858078</v>
      </c>
      <c r="D930" s="8"/>
      <c r="E930" s="23">
        <f>Timetraces!F1012/1000*0.145</f>
        <v>46.967623571558931</v>
      </c>
      <c r="F930" s="8">
        <f>Timetraces!H1012</f>
        <v>0.1486397849175726</v>
      </c>
      <c r="G930" s="8">
        <f>(Timetraces!G1012-Timetraces!$G$86)/0.3048</f>
        <v>0</v>
      </c>
      <c r="H930" s="13">
        <f>Timetraces!D1012/9.81/0.4536</f>
        <v>300.54564115333642</v>
      </c>
      <c r="I930" s="73">
        <f>Timetraces!F1012/Timetraces!H1012*1000</f>
        <v>2179192101.9040842</v>
      </c>
      <c r="J930" s="13">
        <f>Timetraces!I1012/9.81/0.4536</f>
        <v>595.31890089668866</v>
      </c>
      <c r="K930" s="8">
        <f>Timetraces!J1012-Timetraces!K1012</f>
        <v>39.002743721008301</v>
      </c>
      <c r="L930" s="8">
        <f t="shared" si="29"/>
        <v>5.7826220519899376</v>
      </c>
      <c r="M930" s="8"/>
      <c r="N930" s="13">
        <f>Timetraces!L1012/9.81/0.4536</f>
        <v>300.54564115333642</v>
      </c>
      <c r="O930" s="23">
        <f>Timetraces!N1012/1000*0.145</f>
        <v>46.967018928584167</v>
      </c>
      <c r="P930" s="37">
        <f>Timetraces!P1012</f>
        <v>0.14864093616775098</v>
      </c>
    </row>
    <row r="931" spans="1:16" x14ac:dyDescent="0.2">
      <c r="A931" s="37">
        <f>Timetraces!E1013</f>
        <v>92.7</v>
      </c>
      <c r="B931" s="8">
        <f>Timetraces!B1013-Timetraces!C1013</f>
        <v>39.008263111114502</v>
      </c>
      <c r="C931" s="8">
        <f t="shared" si="28"/>
        <v>5.8007224651146432</v>
      </c>
      <c r="D931" s="8"/>
      <c r="E931" s="23">
        <f>Timetraces!F1013/1000*0.145</f>
        <v>47.01564335010162</v>
      </c>
      <c r="F931" s="8">
        <f>Timetraces!H1013</f>
        <v>0.14879578451092818</v>
      </c>
      <c r="G931" s="8">
        <f>(Timetraces!G1013-Timetraces!$G$86)/0.3048</f>
        <v>0</v>
      </c>
      <c r="H931" s="13">
        <f>Timetraces!D1013/9.81/0.4536</f>
        <v>300.64908973378056</v>
      </c>
      <c r="I931" s="73">
        <f>Timetraces!F1013/Timetraces!H1013*1000</f>
        <v>2179133080.102706</v>
      </c>
      <c r="J931" s="13">
        <f>Timetraces!I1013/9.81/0.4536</f>
        <v>595.43022265204331</v>
      </c>
      <c r="K931" s="8">
        <f>Timetraces!J1013-Timetraces!K1013</f>
        <v>39.008263111114502</v>
      </c>
      <c r="L931" s="8">
        <f t="shared" si="29"/>
        <v>5.8007302872465036</v>
      </c>
      <c r="M931" s="8"/>
      <c r="N931" s="13">
        <f>Timetraces!L1013/9.81/0.4536</f>
        <v>300.64908973378056</v>
      </c>
      <c r="O931" s="23">
        <f>Timetraces!N1013/1000*0.145</f>
        <v>47.015033001019326</v>
      </c>
      <c r="P931" s="37">
        <f>Timetraces!P1013</f>
        <v>0.14879693577046707</v>
      </c>
    </row>
    <row r="932" spans="1:16" x14ac:dyDescent="0.2">
      <c r="A932" s="37">
        <f>Timetraces!E1014</f>
        <v>92.800000000000011</v>
      </c>
      <c r="B932" s="8">
        <f>Timetraces!B1014-Timetraces!C1014</f>
        <v>39.013785362243652</v>
      </c>
      <c r="C932" s="8">
        <f t="shared" si="28"/>
        <v>5.8188400869294412</v>
      </c>
      <c r="D932" s="8"/>
      <c r="E932" s="23">
        <f>Timetraces!F1014/1000*0.145</f>
        <v>47.063752462239897</v>
      </c>
      <c r="F932" s="8">
        <f>Timetraces!H1014</f>
        <v>0.14895207471021005</v>
      </c>
      <c r="G932" s="8">
        <f>(Timetraces!G1014-Timetraces!$G$86)/0.3048</f>
        <v>0</v>
      </c>
      <c r="H932" s="13">
        <f>Timetraces!D1014/9.81/0.4536</f>
        <v>300.75314183285889</v>
      </c>
      <c r="I932" s="73">
        <f>Timetraces!F1014/Timetraces!H1014*1000</f>
        <v>2179074066.7381449</v>
      </c>
      <c r="J932" s="13">
        <f>Timetraces!I1014/9.81/0.4536</f>
        <v>595.53891087153931</v>
      </c>
      <c r="K932" s="8">
        <f>Timetraces!J1014-Timetraces!K1014</f>
        <v>39.013785362243652</v>
      </c>
      <c r="L932" s="8">
        <f t="shared" si="29"/>
        <v>5.8188479090613017</v>
      </c>
      <c r="M932" s="8"/>
      <c r="N932" s="13">
        <f>Timetraces!L1014/9.81/0.4536</f>
        <v>300.75316926552409</v>
      </c>
      <c r="O932" s="23">
        <f>Timetraces!N1014/1000*0.145</f>
        <v>47.063138640799068</v>
      </c>
      <c r="P932" s="37">
        <f>Timetraces!P1014</f>
        <v>0.14895323328985785</v>
      </c>
    </row>
    <row r="933" spans="1:16" x14ac:dyDescent="0.2">
      <c r="A933" s="37">
        <f>Timetraces!E1015</f>
        <v>92.9</v>
      </c>
      <c r="B933" s="8">
        <f>Timetraces!B1015-Timetraces!C1015</f>
        <v>39.019311428070068</v>
      </c>
      <c r="C933" s="8">
        <f t="shared" si="28"/>
        <v>5.8369702241552153</v>
      </c>
      <c r="D933" s="8"/>
      <c r="E933" s="23">
        <f>Timetraces!F1015/1000*0.145</f>
        <v>47.112008018143548</v>
      </c>
      <c r="F933" s="8">
        <f>Timetraces!H1015</f>
        <v>0.14910884103399369</v>
      </c>
      <c r="G933" s="8">
        <f>(Timetraces!G1015-Timetraces!$G$86)/0.3048</f>
        <v>0</v>
      </c>
      <c r="H933" s="13">
        <f>Timetraces!D1015/9.81/0.4536</f>
        <v>300.85927881449203</v>
      </c>
      <c r="I933" s="73">
        <f>Timetraces!F1015/Timetraces!H1015*1000</f>
        <v>2179014992.4849539</v>
      </c>
      <c r="J933" s="13">
        <f>Timetraces!I1015/9.81/0.4536</f>
        <v>595.64299040328297</v>
      </c>
      <c r="K933" s="8">
        <f>Timetraces!J1015-Timetraces!K1015</f>
        <v>39.019311428070068</v>
      </c>
      <c r="L933" s="8">
        <f t="shared" si="29"/>
        <v>5.8369780462870757</v>
      </c>
      <c r="M933" s="8"/>
      <c r="N933" s="13">
        <f>Timetraces!L1015/9.81/0.4536</f>
        <v>300.85930624715718</v>
      </c>
      <c r="O933" s="23">
        <f>Timetraces!N1015/1000*0.145</f>
        <v>47.111390350792888</v>
      </c>
      <c r="P933" s="37">
        <f>Timetraces!P1015</f>
        <v>0.14911000577652461</v>
      </c>
    </row>
    <row r="934" spans="1:16" x14ac:dyDescent="0.2">
      <c r="A934" s="37">
        <f>Timetraces!E1016</f>
        <v>93</v>
      </c>
      <c r="B934" s="8">
        <f>Timetraces!B1016-Timetraces!C1016</f>
        <v>39.024840831756592</v>
      </c>
      <c r="C934" s="8">
        <f t="shared" si="28"/>
        <v>5.8551113123655938</v>
      </c>
      <c r="D934" s="8"/>
      <c r="E934" s="23">
        <f>Timetraces!F1016/1000*0.145</f>
        <v>47.16049556799787</v>
      </c>
      <c r="F934" s="8">
        <f>Timetraces!H1016</f>
        <v>0.14926636136605412</v>
      </c>
      <c r="G934" s="8">
        <f>(Timetraces!G1016-Timetraces!$G$86)/0.3048</f>
        <v>0</v>
      </c>
      <c r="H934" s="13">
        <f>Timetraces!D1016/9.81/0.4536</f>
        <v>300.96942096524322</v>
      </c>
      <c r="I934" s="73">
        <f>Timetraces!F1016/Timetraces!H1016*1000</f>
        <v>2178955754.2912111</v>
      </c>
      <c r="J934" s="13">
        <f>Timetraces!I1016/9.81/0.4536</f>
        <v>595.74476559115021</v>
      </c>
      <c r="K934" s="8">
        <f>Timetraces!J1016-Timetraces!K1016</f>
        <v>39.024840831756592</v>
      </c>
      <c r="L934" s="8">
        <f t="shared" si="29"/>
        <v>5.8551191344974542</v>
      </c>
      <c r="M934" s="8"/>
      <c r="N934" s="13">
        <f>Timetraces!L1016/9.81/0.4536</f>
        <v>300.96944839790842</v>
      </c>
      <c r="O934" s="23">
        <f>Timetraces!N1016/1000*0.145</f>
        <v>47.159875918168566</v>
      </c>
      <c r="P934" s="37">
        <f>Timetraces!P1016</f>
        <v>0.1492675384253252</v>
      </c>
    </row>
    <row r="935" spans="1:16" x14ac:dyDescent="0.2">
      <c r="A935" s="37">
        <f>Timetraces!E1017</f>
        <v>93.100000000000009</v>
      </c>
      <c r="B935" s="8">
        <f>Timetraces!B1017-Timetraces!C1017</f>
        <v>39.030374050140381</v>
      </c>
      <c r="C935" s="8">
        <f t="shared" si="28"/>
        <v>5.8732649159869492</v>
      </c>
      <c r="D935" s="8"/>
      <c r="E935" s="23">
        <f>Timetraces!F1017/1000*0.145</f>
        <v>47.209294125383813</v>
      </c>
      <c r="F935" s="8">
        <f>Timetraces!H1017</f>
        <v>0.14942489238063786</v>
      </c>
      <c r="G935" s="8">
        <f>(Timetraces!G1017-Timetraces!$G$86)/0.3048</f>
        <v>0</v>
      </c>
      <c r="H935" s="13">
        <f>Timetraces!D1017/9.81/0.4536</f>
        <v>301.08425410174266</v>
      </c>
      <c r="I935" s="73">
        <f>Timetraces!F1017/Timetraces!H1017*1000</f>
        <v>2178896257.5685186</v>
      </c>
      <c r="J935" s="13">
        <f>Timetraces!I1017/9.81/0.4536</f>
        <v>595.84643104835686</v>
      </c>
      <c r="K935" s="8">
        <f>Timetraces!J1017-Timetraces!K1017</f>
        <v>39.030374050140381</v>
      </c>
      <c r="L935" s="8">
        <f t="shared" si="29"/>
        <v>5.8732727381188097</v>
      </c>
      <c r="M935" s="8"/>
      <c r="N935" s="13">
        <f>Timetraces!L1017/9.81/0.4536</f>
        <v>301.08425410174266</v>
      </c>
      <c r="O935" s="23">
        <f>Timetraces!N1017/1000*0.145</f>
        <v>47.208670209022237</v>
      </c>
      <c r="P935" s="37">
        <f>Timetraces!P1017</f>
        <v>0.14942607444597436</v>
      </c>
    </row>
    <row r="936" spans="1:16" x14ac:dyDescent="0.2">
      <c r="A936" s="37">
        <f>Timetraces!E1018</f>
        <v>93.2</v>
      </c>
      <c r="B936" s="8">
        <f>Timetraces!B1018-Timetraces!C1018</f>
        <v>39.035911560058594</v>
      </c>
      <c r="C936" s="8">
        <f t="shared" si="28"/>
        <v>5.8914325994456531</v>
      </c>
      <c r="D936" s="8"/>
      <c r="E936" s="23">
        <f>Timetraces!F1018/1000*0.145</f>
        <v>47.258389436894397</v>
      </c>
      <c r="F936" s="8">
        <f>Timetraces!H1018</f>
        <v>0.14958438781595751</v>
      </c>
      <c r="G936" s="8">
        <f>(Timetraces!G1018-Timetraces!$G$86)/0.3048</f>
        <v>0</v>
      </c>
      <c r="H936" s="13">
        <f>Timetraces!D1018/9.81/0.4536</f>
        <v>301.20136414945301</v>
      </c>
      <c r="I936" s="73">
        <f>Timetraces!F1018/Timetraces!H1018*1000</f>
        <v>2178836521.0411825</v>
      </c>
      <c r="J936" s="13">
        <f>Timetraces!I1018/9.81/0.4536</f>
        <v>595.94842569754564</v>
      </c>
      <c r="K936" s="8">
        <f>Timetraces!J1018-Timetraces!K1018</f>
        <v>39.035911560058594</v>
      </c>
      <c r="L936" s="8">
        <f t="shared" si="29"/>
        <v>5.8914404215775136</v>
      </c>
      <c r="M936" s="8"/>
      <c r="N936" s="13">
        <f>Timetraces!L1018/9.81/0.4536</f>
        <v>301.20136414945301</v>
      </c>
      <c r="O936" s="23">
        <f>Timetraces!N1018/1000*0.145</f>
        <v>47.257759686036181</v>
      </c>
      <c r="P936" s="37">
        <f>Timetraces!P1018</f>
        <v>0.14958556988933819</v>
      </c>
    </row>
    <row r="937" spans="1:16" x14ac:dyDescent="0.2">
      <c r="A937" s="37">
        <f>Timetraces!E1019</f>
        <v>93.300000000000011</v>
      </c>
      <c r="B937" s="8">
        <f>Timetraces!B1019-Timetraces!C1019</f>
        <v>39.041452407836914</v>
      </c>
      <c r="C937" s="8">
        <f t="shared" si="28"/>
        <v>5.9096112338889615</v>
      </c>
      <c r="D937" s="8"/>
      <c r="E937" s="23">
        <f>Timetraces!F1019/1000*0.145</f>
        <v>47.307636688675565</v>
      </c>
      <c r="F937" s="8">
        <f>Timetraces!H1019</f>
        <v>0.14974437729562134</v>
      </c>
      <c r="G937" s="8">
        <f>(Timetraces!G1019-Timetraces!$G$86)/0.3048</f>
        <v>0</v>
      </c>
      <c r="H937" s="13">
        <f>Timetraces!D1019/9.81/0.4536</f>
        <v>301.3158680939701</v>
      </c>
      <c r="I937" s="73">
        <f>Timetraces!F1019/Timetraces!H1019*1000</f>
        <v>2178776721.1191072</v>
      </c>
      <c r="J937" s="13">
        <f>Timetraces!I1019/9.81/0.4536</f>
        <v>596.0508044040472</v>
      </c>
      <c r="K937" s="8">
        <f>Timetraces!J1019-Timetraces!K1019</f>
        <v>39.041452407836914</v>
      </c>
      <c r="L937" s="8">
        <f t="shared" si="29"/>
        <v>5.9096190560208219</v>
      </c>
      <c r="M937" s="8"/>
      <c r="N937" s="13">
        <f>Timetraces!L1019/9.81/0.4536</f>
        <v>301.31589552663525</v>
      </c>
      <c r="O937" s="23">
        <f>Timetraces!N1019/1000*0.145</f>
        <v>47.307005221055448</v>
      </c>
      <c r="P937" s="37">
        <f>Timetraces!P1019</f>
        <v>0.14974557284310497</v>
      </c>
    </row>
    <row r="938" spans="1:16" x14ac:dyDescent="0.2">
      <c r="A938" s="37">
        <f>Timetraces!E1020</f>
        <v>93.4</v>
      </c>
      <c r="B938" s="8">
        <f>Timetraces!B1020-Timetraces!C1020</f>
        <v>39.046998023986816</v>
      </c>
      <c r="C938" s="8">
        <f t="shared" si="28"/>
        <v>5.9278055125959899</v>
      </c>
      <c r="D938" s="8"/>
      <c r="E938" s="23">
        <f>Timetraces!F1020/1000*0.145</f>
        <v>47.356844280084538</v>
      </c>
      <c r="F938" s="8">
        <f>Timetraces!H1020</f>
        <v>0.14990423848754</v>
      </c>
      <c r="G938" s="8">
        <f>(Timetraces!G1020-Timetraces!$G$86)/0.3048</f>
        <v>0</v>
      </c>
      <c r="H938" s="13">
        <f>Timetraces!D1020/9.81/0.4536</f>
        <v>301.42395279483185</v>
      </c>
      <c r="I938" s="73">
        <f>Timetraces!F1020/Timetraces!H1020*1000</f>
        <v>2178717088.754601</v>
      </c>
      <c r="J938" s="13">
        <f>Timetraces!I1020/9.81/0.4536</f>
        <v>596.15378662918306</v>
      </c>
      <c r="K938" s="8">
        <f>Timetraces!J1020-Timetraces!K1020</f>
        <v>39.046998023986816</v>
      </c>
      <c r="L938" s="8">
        <f t="shared" si="29"/>
        <v>5.9278133347278503</v>
      </c>
      <c r="M938" s="8"/>
      <c r="N938" s="13">
        <f>Timetraces!L1020/9.81/0.4536</f>
        <v>301.42395279483185</v>
      </c>
      <c r="O938" s="23">
        <f>Timetraces!N1020/1000*0.145</f>
        <v>47.356206606710558</v>
      </c>
      <c r="P938" s="37">
        <f>Timetraces!P1020</f>
        <v>0.14990543288883751</v>
      </c>
    </row>
    <row r="939" spans="1:16" x14ac:dyDescent="0.2">
      <c r="A939" s="37">
        <f>Timetraces!E1021</f>
        <v>93.5</v>
      </c>
      <c r="B939" s="8">
        <f>Timetraces!B1021-Timetraces!C1021</f>
        <v>39.052547454833984</v>
      </c>
      <c r="C939" s="8">
        <f t="shared" si="28"/>
        <v>5.9460123067139952</v>
      </c>
      <c r="D939" s="8"/>
      <c r="E939" s="23">
        <f>Timetraces!F1021/1000*0.145</f>
        <v>47.405891160031224</v>
      </c>
      <c r="F939" s="8">
        <f>Timetraces!H1021</f>
        <v>0.15006357815363244</v>
      </c>
      <c r="G939" s="8">
        <f>(Timetraces!G1021-Timetraces!$G$86)/0.3048</f>
        <v>0</v>
      </c>
      <c r="H939" s="13">
        <f>Timetraces!D1021/9.81/0.4536</f>
        <v>301.52578284802951</v>
      </c>
      <c r="I939" s="73">
        <f>Timetraces!F1021/Timetraces!H1021*1000</f>
        <v>2178657769.1709843</v>
      </c>
      <c r="J939" s="13">
        <f>Timetraces!I1021/9.81/0.4536</f>
        <v>596.25759183427465</v>
      </c>
      <c r="K939" s="8">
        <f>Timetraces!J1021-Timetraces!K1021</f>
        <v>39.052547454833984</v>
      </c>
      <c r="L939" s="8">
        <f t="shared" si="29"/>
        <v>5.9460201288458556</v>
      </c>
      <c r="M939" s="8"/>
      <c r="N939" s="13">
        <f>Timetraces!L1021/9.81/0.4536</f>
        <v>301.52578284802951</v>
      </c>
      <c r="O939" s="23">
        <f>Timetraces!N1021/1000*0.145</f>
        <v>47.405249546613241</v>
      </c>
      <c r="P939" s="37">
        <f>Timetraces!P1021</f>
        <v>0.1500647787180574</v>
      </c>
    </row>
    <row r="940" spans="1:16" x14ac:dyDescent="0.2">
      <c r="A940" s="37">
        <f>Timetraces!E1022</f>
        <v>93.600000000000009</v>
      </c>
      <c r="B940" s="8">
        <f>Timetraces!B1022-Timetraces!C1022</f>
        <v>39.058101654052734</v>
      </c>
      <c r="C940" s="8">
        <f t="shared" si="28"/>
        <v>5.9642347450957205</v>
      </c>
      <c r="D940" s="8"/>
      <c r="E940" s="23">
        <f>Timetraces!F1022/1000*0.145</f>
        <v>47.454802734721284</v>
      </c>
      <c r="F940" s="8">
        <f>Timetraces!H1022</f>
        <v>0.15022247876927025</v>
      </c>
      <c r="G940" s="8">
        <f>(Timetraces!G1022-Timetraces!$G$86)/0.3048</f>
        <v>0</v>
      </c>
      <c r="H940" s="13">
        <f>Timetraces!D1022/9.81/0.4536</f>
        <v>301.62492450003833</v>
      </c>
      <c r="I940" s="73">
        <f>Timetraces!F1022/Timetraces!H1022*1000</f>
        <v>2178598731.0290294</v>
      </c>
      <c r="J940" s="13">
        <f>Timetraces!I1022/9.81/0.4536</f>
        <v>596.36178109667901</v>
      </c>
      <c r="K940" s="8">
        <f>Timetraces!J1022-Timetraces!K1022</f>
        <v>39.058101654052734</v>
      </c>
      <c r="L940" s="8">
        <f t="shared" si="29"/>
        <v>5.9642425672275809</v>
      </c>
      <c r="M940" s="8"/>
      <c r="N940" s="13">
        <f>Timetraces!L1022/9.81/0.4536</f>
        <v>301.62492450003833</v>
      </c>
      <c r="O940" s="23">
        <f>Timetraces!N1022/1000*0.145</f>
        <v>47.454157194555727</v>
      </c>
      <c r="P940" s="37">
        <f>Timetraces!P1022</f>
        <v>0.15022368549651419</v>
      </c>
    </row>
    <row r="941" spans="1:16" x14ac:dyDescent="0.2">
      <c r="A941" s="37">
        <f>Timetraces!E1023</f>
        <v>93.7</v>
      </c>
      <c r="B941" s="8">
        <f>Timetraces!B1023-Timetraces!C1023</f>
        <v>39.063661575317383</v>
      </c>
      <c r="C941" s="8">
        <f t="shared" si="28"/>
        <v>5.9824759565939107</v>
      </c>
      <c r="D941" s="8"/>
      <c r="E941" s="23">
        <f>Timetraces!F1023/1000*0.145</f>
        <v>47.50368436210335</v>
      </c>
      <c r="F941" s="8">
        <f>Timetraces!H1023</f>
        <v>0.15038128252390734</v>
      </c>
      <c r="G941" s="8">
        <f>(Timetraces!G1023-Timetraces!$G$86)/0.3048</f>
        <v>0</v>
      </c>
      <c r="H941" s="13">
        <f>Timetraces!D1023/9.81/0.4536</f>
        <v>301.72453250735532</v>
      </c>
      <c r="I941" s="73">
        <f>Timetraces!F1023/Timetraces!H1023*1000</f>
        <v>2178539847.4593062</v>
      </c>
      <c r="J941" s="13">
        <f>Timetraces!I1023/9.81/0.4536</f>
        <v>596.46547657110989</v>
      </c>
      <c r="K941" s="8">
        <f>Timetraces!J1023-Timetraces!K1023</f>
        <v>39.063661575317383</v>
      </c>
      <c r="L941" s="8">
        <f t="shared" si="29"/>
        <v>5.9824837787257712</v>
      </c>
      <c r="M941" s="8"/>
      <c r="N941" s="13">
        <f>Timetraces!L1023/9.81/0.4536</f>
        <v>301.72453250735532</v>
      </c>
      <c r="O941" s="23">
        <f>Timetraces!N1023/1000*0.145</f>
        <v>47.503034901126846</v>
      </c>
      <c r="P941" s="37">
        <f>Timetraces!P1023</f>
        <v>0.15038249541292781</v>
      </c>
    </row>
    <row r="942" spans="1:16" x14ac:dyDescent="0.2">
      <c r="A942" s="37">
        <f>Timetraces!E1024</f>
        <v>93.800000000000011</v>
      </c>
      <c r="B942" s="8">
        <f>Timetraces!B1024-Timetraces!C1024</f>
        <v>39.06922721862793</v>
      </c>
      <c r="C942" s="8">
        <f t="shared" si="28"/>
        <v>6.0007359412085659</v>
      </c>
      <c r="D942" s="8"/>
      <c r="E942" s="23">
        <f>Timetraces!F1024/1000*0.145</f>
        <v>47.552623939637165</v>
      </c>
      <c r="F942" s="8">
        <f>Timetraces!H1024</f>
        <v>0.15054027493827918</v>
      </c>
      <c r="G942" s="8">
        <f>(Timetraces!G1024-Timetraces!$G$86)/0.3048</f>
        <v>0</v>
      </c>
      <c r="H942" s="13">
        <f>Timetraces!D1024/9.81/0.4536</f>
        <v>301.82510065795412</v>
      </c>
      <c r="I942" s="73">
        <f>Timetraces!F1024/Timetraces!H1024*1000</f>
        <v>2178481012.8229475</v>
      </c>
      <c r="J942" s="13">
        <f>Timetraces!I1024/9.81/0.4536</f>
        <v>596.56769068162032</v>
      </c>
      <c r="K942" s="8">
        <f>Timetraces!J1024-Timetraces!K1024</f>
        <v>39.06922721862793</v>
      </c>
      <c r="L942" s="8">
        <f t="shared" si="29"/>
        <v>6.0007437633404264</v>
      </c>
      <c r="M942" s="8"/>
      <c r="N942" s="13">
        <f>Timetraces!L1024/9.81/0.4536</f>
        <v>301.82510065795412</v>
      </c>
      <c r="O942" s="23">
        <f>Timetraces!N1024/1000*0.145</f>
        <v>47.551970554674561</v>
      </c>
      <c r="P942" s="37">
        <f>Timetraces!P1024</f>
        <v>0.15054149399241196</v>
      </c>
    </row>
    <row r="943" spans="1:16" x14ac:dyDescent="0.2">
      <c r="A943" s="37">
        <f>Timetraces!E1025</f>
        <v>93.9</v>
      </c>
      <c r="B943" s="8">
        <f>Timetraces!B1025-Timetraces!C1025</f>
        <v>39.074798107147217</v>
      </c>
      <c r="C943" s="8">
        <f t="shared" si="28"/>
        <v>6.0190131345133144</v>
      </c>
      <c r="D943" s="8"/>
      <c r="E943" s="23">
        <f>Timetraces!F1025/1000*0.145</f>
        <v>47.601630688791161</v>
      </c>
      <c r="F943" s="8">
        <f>Timetraces!H1025</f>
        <v>0.15069948597557398</v>
      </c>
      <c r="G943" s="8">
        <f>(Timetraces!G1025-Timetraces!$G$86)/0.3048</f>
        <v>0</v>
      </c>
      <c r="H943" s="13">
        <f>Timetraces!D1025/9.81/0.4536</f>
        <v>301.9251475879143</v>
      </c>
      <c r="I943" s="73">
        <f>Timetraces!F1025/Timetraces!H1025*1000</f>
        <v>2178422216.0636292</v>
      </c>
      <c r="J943" s="13">
        <f>Timetraces!I1025/9.81/0.4536</f>
        <v>596.66820396688877</v>
      </c>
      <c r="K943" s="8">
        <f>Timetraces!J1025-Timetraces!K1025</f>
        <v>39.074798107147217</v>
      </c>
      <c r="L943" s="8">
        <f t="shared" si="29"/>
        <v>6.019020956645174</v>
      </c>
      <c r="M943" s="8"/>
      <c r="N943" s="13">
        <f>Timetraces!L1025/9.81/0.4536</f>
        <v>301.9251475879143</v>
      </c>
      <c r="O943" s="23">
        <f>Timetraces!N1025/1000*0.145</f>
        <v>47.600973368097868</v>
      </c>
      <c r="P943" s="37">
        <f>Timetraces!P1025</f>
        <v>0.1507007111914242</v>
      </c>
    </row>
    <row r="944" spans="1:16" x14ac:dyDescent="0.2">
      <c r="A944" s="37">
        <f>Timetraces!E1026</f>
        <v>94</v>
      </c>
      <c r="B944" s="8">
        <f>Timetraces!B1026-Timetraces!C1026</f>
        <v>39.080374240875244</v>
      </c>
      <c r="C944" s="8">
        <f t="shared" si="28"/>
        <v>6.0373075365081545</v>
      </c>
      <c r="D944" s="8"/>
      <c r="E944" s="23">
        <f>Timetraces!F1026/1000*0.145</f>
        <v>47.650667617266265</v>
      </c>
      <c r="F944" s="8">
        <f>Timetraces!H1026</f>
        <v>0.15085879551691395</v>
      </c>
      <c r="G944" s="8">
        <f>(Timetraces!G1026-Timetraces!$G$86)/0.3048</f>
        <v>0</v>
      </c>
      <c r="H944" s="13">
        <f>Timetraces!D1026/9.81/0.4536</f>
        <v>302.02313706798492</v>
      </c>
      <c r="I944" s="73">
        <f>Timetraces!F1026/Timetraces!H1026*1000</f>
        <v>2178363500.6905279</v>
      </c>
      <c r="J944" s="13">
        <f>Timetraces!I1026/9.81/0.4536</f>
        <v>596.76827832951403</v>
      </c>
      <c r="K944" s="8">
        <f>Timetraces!J1026-Timetraces!K1026</f>
        <v>39.080374240875244</v>
      </c>
      <c r="L944" s="8">
        <f t="shared" si="29"/>
        <v>6.037315358640015</v>
      </c>
      <c r="M944" s="8"/>
      <c r="N944" s="13">
        <f>Timetraces!L1026/9.81/0.4536</f>
        <v>302.02313706798492</v>
      </c>
      <c r="O944" s="23">
        <f>Timetraces!N1026/1000*0.145</f>
        <v>47.650006361045769</v>
      </c>
      <c r="P944" s="37">
        <f>Timetraces!P1026</f>
        <v>0.15086002689805941</v>
      </c>
    </row>
    <row r="945" spans="1:16" x14ac:dyDescent="0.2">
      <c r="A945" s="37">
        <f>Timetraces!E1027</f>
        <v>94.100000000000009</v>
      </c>
      <c r="B945" s="8">
        <f>Timetraces!B1027-Timetraces!C1027</f>
        <v>39.085954666137695</v>
      </c>
      <c r="C945" s="8">
        <f t="shared" si="28"/>
        <v>6.0556160183403431</v>
      </c>
      <c r="D945" s="8"/>
      <c r="E945" s="23">
        <f>Timetraces!F1027/1000*0.145</f>
        <v>47.699686750921316</v>
      </c>
      <c r="F945" s="8">
        <f>Timetraces!H1027</f>
        <v>0.15101804770635896</v>
      </c>
      <c r="G945" s="8">
        <f>(Timetraces!G1027-Timetraces!$G$86)/0.3048</f>
        <v>0</v>
      </c>
      <c r="H945" s="13">
        <f>Timetraces!D1027/9.81/0.4536</f>
        <v>302.11843814686659</v>
      </c>
      <c r="I945" s="73">
        <f>Timetraces!F1027/Timetraces!H1027*1000</f>
        <v>2178304923.8098044</v>
      </c>
      <c r="J945" s="13">
        <f>Timetraces!I1027/9.81/0.4536</f>
        <v>596.86944999874709</v>
      </c>
      <c r="K945" s="8">
        <f>Timetraces!J1027-Timetraces!K1027</f>
        <v>39.085954666137695</v>
      </c>
      <c r="L945" s="8">
        <f t="shared" si="29"/>
        <v>6.0556238404722036</v>
      </c>
      <c r="M945" s="8"/>
      <c r="N945" s="13">
        <f>Timetraces!L1027/9.81/0.4536</f>
        <v>302.11843814686659</v>
      </c>
      <c r="O945" s="23">
        <f>Timetraces!N1027/1000*0.145</f>
        <v>47.699021554694383</v>
      </c>
      <c r="P945" s="37">
        <f>Timetraces!P1027</f>
        <v>0.15101928524895111</v>
      </c>
    </row>
    <row r="946" spans="1:16" x14ac:dyDescent="0.2">
      <c r="A946" s="37">
        <f>Timetraces!E1028</f>
        <v>94.2</v>
      </c>
      <c r="B946" s="8">
        <f>Timetraces!B1028-Timetraces!C1028</f>
        <v>39.091537952423096</v>
      </c>
      <c r="C946" s="8">
        <f t="shared" si="28"/>
        <v>6.0739338867307646</v>
      </c>
      <c r="D946" s="8"/>
      <c r="E946" s="23">
        <f>Timetraces!F1028/1000*0.145</f>
        <v>47.748662857566693</v>
      </c>
      <c r="F946" s="8">
        <f>Timetraces!H1028</f>
        <v>0.15117716059046921</v>
      </c>
      <c r="G946" s="8">
        <f>(Timetraces!G1028-Timetraces!$G$86)/0.3048</f>
        <v>0</v>
      </c>
      <c r="H946" s="13">
        <f>Timetraces!D1028/9.81/0.4536</f>
        <v>302.21129771854606</v>
      </c>
      <c r="I946" s="73">
        <f>Timetraces!F1028/Timetraces!H1028*1000</f>
        <v>2178246514.6814833</v>
      </c>
      <c r="J946" s="13">
        <f>Timetraces!I1028/9.81/0.4536</f>
        <v>596.97248708921325</v>
      </c>
      <c r="K946" s="8">
        <f>Timetraces!J1028-Timetraces!K1028</f>
        <v>39.091537952423096</v>
      </c>
      <c r="L946" s="8">
        <f t="shared" si="29"/>
        <v>6.0739417088626251</v>
      </c>
      <c r="M946" s="8"/>
      <c r="N946" s="13">
        <f>Timetraces!L1028/9.81/0.4536</f>
        <v>302.21129771854606</v>
      </c>
      <c r="O946" s="23">
        <f>Timetraces!N1028/1000*0.145</f>
        <v>47.747993732553688</v>
      </c>
      <c r="P946" s="37">
        <f>Timetraces!P1028</f>
        <v>0.151178404296788</v>
      </c>
    </row>
    <row r="947" spans="1:16" x14ac:dyDescent="0.2">
      <c r="A947" s="37">
        <f>Timetraces!E1029</f>
        <v>94.300000000000011</v>
      </c>
      <c r="B947" s="8">
        <f>Timetraces!B1029-Timetraces!C1029</f>
        <v>39.097125053405762</v>
      </c>
      <c r="C947" s="8">
        <f t="shared" si="28"/>
        <v>6.0922642705321621</v>
      </c>
      <c r="D947" s="8"/>
      <c r="E947" s="23">
        <f>Timetraces!F1029/1000*0.145</f>
        <v>47.797614561226119</v>
      </c>
      <c r="F947" s="8">
        <f>Timetraces!H1029</f>
        <v>0.15133619462928916</v>
      </c>
      <c r="G947" s="8">
        <f>(Timetraces!G1029-Timetraces!$G$86)/0.3048</f>
        <v>0</v>
      </c>
      <c r="H947" s="13">
        <f>Timetraces!D1029/9.81/0.4536</f>
        <v>302.30300511828744</v>
      </c>
      <c r="I947" s="73">
        <f>Timetraces!F1029/Timetraces!H1029*1000</f>
        <v>2178188251.1277776</v>
      </c>
      <c r="J947" s="13">
        <f>Timetraces!I1029/9.81/0.4536</f>
        <v>597.07667635161772</v>
      </c>
      <c r="K947" s="8">
        <f>Timetraces!J1029-Timetraces!K1029</f>
        <v>39.097125053405762</v>
      </c>
      <c r="L947" s="8">
        <f t="shared" si="29"/>
        <v>6.0922720926640226</v>
      </c>
      <c r="M947" s="8"/>
      <c r="N947" s="13">
        <f>Timetraces!L1029/9.81/0.4536</f>
        <v>302.30300511828744</v>
      </c>
      <c r="O947" s="23">
        <f>Timetraces!N1029/1000*0.145</f>
        <v>47.796943398996454</v>
      </c>
      <c r="P947" s="37">
        <f>Timetraces!P1029</f>
        <v>0.15133745065451396</v>
      </c>
    </row>
    <row r="948" spans="1:16" x14ac:dyDescent="0.2">
      <c r="A948" s="37">
        <f>Timetraces!E1030</f>
        <v>94.4</v>
      </c>
      <c r="B948" s="8">
        <f>Timetraces!B1030-Timetraces!C1030</f>
        <v>39.102715969085693</v>
      </c>
      <c r="C948" s="8">
        <f t="shared" si="28"/>
        <v>6.1106071697445365</v>
      </c>
      <c r="D948" s="8"/>
      <c r="E948" s="23">
        <f>Timetraces!F1030/1000*0.145</f>
        <v>47.846618293130035</v>
      </c>
      <c r="F948" s="8">
        <f>Timetraces!H1030</f>
        <v>0.15149539809959769</v>
      </c>
      <c r="G948" s="8">
        <f>(Timetraces!G1030-Timetraces!$G$86)/0.3048</f>
        <v>0</v>
      </c>
      <c r="H948" s="13">
        <f>Timetraces!D1030/9.81/0.4536</f>
        <v>302.39594698796247</v>
      </c>
      <c r="I948" s="73">
        <f>Timetraces!F1030/Timetraces!H1030*1000</f>
        <v>2178130042.383985</v>
      </c>
      <c r="J948" s="13">
        <f>Timetraces!I1030/9.81/0.4536</f>
        <v>597.18059128737002</v>
      </c>
      <c r="K948" s="8">
        <f>Timetraces!J1030-Timetraces!K1030</f>
        <v>39.102715969085693</v>
      </c>
      <c r="L948" s="8">
        <f t="shared" si="29"/>
        <v>6.110614991876397</v>
      </c>
      <c r="M948" s="8"/>
      <c r="N948" s="13">
        <f>Timetraces!L1030/9.81/0.4536</f>
        <v>302.39594698796247</v>
      </c>
      <c r="O948" s="23">
        <f>Timetraces!N1030/1000*0.145</f>
        <v>47.84594319602364</v>
      </c>
      <c r="P948" s="37">
        <f>Timetraces!P1030</f>
        <v>0.15149666028828826</v>
      </c>
    </row>
    <row r="949" spans="1:16" x14ac:dyDescent="0.2">
      <c r="A949" s="37">
        <f>Timetraces!E1031</f>
        <v>94.5</v>
      </c>
      <c r="B949" s="8">
        <f>Timetraces!B1031-Timetraces!C1031</f>
        <v>39.108310699462891</v>
      </c>
      <c r="C949" s="8">
        <f t="shared" si="28"/>
        <v>6.128962584367887</v>
      </c>
      <c r="D949" s="8"/>
      <c r="E949" s="23">
        <f>Timetraces!F1031/1000*0.145</f>
        <v>47.895792663242702</v>
      </c>
      <c r="F949" s="8">
        <f>Timetraces!H1031</f>
        <v>0.15165515628022133</v>
      </c>
      <c r="G949" s="8">
        <f>(Timetraces!G1031-Timetraces!$G$86)/0.3048</f>
        <v>0</v>
      </c>
      <c r="H949" s="13">
        <f>Timetraces!D1031/9.81/0.4536</f>
        <v>302.49283916142542</v>
      </c>
      <c r="I949" s="73">
        <f>Timetraces!F1031/Timetraces!H1031*1000</f>
        <v>2178071748.9110441</v>
      </c>
      <c r="J949" s="13">
        <f>Timetraces!I1031/9.81/0.4536</f>
        <v>597.28340891651476</v>
      </c>
      <c r="K949" s="8">
        <f>Timetraces!J1031-Timetraces!K1031</f>
        <v>39.108310699462891</v>
      </c>
      <c r="L949" s="8">
        <f t="shared" si="29"/>
        <v>6.1289704064997474</v>
      </c>
      <c r="M949" s="8"/>
      <c r="N949" s="13">
        <f>Timetraces!L1031/9.81/0.4536</f>
        <v>302.49283916142542</v>
      </c>
      <c r="O949" s="23">
        <f>Timetraces!N1031/1000*0.145</f>
        <v>47.895113613302847</v>
      </c>
      <c r="P949" s="37">
        <f>Timetraces!P1031</f>
        <v>0.15165642463123269</v>
      </c>
    </row>
    <row r="950" spans="1:16" x14ac:dyDescent="0.2">
      <c r="A950" s="37">
        <f>Timetraces!E1032</f>
        <v>94.600000000000009</v>
      </c>
      <c r="B950" s="8">
        <f>Timetraces!B1032-Timetraces!C1032</f>
        <v>39.113909721374512</v>
      </c>
      <c r="C950" s="8">
        <f t="shared" si="28"/>
        <v>6.1473320788285859</v>
      </c>
      <c r="D950" s="8"/>
      <c r="E950" s="23">
        <f>Timetraces!F1032/1000*0.145</f>
        <v>47.945249039031324</v>
      </c>
      <c r="F950" s="8">
        <f>Timetraces!H1032</f>
        <v>0.15181583092942474</v>
      </c>
      <c r="G950" s="8">
        <f>(Timetraces!G1032-Timetraces!$G$86)/0.3048</f>
        <v>0</v>
      </c>
      <c r="H950" s="13">
        <f>Timetraces!D1032/9.81/0.4536</f>
        <v>302.59510813726627</v>
      </c>
      <c r="I950" s="73">
        <f>Timetraces!F1032/Timetraces!H1032*1000</f>
        <v>2178013240.780323</v>
      </c>
      <c r="J950" s="13">
        <f>Timetraces!I1032/9.81/0.4536</f>
        <v>597.38562302702519</v>
      </c>
      <c r="K950" s="8">
        <f>Timetraces!J1032-Timetraces!K1032</f>
        <v>39.113909721374512</v>
      </c>
      <c r="L950" s="8">
        <f t="shared" si="29"/>
        <v>6.1473399009604464</v>
      </c>
      <c r="M950" s="8"/>
      <c r="N950" s="13">
        <f>Timetraces!L1032/9.81/0.4536</f>
        <v>302.59510813726627</v>
      </c>
      <c r="O950" s="23">
        <f>Timetraces!N1032/1000*0.145</f>
        <v>47.944566000831344</v>
      </c>
      <c r="P950" s="37">
        <f>Timetraces!P1032</f>
        <v>0.15181710544549545</v>
      </c>
    </row>
    <row r="951" spans="1:16" x14ac:dyDescent="0.2">
      <c r="A951" s="37">
        <f>Timetraces!E1033</f>
        <v>94.7</v>
      </c>
      <c r="B951" s="8">
        <f>Timetraces!B1033-Timetraces!C1033</f>
        <v>39.11951208114624</v>
      </c>
      <c r="C951" s="8">
        <f t="shared" si="28"/>
        <v>6.1657125242738893</v>
      </c>
      <c r="D951" s="8"/>
      <c r="E951" s="23">
        <f>Timetraces!F1033/1000*0.145</f>
        <v>47.995028745551487</v>
      </c>
      <c r="F951" s="8">
        <f>Timetraces!H1033</f>
        <v>0.15197755631441617</v>
      </c>
      <c r="G951" s="8">
        <f>(Timetraces!G1033-Timetraces!$G$86)/0.3048</f>
        <v>0</v>
      </c>
      <c r="H951" s="13">
        <f>Timetraces!D1033/9.81/0.4536</f>
        <v>302.70184863753354</v>
      </c>
      <c r="I951" s="73">
        <f>Timetraces!F1033/Timetraces!H1033*1000</f>
        <v>2177954470.8588324</v>
      </c>
      <c r="J951" s="13">
        <f>Timetraces!I1033/9.81/0.4536</f>
        <v>597.48800173352663</v>
      </c>
      <c r="K951" s="8">
        <f>Timetraces!J1033-Timetraces!K1033</f>
        <v>39.11951208114624</v>
      </c>
      <c r="L951" s="8">
        <f t="shared" si="29"/>
        <v>6.1657203464057497</v>
      </c>
      <c r="M951" s="8"/>
      <c r="N951" s="13">
        <f>Timetraces!L1033/9.81/0.4536</f>
        <v>302.70187607019869</v>
      </c>
      <c r="O951" s="23">
        <f>Timetraces!N1033/1000*0.145</f>
        <v>47.99434203618879</v>
      </c>
      <c r="P951" s="37">
        <f>Timetraces!P1033</f>
        <v>0.15197883815107363</v>
      </c>
    </row>
    <row r="952" spans="1:16" x14ac:dyDescent="0.2">
      <c r="A952" s="37">
        <f>Timetraces!E1034</f>
        <v>94.800000000000011</v>
      </c>
      <c r="B952" s="8">
        <f>Timetraces!B1034-Timetraces!C1034</f>
        <v>39.125117301940918</v>
      </c>
      <c r="C952" s="8">
        <f t="shared" si="28"/>
        <v>6.1841023562774255</v>
      </c>
      <c r="D952" s="8"/>
      <c r="E952" s="23">
        <f>Timetraces!F1034/1000*0.145</f>
        <v>48.045081995284242</v>
      </c>
      <c r="F952" s="8">
        <f>Timetraces!H1034</f>
        <v>0.15214017073539554</v>
      </c>
      <c r="G952" s="8">
        <f>(Timetraces!G1034-Timetraces!$G$86)/0.3048</f>
        <v>0</v>
      </c>
      <c r="H952" s="13">
        <f>Timetraces!D1034/9.81/0.4536</f>
        <v>302.81053685702955</v>
      </c>
      <c r="I952" s="73">
        <f>Timetraces!F1034/Timetraces!H1034*1000</f>
        <v>2177895499.0605779</v>
      </c>
      <c r="J952" s="13">
        <f>Timetraces!I1034/9.81/0.4536</f>
        <v>597.59125828531444</v>
      </c>
      <c r="K952" s="8">
        <f>Timetraces!J1034-Timetraces!K1034</f>
        <v>39.125117301940918</v>
      </c>
      <c r="L952" s="8">
        <f t="shared" si="29"/>
        <v>6.184110178409286</v>
      </c>
      <c r="M952" s="8"/>
      <c r="N952" s="13">
        <f>Timetraces!L1034/9.81/0.4536</f>
        <v>302.81056428969475</v>
      </c>
      <c r="O952" s="23">
        <f>Timetraces!N1034/1000*0.145</f>
        <v>48.044391229003267</v>
      </c>
      <c r="P952" s="37">
        <f>Timetraces!P1034</f>
        <v>0.15214145873604426</v>
      </c>
    </row>
    <row r="953" spans="1:16" x14ac:dyDescent="0.2">
      <c r="A953" s="37">
        <f>Timetraces!E1035</f>
        <v>94.9</v>
      </c>
      <c r="B953" s="8">
        <f>Timetraces!B1035-Timetraces!C1035</f>
        <v>39.130726337432861</v>
      </c>
      <c r="C953" s="8">
        <f t="shared" si="28"/>
        <v>6.2025047036919378</v>
      </c>
      <c r="D953" s="8"/>
      <c r="E953" s="23">
        <f>Timetraces!F1035/1000*0.145</f>
        <v>48.095313274736171</v>
      </c>
      <c r="F953" s="8">
        <f>Timetraces!H1035</f>
        <v>0.15230336396376876</v>
      </c>
      <c r="G953" s="8">
        <f>(Timetraces!G1035-Timetraces!$G$86)/0.3048</f>
        <v>0</v>
      </c>
      <c r="H953" s="13">
        <f>Timetraces!D1035/9.81/0.4536</f>
        <v>302.91892331720851</v>
      </c>
      <c r="I953" s="73">
        <f>Timetraces!F1035/Timetraces!H1035*1000</f>
        <v>2177836438.1153226</v>
      </c>
      <c r="J953" s="13">
        <f>Timetraces!I1035/9.81/0.4536</f>
        <v>597.69555727837962</v>
      </c>
      <c r="K953" s="8">
        <f>Timetraces!J1035-Timetraces!K1035</f>
        <v>39.130726337432861</v>
      </c>
      <c r="L953" s="8">
        <f t="shared" si="29"/>
        <v>6.2025125258237983</v>
      </c>
      <c r="M953" s="8"/>
      <c r="N953" s="13">
        <f>Timetraces!L1035/9.81/0.4536</f>
        <v>302.91895074987372</v>
      </c>
      <c r="O953" s="23">
        <f>Timetraces!N1035/1000*0.145</f>
        <v>48.094618424705821</v>
      </c>
      <c r="P953" s="37">
        <f>Timetraces!P1035</f>
        <v>0.15230465812768301</v>
      </c>
    </row>
    <row r="954" spans="1:16" x14ac:dyDescent="0.2">
      <c r="A954" s="37">
        <f>Timetraces!E1036</f>
        <v>95</v>
      </c>
      <c r="B954" s="8">
        <f>Timetraces!B1036-Timetraces!C1036</f>
        <v>39.13633918762207</v>
      </c>
      <c r="C954" s="8">
        <f t="shared" si="28"/>
        <v>6.2209195665174262</v>
      </c>
      <c r="D954" s="8"/>
      <c r="E954" s="23">
        <f>Timetraces!F1036/1000*0.145</f>
        <v>48.145639548453019</v>
      </c>
      <c r="F954" s="8">
        <f>Timetraces!H1036</f>
        <v>0.15246686625186945</v>
      </c>
      <c r="G954" s="8">
        <f>(Timetraces!G1036-Timetraces!$G$86)/0.3048</f>
        <v>0</v>
      </c>
      <c r="H954" s="13">
        <f>Timetraces!D1036/9.81/0.4536</f>
        <v>303.0265965280924</v>
      </c>
      <c r="I954" s="73">
        <f>Timetraces!F1036/Timetraces!H1036*1000</f>
        <v>2177777385.9999943</v>
      </c>
      <c r="J954" s="13">
        <f>Timetraces!I1036/9.81/0.4536</f>
        <v>597.80095357805249</v>
      </c>
      <c r="K954" s="8">
        <f>Timetraces!J1036-Timetraces!K1036</f>
        <v>39.13633918762207</v>
      </c>
      <c r="L954" s="8">
        <f t="shared" si="29"/>
        <v>6.2209273886492866</v>
      </c>
      <c r="M954" s="8"/>
      <c r="N954" s="13">
        <f>Timetraces!L1036/9.81/0.4536</f>
        <v>303.02662396075755</v>
      </c>
      <c r="O954" s="23">
        <f>Timetraces!N1036/1000*0.145</f>
        <v>48.144940606217205</v>
      </c>
      <c r="P954" s="37">
        <f>Timetraces!P1036</f>
        <v>0.15246816657952839</v>
      </c>
    </row>
    <row r="955" spans="1:16" x14ac:dyDescent="0.2">
      <c r="A955" s="37">
        <f>Timetraces!E1037</f>
        <v>95.100000000000009</v>
      </c>
      <c r="B955" s="8">
        <f>Timetraces!B1037-Timetraces!C1037</f>
        <v>39.141955852508545</v>
      </c>
      <c r="C955" s="8">
        <f t="shared" si="28"/>
        <v>6.2393469447538914</v>
      </c>
      <c r="D955" s="8"/>
      <c r="E955" s="23">
        <f>Timetraces!F1037/1000*0.145</f>
        <v>48.196048278564959</v>
      </c>
      <c r="F955" s="8">
        <f>Timetraces!H1037</f>
        <v>0.15263063686053518</v>
      </c>
      <c r="G955" s="8">
        <f>(Timetraces!G1037-Timetraces!$G$86)/0.3048</f>
        <v>0</v>
      </c>
      <c r="H955" s="13">
        <f>Timetraces!D1037/9.81/0.4536</f>
        <v>303.13492812294095</v>
      </c>
      <c r="I955" s="73">
        <f>Timetraces!F1037/Timetraces!H1037*1000</f>
        <v>2177718357.7887268</v>
      </c>
      <c r="J955" s="13">
        <f>Timetraces!I1037/9.81/0.4536</f>
        <v>597.90706312702025</v>
      </c>
      <c r="K955" s="8">
        <f>Timetraces!J1037-Timetraces!K1037</f>
        <v>39.141955852508545</v>
      </c>
      <c r="L955" s="8">
        <f t="shared" si="29"/>
        <v>6.2393547668857519</v>
      </c>
      <c r="M955" s="8"/>
      <c r="N955" s="13">
        <f>Timetraces!L1037/9.81/0.4536</f>
        <v>303.13492812294095</v>
      </c>
      <c r="O955" s="23">
        <f>Timetraces!N1037/1000*0.145</f>
        <v>48.195344881531788</v>
      </c>
      <c r="P955" s="37">
        <f>Timetraces!P1037</f>
        <v>0.15263194219670823</v>
      </c>
    </row>
    <row r="956" spans="1:16" x14ac:dyDescent="0.2">
      <c r="A956" s="37">
        <f>Timetraces!E1038</f>
        <v>95.2</v>
      </c>
      <c r="B956" s="8">
        <f>Timetraces!B1038-Timetraces!C1038</f>
        <v>39.147578239440918</v>
      </c>
      <c r="C956" s="8">
        <f t="shared" si="28"/>
        <v>6.2577930961068216</v>
      </c>
      <c r="D956" s="8"/>
      <c r="E956" s="23">
        <f>Timetraces!F1038/1000*0.145</f>
        <v>48.24657337380291</v>
      </c>
      <c r="F956" s="8">
        <f>Timetraces!H1038</f>
        <v>0.1527947859024382</v>
      </c>
      <c r="G956" s="8">
        <f>(Timetraces!G1038-Timetraces!$G$86)/0.3048</f>
        <v>0</v>
      </c>
      <c r="H956" s="13">
        <f>Timetraces!D1038/9.81/0.4536</f>
        <v>303.24550919633526</v>
      </c>
      <c r="I956" s="73">
        <f>Timetraces!F1038/Timetraces!H1038*1000</f>
        <v>2177659314.8754706</v>
      </c>
      <c r="J956" s="13">
        <f>Timetraces!I1038/9.81/0.4536</f>
        <v>598.01317267598813</v>
      </c>
      <c r="K956" s="8">
        <f>Timetraces!J1038-Timetraces!K1038</f>
        <v>39.147578239440918</v>
      </c>
      <c r="L956" s="8">
        <f t="shared" si="29"/>
        <v>6.257800918238682</v>
      </c>
      <c r="M956" s="8"/>
      <c r="N956" s="13">
        <f>Timetraces!L1038/9.81/0.4536</f>
        <v>303.24553662900047</v>
      </c>
      <c r="O956" s="23">
        <f>Timetraces!N1038/1000*0.145</f>
        <v>48.24586811073965</v>
      </c>
      <c r="P956" s="37">
        <f>Timetraces!P1038</f>
        <v>0.15279610471383007</v>
      </c>
    </row>
    <row r="957" spans="1:16" x14ac:dyDescent="0.2">
      <c r="A957" s="37">
        <f>Timetraces!E1039</f>
        <v>95.300000000000011</v>
      </c>
      <c r="B957" s="8">
        <f>Timetraces!B1039-Timetraces!C1039</f>
        <v>39.153206348419189</v>
      </c>
      <c r="C957" s="8">
        <f t="shared" si="28"/>
        <v>6.2762580205762166</v>
      </c>
      <c r="D957" s="8"/>
      <c r="E957" s="23">
        <f>Timetraces!F1039/1000*0.145</f>
        <v>48.297245997783484</v>
      </c>
      <c r="F957" s="8">
        <f>Timetraces!H1039</f>
        <v>0.15295941459780898</v>
      </c>
      <c r="G957" s="8">
        <f>(Timetraces!G1039-Timetraces!$G$86)/0.3048</f>
        <v>0</v>
      </c>
      <c r="H957" s="13">
        <f>Timetraces!D1039/9.81/0.4536</f>
        <v>303.35869637292302</v>
      </c>
      <c r="I957" s="73">
        <f>Timetraces!F1039/Timetraces!H1039*1000</f>
        <v>2177600221.8166089</v>
      </c>
      <c r="J957" s="13">
        <f>Timetraces!I1039/9.81/0.4536</f>
        <v>598.11845924500028</v>
      </c>
      <c r="K957" s="8">
        <f>Timetraces!J1039-Timetraces!K1039</f>
        <v>39.153206348419189</v>
      </c>
      <c r="L957" s="8">
        <f t="shared" si="29"/>
        <v>6.2762658427080771</v>
      </c>
      <c r="M957" s="8"/>
      <c r="N957" s="13">
        <f>Timetraces!L1039/9.81/0.4536</f>
        <v>303.35869637292302</v>
      </c>
      <c r="O957" s="23">
        <f>Timetraces!N1039/1000*0.145</f>
        <v>48.296536242404287</v>
      </c>
      <c r="P957" s="37">
        <f>Timetraces!P1039</f>
        <v>0.15296073841549745</v>
      </c>
    </row>
    <row r="958" spans="1:16" x14ac:dyDescent="0.2">
      <c r="A958" s="37">
        <f>Timetraces!E1040</f>
        <v>95.4</v>
      </c>
      <c r="B958" s="8">
        <f>Timetraces!B1040-Timetraces!C1040</f>
        <v>39.158841133117676</v>
      </c>
      <c r="C958" s="8">
        <f t="shared" si="28"/>
        <v>6.2947448470148197</v>
      </c>
      <c r="D958" s="8"/>
      <c r="E958" s="23">
        <f>Timetraces!F1040/1000*0.145</f>
        <v>48.348046458696473</v>
      </c>
      <c r="F958" s="8">
        <f>Timetraces!H1040</f>
        <v>0.15312445901526064</v>
      </c>
      <c r="G958" s="8">
        <f>(Timetraces!G1040-Timetraces!$G$86)/0.3048</f>
        <v>0</v>
      </c>
      <c r="H958" s="13">
        <f>Timetraces!D1040/9.81/0.4536</f>
        <v>303.47311801944448</v>
      </c>
      <c r="I958" s="73">
        <f>Timetraces!F1040/Timetraces!H1040*1000</f>
        <v>2177541101.5832114</v>
      </c>
      <c r="J958" s="13">
        <f>Timetraces!I1040/9.81/0.4536</f>
        <v>598.22264850740453</v>
      </c>
      <c r="K958" s="8">
        <f>Timetraces!J1040-Timetraces!K1040</f>
        <v>39.158841133117676</v>
      </c>
      <c r="L958" s="8">
        <f t="shared" si="29"/>
        <v>6.2947526691466802</v>
      </c>
      <c r="M958" s="8"/>
      <c r="N958" s="13">
        <f>Timetraces!L1040/9.81/0.4536</f>
        <v>303.47311801944448</v>
      </c>
      <c r="O958" s="23">
        <f>Timetraces!N1040/1000*0.145</f>
        <v>48.34733255747873</v>
      </c>
      <c r="P958" s="37">
        <f>Timetraces!P1040</f>
        <v>0.15312578899705262</v>
      </c>
    </row>
    <row r="959" spans="1:16" x14ac:dyDescent="0.2">
      <c r="A959" s="37">
        <f>Timetraces!E1041</f>
        <v>95.5</v>
      </c>
      <c r="B959" s="8">
        <f>Timetraces!B1041-Timetraces!C1041</f>
        <v>39.164482593536377</v>
      </c>
      <c r="C959" s="8">
        <f t="shared" si="28"/>
        <v>6.3132535754226318</v>
      </c>
      <c r="D959" s="8"/>
      <c r="E959" s="23">
        <f>Timetraces!F1041/1000*0.145</f>
        <v>48.398896314165754</v>
      </c>
      <c r="F959" s="8">
        <f>Timetraces!H1041</f>
        <v>0.15328966433590796</v>
      </c>
      <c r="G959" s="8">
        <f>(Timetraces!G1041-Timetraces!$G$86)/0.3048</f>
        <v>0</v>
      </c>
      <c r="H959" s="13">
        <f>Timetraces!D1041/9.81/0.4536</f>
        <v>303.58652465735378</v>
      </c>
      <c r="I959" s="73">
        <f>Timetraces!F1041/Timetraces!H1041*1000</f>
        <v>2177482045.3021493</v>
      </c>
      <c r="J959" s="13">
        <f>Timetraces!I1041/9.81/0.4536</f>
        <v>598.32645371249612</v>
      </c>
      <c r="K959" s="8">
        <f>Timetraces!J1041-Timetraces!K1041</f>
        <v>39.164482593536377</v>
      </c>
      <c r="L959" s="8">
        <f t="shared" si="29"/>
        <v>6.3132613975544922</v>
      </c>
      <c r="M959" s="8"/>
      <c r="N959" s="13">
        <f>Timetraces!L1041/9.81/0.4536</f>
        <v>303.58652465735378</v>
      </c>
      <c r="O959" s="23">
        <f>Timetraces!N1041/1000*0.145</f>
        <v>48.398178258925476</v>
      </c>
      <c r="P959" s="37">
        <f>Timetraces!P1041</f>
        <v>0.15329100048314331</v>
      </c>
    </row>
    <row r="960" spans="1:16" x14ac:dyDescent="0.2">
      <c r="A960" s="37">
        <f>Timetraces!E1042</f>
        <v>95.600000000000009</v>
      </c>
      <c r="B960" s="8">
        <f>Timetraces!B1042-Timetraces!C1042</f>
        <v>39.170130729675293</v>
      </c>
      <c r="C960" s="8">
        <f t="shared" si="28"/>
        <v>6.3317842057996527</v>
      </c>
      <c r="D960" s="8"/>
      <c r="E960" s="23">
        <f>Timetraces!F1042/1000*0.145</f>
        <v>48.44968395569456</v>
      </c>
      <c r="F960" s="8">
        <f>Timetraces!H1042</f>
        <v>0.15345466800302268</v>
      </c>
      <c r="G960" s="8">
        <f>(Timetraces!G1042-Timetraces!$G$86)/0.3048</f>
        <v>0</v>
      </c>
      <c r="H960" s="13">
        <f>Timetraces!D1042/9.81/0.4536</f>
        <v>303.69688626942661</v>
      </c>
      <c r="I960" s="73">
        <f>Timetraces!F1042/Timetraces!H1042*1000</f>
        <v>2177423181.4961901</v>
      </c>
      <c r="J960" s="13">
        <f>Timetraces!I1042/9.81/0.4536</f>
        <v>598.4307527055613</v>
      </c>
      <c r="K960" s="8">
        <f>Timetraces!J1042-Timetraces!K1042</f>
        <v>39.170130729675293</v>
      </c>
      <c r="L960" s="8">
        <f t="shared" si="29"/>
        <v>6.3317920279315132</v>
      </c>
      <c r="M960" s="8"/>
      <c r="N960" s="13">
        <f>Timetraces!L1042/9.81/0.4536</f>
        <v>303.69688626942661</v>
      </c>
      <c r="O960" s="23">
        <f>Timetraces!N1042/1000*0.145</f>
        <v>48.44896175610841</v>
      </c>
      <c r="P960" s="37">
        <f>Timetraces!P1042</f>
        <v>0.15345601031429248</v>
      </c>
    </row>
    <row r="961" spans="1:16" x14ac:dyDescent="0.2">
      <c r="A961" s="37">
        <f>Timetraces!E1043</f>
        <v>95.7</v>
      </c>
      <c r="B961" s="8">
        <f>Timetraces!B1043-Timetraces!C1043</f>
        <v>39.175786018371582</v>
      </c>
      <c r="C961" s="8">
        <f t="shared" si="28"/>
        <v>6.3503383025722551</v>
      </c>
      <c r="D961" s="8"/>
      <c r="E961" s="23">
        <f>Timetraces!F1043/1000*0.145</f>
        <v>48.500313541661626</v>
      </c>
      <c r="F961" s="8">
        <f>Timetraces!H1043</f>
        <v>0.1536191586718231</v>
      </c>
      <c r="G961" s="8">
        <f>(Timetraces!G1043-Timetraces!$G$86)/0.3048</f>
        <v>0</v>
      </c>
      <c r="H961" s="13">
        <f>Timetraces!D1043/9.81/0.4536</f>
        <v>303.80324271238123</v>
      </c>
      <c r="I961" s="73">
        <f>Timetraces!F1043/Timetraces!H1043*1000</f>
        <v>2177364619.5494242</v>
      </c>
      <c r="J961" s="13">
        <f>Timetraces!I1043/9.81/0.4536</f>
        <v>598.53598440924304</v>
      </c>
      <c r="K961" s="8">
        <f>Timetraces!J1043-Timetraces!K1043</f>
        <v>39.175786018371582</v>
      </c>
      <c r="L961" s="8">
        <f t="shared" si="29"/>
        <v>6.3503461247041155</v>
      </c>
      <c r="M961" s="8"/>
      <c r="N961" s="13">
        <f>Timetraces!L1043/9.81/0.4536</f>
        <v>303.80324271238123</v>
      </c>
      <c r="O961" s="23">
        <f>Timetraces!N1043/1000*0.145</f>
        <v>48.499587210973964</v>
      </c>
      <c r="P961" s="37">
        <f>Timetraces!P1043</f>
        <v>0.15362050714670539</v>
      </c>
    </row>
    <row r="962" spans="1:16" x14ac:dyDescent="0.2">
      <c r="A962" s="37">
        <f>Timetraces!E1044</f>
        <v>95.800000000000011</v>
      </c>
      <c r="B962" s="8">
        <f>Timetraces!B1044-Timetraces!C1044</f>
        <v>39.181448459625244</v>
      </c>
      <c r="C962" s="8">
        <f t="shared" si="28"/>
        <v>6.3689158657404379</v>
      </c>
      <c r="D962" s="8"/>
      <c r="E962" s="23">
        <f>Timetraces!F1044/1000*0.145</f>
        <v>48.550724664202562</v>
      </c>
      <c r="F962" s="8">
        <f>Timetraces!H1044</f>
        <v>0.15378294008992113</v>
      </c>
      <c r="G962" s="8">
        <f>(Timetraces!G1044-Timetraces!$G$86)/0.3048</f>
        <v>0</v>
      </c>
      <c r="H962" s="13">
        <f>Timetraces!D1044/9.81/0.4536</f>
        <v>303.90575858220876</v>
      </c>
      <c r="I962" s="73">
        <f>Timetraces!F1044/Timetraces!H1044*1000</f>
        <v>2177306427.4572086</v>
      </c>
      <c r="J962" s="13">
        <f>Timetraces!I1044/9.81/0.4536</f>
        <v>598.64187449688939</v>
      </c>
      <c r="K962" s="8">
        <f>Timetraces!J1044-Timetraces!K1044</f>
        <v>39.181448459625244</v>
      </c>
      <c r="L962" s="8">
        <f t="shared" si="29"/>
        <v>6.3689236878722983</v>
      </c>
      <c r="M962" s="8"/>
      <c r="N962" s="13">
        <f>Timetraces!L1044/9.81/0.4536</f>
        <v>303.90575858220876</v>
      </c>
      <c r="O962" s="23">
        <f>Timetraces!N1044/1000*0.145</f>
        <v>48.549994233997744</v>
      </c>
      <c r="P962" s="37">
        <f>Timetraces!P1044</f>
        <v>0.1537842947289621</v>
      </c>
    </row>
    <row r="963" spans="1:16" x14ac:dyDescent="0.2">
      <c r="A963" s="37">
        <f>Timetraces!E1045</f>
        <v>95.9</v>
      </c>
      <c r="B963" s="8">
        <f>Timetraces!B1045-Timetraces!C1045</f>
        <v>39.187118530273438</v>
      </c>
      <c r="C963" s="8">
        <f t="shared" si="28"/>
        <v>6.3875184597305736</v>
      </c>
      <c r="D963" s="8"/>
      <c r="E963" s="23">
        <f>Timetraces!F1045/1000*0.145</f>
        <v>48.600920316901522</v>
      </c>
      <c r="F963" s="8">
        <f>Timetraces!H1045</f>
        <v>0.15394602192520002</v>
      </c>
      <c r="G963" s="8">
        <f>(Timetraces!G1045-Timetraces!$G$86)/0.3048</f>
        <v>0</v>
      </c>
      <c r="H963" s="13">
        <f>Timetraces!D1045/9.81/0.4536</f>
        <v>304.00583294483408</v>
      </c>
      <c r="I963" s="73">
        <f>Timetraces!F1045/Timetraces!H1045*1000</f>
        <v>2177248600.6106448</v>
      </c>
      <c r="J963" s="13">
        <f>Timetraces!I1045/9.81/0.4536</f>
        <v>598.74743539255326</v>
      </c>
      <c r="K963" s="8">
        <f>Timetraces!J1045-Timetraces!K1045</f>
        <v>39.187118530273438</v>
      </c>
      <c r="L963" s="8">
        <f t="shared" si="29"/>
        <v>6.3875262818624341</v>
      </c>
      <c r="M963" s="8"/>
      <c r="N963" s="13">
        <f>Timetraces!L1045/9.81/0.4536</f>
        <v>304.00583294483408</v>
      </c>
      <c r="O963" s="23">
        <f>Timetraces!N1045/1000*0.145</f>
        <v>48.600187701444575</v>
      </c>
      <c r="P963" s="37">
        <f>Timetraces!P1045</f>
        <v>0.15394738888376544</v>
      </c>
    </row>
    <row r="964" spans="1:16" x14ac:dyDescent="0.2">
      <c r="A964" s="37">
        <f>Timetraces!E1046</f>
        <v>96</v>
      </c>
      <c r="B964" s="8">
        <f>Timetraces!B1046-Timetraces!C1046</f>
        <v>39.19279670715332</v>
      </c>
      <c r="C964" s="8">
        <f t="shared" si="28"/>
        <v>6.4061476489690339</v>
      </c>
      <c r="D964" s="8"/>
      <c r="E964" s="23">
        <f>Timetraces!F1046/1000*0.145</f>
        <v>48.650951332445558</v>
      </c>
      <c r="F964" s="8">
        <f>Timetraces!H1046</f>
        <v>0.15410856931402625</v>
      </c>
      <c r="G964" s="8">
        <f>(Timetraces!G1046-Timetraces!$G$86)/0.3048</f>
        <v>0</v>
      </c>
      <c r="H964" s="13">
        <f>Timetraces!D1046/9.81/0.4536</f>
        <v>304.10519405816444</v>
      </c>
      <c r="I964" s="73">
        <f>Timetraces!F1046/Timetraces!H1046*1000</f>
        <v>2177191078.9012189</v>
      </c>
      <c r="J964" s="13">
        <f>Timetraces!I1046/9.81/0.4536</f>
        <v>598.85217330826151</v>
      </c>
      <c r="K964" s="8">
        <f>Timetraces!J1046-Timetraces!K1046</f>
        <v>39.19279670715332</v>
      </c>
      <c r="L964" s="8">
        <f t="shared" si="29"/>
        <v>6.4061554711008943</v>
      </c>
      <c r="M964" s="8"/>
      <c r="N964" s="13">
        <f>Timetraces!L1046/9.81/0.4536</f>
        <v>304.10519405816444</v>
      </c>
      <c r="O964" s="23">
        <f>Timetraces!N1046/1000*0.145</f>
        <v>48.650212768894491</v>
      </c>
      <c r="P964" s="37">
        <f>Timetraces!P1046</f>
        <v>0.1541099362822394</v>
      </c>
    </row>
    <row r="965" spans="1:16" x14ac:dyDescent="0.2">
      <c r="A965" s="37">
        <f>Timetraces!E1047</f>
        <v>96.100000000000009</v>
      </c>
      <c r="B965" s="8">
        <f>Timetraces!B1047-Timetraces!C1047</f>
        <v>39.198482513427734</v>
      </c>
      <c r="C965" s="8">
        <f t="shared" ref="C965:C1003" si="30">(B965-$B$4)/0.3048</f>
        <v>6.4248018690294479</v>
      </c>
      <c r="D965" s="8"/>
      <c r="E965" s="23">
        <f>Timetraces!F1047/1000*0.145</f>
        <v>48.700879213824791</v>
      </c>
      <c r="F965" s="8">
        <f>Timetraces!H1047</f>
        <v>0.15427078201418995</v>
      </c>
      <c r="G965" s="8">
        <f>(Timetraces!G1047-Timetraces!$G$86)/0.3048</f>
        <v>0</v>
      </c>
      <c r="H965" s="13">
        <f>Timetraces!D1047/9.81/0.4536</f>
        <v>304.20507639213344</v>
      </c>
      <c r="I965" s="73">
        <f>Timetraces!F1047/Timetraces!H1047*1000</f>
        <v>2177133791.142921</v>
      </c>
      <c r="J965" s="13">
        <f>Timetraces!I1047/9.81/0.4536</f>
        <v>598.95586878269228</v>
      </c>
      <c r="K965" s="8">
        <f>Timetraces!J1047-Timetraces!K1047</f>
        <v>39.198482513427734</v>
      </c>
      <c r="L965" s="8">
        <f t="shared" ref="L965:L1028" si="31">(K965-$K$4)/0.3048</f>
        <v>6.4248096911613084</v>
      </c>
      <c r="M965" s="8"/>
      <c r="N965" s="13">
        <f>Timetraces!L1047/9.81/0.4536</f>
        <v>304.20507639213344</v>
      </c>
      <c r="O965" s="23">
        <f>Timetraces!N1047/1000*0.145</f>
        <v>48.700138499257775</v>
      </c>
      <c r="P965" s="37">
        <f>Timetraces!P1047</f>
        <v>0.15427216130088137</v>
      </c>
    </row>
    <row r="966" spans="1:16" x14ac:dyDescent="0.2">
      <c r="A966" s="37">
        <f>Timetraces!E1048</f>
        <v>96.2</v>
      </c>
      <c r="B966" s="8">
        <f>Timetraces!B1048-Timetraces!C1048</f>
        <v>39.204176425933838</v>
      </c>
      <c r="C966" s="8">
        <f t="shared" si="30"/>
        <v>6.4434826843381865</v>
      </c>
      <c r="D966" s="8"/>
      <c r="E966" s="23">
        <f>Timetraces!F1048/1000*0.145</f>
        <v>48.750742338491662</v>
      </c>
      <c r="F966" s="8">
        <f>Timetraces!H1048</f>
        <v>0.15443278469278765</v>
      </c>
      <c r="G966" s="8">
        <f>(Timetraces!G1048-Timetraces!$G$86)/0.3048</f>
        <v>0</v>
      </c>
      <c r="H966" s="13">
        <f>Timetraces!D1048/9.81/0.4536</f>
        <v>304.30537021608029</v>
      </c>
      <c r="I966" s="73">
        <f>Timetraces!F1048/Timetraces!H1048*1000</f>
        <v>2177076692.5970645</v>
      </c>
      <c r="J966" s="13">
        <f>Timetraces!I1048/9.81/0.4536</f>
        <v>599.05918019981038</v>
      </c>
      <c r="K966" s="8">
        <f>Timetraces!J1048-Timetraces!K1048</f>
        <v>39.204176425933838</v>
      </c>
      <c r="L966" s="8">
        <f t="shared" si="31"/>
        <v>6.443490506470047</v>
      </c>
      <c r="M966" s="8"/>
      <c r="N966" s="13">
        <f>Timetraces!L1048/9.81/0.4536</f>
        <v>304.30537021608029</v>
      </c>
      <c r="O966" s="23">
        <f>Timetraces!N1048/1000*0.145</f>
        <v>48.749997586817223</v>
      </c>
      <c r="P966" s="37">
        <f>Timetraces!P1048</f>
        <v>0.15443417014344613</v>
      </c>
    </row>
    <row r="967" spans="1:16" x14ac:dyDescent="0.2">
      <c r="A967" s="37">
        <f>Timetraces!E1049</f>
        <v>96.300000000000011</v>
      </c>
      <c r="B967" s="8">
        <f>Timetraces!B1049-Timetraces!C1049</f>
        <v>39.209877014160156</v>
      </c>
      <c r="C967" s="8">
        <f t="shared" si="30"/>
        <v>6.462185401616134</v>
      </c>
      <c r="D967" s="8"/>
      <c r="E967" s="23">
        <f>Timetraces!F1049/1000*0.145</f>
        <v>48.800533578656299</v>
      </c>
      <c r="F967" s="8">
        <f>Timetraces!H1049</f>
        <v>0.15459455422071558</v>
      </c>
      <c r="G967" s="8">
        <f>(Timetraces!G1049-Timetraces!$G$86)/0.3048</f>
        <v>0</v>
      </c>
      <c r="H967" s="13">
        <f>Timetraces!D1049/9.81/0.4536</f>
        <v>304.40508795405805</v>
      </c>
      <c r="I967" s="73">
        <f>Timetraces!F1049/Timetraces!H1049*1000</f>
        <v>2177019790.1682286</v>
      </c>
      <c r="J967" s="13">
        <f>Timetraces!I1049/9.81/0.4536</f>
        <v>599.16271107825025</v>
      </c>
      <c r="K967" s="8">
        <f>Timetraces!J1049-Timetraces!K1049</f>
        <v>39.209877014160156</v>
      </c>
      <c r="L967" s="8">
        <f t="shared" si="31"/>
        <v>6.4621932237479944</v>
      </c>
      <c r="M967" s="8"/>
      <c r="N967" s="13">
        <f>Timetraces!L1049/9.81/0.4536</f>
        <v>304.40508795405805</v>
      </c>
      <c r="O967" s="23">
        <f>Timetraces!N1049/1000*0.145</f>
        <v>48.799784798861751</v>
      </c>
      <c r="P967" s="37">
        <f>Timetraces!P1049</f>
        <v>0.15459594583676928</v>
      </c>
    </row>
    <row r="968" spans="1:16" x14ac:dyDescent="0.2">
      <c r="A968" s="37">
        <f>Timetraces!E1050</f>
        <v>96.4</v>
      </c>
      <c r="B968" s="8">
        <f>Timetraces!B1050-Timetraces!C1050</f>
        <v>39.215584278106689</v>
      </c>
      <c r="C968" s="8">
        <f t="shared" si="30"/>
        <v>6.4809100208632895</v>
      </c>
      <c r="D968" s="8"/>
      <c r="E968" s="23">
        <f>Timetraces!F1050/1000*0.145</f>
        <v>48.850219165735332</v>
      </c>
      <c r="F968" s="8">
        <f>Timetraces!H1050</f>
        <v>0.15475598089993808</v>
      </c>
      <c r="G968" s="8">
        <f>(Timetraces!G1050-Timetraces!$G$86)/0.3048</f>
        <v>0</v>
      </c>
      <c r="H968" s="13">
        <f>Timetraces!D1050/9.81/0.4536</f>
        <v>304.50337919344582</v>
      </c>
      <c r="I968" s="73">
        <f>Timetraces!F1050/Timetraces!H1050*1000</f>
        <v>2176963121.2495685</v>
      </c>
      <c r="J968" s="13">
        <f>Timetraces!I1050/9.81/0.4536</f>
        <v>599.2669003406545</v>
      </c>
      <c r="K968" s="8">
        <f>Timetraces!J1050-Timetraces!K1050</f>
        <v>39.215584278106689</v>
      </c>
      <c r="L968" s="8">
        <f t="shared" si="31"/>
        <v>6.4809178429951499</v>
      </c>
      <c r="M968" s="8"/>
      <c r="N968" s="13">
        <f>Timetraces!L1050/9.81/0.4536</f>
        <v>304.50337919344582</v>
      </c>
      <c r="O968" s="23">
        <f>Timetraces!N1050/1000*0.145</f>
        <v>48.849466372776114</v>
      </c>
      <c r="P968" s="37">
        <f>Timetraces!P1050</f>
        <v>0.15475737868031678</v>
      </c>
    </row>
    <row r="969" spans="1:16" x14ac:dyDescent="0.2">
      <c r="A969" s="37">
        <f>Timetraces!E1051</f>
        <v>96.5</v>
      </c>
      <c r="B969" s="8">
        <f>Timetraces!B1051-Timetraces!C1051</f>
        <v>39.221297740936279</v>
      </c>
      <c r="C969" s="8">
        <f t="shared" si="30"/>
        <v>6.4996549776532833</v>
      </c>
      <c r="D969" s="8"/>
      <c r="E969" s="23">
        <f>Timetraces!F1051/1000*0.145</f>
        <v>48.899785598154502</v>
      </c>
      <c r="F969" s="8">
        <f>Timetraces!H1051</f>
        <v>0.15491702086230891</v>
      </c>
      <c r="G969" s="8">
        <f>(Timetraces!G1051-Timetraces!$G$86)/0.3048</f>
        <v>0</v>
      </c>
      <c r="H969" s="13">
        <f>Timetraces!D1051/9.81/0.4536</f>
        <v>304.60051826089551</v>
      </c>
      <c r="I969" s="73">
        <f>Timetraces!F1051/Timetraces!H1051*1000</f>
        <v>2176906700.1144328</v>
      </c>
      <c r="J969" s="13">
        <f>Timetraces!I1051/9.81/0.4536</f>
        <v>599.37196744834512</v>
      </c>
      <c r="K969" s="8">
        <f>Timetraces!J1051-Timetraces!K1051</f>
        <v>39.221297740936279</v>
      </c>
      <c r="L969" s="8">
        <f t="shared" si="31"/>
        <v>6.4996627997851428</v>
      </c>
      <c r="M969" s="8"/>
      <c r="N969" s="13">
        <f>Timetraces!L1051/9.81/0.4536</f>
        <v>304.60051826089551</v>
      </c>
      <c r="O969" s="23">
        <f>Timetraces!N1051/1000*0.145</f>
        <v>48.899028803347804</v>
      </c>
      <c r="P969" s="37">
        <f>Timetraces!P1051</f>
        <v>0.15491842480656054</v>
      </c>
    </row>
    <row r="970" spans="1:16" x14ac:dyDescent="0.2">
      <c r="A970" s="37">
        <f>Timetraces!E1052</f>
        <v>96.600000000000009</v>
      </c>
      <c r="B970" s="8">
        <f>Timetraces!B1052-Timetraces!C1052</f>
        <v>39.227016925811768</v>
      </c>
      <c r="C970" s="8">
        <f t="shared" si="30"/>
        <v>6.5184187075597402</v>
      </c>
      <c r="D970" s="8"/>
      <c r="E970" s="23">
        <f>Timetraces!F1052/1000*0.145</f>
        <v>48.949264878434562</v>
      </c>
      <c r="F970" s="8">
        <f>Timetraces!H1052</f>
        <v>0.15507777806055581</v>
      </c>
      <c r="G970" s="8">
        <f>(Timetraces!G1052-Timetraces!$G$86)/0.3048</f>
        <v>0</v>
      </c>
      <c r="H970" s="13">
        <f>Timetraces!D1052/9.81/0.4536</f>
        <v>304.69809625098821</v>
      </c>
      <c r="I970" s="73">
        <f>Timetraces!F1052/Timetraces!H1052*1000</f>
        <v>2176850489.5706673</v>
      </c>
      <c r="J970" s="13">
        <f>Timetraces!I1052/9.81/0.4536</f>
        <v>599.47763807466981</v>
      </c>
      <c r="K970" s="8">
        <f>Timetraces!J1052-Timetraces!K1052</f>
        <v>39.227016925811768</v>
      </c>
      <c r="L970" s="8">
        <f t="shared" si="31"/>
        <v>6.5184265296916006</v>
      </c>
      <c r="M970" s="8"/>
      <c r="N970" s="13">
        <f>Timetraces!L1052/9.81/0.4536</f>
        <v>304.69809625098821</v>
      </c>
      <c r="O970" s="23">
        <f>Timetraces!N1052/1000*0.145</f>
        <v>48.948504095481447</v>
      </c>
      <c r="P970" s="37">
        <f>Timetraces!P1052</f>
        <v>0.15507918817068814</v>
      </c>
    </row>
    <row r="971" spans="1:16" x14ac:dyDescent="0.2">
      <c r="A971" s="37">
        <f>Timetraces!E1053</f>
        <v>96.7</v>
      </c>
      <c r="B971" s="8">
        <f>Timetraces!B1053-Timetraces!C1053</f>
        <v>39.232742309570313</v>
      </c>
      <c r="C971" s="8">
        <f t="shared" si="30"/>
        <v>6.5372027750090345</v>
      </c>
      <c r="D971" s="8"/>
      <c r="E971" s="23">
        <f>Timetraces!F1053/1000*0.145</f>
        <v>48.998732616417897</v>
      </c>
      <c r="F971" s="8">
        <f>Timetraces!H1053</f>
        <v>0.15523849807995749</v>
      </c>
      <c r="G971" s="8">
        <f>(Timetraces!G1053-Timetraces!$G$86)/0.3048</f>
        <v>0</v>
      </c>
      <c r="H971" s="13">
        <f>Timetraces!D1053/9.81/0.4536</f>
        <v>304.79814318094839</v>
      </c>
      <c r="I971" s="73">
        <f>Timetraces!F1053/Timetraces!H1053*1000</f>
        <v>2176794404.0033121</v>
      </c>
      <c r="J971" s="13">
        <f>Timetraces!I1053/9.81/0.4536</f>
        <v>599.58352816231616</v>
      </c>
      <c r="K971" s="8">
        <f>Timetraces!J1053-Timetraces!K1053</f>
        <v>39.232742309570313</v>
      </c>
      <c r="L971" s="8">
        <f t="shared" si="31"/>
        <v>6.5372105971408949</v>
      </c>
      <c r="M971" s="8"/>
      <c r="N971" s="13">
        <f>Timetraces!L1053/9.81/0.4536</f>
        <v>304.79814318094839</v>
      </c>
      <c r="O971" s="23">
        <f>Timetraces!N1053/1000*0.145</f>
        <v>48.997967843358957</v>
      </c>
      <c r="P971" s="37">
        <f>Timetraces!P1053</f>
        <v>0.15523991435398377</v>
      </c>
    </row>
    <row r="972" spans="1:16" x14ac:dyDescent="0.2">
      <c r="A972" s="37">
        <f>Timetraces!E1054</f>
        <v>96.800000000000011</v>
      </c>
      <c r="B972" s="8">
        <f>Timetraces!B1054-Timetraces!C1054</f>
        <v>39.238473892211914</v>
      </c>
      <c r="C972" s="8">
        <f t="shared" si="30"/>
        <v>6.5560071800011661</v>
      </c>
      <c r="D972" s="8"/>
      <c r="E972" s="23">
        <f>Timetraces!F1054/1000*0.145</f>
        <v>49.048276362626375</v>
      </c>
      <c r="F972" s="8">
        <f>Timetraces!H1054</f>
        <v>0.15539946534486729</v>
      </c>
      <c r="G972" s="8">
        <f>(Timetraces!G1054-Timetraces!$G$86)/0.3048</f>
        <v>0</v>
      </c>
      <c r="H972" s="13">
        <f>Timetraces!D1054/9.81/0.4536</f>
        <v>304.90200325137039</v>
      </c>
      <c r="I972" s="73">
        <f>Timetraces!F1054/Timetraces!H1054*1000</f>
        <v>2176738344.3950648</v>
      </c>
      <c r="J972" s="13">
        <f>Timetraces!I1054/9.81/0.4536</f>
        <v>599.68914392331044</v>
      </c>
      <c r="K972" s="8">
        <f>Timetraces!J1054-Timetraces!K1054</f>
        <v>39.238473892211914</v>
      </c>
      <c r="L972" s="8">
        <f t="shared" si="31"/>
        <v>6.5560150021330266</v>
      </c>
      <c r="M972" s="8"/>
      <c r="N972" s="13">
        <f>Timetraces!L1054/9.81/0.4536</f>
        <v>304.90200325137039</v>
      </c>
      <c r="O972" s="23">
        <f>Timetraces!N1054/1000*0.145</f>
        <v>49.047509481418849</v>
      </c>
      <c r="P972" s="37">
        <f>Timetraces!P1054</f>
        <v>0.15540089393720602</v>
      </c>
    </row>
    <row r="973" spans="1:16" x14ac:dyDescent="0.2">
      <c r="A973" s="37">
        <f>Timetraces!E1055</f>
        <v>96.9</v>
      </c>
      <c r="B973" s="8">
        <f>Timetraces!B1055-Timetraces!C1055</f>
        <v>39.244211673736572</v>
      </c>
      <c r="C973" s="8">
        <f t="shared" si="30"/>
        <v>6.5748319225361334</v>
      </c>
      <c r="D973" s="8"/>
      <c r="E973" s="23">
        <f>Timetraces!F1055/1000*0.145</f>
        <v>49.097950716206249</v>
      </c>
      <c r="F973" s="8">
        <f>Timetraces!H1055</f>
        <v>0.15556085725036786</v>
      </c>
      <c r="G973" s="8">
        <f>(Timetraces!G1055-Timetraces!$G$86)/0.3048</f>
        <v>0</v>
      </c>
      <c r="H973" s="13">
        <f>Timetraces!D1055/9.81/0.4536</f>
        <v>305.00964902958907</v>
      </c>
      <c r="I973" s="73">
        <f>Timetraces!F1055/Timetraces!H1055*1000</f>
        <v>2176682249.3046575</v>
      </c>
      <c r="J973" s="13">
        <f>Timetraces!I1055/9.81/0.4536</f>
        <v>599.79432076166177</v>
      </c>
      <c r="K973" s="8">
        <f>Timetraces!J1055-Timetraces!K1055</f>
        <v>39.244211673736572</v>
      </c>
      <c r="L973" s="8">
        <f t="shared" si="31"/>
        <v>6.5748397446679938</v>
      </c>
      <c r="M973" s="8"/>
      <c r="N973" s="13">
        <f>Timetraces!L1055/9.81/0.4536</f>
        <v>305.00967646225428</v>
      </c>
      <c r="O973" s="23">
        <f>Timetraces!N1055/1000*0.145</f>
        <v>49.097180179708957</v>
      </c>
      <c r="P973" s="37">
        <f>Timetraces!P1055</f>
        <v>0.15556229316583137</v>
      </c>
    </row>
    <row r="974" spans="1:16" x14ac:dyDescent="0.2">
      <c r="A974" s="37">
        <f>Timetraces!E1056</f>
        <v>97</v>
      </c>
      <c r="B974" s="8">
        <f>Timetraces!B1056-Timetraces!C1056</f>
        <v>39.249955654144287</v>
      </c>
      <c r="C974" s="8">
        <f t="shared" si="30"/>
        <v>6.593677002613938</v>
      </c>
      <c r="D974" s="8"/>
      <c r="E974" s="23">
        <f>Timetraces!F1056/1000*0.145</f>
        <v>49.147755433866898</v>
      </c>
      <c r="F974" s="8">
        <f>Timetraces!H1056</f>
        <v>0.15572267299883263</v>
      </c>
      <c r="G974" s="8">
        <f>(Timetraces!G1056-Timetraces!$G$86)/0.3048</f>
        <v>0</v>
      </c>
      <c r="H974" s="13">
        <f>Timetraces!D1056/9.81/0.4536</f>
        <v>305.12003807432711</v>
      </c>
      <c r="I974" s="73">
        <f>Timetraces!F1056/Timetraces!H1056*1000</f>
        <v>2176626119.6754889</v>
      </c>
      <c r="J974" s="13">
        <f>Timetraces!I1056/9.81/0.4536</f>
        <v>599.89949760001309</v>
      </c>
      <c r="K974" s="8">
        <f>Timetraces!J1056-Timetraces!K1056</f>
        <v>39.249955654144287</v>
      </c>
      <c r="L974" s="8">
        <f t="shared" si="31"/>
        <v>6.5936848247457984</v>
      </c>
      <c r="M974" s="8"/>
      <c r="N974" s="13">
        <f>Timetraces!L1056/9.81/0.4536</f>
        <v>305.12003807432711</v>
      </c>
      <c r="O974" s="23">
        <f>Timetraces!N1056/1000*0.145</f>
        <v>49.14698051111683</v>
      </c>
      <c r="P974" s="37">
        <f>Timetraces!P1056</f>
        <v>0.15572411392112467</v>
      </c>
    </row>
    <row r="975" spans="1:16" x14ac:dyDescent="0.2">
      <c r="A975" s="37">
        <f>Timetraces!E1057</f>
        <v>97.100000000000009</v>
      </c>
      <c r="B975" s="8">
        <f>Timetraces!B1057-Timetraces!C1057</f>
        <v>39.255704879760742</v>
      </c>
      <c r="C975" s="8">
        <f t="shared" si="30"/>
        <v>6.6125392913818359</v>
      </c>
      <c r="D975" s="8"/>
      <c r="E975" s="23">
        <f>Timetraces!F1057/1000*0.145</f>
        <v>49.197649734416594</v>
      </c>
      <c r="F975" s="8">
        <f>Timetraces!H1057</f>
        <v>0.15588478015163632</v>
      </c>
      <c r="G975" s="8">
        <f>(Timetraces!G1057-Timetraces!$G$86)/0.3048</f>
        <v>0</v>
      </c>
      <c r="H975" s="13">
        <f>Timetraces!D1057/9.81/0.4536</f>
        <v>305.23163415633366</v>
      </c>
      <c r="I975" s="73">
        <f>Timetraces!F1057/Timetraces!H1057*1000</f>
        <v>2176570001.0570483</v>
      </c>
      <c r="J975" s="13">
        <f>Timetraces!I1057/9.81/0.4536</f>
        <v>600.00527795699861</v>
      </c>
      <c r="K975" s="8">
        <f>Timetraces!J1057-Timetraces!K1057</f>
        <v>39.255704879760742</v>
      </c>
      <c r="L975" s="8">
        <f t="shared" si="31"/>
        <v>6.6125471135136955</v>
      </c>
      <c r="M975" s="8"/>
      <c r="N975" s="13">
        <f>Timetraces!L1057/9.81/0.4536</f>
        <v>305.2316615889988</v>
      </c>
      <c r="O975" s="23">
        <f>Timetraces!N1057/1000*0.145</f>
        <v>49.196871126875699</v>
      </c>
      <c r="P975" s="37">
        <f>Timetraces!P1057</f>
        <v>0.15588622839511021</v>
      </c>
    </row>
    <row r="976" spans="1:16" x14ac:dyDescent="0.2">
      <c r="A976" s="37">
        <f>Timetraces!E1058</f>
        <v>97.2</v>
      </c>
      <c r="B976" s="8">
        <f>Timetraces!B1058-Timetraces!C1058</f>
        <v>39.261460304260254</v>
      </c>
      <c r="C976" s="8">
        <f t="shared" si="30"/>
        <v>6.6314219176925695</v>
      </c>
      <c r="D976" s="8"/>
      <c r="E976" s="23">
        <f>Timetraces!F1058/1000*0.145</f>
        <v>49.247570117903521</v>
      </c>
      <c r="F976" s="8">
        <f>Timetraces!H1058</f>
        <v>0.15604697241676091</v>
      </c>
      <c r="G976" s="8">
        <f>(Timetraces!G1058-Timetraces!$G$86)/0.3048</f>
        <v>0</v>
      </c>
      <c r="H976" s="13">
        <f>Timetraces!D1058/9.81/0.4536</f>
        <v>305.34333996900097</v>
      </c>
      <c r="I976" s="73">
        <f>Timetraces!F1058/Timetraces!H1058*1000</f>
        <v>2176513964.6487036</v>
      </c>
      <c r="J976" s="13">
        <f>Timetraces!I1058/9.81/0.4536</f>
        <v>600.1120458899311</v>
      </c>
      <c r="K976" s="8">
        <f>Timetraces!J1058-Timetraces!K1058</f>
        <v>39.261459827423096</v>
      </c>
      <c r="L976" s="8">
        <f t="shared" si="31"/>
        <v>6.6314281753980575</v>
      </c>
      <c r="M976" s="8"/>
      <c r="N976" s="13">
        <f>Timetraces!L1058/9.81/0.4536</f>
        <v>305.34333996900097</v>
      </c>
      <c r="O976" s="23">
        <f>Timetraces!N1058/1000*0.145</f>
        <v>49.246789001305977</v>
      </c>
      <c r="P976" s="37">
        <f>Timetraces!P1058</f>
        <v>0.15604843182142866</v>
      </c>
    </row>
    <row r="977" spans="1:16" x14ac:dyDescent="0.2">
      <c r="A977" s="37">
        <f>Timetraces!E1059</f>
        <v>97.300000000000011</v>
      </c>
      <c r="B977" s="8">
        <f>Timetraces!B1059-Timetraces!C1059</f>
        <v>39.267221450805664</v>
      </c>
      <c r="C977" s="8">
        <f t="shared" si="30"/>
        <v>6.650323317119768</v>
      </c>
      <c r="D977" s="8"/>
      <c r="E977" s="23">
        <f>Timetraces!F1059/1000*0.145</f>
        <v>49.297471444359758</v>
      </c>
      <c r="F977" s="8">
        <f>Timetraces!H1059</f>
        <v>0.15620910315310488</v>
      </c>
      <c r="G977" s="8">
        <f>(Timetraces!G1059-Timetraces!$G$86)/0.3048</f>
        <v>0</v>
      </c>
      <c r="H977" s="13">
        <f>Timetraces!D1059/9.81/0.4536</f>
        <v>305.45474402235112</v>
      </c>
      <c r="I977" s="73">
        <f>Timetraces!F1059/Timetraces!H1059*1000</f>
        <v>2176458060.5268145</v>
      </c>
      <c r="J977" s="13">
        <f>Timetraces!I1059/9.81/0.4536</f>
        <v>600.21958193748912</v>
      </c>
      <c r="K977" s="8">
        <f>Timetraces!J1059-Timetraces!K1059</f>
        <v>39.267220973968506</v>
      </c>
      <c r="L977" s="8">
        <f t="shared" si="31"/>
        <v>6.6503295748252569</v>
      </c>
      <c r="M977" s="8"/>
      <c r="N977" s="13">
        <f>Timetraces!L1059/9.81/0.4536</f>
        <v>305.45474402235112</v>
      </c>
      <c r="O977" s="23">
        <f>Timetraces!N1059/1000*0.145</f>
        <v>49.296686286588844</v>
      </c>
      <c r="P977" s="37">
        <f>Timetraces!P1059</f>
        <v>0.15621056872351133</v>
      </c>
    </row>
    <row r="978" spans="1:16" x14ac:dyDescent="0.2">
      <c r="A978" s="37">
        <f>Timetraces!E1060</f>
        <v>97.4</v>
      </c>
      <c r="B978" s="8">
        <f>Timetraces!B1060-Timetraces!C1060</f>
        <v>39.272988796234131</v>
      </c>
      <c r="C978" s="8">
        <f t="shared" si="30"/>
        <v>6.6692450540898038</v>
      </c>
      <c r="D978" s="8"/>
      <c r="E978" s="23">
        <f>Timetraces!F1060/1000*0.145</f>
        <v>49.347333701993378</v>
      </c>
      <c r="F978" s="8">
        <f>Timetraces!H1060</f>
        <v>0.15637110733833209</v>
      </c>
      <c r="G978" s="8">
        <f>(Timetraces!G1060-Timetraces!$G$86)/0.3048</f>
        <v>0</v>
      </c>
      <c r="H978" s="13">
        <f>Timetraces!D1060/9.81/0.4536</f>
        <v>305.56620294103169</v>
      </c>
      <c r="I978" s="73">
        <f>Timetraces!F1060/Timetraces!H1060*1000</f>
        <v>2176402310.6119313</v>
      </c>
      <c r="J978" s="13">
        <f>Timetraces!I1060/9.81/0.4536</f>
        <v>600.32739231169887</v>
      </c>
      <c r="K978" s="8">
        <f>Timetraces!J1060-Timetraces!K1060</f>
        <v>39.272988796234131</v>
      </c>
      <c r="L978" s="8">
        <f t="shared" si="31"/>
        <v>6.6692528762216643</v>
      </c>
      <c r="M978" s="8"/>
      <c r="N978" s="13">
        <f>Timetraces!L1060/9.81/0.4536</f>
        <v>305.56620294103169</v>
      </c>
      <c r="O978" s="23">
        <f>Timetraces!N1060/1000*0.145</f>
        <v>49.346544507182891</v>
      </c>
      <c r="P978" s="37">
        <f>Timetraces!P1060</f>
        <v>0.15637257907281729</v>
      </c>
    </row>
    <row r="979" spans="1:16" x14ac:dyDescent="0.2">
      <c r="A979" s="37">
        <f>Timetraces!E1061</f>
        <v>97.5</v>
      </c>
      <c r="B979" s="8">
        <f>Timetraces!B1061-Timetraces!C1061</f>
        <v>39.278763294219971</v>
      </c>
      <c r="C979" s="8">
        <f t="shared" si="30"/>
        <v>6.6881902574554202</v>
      </c>
      <c r="D979" s="8"/>
      <c r="E979" s="23">
        <f>Timetraces!F1061/1000*0.145</f>
        <v>49.397166610886138</v>
      </c>
      <c r="F979" s="8">
        <f>Timetraces!H1061</f>
        <v>0.15653301654755211</v>
      </c>
      <c r="G979" s="8">
        <f>(Timetraces!G1061-Timetraces!$G$86)/0.3048</f>
        <v>0</v>
      </c>
      <c r="H979" s="13">
        <f>Timetraces!D1061/9.81/0.4536</f>
        <v>305.67832024367692</v>
      </c>
      <c r="I979" s="73">
        <f>Timetraces!F1061/Timetraces!H1061*1000</f>
        <v>2176346703.5361552</v>
      </c>
      <c r="J979" s="13">
        <f>Timetraces!I1061/9.81/0.4536</f>
        <v>600.43481862859608</v>
      </c>
      <c r="K979" s="8">
        <f>Timetraces!J1061-Timetraces!K1061</f>
        <v>39.278763294219971</v>
      </c>
      <c r="L979" s="8">
        <f t="shared" si="31"/>
        <v>6.6881980795872806</v>
      </c>
      <c r="M979" s="8"/>
      <c r="N979" s="13">
        <f>Timetraces!L1061/9.81/0.4536</f>
        <v>305.67834767634207</v>
      </c>
      <c r="O979" s="23">
        <f>Timetraces!N1061/1000*0.145</f>
        <v>49.396371850945599</v>
      </c>
      <c r="P979" s="37">
        <f>Timetraces!P1061</f>
        <v>0.1565344894508538</v>
      </c>
    </row>
    <row r="980" spans="1:16" x14ac:dyDescent="0.2">
      <c r="A980" s="37">
        <f>Timetraces!E1062</f>
        <v>97.600000000000009</v>
      </c>
      <c r="B980" s="8">
        <f>Timetraces!B1062-Timetraces!C1062</f>
        <v>39.284545421600342</v>
      </c>
      <c r="C980" s="8">
        <f t="shared" si="30"/>
        <v>6.7071604916429894</v>
      </c>
      <c r="D980" s="8"/>
      <c r="E980" s="23">
        <f>Timetraces!F1062/1000*0.145</f>
        <v>49.446977290250089</v>
      </c>
      <c r="F980" s="8">
        <f>Timetraces!H1062</f>
        <v>0.15669485387789392</v>
      </c>
      <c r="G980" s="8">
        <f>(Timetraces!G1062-Timetraces!$G$86)/0.3048</f>
        <v>0</v>
      </c>
      <c r="H980" s="13">
        <f>Timetraces!D1062/9.81/0.4536</f>
        <v>305.79120566094753</v>
      </c>
      <c r="I980" s="73">
        <f>Timetraces!F1062/Timetraces!H1062*1000</f>
        <v>2176291231.3012004</v>
      </c>
      <c r="J980" s="13">
        <f>Timetraces!I1062/9.81/0.4536</f>
        <v>600.54164142685897</v>
      </c>
      <c r="K980" s="8">
        <f>Timetraces!J1062-Timetraces!K1062</f>
        <v>39.284545421600342</v>
      </c>
      <c r="L980" s="8">
        <f t="shared" si="31"/>
        <v>6.7071683137748499</v>
      </c>
      <c r="M980" s="8"/>
      <c r="N980" s="13">
        <f>Timetraces!L1062/9.81/0.4536</f>
        <v>305.79120566094753</v>
      </c>
      <c r="O980" s="23">
        <f>Timetraces!N1062/1000*0.145</f>
        <v>49.446180034334596</v>
      </c>
      <c r="P980" s="37">
        <f>Timetraces!P1062</f>
        <v>0.15669633794260135</v>
      </c>
    </row>
    <row r="981" spans="1:16" x14ac:dyDescent="0.2">
      <c r="A981" s="37">
        <f>Timetraces!E1063</f>
        <v>97.7</v>
      </c>
      <c r="B981" s="8">
        <f>Timetraces!B1063-Timetraces!C1063</f>
        <v>39.290334224700928</v>
      </c>
      <c r="C981" s="8">
        <f t="shared" si="30"/>
        <v>6.7261526277997667</v>
      </c>
      <c r="D981" s="8"/>
      <c r="E981" s="23">
        <f>Timetraces!F1063/1000*0.145</f>
        <v>49.49675730963336</v>
      </c>
      <c r="F981" s="8">
        <f>Timetraces!H1063</f>
        <v>0.15685659196758442</v>
      </c>
      <c r="G981" s="8">
        <f>(Timetraces!G1063-Timetraces!$G$86)/0.3048</f>
        <v>0</v>
      </c>
      <c r="H981" s="13">
        <f>Timetraces!D1063/9.81/0.4536</f>
        <v>305.90406364555298</v>
      </c>
      <c r="I981" s="73">
        <f>Timetraces!F1063/Timetraces!H1063*1000</f>
        <v>2176235902.3682771</v>
      </c>
      <c r="J981" s="13">
        <f>Timetraces!I1063/9.81/0.4536</f>
        <v>600.64791557181798</v>
      </c>
      <c r="K981" s="8">
        <f>Timetraces!J1063-Timetraces!K1063</f>
        <v>39.290334224700928</v>
      </c>
      <c r="L981" s="8">
        <f t="shared" si="31"/>
        <v>6.7261604499316272</v>
      </c>
      <c r="M981" s="8"/>
      <c r="N981" s="13">
        <f>Timetraces!L1063/9.81/0.4536</f>
        <v>305.90409107821819</v>
      </c>
      <c r="O981" s="23">
        <f>Timetraces!N1063/1000*0.145</f>
        <v>49.49595638252179</v>
      </c>
      <c r="P981" s="37">
        <f>Timetraces!P1063</f>
        <v>0.15685808335359414</v>
      </c>
    </row>
    <row r="982" spans="1:16" x14ac:dyDescent="0.2">
      <c r="A982" s="37">
        <f>Timetraces!E1064</f>
        <v>97.800000000000011</v>
      </c>
      <c r="B982" s="8">
        <f>Timetraces!B1064-Timetraces!C1064</f>
        <v>39.296131134033203</v>
      </c>
      <c r="C982" s="8">
        <f t="shared" si="30"/>
        <v>6.7451713592048703</v>
      </c>
      <c r="D982" s="8"/>
      <c r="E982" s="23">
        <f>Timetraces!F1064/1000*0.145</f>
        <v>49.546460098408112</v>
      </c>
      <c r="F982" s="8">
        <f>Timetraces!H1064</f>
        <v>0.15701807953233796</v>
      </c>
      <c r="G982" s="8">
        <f>(Timetraces!G1064-Timetraces!$G$86)/0.3048</f>
        <v>0</v>
      </c>
      <c r="H982" s="13">
        <f>Timetraces!D1064/9.81/0.4536</f>
        <v>306.01549513156834</v>
      </c>
      <c r="I982" s="73">
        <f>Timetraces!F1064/Timetraces!H1064*1000</f>
        <v>2176180767.4270682</v>
      </c>
      <c r="J982" s="13">
        <f>Timetraces!I1064/9.81/0.4536</f>
        <v>600.75413485144668</v>
      </c>
      <c r="K982" s="8">
        <f>Timetraces!J1064-Timetraces!K1064</f>
        <v>39.296130657196045</v>
      </c>
      <c r="L982" s="8">
        <f t="shared" si="31"/>
        <v>6.7451776169103583</v>
      </c>
      <c r="M982" s="8"/>
      <c r="N982" s="13">
        <f>Timetraces!L1064/9.81/0.4536</f>
        <v>306.01549513156834</v>
      </c>
      <c r="O982" s="23">
        <f>Timetraces!N1064/1000*0.145</f>
        <v>49.545652909002612</v>
      </c>
      <c r="P982" s="37">
        <f>Timetraces!P1064</f>
        <v>0.1570195697710752</v>
      </c>
    </row>
    <row r="983" spans="1:16" x14ac:dyDescent="0.2">
      <c r="A983" s="37">
        <f>Timetraces!E1065</f>
        <v>97.9</v>
      </c>
      <c r="B983" s="8">
        <f>Timetraces!B1065-Timetraces!C1065</f>
        <v>39.301934719085693</v>
      </c>
      <c r="C983" s="8">
        <f t="shared" si="30"/>
        <v>6.7642119925791819</v>
      </c>
      <c r="D983" s="8"/>
      <c r="E983" s="23">
        <f>Timetraces!F1065/1000*0.145</f>
        <v>49.596016707368051</v>
      </c>
      <c r="F983" s="8">
        <f>Timetraces!H1065</f>
        <v>0.15717909255620913</v>
      </c>
      <c r="G983" s="8">
        <f>(Timetraces!G1065-Timetraces!$G$86)/0.3048</f>
        <v>0</v>
      </c>
      <c r="H983" s="13">
        <f>Timetraces!D1065/9.81/0.4536</f>
        <v>306.12412848573399</v>
      </c>
      <c r="I983" s="73">
        <f>Timetraces!F1065/Timetraces!H1065*1000</f>
        <v>2176125901.8037319</v>
      </c>
      <c r="J983" s="13">
        <f>Timetraces!I1065/9.81/0.4536</f>
        <v>600.8605735923968</v>
      </c>
      <c r="K983" s="8">
        <f>Timetraces!J1065-Timetraces!K1065</f>
        <v>39.301934242248535</v>
      </c>
      <c r="L983" s="8">
        <f t="shared" si="31"/>
        <v>6.7642182502846699</v>
      </c>
      <c r="M983" s="8"/>
      <c r="N983" s="13">
        <f>Timetraces!L1065/9.81/0.4536</f>
        <v>306.12412848573399</v>
      </c>
      <c r="O983" s="23">
        <f>Timetraces!N1065/1000*0.145</f>
        <v>49.595207408229697</v>
      </c>
      <c r="P983" s="37">
        <f>Timetraces!P1065</f>
        <v>0.15718059511346466</v>
      </c>
    </row>
    <row r="984" spans="1:16" x14ac:dyDescent="0.2">
      <c r="A984" s="37">
        <f>Timetraces!E1066</f>
        <v>98</v>
      </c>
      <c r="B984" s="8">
        <f>Timetraces!B1066-Timetraces!C1066</f>
        <v>39.307744979858398</v>
      </c>
      <c r="C984" s="8">
        <f t="shared" si="30"/>
        <v>6.7832745279227025</v>
      </c>
      <c r="D984" s="8"/>
      <c r="E984" s="23">
        <f>Timetraces!F1066/1000*0.145</f>
        <v>49.645377130073321</v>
      </c>
      <c r="F984" s="8">
        <f>Timetraces!H1066</f>
        <v>0.15733946861319845</v>
      </c>
      <c r="G984" s="8">
        <f>(Timetraces!G1066-Timetraces!$G$86)/0.3048</f>
        <v>0</v>
      </c>
      <c r="H984" s="13">
        <f>Timetraces!D1066/9.81/0.4536</f>
        <v>306.22946992007644</v>
      </c>
      <c r="I984" s="73">
        <f>Timetraces!F1066/Timetraces!H1066*1000</f>
        <v>2176071358.6976242</v>
      </c>
      <c r="J984" s="13">
        <f>Timetraces!I1066/9.81/0.4536</f>
        <v>600.96745125599011</v>
      </c>
      <c r="K984" s="8">
        <f>Timetraces!J1066-Timetraces!K1066</f>
        <v>39.307744979858398</v>
      </c>
      <c r="L984" s="8">
        <f t="shared" si="31"/>
        <v>6.7832823500545629</v>
      </c>
      <c r="M984" s="8"/>
      <c r="N984" s="13">
        <f>Timetraces!L1066/9.81/0.4536</f>
        <v>306.22946992007644</v>
      </c>
      <c r="O984" s="23">
        <f>Timetraces!N1066/1000*0.145</f>
        <v>49.644563854113755</v>
      </c>
      <c r="P984" s="37">
        <f>Timetraces!P1066</f>
        <v>0.15734097733626848</v>
      </c>
    </row>
    <row r="985" spans="1:16" x14ac:dyDescent="0.2">
      <c r="A985" s="37">
        <f>Timetraces!E1067</f>
        <v>98.100000000000009</v>
      </c>
      <c r="B985" s="8">
        <f>Timetraces!B1067-Timetraces!C1067</f>
        <v>39.313562393188477</v>
      </c>
      <c r="C985" s="8">
        <f t="shared" si="30"/>
        <v>6.8023605296618044</v>
      </c>
      <c r="D985" s="8"/>
      <c r="E985" s="23">
        <f>Timetraces!F1067/1000*0.145</f>
        <v>49.694526098333931</v>
      </c>
      <c r="F985" s="8">
        <f>Timetraces!H1067</f>
        <v>0.1574991580731904</v>
      </c>
      <c r="G985" s="8">
        <f>(Timetraces!G1067-Timetraces!$G$86)/0.3048</f>
        <v>0</v>
      </c>
      <c r="H985" s="13">
        <f>Timetraces!D1067/9.81/0.4536</f>
        <v>306.33209552056479</v>
      </c>
      <c r="I985" s="73">
        <f>Timetraces!F1067/Timetraces!H1067*1000</f>
        <v>2176017153.5927753</v>
      </c>
      <c r="J985" s="13">
        <f>Timetraces!I1067/9.81/0.4536</f>
        <v>601.07454838090484</v>
      </c>
      <c r="K985" s="8">
        <f>Timetraces!J1067-Timetraces!K1067</f>
        <v>39.313562393188477</v>
      </c>
      <c r="L985" s="8">
        <f t="shared" si="31"/>
        <v>6.8023683517936639</v>
      </c>
      <c r="M985" s="8"/>
      <c r="N985" s="13">
        <f>Timetraces!L1067/9.81/0.4536</f>
        <v>306.33209552056479</v>
      </c>
      <c r="O985" s="23">
        <f>Timetraces!N1067/1000*0.145</f>
        <v>49.693708870190164</v>
      </c>
      <c r="P985" s="37">
        <f>Timetraces!P1067</f>
        <v>0.15750067296038361</v>
      </c>
    </row>
    <row r="986" spans="1:16" x14ac:dyDescent="0.2">
      <c r="A986" s="37">
        <f>Timetraces!E1068</f>
        <v>98.2</v>
      </c>
      <c r="B986" s="8">
        <f>Timetraces!B1068-Timetraces!C1068</f>
        <v>39.31938648223877</v>
      </c>
      <c r="C986" s="8">
        <f t="shared" si="30"/>
        <v>6.8214684333701143</v>
      </c>
      <c r="D986" s="8"/>
      <c r="E986" s="23">
        <f>Timetraces!F1068/1000*0.145</f>
        <v>49.743494669452254</v>
      </c>
      <c r="F986" s="8">
        <f>Timetraces!H1068</f>
        <v>0.15765826181055198</v>
      </c>
      <c r="G986" s="8">
        <f>(Timetraces!G1068-Timetraces!$G$86)/0.3048</f>
        <v>0</v>
      </c>
      <c r="H986" s="13">
        <f>Timetraces!D1068/9.81/0.4536</f>
        <v>306.43337692045861</v>
      </c>
      <c r="I986" s="73">
        <f>Timetraces!F1068/Timetraces!H1068*1000</f>
        <v>2175963251.0695124</v>
      </c>
      <c r="J986" s="13">
        <f>Timetraces!I1068/9.81/0.4536</f>
        <v>601.18153577515898</v>
      </c>
      <c r="K986" s="8">
        <f>Timetraces!J1068-Timetraces!K1068</f>
        <v>39.31938648223877</v>
      </c>
      <c r="L986" s="8">
        <f t="shared" si="31"/>
        <v>6.8214762555019748</v>
      </c>
      <c r="M986" s="8"/>
      <c r="N986" s="13">
        <f>Timetraces!L1068/9.81/0.4536</f>
        <v>306.43337692045861</v>
      </c>
      <c r="O986" s="23">
        <f>Timetraces!N1068/1000*0.145</f>
        <v>49.742671623002444</v>
      </c>
      <c r="P986" s="37">
        <f>Timetraces!P1068</f>
        <v>0.15765977670947515</v>
      </c>
    </row>
    <row r="987" spans="1:16" x14ac:dyDescent="0.2">
      <c r="A987" s="37">
        <f>Timetraces!E1069</f>
        <v>98.300000000000011</v>
      </c>
      <c r="B987" s="8">
        <f>Timetraces!B1069-Timetraces!C1069</f>
        <v>39.325217723846436</v>
      </c>
      <c r="C987" s="8">
        <f t="shared" si="30"/>
        <v>6.8405998034740056</v>
      </c>
      <c r="D987" s="8"/>
      <c r="E987" s="23">
        <f>Timetraces!F1069/1000*0.145</f>
        <v>49.792342803682942</v>
      </c>
      <c r="F987" s="8">
        <f>Timetraces!H1069</f>
        <v>0.15781697458901892</v>
      </c>
      <c r="G987" s="8">
        <f>(Timetraces!G1069-Timetraces!$G$86)/0.3048</f>
        <v>0</v>
      </c>
      <c r="H987" s="13">
        <f>Timetraces!D1069/9.81/0.4536</f>
        <v>306.53457602235682</v>
      </c>
      <c r="I987" s="73">
        <f>Timetraces!F1069/Timetraces!H1069*1000</f>
        <v>2175909584.5416136</v>
      </c>
      <c r="J987" s="13">
        <f>Timetraces!I1069/9.81/0.4536</f>
        <v>601.28808424676993</v>
      </c>
      <c r="K987" s="8">
        <f>Timetraces!J1069-Timetraces!K1069</f>
        <v>39.325217247009277</v>
      </c>
      <c r="L987" s="8">
        <f t="shared" si="31"/>
        <v>6.8406060611794937</v>
      </c>
      <c r="M987" s="8"/>
      <c r="N987" s="13">
        <f>Timetraces!L1069/9.81/0.4536</f>
        <v>306.53457602235682</v>
      </c>
      <c r="O987" s="23">
        <f>Timetraces!N1069/1000*0.145</f>
        <v>49.791517731255063</v>
      </c>
      <c r="P987" s="37">
        <f>Timetraces!P1069</f>
        <v>0.15781850180480125</v>
      </c>
    </row>
    <row r="988" spans="1:16" x14ac:dyDescent="0.2">
      <c r="A988" s="37">
        <f>Timetraces!E1070</f>
        <v>98.4</v>
      </c>
      <c r="B988" s="8">
        <f>Timetraces!B1070-Timetraces!C1070</f>
        <v>39.3310546875</v>
      </c>
      <c r="C988" s="8">
        <f t="shared" si="30"/>
        <v>6.859749946694361</v>
      </c>
      <c r="D988" s="8"/>
      <c r="E988" s="23">
        <f>Timetraces!F1070/1000*0.145</f>
        <v>49.841133635582523</v>
      </c>
      <c r="F988" s="8">
        <f>Timetraces!H1070</f>
        <v>0.15797550153376097</v>
      </c>
      <c r="G988" s="8">
        <f>(Timetraces!G1070-Timetraces!$G$86)/0.3048</f>
        <v>0</v>
      </c>
      <c r="H988" s="13">
        <f>Timetraces!D1070/9.81/0.4536</f>
        <v>306.63632377755903</v>
      </c>
      <c r="I988" s="73">
        <f>Timetraces!F1070/Timetraces!H1070*1000</f>
        <v>2175856083.824533</v>
      </c>
      <c r="J988" s="13">
        <f>Timetraces!I1070/9.81/0.4536</f>
        <v>601.39413893040739</v>
      </c>
      <c r="K988" s="8">
        <f>Timetraces!J1070-Timetraces!K1070</f>
        <v>39.3310546875</v>
      </c>
      <c r="L988" s="8">
        <f t="shared" si="31"/>
        <v>6.8597577688262215</v>
      </c>
      <c r="M988" s="8"/>
      <c r="N988" s="13">
        <f>Timetraces!L1070/9.81/0.4536</f>
        <v>306.63632377755903</v>
      </c>
      <c r="O988" s="23">
        <f>Timetraces!N1070/1000*0.145</f>
        <v>49.840304653649291</v>
      </c>
      <c r="P988" s="37">
        <f>Timetraces!P1070</f>
        <v>0.1579770349139144</v>
      </c>
    </row>
    <row r="989" spans="1:16" x14ac:dyDescent="0.2">
      <c r="A989" s="37">
        <f>Timetraces!E1071</f>
        <v>98.5</v>
      </c>
      <c r="B989" s="8">
        <f>Timetraces!B1071-Timetraces!C1071</f>
        <v>39.336897373199463</v>
      </c>
      <c r="C989" s="8">
        <f t="shared" si="30"/>
        <v>6.8789188630311822</v>
      </c>
      <c r="D989" s="8"/>
      <c r="E989" s="23">
        <f>Timetraces!F1071/1000*0.145</f>
        <v>49.889902470577084</v>
      </c>
      <c r="F989" s="8">
        <f>Timetraces!H1071</f>
        <v>0.15813395732816901</v>
      </c>
      <c r="G989" s="8">
        <f>(Timetraces!G1071-Timetraces!$G$86)/0.3048</f>
        <v>0</v>
      </c>
      <c r="H989" s="13">
        <f>Timetraces!D1071/9.81/0.4536</f>
        <v>306.73856532073461</v>
      </c>
      <c r="I989" s="73">
        <f>Timetraces!F1071/Timetraces!H1071*1000</f>
        <v>2175802710.0181942</v>
      </c>
      <c r="J989" s="13">
        <f>Timetraces!I1071/9.81/0.4536</f>
        <v>601.49991928739291</v>
      </c>
      <c r="K989" s="8">
        <f>Timetraces!J1071-Timetraces!K1071</f>
        <v>39.336897373199463</v>
      </c>
      <c r="L989" s="8">
        <f t="shared" si="31"/>
        <v>6.8789266851630417</v>
      </c>
      <c r="M989" s="8"/>
      <c r="N989" s="13">
        <f>Timetraces!L1071/9.81/0.4536</f>
        <v>306.73856532073461</v>
      </c>
      <c r="O989" s="23">
        <f>Timetraces!N1071/1000*0.145</f>
        <v>49.889069582164339</v>
      </c>
      <c r="P989" s="37">
        <f>Timetraces!P1071</f>
        <v>0.15813549687403544</v>
      </c>
    </row>
    <row r="990" spans="1:16" x14ac:dyDescent="0.2">
      <c r="A990" s="37">
        <f>Timetraces!E1072</f>
        <v>98.600000000000009</v>
      </c>
      <c r="B990" s="8">
        <f>Timetraces!B1072-Timetraces!C1072</f>
        <v>39.342745304107666</v>
      </c>
      <c r="C990" s="8">
        <f t="shared" si="30"/>
        <v>6.8981049880580949</v>
      </c>
      <c r="D990" s="8"/>
      <c r="E990" s="23">
        <f>Timetraces!F1072/1000*0.145</f>
        <v>49.938667414576315</v>
      </c>
      <c r="F990" s="8">
        <f>Timetraces!H1072</f>
        <v>0.15829240083519089</v>
      </c>
      <c r="G990" s="8">
        <f>(Timetraces!G1072-Timetraces!$G$86)/0.3048</f>
        <v>0</v>
      </c>
      <c r="H990" s="13">
        <f>Timetraces!D1072/9.81/0.4536</f>
        <v>306.84094402723616</v>
      </c>
      <c r="I990" s="73">
        <f>Timetraces!F1072/Timetraces!H1072*1000</f>
        <v>2175749442.4367871</v>
      </c>
      <c r="J990" s="13">
        <f>Timetraces!I1072/9.81/0.4536</f>
        <v>601.60602883636079</v>
      </c>
      <c r="K990" s="8">
        <f>Timetraces!J1072-Timetraces!K1072</f>
        <v>39.342745304107666</v>
      </c>
      <c r="L990" s="8">
        <f t="shared" si="31"/>
        <v>6.8981128101899554</v>
      </c>
      <c r="M990" s="8"/>
      <c r="N990" s="13">
        <f>Timetraces!L1072/9.81/0.4536</f>
        <v>306.84094402723616</v>
      </c>
      <c r="O990" s="23">
        <f>Timetraces!N1072/1000*0.145</f>
        <v>49.937830619701245</v>
      </c>
      <c r="P990" s="37">
        <f>Timetraces!P1072</f>
        <v>0.15829394654533674</v>
      </c>
    </row>
    <row r="991" spans="1:16" x14ac:dyDescent="0.2">
      <c r="A991" s="37">
        <f>Timetraces!E1073</f>
        <v>98.7</v>
      </c>
      <c r="B991" s="8">
        <f>Timetraces!B1073-Timetraces!C1073</f>
        <v>39.348598003387451</v>
      </c>
      <c r="C991" s="8">
        <f t="shared" si="30"/>
        <v>6.9173067573487286</v>
      </c>
      <c r="D991" s="8"/>
      <c r="E991" s="23">
        <f>Timetraces!F1073/1000*0.145</f>
        <v>49.987429063307012</v>
      </c>
      <c r="F991" s="8">
        <f>Timetraces!H1073</f>
        <v>0.15845083397183238</v>
      </c>
      <c r="G991" s="8">
        <f>(Timetraces!G1073-Timetraces!$G$86)/0.3048</f>
        <v>0</v>
      </c>
      <c r="H991" s="13">
        <f>Timetraces!D1073/9.81/0.4536</f>
        <v>306.94321300307695</v>
      </c>
      <c r="I991" s="73">
        <f>Timetraces!F1073/Timetraces!H1073*1000</f>
        <v>2175696280.355689</v>
      </c>
      <c r="J991" s="13">
        <f>Timetraces!I1073/9.81/0.4536</f>
        <v>601.71274190396286</v>
      </c>
      <c r="K991" s="8">
        <f>Timetraces!J1073-Timetraces!K1073</f>
        <v>39.348598003387451</v>
      </c>
      <c r="L991" s="8">
        <f t="shared" si="31"/>
        <v>6.917314579480589</v>
      </c>
      <c r="M991" s="8"/>
      <c r="N991" s="13">
        <f>Timetraces!L1073/9.81/0.4536</f>
        <v>306.94321300307695</v>
      </c>
      <c r="O991" s="23">
        <f>Timetraces!N1073/1000*0.145</f>
        <v>49.986588362324525</v>
      </c>
      <c r="P991" s="37">
        <f>Timetraces!P1073</f>
        <v>0.15845238584615171</v>
      </c>
    </row>
    <row r="992" spans="1:16" x14ac:dyDescent="0.2">
      <c r="A992" s="37">
        <f>Timetraces!E1074</f>
        <v>98.800000000000011</v>
      </c>
      <c r="B992" s="8">
        <f>Timetraces!B1074-Timetraces!C1074</f>
        <v>39.354454517364502</v>
      </c>
      <c r="C992" s="8">
        <f t="shared" si="30"/>
        <v>6.9365210420503391</v>
      </c>
      <c r="D992" s="8"/>
      <c r="E992" s="23">
        <f>Timetraces!F1074/1000*0.145</f>
        <v>50.036202582515379</v>
      </c>
      <c r="F992" s="8">
        <f>Timetraces!H1074</f>
        <v>0.15860930601169085</v>
      </c>
      <c r="G992" s="8">
        <f>(Timetraces!G1074-Timetraces!$G$86)/0.3048</f>
        <v>0</v>
      </c>
      <c r="H992" s="13">
        <f>Timetraces!D1074/9.81/0.4536</f>
        <v>307.04581117090009</v>
      </c>
      <c r="I992" s="73">
        <f>Timetraces!F1074/Timetraces!H1074*1000</f>
        <v>2175643206.9901757</v>
      </c>
      <c r="J992" s="13">
        <f>Timetraces!I1074/9.81/0.4536</f>
        <v>601.82022308619048</v>
      </c>
      <c r="K992" s="8">
        <f>Timetraces!J1074-Timetraces!K1074</f>
        <v>39.354454517364502</v>
      </c>
      <c r="L992" s="8">
        <f t="shared" si="31"/>
        <v>6.9365288641821987</v>
      </c>
      <c r="M992" s="8"/>
      <c r="N992" s="13">
        <f>Timetraces!L1074/9.81/0.4536</f>
        <v>307.04581117090009</v>
      </c>
      <c r="O992" s="23">
        <f>Timetraces!N1074/1000*0.145</f>
        <v>50.035357974050825</v>
      </c>
      <c r="P992" s="37">
        <f>Timetraces!P1074</f>
        <v>0.15861086405032324</v>
      </c>
    </row>
    <row r="993" spans="1:16" x14ac:dyDescent="0.2">
      <c r="A993" s="37">
        <f>Timetraces!E1075</f>
        <v>98.9</v>
      </c>
      <c r="B993" s="8">
        <f>Timetraces!B1075-Timetraces!C1075</f>
        <v>39.360315322875977</v>
      </c>
      <c r="C993" s="8">
        <f t="shared" si="30"/>
        <v>6.9557494065892973</v>
      </c>
      <c r="D993" s="8"/>
      <c r="E993" s="23">
        <f>Timetraces!F1075/1000*0.145</f>
        <v>50.085028128786838</v>
      </c>
      <c r="F993" s="8">
        <f>Timetraces!H1075</f>
        <v>0.15876794744090783</v>
      </c>
      <c r="G993" s="8">
        <f>(Timetraces!G1075-Timetraces!$G$86)/0.3048</f>
        <v>0</v>
      </c>
      <c r="H993" s="13">
        <f>Timetraces!D1075/9.81/0.4536</f>
        <v>307.14964380865689</v>
      </c>
      <c r="I993" s="73">
        <f>Timetraces!F1075/Timetraces!H1075*1000</f>
        <v>2175590178.3868685</v>
      </c>
      <c r="J993" s="13">
        <f>Timetraces!I1075/9.81/0.4536</f>
        <v>601.92819805639158</v>
      </c>
      <c r="K993" s="8">
        <f>Timetraces!J1075-Timetraces!K1075</f>
        <v>39.360315322875977</v>
      </c>
      <c r="L993" s="8">
        <f t="shared" si="31"/>
        <v>6.9557572287211578</v>
      </c>
      <c r="M993" s="8"/>
      <c r="N993" s="13">
        <f>Timetraces!L1075/9.81/0.4536</f>
        <v>307.1496712413221</v>
      </c>
      <c r="O993" s="23">
        <f>Timetraces!N1075/1000*0.145</f>
        <v>50.084179965552053</v>
      </c>
      <c r="P993" s="37">
        <f>Timetraces!P1075</f>
        <v>0.15876951280144549</v>
      </c>
    </row>
    <row r="994" spans="1:16" x14ac:dyDescent="0.2">
      <c r="A994" s="37">
        <f>Timetraces!E1076</f>
        <v>99</v>
      </c>
      <c r="B994" s="8">
        <f>Timetraces!B1076-Timetraces!C1076</f>
        <v>39.366179466247559</v>
      </c>
      <c r="C994" s="8">
        <f t="shared" si="30"/>
        <v>6.9749887221128608</v>
      </c>
      <c r="D994" s="8"/>
      <c r="E994" s="23">
        <f>Timetraces!F1076/1000*0.145</f>
        <v>50.133957849274765</v>
      </c>
      <c r="F994" s="8">
        <f>Timetraces!H1076</f>
        <v>0.15892692763239039</v>
      </c>
      <c r="G994" s="8">
        <f>(Timetraces!G1076-Timetraces!$G$86)/0.3048</f>
        <v>0</v>
      </c>
      <c r="H994" s="13">
        <f>Timetraces!D1076/9.81/0.4536</f>
        <v>307.25580822295512</v>
      </c>
      <c r="I994" s="73">
        <f>Timetraces!F1076/Timetraces!H1076*1000</f>
        <v>2175537138.9486785</v>
      </c>
      <c r="J994" s="13">
        <f>Timetraces!I1076/9.81/0.4536</f>
        <v>602.03622789192298</v>
      </c>
      <c r="K994" s="8">
        <f>Timetraces!J1076-Timetraces!K1076</f>
        <v>39.366179466247559</v>
      </c>
      <c r="L994" s="8">
        <f t="shared" si="31"/>
        <v>6.9749965442447213</v>
      </c>
      <c r="M994" s="8"/>
      <c r="N994" s="13">
        <f>Timetraces!L1076/9.81/0.4536</f>
        <v>307.25580822295512</v>
      </c>
      <c r="O994" s="23">
        <f>Timetraces!N1076/1000*0.145</f>
        <v>50.133107294840713</v>
      </c>
      <c r="P994" s="37">
        <f>Timetraces!P1076</f>
        <v>0.15892850415458704</v>
      </c>
    </row>
    <row r="995" spans="1:16" x14ac:dyDescent="0.2">
      <c r="A995" s="37">
        <f>Timetraces!E1077</f>
        <v>99.100000000000009</v>
      </c>
      <c r="B995" s="8">
        <f>Timetraces!B1077-Timetraces!C1077</f>
        <v>39.372047901153564</v>
      </c>
      <c r="C995" s="8">
        <f t="shared" si="30"/>
        <v>6.9942421174737719</v>
      </c>
      <c r="D995" s="8"/>
      <c r="E995" s="23">
        <f>Timetraces!F1077/1000*0.145</f>
        <v>50.183048125285161</v>
      </c>
      <c r="F995" s="8">
        <f>Timetraces!H1077</f>
        <v>0.15908642978236784</v>
      </c>
      <c r="G995" s="8">
        <f>(Timetraces!G1077-Timetraces!$G$86)/0.3048</f>
        <v>0</v>
      </c>
      <c r="H995" s="13">
        <f>Timetraces!D1077/9.81/0.4536</f>
        <v>307.36485306709875</v>
      </c>
      <c r="I995" s="73">
        <f>Timetraces!F1077/Timetraces!H1077*1000</f>
        <v>2175484028.0493279</v>
      </c>
      <c r="J995" s="13">
        <f>Timetraces!I1077/9.81/0.4536</f>
        <v>602.14414799679355</v>
      </c>
      <c r="K995" s="8">
        <f>Timetraces!J1077-Timetraces!K1077</f>
        <v>39.372047901153564</v>
      </c>
      <c r="L995" s="8">
        <f t="shared" si="31"/>
        <v>6.9942499396056323</v>
      </c>
      <c r="M995" s="8"/>
      <c r="N995" s="13">
        <f>Timetraces!L1077/9.81/0.4536</f>
        <v>307.36485306709875</v>
      </c>
      <c r="O995" s="23">
        <f>Timetraces!N1077/1000*0.145</f>
        <v>50.182191735212939</v>
      </c>
      <c r="P995" s="37">
        <f>Timetraces!P1077</f>
        <v>0.15908800631590739</v>
      </c>
    </row>
    <row r="996" spans="1:16" x14ac:dyDescent="0.2">
      <c r="A996" s="37">
        <f>Timetraces!E1078</f>
        <v>99.2</v>
      </c>
      <c r="B996" s="8">
        <f>Timetraces!B1078-Timetraces!C1078</f>
        <v>39.377920150756836</v>
      </c>
      <c r="C996" s="8">
        <f t="shared" si="30"/>
        <v>7.0135080282456599</v>
      </c>
      <c r="D996" s="8"/>
      <c r="E996" s="23">
        <f>Timetraces!F1078/1000*0.145</f>
        <v>50.232329759012238</v>
      </c>
      <c r="F996" s="8">
        <f>Timetraces!H1078</f>
        <v>0.15924655395545634</v>
      </c>
      <c r="G996" s="8">
        <f>(Timetraces!G1078-Timetraces!$G$86)/0.3048</f>
        <v>0</v>
      </c>
      <c r="H996" s="13">
        <f>Timetraces!D1078/9.81/0.4536</f>
        <v>307.47666861042683</v>
      </c>
      <c r="I996" s="73">
        <f>Timetraces!F1078/Timetraces!H1078*1000</f>
        <v>2175430813.4283557</v>
      </c>
      <c r="J996" s="13">
        <f>Timetraces!I1078/9.81/0.4536</f>
        <v>602.25201323633382</v>
      </c>
      <c r="K996" s="8">
        <f>Timetraces!J1078-Timetraces!K1078</f>
        <v>39.377920150756836</v>
      </c>
      <c r="L996" s="8">
        <f t="shared" si="31"/>
        <v>7.0135158503775203</v>
      </c>
      <c r="M996" s="8"/>
      <c r="N996" s="13">
        <f>Timetraces!L1078/9.81/0.4536</f>
        <v>307.47666861042683</v>
      </c>
      <c r="O996" s="23">
        <f>Timetraces!N1078/1000*0.145</f>
        <v>50.231471291933076</v>
      </c>
      <c r="P996" s="37">
        <f>Timetraces!P1078</f>
        <v>0.1592481428079604</v>
      </c>
    </row>
    <row r="997" spans="1:16" x14ac:dyDescent="0.2">
      <c r="A997" s="37">
        <f>Timetraces!E1079</f>
        <v>99.300000000000011</v>
      </c>
      <c r="B997" s="8">
        <f>Timetraces!B1079-Timetraces!C1079</f>
        <v>39.383796215057373</v>
      </c>
      <c r="C997" s="8">
        <f t="shared" si="30"/>
        <v>7.0327864544285248</v>
      </c>
      <c r="D997" s="8"/>
      <c r="E997" s="23">
        <f>Timetraces!F1079/1000*0.145</f>
        <v>50.281797514385552</v>
      </c>
      <c r="F997" s="8">
        <f>Timetraces!H1079</f>
        <v>0.15940728318344219</v>
      </c>
      <c r="G997" s="8">
        <f>(Timetraces!G1079-Timetraces!$G$86)/0.3048</f>
        <v>0</v>
      </c>
      <c r="H997" s="13">
        <f>Timetraces!D1079/9.81/0.4536</f>
        <v>307.59026727699245</v>
      </c>
      <c r="I997" s="73">
        <f>Timetraces!F1079/Timetraces!H1079*1000</f>
        <v>2175377501.0488954</v>
      </c>
      <c r="J997" s="13">
        <f>Timetraces!I1079/9.81/0.4536</f>
        <v>602.36004307186522</v>
      </c>
      <c r="K997" s="8">
        <f>Timetraces!J1079-Timetraces!K1079</f>
        <v>39.383796215057373</v>
      </c>
      <c r="L997" s="8">
        <f t="shared" si="31"/>
        <v>7.0327942765603852</v>
      </c>
      <c r="M997" s="8"/>
      <c r="N997" s="13">
        <f>Timetraces!L1079/9.81/0.4536</f>
        <v>307.59026727699245</v>
      </c>
      <c r="O997" s="23">
        <f>Timetraces!N1079/1000*0.145</f>
        <v>50.280935060082328</v>
      </c>
      <c r="P997" s="37">
        <f>Timetraces!P1079</f>
        <v>0.15940887820078711</v>
      </c>
    </row>
    <row r="998" spans="1:16" x14ac:dyDescent="0.2">
      <c r="A998" s="37">
        <f>Timetraces!E1080</f>
        <v>99.4</v>
      </c>
      <c r="B998" s="8">
        <f>Timetraces!B1080-Timetraces!C1080</f>
        <v>39.389675617218018</v>
      </c>
      <c r="C998" s="8">
        <f t="shared" si="30"/>
        <v>7.0520758315959933</v>
      </c>
      <c r="D998" s="8"/>
      <c r="E998" s="23">
        <f>Timetraces!F1080/1000*0.145</f>
        <v>50.331417143949089</v>
      </c>
      <c r="F998" s="8">
        <f>Timetraces!H1080</f>
        <v>0.15956850621046714</v>
      </c>
      <c r="G998" s="8">
        <f>(Timetraces!G1080-Timetraces!$G$86)/0.3048</f>
        <v>0</v>
      </c>
      <c r="H998" s="13">
        <f>Timetraces!D1080/9.81/0.4536</f>
        <v>307.70446946219238</v>
      </c>
      <c r="I998" s="73">
        <f>Timetraces!F1080/Timetraces!H1080*1000</f>
        <v>2175324128.3375382</v>
      </c>
      <c r="J998" s="13">
        <f>Timetraces!I1080/9.81/0.4536</f>
        <v>602.46851183003969</v>
      </c>
      <c r="K998" s="8">
        <f>Timetraces!J1080-Timetraces!K1080</f>
        <v>39.389675617218018</v>
      </c>
      <c r="L998" s="8">
        <f t="shared" si="31"/>
        <v>7.0520836537278537</v>
      </c>
      <c r="M998" s="8"/>
      <c r="N998" s="13">
        <f>Timetraces!L1080/9.81/0.4536</f>
        <v>307.70449689485753</v>
      </c>
      <c r="O998" s="23">
        <f>Timetraces!N1080/1000*0.145</f>
        <v>50.330549146577553</v>
      </c>
      <c r="P998" s="37">
        <f>Timetraces!P1080</f>
        <v>0.15957010239475855</v>
      </c>
    </row>
    <row r="999" spans="1:16" x14ac:dyDescent="0.2">
      <c r="A999" s="37">
        <f>Timetraces!E1081</f>
        <v>99.5</v>
      </c>
      <c r="B999" s="8">
        <f>Timetraces!B1081-Timetraces!C1081</f>
        <v>39.395558834075928</v>
      </c>
      <c r="C999" s="8">
        <f t="shared" si="30"/>
        <v>7.0713777241744387</v>
      </c>
      <c r="D999" s="8"/>
      <c r="E999" s="23">
        <f>Timetraces!F1081/1000*0.145</f>
        <v>50.381139362734132</v>
      </c>
      <c r="F999" s="8">
        <f>Timetraces!H1081</f>
        <v>0.15973006292090353</v>
      </c>
      <c r="G999" s="8">
        <f>(Timetraces!G1081-Timetraces!$G$86)/0.3048</f>
        <v>0</v>
      </c>
      <c r="H999" s="13">
        <f>Timetraces!D1081/9.81/0.4536</f>
        <v>307.81839732074036</v>
      </c>
      <c r="I999" s="73">
        <f>Timetraces!F1081/Timetraces!H1081*1000</f>
        <v>2175270748.5512838</v>
      </c>
      <c r="J999" s="13">
        <f>Timetraces!I1081/9.81/0.4536</f>
        <v>602.57758410684846</v>
      </c>
      <c r="K999" s="8">
        <f>Timetraces!J1081-Timetraces!K1081</f>
        <v>39.395558834075928</v>
      </c>
      <c r="L999" s="8">
        <f t="shared" si="31"/>
        <v>7.0713855463062991</v>
      </c>
      <c r="M999" s="8"/>
      <c r="N999" s="13">
        <f>Timetraces!L1081/9.81/0.4536</f>
        <v>307.81839732074036</v>
      </c>
      <c r="O999" s="23">
        <f>Timetraces!N1081/1000*0.145</f>
        <v>50.380266988965545</v>
      </c>
      <c r="P999" s="37">
        <f>Timetraces!P1081</f>
        <v>0.15973166411250628</v>
      </c>
    </row>
    <row r="1000" spans="1:16" x14ac:dyDescent="0.2">
      <c r="A1000" s="37">
        <f>Timetraces!E1082</f>
        <v>99.600000000000009</v>
      </c>
      <c r="B1000" s="8">
        <f>Timetraces!B1082-Timetraces!C1082</f>
        <v>39.401445865631104</v>
      </c>
      <c r="C1000" s="8">
        <f t="shared" si="30"/>
        <v>7.090692132163861</v>
      </c>
      <c r="D1000" s="8"/>
      <c r="E1000" s="23">
        <f>Timetraces!F1082/1000*0.145</f>
        <v>50.430929930957063</v>
      </c>
      <c r="F1000" s="8">
        <f>Timetraces!H1082</f>
        <v>0.15989184208153859</v>
      </c>
      <c r="G1000" s="8">
        <f>(Timetraces!G1082-Timetraces!$G$86)/0.3048</f>
        <v>0</v>
      </c>
      <c r="H1000" s="13">
        <f>Timetraces!D1082/9.81/0.4536</f>
        <v>307.93174909331924</v>
      </c>
      <c r="I1000" s="73">
        <f>Timetraces!F1082/Timetraces!H1082*1000</f>
        <v>2175217398.4452376</v>
      </c>
      <c r="J1000" s="13">
        <f>Timetraces!I1082/9.81/0.4536</f>
        <v>602.68704044096989</v>
      </c>
      <c r="K1000" s="8">
        <f>Timetraces!J1082-Timetraces!K1082</f>
        <v>39.401445865631104</v>
      </c>
      <c r="L1000" s="8">
        <f t="shared" si="31"/>
        <v>7.0906999542957214</v>
      </c>
      <c r="M1000" s="8"/>
      <c r="N1000" s="13">
        <f>Timetraces!L1082/9.81/0.4536</f>
        <v>307.93174909331924</v>
      </c>
      <c r="O1000" s="23">
        <f>Timetraces!N1082/1000*0.145</f>
        <v>50.430055420083164</v>
      </c>
      <c r="P1000" s="37">
        <f>Timetraces!P1082</f>
        <v>0.15989345559374532</v>
      </c>
    </row>
    <row r="1001" spans="1:16" x14ac:dyDescent="0.2">
      <c r="A1001" s="37">
        <f>Timetraces!E1083</f>
        <v>99.7</v>
      </c>
      <c r="B1001" s="8">
        <f>Timetraces!B1083-Timetraces!C1083</f>
        <v>39.407337665557861</v>
      </c>
      <c r="C1001" s="8">
        <f t="shared" si="30"/>
        <v>7.1100221844170033</v>
      </c>
      <c r="D1001" s="8"/>
      <c r="E1001" s="23">
        <f>Timetraces!F1083/1000*0.145</f>
        <v>50.480778067851531</v>
      </c>
      <c r="F1001" s="8">
        <f>Timetraces!H1083</f>
        <v>0.16005380867594504</v>
      </c>
      <c r="G1001" s="8">
        <f>(Timetraces!G1083-Timetraces!$G$86)/0.3048</f>
        <v>0</v>
      </c>
      <c r="H1001" s="13">
        <f>Timetraces!D1083/9.81/0.4536</f>
        <v>308.04471680858546</v>
      </c>
      <c r="I1001" s="73">
        <f>Timetraces!F1083/Timetraces!H1083*1000</f>
        <v>2175164089.5002909</v>
      </c>
      <c r="J1001" s="13">
        <f>Timetraces!I1083/9.81/0.4536</f>
        <v>602.79666137108245</v>
      </c>
      <c r="K1001" s="8">
        <f>Timetraces!J1083-Timetraces!K1083</f>
        <v>39.407337665557861</v>
      </c>
      <c r="L1001" s="8">
        <f t="shared" si="31"/>
        <v>7.1100300065488637</v>
      </c>
      <c r="M1001" s="8"/>
      <c r="N1001" s="13">
        <f>Timetraces!L1083/9.81/0.4536</f>
        <v>308.04474424125067</v>
      </c>
      <c r="O1001" s="23">
        <f>Timetraces!N1083/1000*0.145</f>
        <v>50.479899877717791</v>
      </c>
      <c r="P1001" s="37">
        <f>Timetraces!P1083</f>
        <v>0.16005542950998747</v>
      </c>
    </row>
    <row r="1002" spans="1:16" x14ac:dyDescent="0.2">
      <c r="A1002" s="37">
        <f>Timetraces!E1084</f>
        <v>99.800000000000011</v>
      </c>
      <c r="B1002" s="8">
        <f>Timetraces!B1084-Timetraces!C1084</f>
        <v>39.413233757019043</v>
      </c>
      <c r="C1002" s="8">
        <f t="shared" si="30"/>
        <v>7.1293663165074941</v>
      </c>
      <c r="D1002" s="8"/>
      <c r="E1002" s="23">
        <f>Timetraces!F1084/1000*0.145</f>
        <v>50.530685796184436</v>
      </c>
      <c r="F1002" s="8">
        <f>Timetraces!H1084</f>
        <v>0.16021596925996198</v>
      </c>
      <c r="G1002" s="8">
        <f>(Timetraces!G1084-Timetraces!$G$86)/0.3048</f>
        <v>0</v>
      </c>
      <c r="H1002" s="13">
        <f>Timetraces!D1084/9.81/0.4536</f>
        <v>308.15760222585607</v>
      </c>
      <c r="I1002" s="73">
        <f>Timetraces!F1084/Timetraces!H1084*1000</f>
        <v>2175110819.8465643</v>
      </c>
      <c r="J1002" s="13">
        <f>Timetraces!I1084/9.81/0.4536</f>
        <v>602.90595310921276</v>
      </c>
      <c r="K1002" s="8">
        <f>Timetraces!J1084-Timetraces!K1084</f>
        <v>39.413233757019043</v>
      </c>
      <c r="L1002" s="8">
        <f t="shared" si="31"/>
        <v>7.1293741386393545</v>
      </c>
      <c r="M1002" s="8"/>
      <c r="N1002" s="13">
        <f>Timetraces!L1084/9.81/0.4536</f>
        <v>308.15760222585607</v>
      </c>
      <c r="O1002" s="23">
        <f>Timetraces!N1084/1000*0.145</f>
        <v>50.529801316636807</v>
      </c>
      <c r="P1002" s="37">
        <f>Timetraces!P1084</f>
        <v>0.16021758894667998</v>
      </c>
    </row>
    <row r="1003" spans="1:16" x14ac:dyDescent="0.2">
      <c r="A1003" s="37">
        <f>Timetraces!E1085</f>
        <v>99.9</v>
      </c>
      <c r="B1003" s="8">
        <f>Timetraces!B1085-Timetraces!C1085</f>
        <v>39.419134616851807</v>
      </c>
      <c r="C1003" s="8">
        <f t="shared" si="30"/>
        <v>7.1487260928617058</v>
      </c>
      <c r="D1003" s="8"/>
      <c r="E1003" s="23">
        <f>Timetraces!F1085/1000*0.145</f>
        <v>50.580650983055143</v>
      </c>
      <c r="F1003" s="8">
        <f>Timetraces!H1085</f>
        <v>0.16037831690240209</v>
      </c>
      <c r="G1003" s="8">
        <f>(Timetraces!G1085-Timetraces!$G$86)/0.3048</f>
        <v>0</v>
      </c>
      <c r="H1003" s="13">
        <f>Timetraces!D1085/9.81/0.4536</f>
        <v>308.27024074913993</v>
      </c>
      <c r="I1003" s="73">
        <f>Timetraces!F1085/Timetraces!H1085*1000</f>
        <v>2175057591.8407288</v>
      </c>
      <c r="J1003" s="13">
        <f>Timetraces!I1085/9.81/0.4536</f>
        <v>603.0148607900303</v>
      </c>
      <c r="K1003" s="8">
        <f>Timetraces!J1085-Timetraces!K1085</f>
        <v>39.419134616851807</v>
      </c>
      <c r="L1003" s="8">
        <f t="shared" si="31"/>
        <v>7.1487339149935663</v>
      </c>
      <c r="M1003" s="8"/>
      <c r="N1003" s="13">
        <f>Timetraces!L1085/9.81/0.4536</f>
        <v>308.27024074913993</v>
      </c>
      <c r="O1003" s="23">
        <f>Timetraces!N1085/1000*0.145</f>
        <v>50.579762457606961</v>
      </c>
      <c r="P1003" s="37">
        <f>Timetraces!P1085</f>
        <v>0.16037994275571985</v>
      </c>
    </row>
    <row r="1004" spans="1:16" x14ac:dyDescent="0.2">
      <c r="A1004" s="37">
        <f>Timetraces!E1086</f>
        <v>100</v>
      </c>
      <c r="B1004" s="8">
        <f>Timetraces!B1086-Timetraces!C1086</f>
        <v>39.425040245056152</v>
      </c>
      <c r="C1004" s="8">
        <f>(B1004-$B$4)/0.3048</f>
        <v>7.1681015134796375</v>
      </c>
      <c r="D1004" s="8">
        <f>(Timetraces!C1086-Timetraces!$C$86)/0.3048+$C$1004</f>
        <v>0</v>
      </c>
      <c r="E1004" s="23">
        <f>Timetraces!F1086/1000*0.145</f>
        <v>50.630660833519393</v>
      </c>
      <c r="F1004" s="8">
        <f>Timetraces!H1086</f>
        <v>0.1605408100229718</v>
      </c>
      <c r="G1004" s="8">
        <f>(Timetraces!G1086-Timetraces!$G$86)/0.3048</f>
        <v>0</v>
      </c>
      <c r="H1004" s="13">
        <f>Timetraces!D1086/9.81/0.4536</f>
        <v>308.38208372513327</v>
      </c>
      <c r="I1004" s="73">
        <f>Timetraces!F1086/Timetraces!H1086*1000</f>
        <v>2175004419.2232943</v>
      </c>
      <c r="J1004" s="13">
        <f>Timetraces!I1086/9.81/0.4536</f>
        <v>603.123494144196</v>
      </c>
      <c r="K1004" s="8">
        <f>Timetraces!J1086-Timetraces!K1086</f>
        <v>39.425040245056152</v>
      </c>
      <c r="L1004" s="8">
        <f t="shared" si="31"/>
        <v>7.168109335611498</v>
      </c>
      <c r="M1004" s="8"/>
      <c r="N1004" s="13">
        <f>Timetraces!L1086/9.81/0.4536</f>
        <v>308.38208372513327</v>
      </c>
      <c r="O1004" s="23">
        <f>Timetraces!N1086/1000*0.145</f>
        <v>50.629770141533477</v>
      </c>
      <c r="P1004" s="37">
        <f>Timetraces!P1086</f>
        <v>0.16054244819507718</v>
      </c>
    </row>
    <row r="1005" spans="1:16" x14ac:dyDescent="0.2">
      <c r="A1005" s="37">
        <f>Timetraces!E1087</f>
        <v>100.10000000000001</v>
      </c>
      <c r="B1005" s="8">
        <f>Timetraces!B1087-Timetraces!C1087</f>
        <v>39.288199901580811</v>
      </c>
      <c r="C1005" s="8">
        <f t="shared" ref="C1005:C1068" si="32">(B1005-$B$4)/0.3048</f>
        <v>6.7191502553584375</v>
      </c>
      <c r="D1005" s="8">
        <f>(Timetraces!C1087-Timetraces!$C$86)/0.3048+$C$1004</f>
        <v>-1.973836753624969E-2</v>
      </c>
      <c r="E1005" s="23">
        <f>Timetraces!F1087/1000*0.145</f>
        <v>50.680667699353677</v>
      </c>
      <c r="F1005" s="8">
        <f>Timetraces!H1087</f>
        <v>0.16070329385625126</v>
      </c>
      <c r="G1005" s="8">
        <f>(Timetraces!G1087-Timetraces!$G$86)/0.3048</f>
        <v>-0.46868962565744954</v>
      </c>
      <c r="H1005" s="13">
        <f>Timetraces!D1087/9.81/0.4536</f>
        <v>308.49164978991547</v>
      </c>
      <c r="I1005" s="73">
        <f>Timetraces!F1087/Timetraces!H1087*1000</f>
        <v>2174951351.7444496</v>
      </c>
      <c r="J1005" s="13">
        <f>Timetraces!I1087/9.81/0.4536</f>
        <v>601.88842069186114</v>
      </c>
      <c r="K1005" s="8">
        <f>Timetraces!J1087-Timetraces!K1087</f>
        <v>39.288199901580811</v>
      </c>
      <c r="L1005" s="8">
        <f t="shared" si="31"/>
        <v>6.7191580774902979</v>
      </c>
      <c r="M1005" s="8"/>
      <c r="N1005" s="13">
        <f>Timetraces!L1087/9.81/0.4536</f>
        <v>308.49164978991547</v>
      </c>
      <c r="O1005" s="23">
        <f>Timetraces!N1087/1000*0.145</f>
        <v>50.67977295312884</v>
      </c>
      <c r="P1005" s="37">
        <f>Timetraces!P1087</f>
        <v>0.16070493819292647</v>
      </c>
    </row>
    <row r="1006" spans="1:16" x14ac:dyDescent="0.2">
      <c r="A1006" s="37">
        <f>Timetraces!E1088</f>
        <v>100.2</v>
      </c>
      <c r="B1006" s="8">
        <f>Timetraces!B1088-Timetraces!C1088</f>
        <v>39.094508647918701</v>
      </c>
      <c r="C1006" s="8">
        <f t="shared" si="32"/>
        <v>6.0836802630286826</v>
      </c>
      <c r="D1006" s="8">
        <f>(Timetraces!C1088-Timetraces!$C$86)/0.3048+$C$1004</f>
        <v>-4.0438857291314356E-2</v>
      </c>
      <c r="E1006" s="23">
        <f>Timetraces!F1088/1000*0.145</f>
        <v>50.730387290953672</v>
      </c>
      <c r="F1006" s="8">
        <f>Timetraces!H1088</f>
        <v>0.1608648448369967</v>
      </c>
      <c r="G1006" s="8">
        <f>(Timetraces!G1088-Timetraces!$G$86)/0.3048</f>
        <v>-1.1248601077422695</v>
      </c>
      <c r="H1006" s="13">
        <f>Timetraces!D1088/9.81/0.4536</f>
        <v>308.58958440465574</v>
      </c>
      <c r="I1006" s="73">
        <f>Timetraces!F1088/Timetraces!H1088*1000</f>
        <v>2174898687.7283673</v>
      </c>
      <c r="J1006" s="13">
        <f>Timetraces!I1088/9.81/0.4536</f>
        <v>599.08803936359379</v>
      </c>
      <c r="K1006" s="8">
        <f>Timetraces!J1088-Timetraces!K1088</f>
        <v>39.094508647918701</v>
      </c>
      <c r="L1006" s="8">
        <f t="shared" si="31"/>
        <v>6.083688085160543</v>
      </c>
      <c r="M1006" s="8"/>
      <c r="N1006" s="13">
        <f>Timetraces!L1088/9.81/0.4536</f>
        <v>308.58958440465574</v>
      </c>
      <c r="O1006" s="23">
        <f>Timetraces!N1088/1000*0.145</f>
        <v>50.729486636617452</v>
      </c>
      <c r="P1006" s="37">
        <f>Timetraces!P1088</f>
        <v>0.16086648918397531</v>
      </c>
    </row>
    <row r="1007" spans="1:16" x14ac:dyDescent="0.2">
      <c r="A1007" s="37">
        <f>Timetraces!E1089</f>
        <v>100.30000000000001</v>
      </c>
      <c r="B1007" s="8">
        <f>Timetraces!B1089-Timetraces!C1089</f>
        <v>38.901226997375488</v>
      </c>
      <c r="C1007" s="8">
        <f t="shared" si="32"/>
        <v>5.4495541129525247</v>
      </c>
      <c r="D1007" s="8">
        <f>(Timetraces!C1089-Timetraces!$C$86)/0.3048+$C$1004</f>
        <v>-6.2483189299976871E-2</v>
      </c>
      <c r="E1007" s="23">
        <f>Timetraces!F1089/1000*0.145</f>
        <v>50.778146453531413</v>
      </c>
      <c r="F1007" s="8">
        <f>Timetraces!H1089</f>
        <v>0.16102002742200336</v>
      </c>
      <c r="G1007" s="8">
        <f>(Timetraces!G1089-Timetraces!$G$86)/0.3048</f>
        <v>-1.7810243321216013</v>
      </c>
      <c r="H1007" s="13">
        <f>Timetraces!D1089/9.81/0.4536</f>
        <v>308.62110453696289</v>
      </c>
      <c r="I1007" s="73">
        <f>Timetraces!F1089/Timetraces!H1089*1000</f>
        <v>2174848179.3189445</v>
      </c>
      <c r="J1007" s="13">
        <f>Timetraces!I1089/9.81/0.4536</f>
        <v>595.78042805590167</v>
      </c>
      <c r="K1007" s="8">
        <f>Timetraces!J1089-Timetraces!K1089</f>
        <v>38.901226997375488</v>
      </c>
      <c r="L1007" s="8">
        <f t="shared" si="31"/>
        <v>5.4495619350843851</v>
      </c>
      <c r="M1007" s="8"/>
      <c r="N1007" s="13">
        <f>Timetraces!L1089/9.81/0.4536</f>
        <v>308.62110453696289</v>
      </c>
      <c r="O1007" s="23">
        <f>Timetraces!N1089/1000*0.145</f>
        <v>50.777243903257535</v>
      </c>
      <c r="P1007" s="37">
        <f>Timetraces!P1089</f>
        <v>0.1610216840880524</v>
      </c>
    </row>
    <row r="1008" spans="1:16" x14ac:dyDescent="0.2">
      <c r="A1008" s="37">
        <f>Timetraces!E1090</f>
        <v>100.4</v>
      </c>
      <c r="B1008" s="8">
        <f>Timetraces!B1090-Timetraces!C1090</f>
        <v>38.708390712738037</v>
      </c>
      <c r="C1008" s="8">
        <f t="shared" si="32"/>
        <v>4.8168891371078688</v>
      </c>
      <c r="D1008" s="8">
        <f>(Timetraces!C1090-Timetraces!$C$86)/0.3048+$C$1004</f>
        <v>-8.5988695540140547E-2</v>
      </c>
      <c r="E1008" s="23">
        <f>Timetraces!F1090/1000*0.145</f>
        <v>50.817394761898122</v>
      </c>
      <c r="F1008" s="8">
        <f>Timetraces!H1090</f>
        <v>0.16114756141467698</v>
      </c>
      <c r="G1008" s="8">
        <f>(Timetraces!G1090-Timetraces!$G$86)/0.3048</f>
        <v>-2.4371948142064213</v>
      </c>
      <c r="H1008" s="13">
        <f>Timetraces!D1090/9.81/0.4536</f>
        <v>308.38521104896529</v>
      </c>
      <c r="I1008" s="73">
        <f>Timetraces!F1090/Timetraces!H1090*1000</f>
        <v>2174806670.2636852</v>
      </c>
      <c r="J1008" s="13">
        <f>Timetraces!I1090/9.81/0.4536</f>
        <v>592.5106189608457</v>
      </c>
      <c r="K1008" s="8">
        <f>Timetraces!J1090-Timetraces!K1090</f>
        <v>38.708390712738037</v>
      </c>
      <c r="L1008" s="8">
        <f t="shared" si="31"/>
        <v>4.8168969592397293</v>
      </c>
      <c r="M1008" s="8"/>
      <c r="N1008" s="13">
        <f>Timetraces!L1090/9.81/0.4536</f>
        <v>308.38521104896529</v>
      </c>
      <c r="O1008" s="23">
        <f>Timetraces!N1090/1000*0.145</f>
        <v>50.816489437312768</v>
      </c>
      <c r="P1008" s="37">
        <f>Timetraces!P1090</f>
        <v>0.1611492242446452</v>
      </c>
    </row>
    <row r="1009" spans="1:16" x14ac:dyDescent="0.2">
      <c r="A1009" s="37">
        <f>Timetraces!E1091</f>
        <v>100.5</v>
      </c>
      <c r="B1009" s="8">
        <f>Timetraces!B1091-Timetraces!C1091</f>
        <v>38.516011714935303</v>
      </c>
      <c r="C1009" s="8">
        <f t="shared" si="32"/>
        <v>4.1857244461540164</v>
      </c>
      <c r="D1009" s="8">
        <f>(Timetraces!C1091-Timetraces!$C$86)/0.3048+$C$1004</f>
        <v>-0.11098197126013165</v>
      </c>
      <c r="E1009" s="23">
        <f>Timetraces!F1091/1000*0.145</f>
        <v>50.830966247125481</v>
      </c>
      <c r="F1009" s="8">
        <f>Timetraces!H1091</f>
        <v>0.16119167971890047</v>
      </c>
      <c r="G1009" s="8">
        <f>(Timetraces!G1091-Timetraces!$G$86)/0.3048</f>
        <v>-3.0933652962912412</v>
      </c>
      <c r="H1009" s="13">
        <f>Timetraces!D1091/9.81/0.4536</f>
        <v>307.40962317669425</v>
      </c>
      <c r="I1009" s="73">
        <f>Timetraces!F1091/Timetraces!H1091*1000</f>
        <v>2174792076.8773131</v>
      </c>
      <c r="J1009" s="13">
        <f>Timetraces!I1091/9.81/0.4536</f>
        <v>589.24953345332142</v>
      </c>
      <c r="K1009" s="8">
        <f>Timetraces!J1091-Timetraces!K1091</f>
        <v>38.516011714935303</v>
      </c>
      <c r="L1009" s="8">
        <f t="shared" si="31"/>
        <v>4.185732268285876</v>
      </c>
      <c r="M1009" s="8"/>
      <c r="N1009" s="13">
        <f>Timetraces!L1091/9.81/0.4536</f>
        <v>307.40962317669425</v>
      </c>
      <c r="O1009" s="23">
        <f>Timetraces!N1091/1000*0.145</f>
        <v>50.83005931197026</v>
      </c>
      <c r="P1009" s="37">
        <f>Timetraces!P1091</f>
        <v>0.16119334255616294</v>
      </c>
    </row>
    <row r="1010" spans="1:16" x14ac:dyDescent="0.2">
      <c r="A1010" s="37">
        <f>Timetraces!E1092</f>
        <v>100.60000000000001</v>
      </c>
      <c r="B1010" s="8">
        <f>Timetraces!B1092-Timetraces!C1092</f>
        <v>38.324084281921387</v>
      </c>
      <c r="C1010" s="8">
        <f t="shared" si="32"/>
        <v>3.5560412669745016</v>
      </c>
      <c r="D1010" s="8">
        <f>(Timetraces!C1092-Timetraces!$C$86)/0.3048+$C$1004</f>
        <v>-0.13746927416543642</v>
      </c>
      <c r="E1010" s="23">
        <f>Timetraces!F1092/1000*0.145</f>
        <v>50.788655687886347</v>
      </c>
      <c r="F1010" s="8">
        <f>Timetraces!H1092</f>
        <v>0.16105425370915522</v>
      </c>
      <c r="G1010" s="8">
        <f>(Timetraces!G1092-Timetraces!$G$86)/0.3048</f>
        <v>-3.7495295206705728</v>
      </c>
      <c r="H1010" s="13">
        <f>Timetraces!D1092/9.81/0.4536</f>
        <v>305.00021219276255</v>
      </c>
      <c r="I1010" s="73">
        <f>Timetraces!F1092/Timetraces!H1092*1000</f>
        <v>2174836012.6115017</v>
      </c>
      <c r="J1010" s="13">
        <f>Timetraces!I1092/9.81/0.4536</f>
        <v>585.99294690288878</v>
      </c>
      <c r="K1010" s="8">
        <f>Timetraces!J1092-Timetraces!K1092</f>
        <v>38.324084281921387</v>
      </c>
      <c r="L1010" s="8">
        <f t="shared" si="31"/>
        <v>3.5560490891063616</v>
      </c>
      <c r="M1010" s="8"/>
      <c r="N1010" s="13">
        <f>Timetraces!L1092/9.81/0.4536</f>
        <v>305.00021219276255</v>
      </c>
      <c r="O1010" s="23">
        <f>Timetraces!N1092/1000*0.145</f>
        <v>50.787753783901657</v>
      </c>
      <c r="P1010" s="37">
        <f>Timetraces!P1092</f>
        <v>0.16105591654671197</v>
      </c>
    </row>
    <row r="1011" spans="1:16" x14ac:dyDescent="0.2">
      <c r="A1011" s="37">
        <f>Timetraces!E1093</f>
        <v>100.7</v>
      </c>
      <c r="B1011" s="8">
        <f>Timetraces!B1093-Timetraces!C1093</f>
        <v>38.132605075836182</v>
      </c>
      <c r="C1011" s="8">
        <f t="shared" si="32"/>
        <v>2.9278286485847209</v>
      </c>
      <c r="D1011" s="8">
        <f>(Timetraces!C1093-Timetraces!$C$86)/0.3048+$C$1004</f>
        <v>-0.16542713786047614</v>
      </c>
      <c r="E1011" s="23">
        <f>Timetraces!F1093/1000*0.145</f>
        <v>50.657146704205026</v>
      </c>
      <c r="F1011" s="8">
        <f>Timetraces!H1093</f>
        <v>0.16062704612671858</v>
      </c>
      <c r="G1011" s="8">
        <f>(Timetraces!G1093-Timetraces!$G$86)/0.3048</f>
        <v>-4.4057000027553928</v>
      </c>
      <c r="H1011" s="13">
        <f>Timetraces!D1093/9.81/0.4536</f>
        <v>300.65701777402143</v>
      </c>
      <c r="I1011" s="73">
        <f>Timetraces!F1093/Timetraces!H1093*1000</f>
        <v>2174973896.7818894</v>
      </c>
      <c r="J1011" s="13">
        <f>Timetraces!I1093/9.81/0.4536</f>
        <v>582.73817090835894</v>
      </c>
      <c r="K1011" s="8">
        <f>Timetraces!J1093-Timetraces!K1093</f>
        <v>38.132605075836182</v>
      </c>
      <c r="L1011" s="8">
        <f t="shared" si="31"/>
        <v>2.9278364707165814</v>
      </c>
      <c r="M1011" s="8"/>
      <c r="N1011" s="13">
        <f>Timetraces!L1093/9.81/0.4536</f>
        <v>300.65701777402143</v>
      </c>
      <c r="O1011" s="23">
        <f>Timetraces!N1093/1000*0.145</f>
        <v>50.656258549771728</v>
      </c>
      <c r="P1011" s="37">
        <f>Timetraces!P1093</f>
        <v>0.16062870279536764</v>
      </c>
    </row>
    <row r="1012" spans="1:16" x14ac:dyDescent="0.2">
      <c r="A1012" s="37">
        <f>Timetraces!E1094</f>
        <v>100.80000000000001</v>
      </c>
      <c r="B1012" s="8">
        <f>Timetraces!B1094-Timetraces!C1094</f>
        <v>37.941556930541992</v>
      </c>
      <c r="C1012" s="8">
        <f t="shared" si="32"/>
        <v>2.3010302716352808</v>
      </c>
      <c r="D1012" s="8">
        <f>(Timetraces!C1094-Timetraces!$C$86)/0.3048+$C$1004</f>
        <v>-0.19479924299585605</v>
      </c>
      <c r="E1012" s="23">
        <f>Timetraces!F1094/1000*0.145</f>
        <v>50.421672181508711</v>
      </c>
      <c r="F1012" s="8">
        <f>Timetraces!H1094</f>
        <v>0.15986208016665154</v>
      </c>
      <c r="G1012" s="8">
        <f>(Timetraces!G1094-Timetraces!$G$86)/0.3048</f>
        <v>-5.0618642271347243</v>
      </c>
      <c r="H1012" s="13">
        <f>Timetraces!D1094/9.81/0.4536</f>
        <v>294.6139308239093</v>
      </c>
      <c r="I1012" s="73">
        <f>Timetraces!F1094/Timetraces!H1094*1000</f>
        <v>2175222978.8002086</v>
      </c>
      <c r="J1012" s="13">
        <f>Timetraces!I1094/9.81/0.4536</f>
        <v>579.46589287343556</v>
      </c>
      <c r="K1012" s="8">
        <f>Timetraces!J1094-Timetraces!K1094</f>
        <v>37.941556930541992</v>
      </c>
      <c r="L1012" s="8">
        <f t="shared" si="31"/>
        <v>2.3010380937671409</v>
      </c>
      <c r="M1012" s="8"/>
      <c r="N1012" s="13">
        <f>Timetraces!L1094/9.81/0.4536</f>
        <v>294.6139308239093</v>
      </c>
      <c r="O1012" s="23">
        <f>Timetraces!N1094/1000*0.145</f>
        <v>50.420808241439765</v>
      </c>
      <c r="P1012" s="37">
        <f>Timetraces!P1094</f>
        <v>0.15986372449696315</v>
      </c>
    </row>
    <row r="1013" spans="1:16" x14ac:dyDescent="0.2">
      <c r="A1013" s="37">
        <f>Timetraces!E1095</f>
        <v>100.9</v>
      </c>
      <c r="B1013" s="8">
        <f>Timetraces!B1095-Timetraces!C1095</f>
        <v>37.750907897949219</v>
      </c>
      <c r="C1013" s="8">
        <f t="shared" si="32"/>
        <v>1.6755413195592523</v>
      </c>
      <c r="D1013" s="8">
        <f>(Timetraces!C1095-Timetraces!$C$86)/0.3048+$C$1004</f>
        <v>-0.22548077300464708</v>
      </c>
      <c r="E1013" s="23">
        <f>Timetraces!F1095/1000*0.145</f>
        <v>50.100461458074783</v>
      </c>
      <c r="F1013" s="8">
        <f>Timetraces!H1095</f>
        <v>0.15881857606665134</v>
      </c>
      <c r="G1013" s="8">
        <f>(Timetraces!G1095-Timetraces!$G$86)/0.3048</f>
        <v>-5.7180347092195447</v>
      </c>
      <c r="H1013" s="13">
        <f>Timetraces!D1095/9.81/0.4536</f>
        <v>287.83526438930284</v>
      </c>
      <c r="I1013" s="73">
        <f>Timetraces!F1095/Timetraces!H1095*1000</f>
        <v>2175566815.9610448</v>
      </c>
      <c r="J1013" s="13">
        <f>Timetraces!I1095/9.81/0.4536</f>
        <v>576.12185098636655</v>
      </c>
      <c r="K1013" s="8">
        <f>Timetraces!J1095-Timetraces!K1095</f>
        <v>37.750907897949219</v>
      </c>
      <c r="L1013" s="8">
        <f t="shared" si="31"/>
        <v>1.6755491416911126</v>
      </c>
      <c r="M1013" s="8"/>
      <c r="N1013" s="13">
        <f>Timetraces!L1095/9.81/0.4536</f>
        <v>287.83529182196799</v>
      </c>
      <c r="O1013" s="23">
        <f>Timetraces!N1095/1000*0.145</f>
        <v>50.099628503803473</v>
      </c>
      <c r="P1013" s="37">
        <f>Timetraces!P1095</f>
        <v>0.15882019689030658</v>
      </c>
    </row>
    <row r="1014" spans="1:16" x14ac:dyDescent="0.2">
      <c r="A1014" s="37">
        <f>Timetraces!E1096</f>
        <v>101</v>
      </c>
      <c r="B1014" s="8">
        <f>Timetraces!B1096-Timetraces!C1096</f>
        <v>37.560594081878662</v>
      </c>
      <c r="C1014" s="8">
        <f t="shared" si="32"/>
        <v>1.0511521592227806</v>
      </c>
      <c r="D1014" s="8">
        <f>(Timetraces!C1096-Timetraces!$C$86)/0.3048+$C$1004</f>
        <v>-0.25724957934201864</v>
      </c>
      <c r="E1014" s="23">
        <f>Timetraces!F1096/1000*0.145</f>
        <v>49.732898226193498</v>
      </c>
      <c r="F1014" s="8">
        <f>Timetraces!H1096</f>
        <v>0.15762448117968905</v>
      </c>
      <c r="G1014" s="8">
        <f>(Timetraces!G1096-Timetraces!$G$86)/0.3048</f>
        <v>-6.3742051913043642</v>
      </c>
      <c r="H1014" s="13">
        <f>Timetraces!D1096/9.81/0.4536</f>
        <v>281.25850237051935</v>
      </c>
      <c r="I1014" s="73">
        <f>Timetraces!F1096/Timetraces!H1096*1000</f>
        <v>2175965956.8188128</v>
      </c>
      <c r="J1014" s="13">
        <f>Timetraces!I1096/9.81/0.4536</f>
        <v>572.61348743478936</v>
      </c>
      <c r="K1014" s="8">
        <f>Timetraces!J1096-Timetraces!K1096</f>
        <v>37.560594081878662</v>
      </c>
      <c r="L1014" s="8">
        <f t="shared" si="31"/>
        <v>1.0511599813546408</v>
      </c>
      <c r="M1014" s="8"/>
      <c r="N1014" s="13">
        <f>Timetraces!L1096/9.81/0.4536</f>
        <v>281.25850237051935</v>
      </c>
      <c r="O1014" s="23">
        <f>Timetraces!N1096/1000*0.145</f>
        <v>49.73209727115799</v>
      </c>
      <c r="P1014" s="37">
        <f>Timetraces!P1096</f>
        <v>0.15762606386296149</v>
      </c>
    </row>
    <row r="1015" spans="1:16" x14ac:dyDescent="0.2">
      <c r="A1015" s="37">
        <f>Timetraces!E1097</f>
        <v>101.10000000000001</v>
      </c>
      <c r="B1015" s="8">
        <f>Timetraces!B1097-Timetraces!C1097</f>
        <v>37.370476245880127</v>
      </c>
      <c r="C1015" s="8">
        <f t="shared" si="32"/>
        <v>0.42740597812522424</v>
      </c>
      <c r="D1015" s="8">
        <f>(Timetraces!C1097-Timetraces!$C$86)/0.3048+$C$1004</f>
        <v>-0.28967388032928287</v>
      </c>
      <c r="E1015" s="23">
        <f>Timetraces!F1097/1000*0.145</f>
        <v>49.351121966349524</v>
      </c>
      <c r="F1015" s="8">
        <f>Timetraces!H1097</f>
        <v>0.15638421326558946</v>
      </c>
      <c r="G1015" s="8">
        <f>(Timetraces!G1097-Timetraces!$G$86)/0.3048</f>
        <v>-7.0303694156836958</v>
      </c>
      <c r="H1015" s="13">
        <f>Timetraces!D1097/9.81/0.4536</f>
        <v>275.09301086831454</v>
      </c>
      <c r="I1015" s="73">
        <f>Timetraces!F1097/Timetraces!H1097*1000</f>
        <v>2176386977.8028274</v>
      </c>
      <c r="J1015" s="13">
        <f>Timetraces!I1097/9.81/0.4536</f>
        <v>568.87485409157932</v>
      </c>
      <c r="K1015" s="8">
        <f>Timetraces!J1097-Timetraces!K1097</f>
        <v>37.370476245880127</v>
      </c>
      <c r="L1015" s="8">
        <f t="shared" si="31"/>
        <v>0.42741380025708453</v>
      </c>
      <c r="M1015" s="8"/>
      <c r="N1015" s="13">
        <f>Timetraces!L1097/9.81/0.4536</f>
        <v>275.09301086831454</v>
      </c>
      <c r="O1015" s="23">
        <f>Timetraces!N1097/1000*0.145</f>
        <v>49.350356942663737</v>
      </c>
      <c r="P1015" s="37">
        <f>Timetraces!P1097</f>
        <v>0.15638576511561098</v>
      </c>
    </row>
    <row r="1016" spans="1:16" x14ac:dyDescent="0.2">
      <c r="A1016" s="37">
        <f>Timetraces!E1098</f>
        <v>101.2</v>
      </c>
      <c r="B1016" s="8">
        <f>Timetraces!B1098-Timetraces!C1098</f>
        <v>37.180352210998535</v>
      </c>
      <c r="C1016" s="8">
        <f t="shared" si="32"/>
        <v>-0.19636054051516874</v>
      </c>
      <c r="D1016" s="8">
        <f>(Timetraces!C1098-Timetraces!$C$86)/0.3048+$C$1004</f>
        <v>-0.32207784377370974</v>
      </c>
      <c r="E1016" s="23">
        <f>Timetraces!F1098/1000*0.145</f>
        <v>48.965842166109347</v>
      </c>
      <c r="F1016" s="8">
        <f>Timetraces!H1098</f>
        <v>0.1551325744036253</v>
      </c>
      <c r="G1016" s="8">
        <f>(Timetraces!G1098-Timetraces!$G$86)/0.3048</f>
        <v>-7.6865398977685162</v>
      </c>
      <c r="H1016" s="13">
        <f>Timetraces!D1098/9.81/0.4536</f>
        <v>269.01011912100694</v>
      </c>
      <c r="I1016" s="73">
        <f>Timetraces!F1098/Timetraces!H1098*1000</f>
        <v>2176818534.1650314</v>
      </c>
      <c r="J1016" s="13">
        <f>Timetraces!I1098/9.81/0.4536</f>
        <v>564.95406785148532</v>
      </c>
      <c r="K1016" s="8">
        <f>Timetraces!J1098-Timetraces!K1098</f>
        <v>37.180352210998535</v>
      </c>
      <c r="L1016" s="8">
        <f t="shared" si="31"/>
        <v>-0.19635271838330845</v>
      </c>
      <c r="M1016" s="8"/>
      <c r="N1016" s="13">
        <f>Timetraces!L1098/9.81/0.4536</f>
        <v>269.01011912100694</v>
      </c>
      <c r="O1016" s="23">
        <f>Timetraces!N1098/1000*0.145</f>
        <v>48.965111601504404</v>
      </c>
      <c r="P1016" s="37">
        <f>Timetraces!P1098</f>
        <v>0.15513408926288691</v>
      </c>
    </row>
    <row r="1017" spans="1:16" x14ac:dyDescent="0.2">
      <c r="A1017" s="37">
        <f>Timetraces!E1099</f>
        <v>101.30000000000001</v>
      </c>
      <c r="B1017" s="8">
        <f>Timetraces!B1099-Timetraces!C1099</f>
        <v>36.989967346191406</v>
      </c>
      <c r="C1017" s="8">
        <f t="shared" si="32"/>
        <v>-0.82098280038107718</v>
      </c>
      <c r="D1017" s="8">
        <f>(Timetraces!C1099-Timetraces!$C$86)/0.3048+$C$1004</f>
        <v>-0.35362606599262136</v>
      </c>
      <c r="E1017" s="23">
        <f>Timetraces!F1099/1000*0.145</f>
        <v>48.577364203004933</v>
      </c>
      <c r="F1017" s="8">
        <f>Timetraces!H1099</f>
        <v>0.15387056493996304</v>
      </c>
      <c r="G1017" s="8">
        <f>(Timetraces!G1099-Timetraces!$G$86)/0.3048</f>
        <v>-8.3427041221478468</v>
      </c>
      <c r="H1017" s="13">
        <f>Timetraces!D1099/9.81/0.4536</f>
        <v>262.84130826631372</v>
      </c>
      <c r="I1017" s="73">
        <f>Timetraces!F1099/Timetraces!H1099*1000</f>
        <v>2177260510.9952383</v>
      </c>
      <c r="J1017" s="13">
        <f>Timetraces!I1099/9.81/0.4536</f>
        <v>561.0595621046466</v>
      </c>
      <c r="K1017" s="8">
        <f>Timetraces!J1099-Timetraces!K1099</f>
        <v>36.989967346191406</v>
      </c>
      <c r="L1017" s="8">
        <f t="shared" si="31"/>
        <v>-0.82097497824921695</v>
      </c>
      <c r="M1017" s="8"/>
      <c r="N1017" s="13">
        <f>Timetraces!L1099/9.81/0.4536</f>
        <v>262.84133569897887</v>
      </c>
      <c r="O1017" s="23">
        <f>Timetraces!N1099/1000*0.145</f>
        <v>48.576666941262026</v>
      </c>
      <c r="P1017" s="37">
        <f>Timetraces!P1099</f>
        <v>0.15387203781427813</v>
      </c>
    </row>
    <row r="1018" spans="1:16" x14ac:dyDescent="0.2">
      <c r="A1018" s="37">
        <f>Timetraces!E1100</f>
        <v>101.4</v>
      </c>
      <c r="B1018" s="8">
        <f>Timetraces!B1100-Timetraces!C1100</f>
        <v>36.799088001251221</v>
      </c>
      <c r="C1018" s="8">
        <f t="shared" si="32"/>
        <v>-1.4472273703948093</v>
      </c>
      <c r="D1018" s="8">
        <f>(Timetraces!C1100-Timetraces!$C$86)/0.3048+$C$1004</f>
        <v>-0.38355197806370889</v>
      </c>
      <c r="E1018" s="23">
        <f>Timetraces!F1100/1000*0.145</f>
        <v>48.191259455874906</v>
      </c>
      <c r="F1018" s="8">
        <f>Timetraces!H1100</f>
        <v>0.15261628561689655</v>
      </c>
      <c r="G1018" s="8">
        <f>(Timetraces!G1100-Timetraces!$G$86)/0.3048</f>
        <v>-8.9988746042326682</v>
      </c>
      <c r="H1018" s="13">
        <f>Timetraces!D1100/9.81/0.4536</f>
        <v>256.8183843251187</v>
      </c>
      <c r="I1018" s="73">
        <f>Timetraces!F1100/Timetraces!H1100*1000</f>
        <v>2177706737.8187895</v>
      </c>
      <c r="J1018" s="13">
        <f>Timetraces!I1100/9.81/0.4536</f>
        <v>557.46143887255676</v>
      </c>
      <c r="K1018" s="8">
        <f>Timetraces!J1100-Timetraces!K1100</f>
        <v>36.799088001251221</v>
      </c>
      <c r="L1018" s="8">
        <f t="shared" si="31"/>
        <v>-1.4472195482629491</v>
      </c>
      <c r="M1018" s="8"/>
      <c r="N1018" s="13">
        <f>Timetraces!L1100/9.81/0.4536</f>
        <v>256.81841175778391</v>
      </c>
      <c r="O1018" s="23">
        <f>Timetraces!N1100/1000*0.145</f>
        <v>48.190594860364769</v>
      </c>
      <c r="P1018" s="37">
        <f>Timetraces!P1100</f>
        <v>0.15261771534721302</v>
      </c>
    </row>
    <row r="1019" spans="1:16" x14ac:dyDescent="0.2">
      <c r="A1019" s="37">
        <f>Timetraces!E1101</f>
        <v>101.5</v>
      </c>
      <c r="B1019" s="8">
        <f>Timetraces!B1101-Timetraces!C1101</f>
        <v>36.607583045959473</v>
      </c>
      <c r="C1019" s="8">
        <f t="shared" si="32"/>
        <v>-2.0755244678086808</v>
      </c>
      <c r="D1019" s="8">
        <f>(Timetraces!C1101-Timetraces!$C$86)/0.3048+$C$1004</f>
        <v>-0.41141284732368089</v>
      </c>
      <c r="E1019" s="23">
        <f>Timetraces!F1101/1000*0.145</f>
        <v>47.821073752468848</v>
      </c>
      <c r="F1019" s="8">
        <f>Timetraces!H1101</f>
        <v>0.15141373751167422</v>
      </c>
      <c r="G1019" s="8">
        <f>(Timetraces!G1101-Timetraces!$G$86)/0.3048</f>
        <v>-9.6550450863174877</v>
      </c>
      <c r="H1019" s="13">
        <f>Timetraces!D1101/9.81/0.4536</f>
        <v>251.28614846623714</v>
      </c>
      <c r="I1019" s="73">
        <f>Timetraces!F1101/Timetraces!H1101*1000</f>
        <v>2178141257.5743871</v>
      </c>
      <c r="J1019" s="13">
        <f>Timetraces!I1101/9.81/0.4536</f>
        <v>554.27903024880686</v>
      </c>
      <c r="K1019" s="8">
        <f>Timetraces!J1101-Timetraces!K1101</f>
        <v>36.607583045959473</v>
      </c>
      <c r="L1019" s="8">
        <f t="shared" si="31"/>
        <v>-2.0755166456768204</v>
      </c>
      <c r="M1019" s="8"/>
      <c r="N1019" s="13">
        <f>Timetraces!L1101/9.81/0.4536</f>
        <v>251.28617589890234</v>
      </c>
      <c r="O1019" s="23">
        <f>Timetraces!N1101/1000*0.145</f>
        <v>47.820443712734907</v>
      </c>
      <c r="P1019" s="37">
        <f>Timetraces!P1101</f>
        <v>0.15141513641104637</v>
      </c>
    </row>
    <row r="1020" spans="1:16" x14ac:dyDescent="0.2">
      <c r="A1020" s="37">
        <f>Timetraces!E1102</f>
        <v>101.60000000000001</v>
      </c>
      <c r="B1020" s="8">
        <f>Timetraces!B1102-Timetraces!C1102</f>
        <v>36.415431976318359</v>
      </c>
      <c r="C1020" s="8">
        <f t="shared" si="32"/>
        <v>-2.7059413629566902</v>
      </c>
      <c r="D1020" s="8">
        <f>(Timetraces!C1102-Timetraces!$C$86)/0.3048+$C$1004</f>
        <v>-0.43716643426049107</v>
      </c>
      <c r="E1020" s="23">
        <f>Timetraces!F1102/1000*0.145</f>
        <v>47.484384737947622</v>
      </c>
      <c r="F1020" s="8">
        <f>Timetraces!H1102</f>
        <v>0.15032001678545112</v>
      </c>
      <c r="G1020" s="8">
        <f>(Timetraces!G1102-Timetraces!$G$86)/0.3048</f>
        <v>-10.311209310696819</v>
      </c>
      <c r="H1020" s="13">
        <f>Timetraces!D1102/9.81/0.4536</f>
        <v>246.53596302668751</v>
      </c>
      <c r="I1020" s="73">
        <f>Timetraces!F1102/Timetraces!H1102*1000</f>
        <v>2178542302.1973538</v>
      </c>
      <c r="J1020" s="13">
        <f>Timetraces!I1102/9.81/0.4536</f>
        <v>551.35756113637615</v>
      </c>
      <c r="K1020" s="8">
        <f>Timetraces!J1102-Timetraces!K1102</f>
        <v>36.415431976318359</v>
      </c>
      <c r="L1020" s="8">
        <f t="shared" si="31"/>
        <v>-2.7059335408248297</v>
      </c>
      <c r="M1020" s="8"/>
      <c r="N1020" s="13">
        <f>Timetraces!L1102/9.81/0.4536</f>
        <v>246.53596302668751</v>
      </c>
      <c r="O1020" s="23">
        <f>Timetraces!N1102/1000*0.145</f>
        <v>47.483781129728932</v>
      </c>
      <c r="P1020" s="37">
        <f>Timetraces!P1102</f>
        <v>0.15032137138948404</v>
      </c>
    </row>
    <row r="1021" spans="1:16" x14ac:dyDescent="0.2">
      <c r="A1021" s="37">
        <f>Timetraces!E1103</f>
        <v>101.7</v>
      </c>
      <c r="B1021" s="8">
        <f>Timetraces!B1103-Timetraces!C1103</f>
        <v>36.222703456878662</v>
      </c>
      <c r="C1021" s="8">
        <f t="shared" si="32"/>
        <v>-3.3382527784412614</v>
      </c>
      <c r="D1021" s="8">
        <f>(Timetraces!C1103-Timetraces!$C$86)/0.3048+$C$1004</f>
        <v>-0.46102550086074068</v>
      </c>
      <c r="E1021" s="23">
        <f>Timetraces!F1103/1000*0.145</f>
        <v>47.201809222683949</v>
      </c>
      <c r="F1021" s="8">
        <f>Timetraces!H1103</f>
        <v>0.14940208961932769</v>
      </c>
      <c r="G1021" s="8">
        <f>(Timetraces!G1103-Timetraces!$G$86)/0.3048</f>
        <v>-10.967379792781639</v>
      </c>
      <c r="H1021" s="13">
        <f>Timetraces!D1103/9.81/0.4536</f>
        <v>242.887802613285</v>
      </c>
      <c r="I1021" s="73">
        <f>Timetraces!F1103/Timetraces!H1103*1000</f>
        <v>2178883304.8223839</v>
      </c>
      <c r="J1021" s="13">
        <f>Timetraces!I1103/9.81/0.4536</f>
        <v>548.40372147901735</v>
      </c>
      <c r="K1021" s="8">
        <f>Timetraces!J1103-Timetraces!K1103</f>
        <v>36.222703456878662</v>
      </c>
      <c r="L1021" s="8">
        <f t="shared" si="31"/>
        <v>-3.338244956309401</v>
      </c>
      <c r="M1021" s="8"/>
      <c r="N1021" s="13">
        <f>Timetraces!L1103/9.81/0.4536</f>
        <v>242.88783004595021</v>
      </c>
      <c r="O1021" s="23">
        <f>Timetraces!N1103/1000*0.145</f>
        <v>47.201230107567035</v>
      </c>
      <c r="P1021" s="37">
        <f>Timetraces!P1103</f>
        <v>0.1494034145624358</v>
      </c>
    </row>
    <row r="1022" spans="1:16" x14ac:dyDescent="0.2">
      <c r="A1022" s="37">
        <f>Timetraces!E1104</f>
        <v>101.80000000000001</v>
      </c>
      <c r="B1022" s="8">
        <f>Timetraces!B1104-Timetraces!C1104</f>
        <v>36.029462814331055</v>
      </c>
      <c r="C1022" s="8">
        <f t="shared" si="32"/>
        <v>-3.9722443878494222</v>
      </c>
      <c r="D1022" s="8">
        <f>(Timetraces!C1104-Timetraces!$C$86)/0.3048+$C$1004</f>
        <v>-0.48320437353739898</v>
      </c>
      <c r="E1022" s="23">
        <f>Timetraces!F1104/1000*0.145</f>
        <v>46.994790695993522</v>
      </c>
      <c r="F1022" s="8">
        <f>Timetraces!H1104</f>
        <v>0.14872960533286114</v>
      </c>
      <c r="G1022" s="8">
        <f>(Timetraces!G1104-Timetraces!$G$86)/0.3048</f>
        <v>-11.62354401716097</v>
      </c>
      <c r="H1022" s="13">
        <f>Timetraces!D1104/9.81/0.4536</f>
        <v>240.61958755710347</v>
      </c>
      <c r="I1022" s="73">
        <f>Timetraces!F1104/Timetraces!H1104*1000</f>
        <v>2179135781.841186</v>
      </c>
      <c r="J1022" s="13">
        <f>Timetraces!I1104/9.81/0.4536</f>
        <v>545.26729000213152</v>
      </c>
      <c r="K1022" s="8">
        <f>Timetraces!J1104-Timetraces!K1104</f>
        <v>36.029462814331055</v>
      </c>
      <c r="L1022" s="8">
        <f t="shared" si="31"/>
        <v>-3.9722365657175618</v>
      </c>
      <c r="M1022" s="8"/>
      <c r="N1022" s="13">
        <f>Timetraces!L1104/9.81/0.4536</f>
        <v>240.61958755710347</v>
      </c>
      <c r="O1022" s="23">
        <f>Timetraces!N1104/1000*0.145</f>
        <v>46.994226379350728</v>
      </c>
      <c r="P1022" s="37">
        <f>Timetraces!P1104</f>
        <v>0.14873089831253863</v>
      </c>
    </row>
    <row r="1023" spans="1:16" x14ac:dyDescent="0.2">
      <c r="A1023" s="37">
        <f>Timetraces!E1105</f>
        <v>101.9</v>
      </c>
      <c r="B1023" s="8">
        <f>Timetraces!B1105-Timetraces!C1105</f>
        <v>35.83574914932251</v>
      </c>
      <c r="C1023" s="8">
        <f t="shared" si="32"/>
        <v>-4.6077879082186639</v>
      </c>
      <c r="D1023" s="8">
        <f>(Timetraces!C1105-Timetraces!$C$86)/0.3048+$C$1004</f>
        <v>-0.5038313352529773</v>
      </c>
      <c r="E1023" s="23">
        <f>Timetraces!F1105/1000*0.145</f>
        <v>46.876951432323551</v>
      </c>
      <c r="F1023" s="8">
        <f>Timetraces!H1105</f>
        <v>0.14834680878585291</v>
      </c>
      <c r="G1023" s="8">
        <f>(Timetraces!G1105-Timetraces!$G$86)/0.3048</f>
        <v>-12.27971449924579</v>
      </c>
      <c r="H1023" s="13">
        <f>Timetraces!D1105/9.81/0.4536</f>
        <v>239.70207463704676</v>
      </c>
      <c r="I1023" s="73">
        <f>Timetraces!F1105/Timetraces!H1105*1000</f>
        <v>2179280584.927227</v>
      </c>
      <c r="J1023" s="13">
        <f>Timetraces!I1105/9.81/0.4536</f>
        <v>541.98409376646134</v>
      </c>
      <c r="K1023" s="8">
        <f>Timetraces!J1105-Timetraces!K1105</f>
        <v>35.83574914932251</v>
      </c>
      <c r="L1023" s="8">
        <f t="shared" si="31"/>
        <v>-4.6077800860868035</v>
      </c>
      <c r="M1023" s="8"/>
      <c r="N1023" s="13">
        <f>Timetraces!L1105/9.81/0.4536</f>
        <v>239.70207463704676</v>
      </c>
      <c r="O1023" s="23">
        <f>Timetraces!N1105/1000*0.145</f>
        <v>46.876397339471254</v>
      </c>
      <c r="P1023" s="37">
        <f>Timetraces!P1105</f>
        <v>0.14834808943666583</v>
      </c>
    </row>
    <row r="1024" spans="1:16" x14ac:dyDescent="0.2">
      <c r="A1024" s="37">
        <f>Timetraces!E1106</f>
        <v>102</v>
      </c>
      <c r="B1024" s="8">
        <f>Timetraces!B1106-Timetraces!C1106</f>
        <v>35.641650676727295</v>
      </c>
      <c r="C1024" s="8">
        <f t="shared" si="32"/>
        <v>-5.2445939206701562</v>
      </c>
      <c r="D1024" s="8">
        <f>(Timetraces!C1106-Timetraces!$C$86)/0.3048+$C$1004</f>
        <v>-0.52318328947532855</v>
      </c>
      <c r="E1024" s="23">
        <f>Timetraces!F1106/1000*0.145</f>
        <v>46.84490395172655</v>
      </c>
      <c r="F1024" s="8">
        <f>Timetraces!H1106</f>
        <v>0.14824269736688744</v>
      </c>
      <c r="G1024" s="8">
        <f>(Timetraces!G1106-Timetraces!$G$86)/0.3048</f>
        <v>-12.935884981330611</v>
      </c>
      <c r="H1024" s="13">
        <f>Timetraces!D1106/9.81/0.4536</f>
        <v>239.69288469420701</v>
      </c>
      <c r="I1024" s="73">
        <f>Timetraces!F1106/Timetraces!H1106*1000</f>
        <v>2179320188.1357455</v>
      </c>
      <c r="J1024" s="13">
        <f>Timetraces!I1106/9.81/0.4536</f>
        <v>538.2508920909595</v>
      </c>
      <c r="K1024" s="8">
        <f>Timetraces!J1106-Timetraces!K1106</f>
        <v>35.641650676727295</v>
      </c>
      <c r="L1024" s="8">
        <f t="shared" si="31"/>
        <v>-5.2445860985382957</v>
      </c>
      <c r="M1024" s="8"/>
      <c r="N1024" s="13">
        <f>Timetraces!L1106/9.81/0.4536</f>
        <v>239.69288469420701</v>
      </c>
      <c r="O1024" s="23">
        <f>Timetraces!N1106/1000*0.145</f>
        <v>46.84434988260363</v>
      </c>
      <c r="P1024" s="37">
        <f>Timetraces!P1106</f>
        <v>0.14824396570196507</v>
      </c>
    </row>
    <row r="1025" spans="1:16" x14ac:dyDescent="0.2">
      <c r="A1025" s="37">
        <f>Timetraces!E1107</f>
        <v>102.10000000000001</v>
      </c>
      <c r="B1025" s="8">
        <f>Timetraces!B1107-Timetraces!C1107</f>
        <v>35.447297096252441</v>
      </c>
      <c r="C1025" s="8">
        <f t="shared" si="32"/>
        <v>-5.8822369012306988</v>
      </c>
      <c r="D1025" s="8">
        <f>(Timetraces!C1107-Timetraces!$C$86)/0.3048+$C$1004</f>
        <v>-0.54171079099960551</v>
      </c>
      <c r="E1025" s="23">
        <f>Timetraces!F1107/1000*0.145</f>
        <v>46.877266743208573</v>
      </c>
      <c r="F1025" s="8">
        <f>Timetraces!H1107</f>
        <v>0.1483478228796212</v>
      </c>
      <c r="G1025" s="8">
        <f>(Timetraces!G1107-Timetraces!$G$86)/0.3048</f>
        <v>-13.592052334562686</v>
      </c>
      <c r="H1025" s="13">
        <f>Timetraces!D1107/9.81/0.4536</f>
        <v>239.93344173528746</v>
      </c>
      <c r="I1025" s="73">
        <f>Timetraces!F1107/Timetraces!H1107*1000</f>
        <v>2179280346.0492167</v>
      </c>
      <c r="J1025" s="13">
        <f>Timetraces!I1107/9.81/0.4536</f>
        <v>534.34382218346218</v>
      </c>
      <c r="K1025" s="8">
        <f>Timetraces!J1107-Timetraces!K1107</f>
        <v>35.447297096252441</v>
      </c>
      <c r="L1025" s="8">
        <f t="shared" si="31"/>
        <v>-5.8822290790988392</v>
      </c>
      <c r="M1025" s="8"/>
      <c r="N1025" s="13">
        <f>Timetraces!L1107/9.81/0.4536</f>
        <v>239.93341430262228</v>
      </c>
      <c r="O1025" s="23">
        <f>Timetraces!N1107/1000*0.145</f>
        <v>46.876708469730978</v>
      </c>
      <c r="P1025" s="37">
        <f>Timetraces!P1107</f>
        <v>0.14834909005868657</v>
      </c>
    </row>
    <row r="1026" spans="1:16" x14ac:dyDescent="0.2">
      <c r="A1026" s="37">
        <f>Timetraces!E1108</f>
        <v>102.2</v>
      </c>
      <c r="B1026" s="8">
        <f>Timetraces!B1108-Timetraces!C1108</f>
        <v>35.252857208251953</v>
      </c>
      <c r="C1026" s="8">
        <f t="shared" si="32"/>
        <v>-6.5201630429645849</v>
      </c>
      <c r="D1026" s="8">
        <f>(Timetraces!C1108-Timetraces!$C$86)/0.3048+$C$1004</f>
        <v>-0.55995513135053976</v>
      </c>
      <c r="E1026" s="23">
        <f>Timetraces!F1108/1000*0.145</f>
        <v>46.9431661799143</v>
      </c>
      <c r="F1026" s="8">
        <f>Timetraces!H1108</f>
        <v>0.1485619030633519</v>
      </c>
      <c r="G1026" s="8">
        <f>(Timetraces!G1108-Timetraces!$G$86)/0.3048</f>
        <v>-14.248219687794762</v>
      </c>
      <c r="H1026" s="13">
        <f>Timetraces!D1108/9.81/0.4536</f>
        <v>239.86431141900022</v>
      </c>
      <c r="I1026" s="73">
        <f>Timetraces!F1108/Timetraces!H1108*1000</f>
        <v>2179199155.2270637</v>
      </c>
      <c r="J1026" s="13">
        <f>Timetraces!I1108/9.81/0.4536</f>
        <v>530.57868888567521</v>
      </c>
      <c r="K1026" s="8">
        <f>Timetraces!J1108-Timetraces!K1108</f>
        <v>35.252857208251953</v>
      </c>
      <c r="L1026" s="8">
        <f t="shared" si="31"/>
        <v>-6.5201552208327245</v>
      </c>
      <c r="M1026" s="8"/>
      <c r="N1026" s="13">
        <f>Timetraces!L1108/9.81/0.4536</f>
        <v>239.86428398633504</v>
      </c>
      <c r="O1026" s="23">
        <f>Timetraces!N1108/1000*0.145</f>
        <v>46.942601960088965</v>
      </c>
      <c r="P1026" s="37">
        <f>Timetraces!P1108</f>
        <v>0.14856317641091704</v>
      </c>
    </row>
    <row r="1027" spans="1:16" x14ac:dyDescent="0.2">
      <c r="A1027" s="37">
        <f>Timetraces!E1109</f>
        <v>102.30000000000001</v>
      </c>
      <c r="B1027" s="8">
        <f>Timetraces!B1109-Timetraces!C1109</f>
        <v>35.058521747589111</v>
      </c>
      <c r="C1027" s="8">
        <f t="shared" si="32"/>
        <v>-7.1577465753229896</v>
      </c>
      <c r="D1027" s="8">
        <f>(Timetraces!C1109-Timetraces!$C$86)/0.3048+$C$1004</f>
        <v>-0.57854208107695548</v>
      </c>
      <c r="E1027" s="23">
        <f>Timetraces!F1109/1000*0.145</f>
        <v>47.013873111035835</v>
      </c>
      <c r="F1027" s="8">
        <f>Timetraces!H1109</f>
        <v>0.14879161653741141</v>
      </c>
      <c r="G1027" s="8">
        <f>(Timetraces!G1109-Timetraces!$G$86)/0.3048</f>
        <v>-14.904387041026839</v>
      </c>
      <c r="H1027" s="13">
        <f>Timetraces!D1109/9.81/0.4536</f>
        <v>239.21632443446819</v>
      </c>
      <c r="I1027" s="73">
        <f>Timetraces!F1109/Timetraces!H1109*1000</f>
        <v>2179112071.0137086</v>
      </c>
      <c r="J1027" s="13">
        <f>Timetraces!I1109/9.81/0.4536</f>
        <v>526.91390427716556</v>
      </c>
      <c r="K1027" s="8">
        <f>Timetraces!J1109-Timetraces!K1109</f>
        <v>35.058521747589111</v>
      </c>
      <c r="L1027" s="8">
        <f t="shared" si="31"/>
        <v>-7.1577387531911292</v>
      </c>
      <c r="M1027" s="8"/>
      <c r="N1027" s="13">
        <f>Timetraces!L1109/9.81/0.4536</f>
        <v>239.21629700180299</v>
      </c>
      <c r="O1027" s="23">
        <f>Timetraces!N1109/1000*0.145</f>
        <v>47.013302374691726</v>
      </c>
      <c r="P1027" s="37">
        <f>Timetraces!P1109</f>
        <v>0.14879289605283966</v>
      </c>
    </row>
    <row r="1028" spans="1:16" x14ac:dyDescent="0.2">
      <c r="A1028" s="37">
        <f>Timetraces!E1110</f>
        <v>102.4</v>
      </c>
      <c r="B1028" s="8">
        <f>Timetraces!B1110-Timetraces!C1110</f>
        <v>34.864503860473633</v>
      </c>
      <c r="C1028" s="8">
        <f t="shared" si="32"/>
        <v>-7.7942881997176041</v>
      </c>
      <c r="D1028" s="8">
        <f>(Timetraces!C1110-Timetraces!$C$86)/0.3048+$C$1004</f>
        <v>-0.59817093876716054</v>
      </c>
      <c r="E1028" s="23">
        <f>Timetraces!F1110/1000*0.145</f>
        <v>47.06898902269743</v>
      </c>
      <c r="F1028" s="8">
        <f>Timetraces!H1110</f>
        <v>0.14897069783960395</v>
      </c>
      <c r="G1028" s="8">
        <f>(Timetraces!G1110-Timetraces!$G$86)/0.3048</f>
        <v>-15.560554394258913</v>
      </c>
      <c r="H1028" s="13">
        <f>Timetraces!D1110/9.81/0.4536</f>
        <v>237.94248862621509</v>
      </c>
      <c r="I1028" s="73">
        <f>Timetraces!F1110/Timetraces!H1110*1000</f>
        <v>2179044081.1885262</v>
      </c>
      <c r="J1028" s="13">
        <f>Timetraces!I1110/9.81/0.4536</f>
        <v>523.23337331883488</v>
      </c>
      <c r="K1028" s="8">
        <f>Timetraces!J1110-Timetraces!K1110</f>
        <v>34.864503860473633</v>
      </c>
      <c r="L1028" s="8">
        <f t="shared" si="31"/>
        <v>-7.7942803775857437</v>
      </c>
      <c r="M1028" s="8"/>
      <c r="N1028" s="13">
        <f>Timetraces!L1110/9.81/0.4536</f>
        <v>237.94246119354989</v>
      </c>
      <c r="O1028" s="23">
        <f>Timetraces!N1110/1000*0.145</f>
        <v>47.068415519294192</v>
      </c>
      <c r="P1028" s="37">
        <f>Timetraces!P1110</f>
        <v>0.1489719896790189</v>
      </c>
    </row>
    <row r="1029" spans="1:16" x14ac:dyDescent="0.2">
      <c r="A1029" s="37">
        <f>Timetraces!E1111</f>
        <v>102.5</v>
      </c>
      <c r="B1029" s="8">
        <f>Timetraces!B1111-Timetraces!C1111</f>
        <v>34.671007633209229</v>
      </c>
      <c r="C1029" s="8">
        <f t="shared" si="32"/>
        <v>-8.4291183416611872</v>
      </c>
      <c r="D1029" s="8">
        <f>(Timetraces!C1111-Timetraces!$C$86)/0.3048+$C$1004</f>
        <v>-0.61949876349742095</v>
      </c>
      <c r="E1029" s="23">
        <f>Timetraces!F1111/1000*0.145</f>
        <v>47.093845938844424</v>
      </c>
      <c r="F1029" s="8">
        <f>Timetraces!H1111</f>
        <v>0.14905149521784047</v>
      </c>
      <c r="G1029" s="8">
        <f>(Timetraces!G1111-Timetraces!$G$86)/0.3048</f>
        <v>-16.21672174749099</v>
      </c>
      <c r="H1029" s="13">
        <f>Timetraces!D1111/9.81/0.4536</f>
        <v>235.98522283000017</v>
      </c>
      <c r="I1029" s="73">
        <f>Timetraces!F1111/Timetraces!H1111*1000</f>
        <v>2179012990.9877553</v>
      </c>
      <c r="J1029" s="13">
        <f>Timetraces!I1111/9.81/0.4536</f>
        <v>519.43224836431432</v>
      </c>
      <c r="K1029" s="8">
        <f>Timetraces!J1111-Timetraces!K1111</f>
        <v>34.671007633209229</v>
      </c>
      <c r="L1029" s="8">
        <f t="shared" ref="L1029:L1092" si="33">(K1029-$K$4)/0.3048</f>
        <v>-8.4291105195293277</v>
      </c>
      <c r="M1029" s="8"/>
      <c r="N1029" s="13">
        <f>Timetraces!L1111/9.81/0.4536</f>
        <v>235.98519539733496</v>
      </c>
      <c r="O1029" s="23">
        <f>Timetraces!N1111/1000*0.145</f>
        <v>47.093271373237279</v>
      </c>
      <c r="P1029" s="37">
        <f>Timetraces!P1111</f>
        <v>0.1490527932212104</v>
      </c>
    </row>
    <row r="1030" spans="1:16" x14ac:dyDescent="0.2">
      <c r="A1030" s="37">
        <f>Timetraces!E1112</f>
        <v>102.60000000000001</v>
      </c>
      <c r="B1030" s="8">
        <f>Timetraces!B1112-Timetraces!C1112</f>
        <v>34.478175163269043</v>
      </c>
      <c r="C1030" s="8">
        <f t="shared" si="32"/>
        <v>-9.061770802094868</v>
      </c>
      <c r="D1030" s="8">
        <f>(Timetraces!C1112-Timetraces!$C$86)/0.3048+$C$1004</f>
        <v>-0.64301678514856064</v>
      </c>
      <c r="E1030" s="23">
        <f>Timetraces!F1112/1000*0.145</f>
        <v>47.073987556593153</v>
      </c>
      <c r="F1030" s="8">
        <f>Timetraces!H1112</f>
        <v>0.14898704642599972</v>
      </c>
      <c r="G1030" s="8">
        <f>(Timetraces!G1112-Timetraces!$G$86)/0.3048</f>
        <v>-16.872892229575811</v>
      </c>
      <c r="H1030" s="13">
        <f>Timetraces!D1112/9.81/0.4536</f>
        <v>233.16371834953398</v>
      </c>
      <c r="I1030" s="73">
        <f>Timetraces!F1112/Timetraces!H1112*1000</f>
        <v>2179036351.3697772</v>
      </c>
      <c r="J1030" s="13">
        <f>Timetraces!I1112/9.81/0.4536</f>
        <v>515.40260930873319</v>
      </c>
      <c r="K1030" s="8">
        <f>Timetraces!J1112-Timetraces!K1112</f>
        <v>34.478175163269043</v>
      </c>
      <c r="L1030" s="8">
        <f t="shared" si="33"/>
        <v>-9.0617629799630066</v>
      </c>
      <c r="M1030" s="8"/>
      <c r="N1030" s="13">
        <f>Timetraces!L1112/9.81/0.4536</f>
        <v>233.16369091686877</v>
      </c>
      <c r="O1030" s="23">
        <f>Timetraces!N1112/1000*0.145</f>
        <v>47.073417245828807</v>
      </c>
      <c r="P1030" s="37">
        <f>Timetraces!P1112</f>
        <v>0.14898835058894355</v>
      </c>
    </row>
    <row r="1031" spans="1:16" x14ac:dyDescent="0.2">
      <c r="A1031" s="37">
        <f>Timetraces!E1113</f>
        <v>102.7</v>
      </c>
      <c r="B1031" s="8">
        <f>Timetraces!B1113-Timetraces!C1113</f>
        <v>34.286075592041016</v>
      </c>
      <c r="C1031" s="8">
        <f t="shared" si="32"/>
        <v>-9.6920187391946939</v>
      </c>
      <c r="D1031" s="8">
        <f>(Timetraces!C1113-Timetraces!$C$86)/0.3048+$C$1004</f>
        <v>-0.66893933013355333</v>
      </c>
      <c r="E1031" s="23">
        <f>Timetraces!F1113/1000*0.145</f>
        <v>46.994716473618411</v>
      </c>
      <c r="F1031" s="8">
        <f>Timetraces!H1113</f>
        <v>0.14872960812445291</v>
      </c>
      <c r="G1031" s="8">
        <f>(Timetraces!G1113-Timetraces!$G$86)/0.3048</f>
        <v>-17.529059582807886</v>
      </c>
      <c r="H1031" s="13">
        <f>Timetraces!D1113/9.81/0.4536</f>
        <v>229.30184375794272</v>
      </c>
      <c r="I1031" s="73">
        <f>Timetraces!F1113/Timetraces!H1113*1000</f>
        <v>2179132299.2682595</v>
      </c>
      <c r="J1031" s="13">
        <f>Timetraces!I1113/9.81/0.4536</f>
        <v>511.11938269610471</v>
      </c>
      <c r="K1031" s="8">
        <f>Timetraces!J1113-Timetraces!K1113</f>
        <v>34.286075592041016</v>
      </c>
      <c r="L1031" s="8">
        <f t="shared" si="33"/>
        <v>-9.6920109170628344</v>
      </c>
      <c r="M1031" s="8"/>
      <c r="N1031" s="13">
        <f>Timetraces!L1113/9.81/0.4536</f>
        <v>229.30181632527754</v>
      </c>
      <c r="O1031" s="23">
        <f>Timetraces!N1113/1000*0.145</f>
        <v>46.994155593417055</v>
      </c>
      <c r="P1031" s="37">
        <f>Timetraces!P1113</f>
        <v>0.14873091228400165</v>
      </c>
    </row>
    <row r="1032" spans="1:16" x14ac:dyDescent="0.2">
      <c r="A1032" s="37">
        <f>Timetraces!E1114</f>
        <v>102.80000000000001</v>
      </c>
      <c r="B1032" s="8">
        <f>Timetraces!B1114-Timetraces!C1114</f>
        <v>34.094688892364502</v>
      </c>
      <c r="C1032" s="8">
        <f t="shared" si="32"/>
        <v>-10.319927858868295</v>
      </c>
      <c r="D1032" s="8">
        <f>(Timetraces!C1114-Timetraces!$C$86)/0.3048+$C$1004</f>
        <v>-0.69720069254477224</v>
      </c>
      <c r="E1032" s="23">
        <f>Timetraces!F1114/1000*0.145</f>
        <v>46.844949180557485</v>
      </c>
      <c r="F1032" s="8">
        <f>Timetraces!H1114</f>
        <v>0.14824317735538625</v>
      </c>
      <c r="G1032" s="8">
        <f>(Timetraces!G1114-Timetraces!$G$86)/0.3048</f>
        <v>-18.18522693603996</v>
      </c>
      <c r="H1032" s="13">
        <f>Timetraces!D1114/9.81/0.4536</f>
        <v>224.36609005469271</v>
      </c>
      <c r="I1032" s="73">
        <f>Timetraces!F1114/Timetraces!H1114*1000</f>
        <v>2179315235.9641399</v>
      </c>
      <c r="J1032" s="13">
        <f>Timetraces!I1114/9.81/0.4536</f>
        <v>506.68209423575041</v>
      </c>
      <c r="K1032" s="8">
        <f>Timetraces!J1114-Timetraces!K1114</f>
        <v>34.094688892364502</v>
      </c>
      <c r="L1032" s="8">
        <f t="shared" si="33"/>
        <v>-10.319920036736436</v>
      </c>
      <c r="M1032" s="8"/>
      <c r="N1032" s="13">
        <f>Timetraces!L1114/9.81/0.4536</f>
        <v>224.3660763383601</v>
      </c>
      <c r="O1032" s="23">
        <f>Timetraces!N1114/1000*0.145</f>
        <v>46.844402506787311</v>
      </c>
      <c r="P1032" s="37">
        <f>Timetraces!P1114</f>
        <v>0.14824446977132996</v>
      </c>
    </row>
    <row r="1033" spans="1:16" x14ac:dyDescent="0.2">
      <c r="A1033" s="37">
        <f>Timetraces!E1115</f>
        <v>102.9</v>
      </c>
      <c r="B1033" s="8">
        <f>Timetraces!B1115-Timetraces!C1115</f>
        <v>33.903938770294189</v>
      </c>
      <c r="C1033" s="8">
        <f t="shared" si="32"/>
        <v>-10.9457484693352</v>
      </c>
      <c r="D1033" s="8">
        <f>(Timetraces!C1115-Timetraces!$C$86)/0.3048+$C$1004</f>
        <v>-0.72755056416268804</v>
      </c>
      <c r="E1033" s="23">
        <f>Timetraces!F1115/1000*0.145</f>
        <v>46.618832865786281</v>
      </c>
      <c r="F1033" s="8">
        <f>Timetraces!H1115</f>
        <v>0.14750874435584849</v>
      </c>
      <c r="G1033" s="8">
        <f>(Timetraces!G1115-Timetraces!$G$86)/0.3048</f>
        <v>-18.841394289272039</v>
      </c>
      <c r="H1033" s="13">
        <f>Timetraces!D1115/9.81/0.4536</f>
        <v>218.41499854730648</v>
      </c>
      <c r="I1033" s="73">
        <f>Timetraces!F1115/Timetraces!H1115*1000</f>
        <v>2179594122.2456017</v>
      </c>
      <c r="J1033" s="13">
        <f>Timetraces!I1115/9.81/0.4536</f>
        <v>502.22659048570767</v>
      </c>
      <c r="K1033" s="8">
        <f>Timetraces!J1115-Timetraces!K1115</f>
        <v>33.903938770294189</v>
      </c>
      <c r="L1033" s="8">
        <f t="shared" si="33"/>
        <v>-10.945740647203341</v>
      </c>
      <c r="M1033" s="8"/>
      <c r="N1033" s="13">
        <f>Timetraces!L1115/9.81/0.4536</f>
        <v>218.41499854730648</v>
      </c>
      <c r="O1033" s="23">
        <f>Timetraces!N1115/1000*0.145</f>
        <v>46.61831136675103</v>
      </c>
      <c r="P1033" s="37">
        <f>Timetraces!P1115</f>
        <v>0.14751003117008321</v>
      </c>
    </row>
    <row r="1034" spans="1:16" x14ac:dyDescent="0.2">
      <c r="A1034" s="37">
        <f>Timetraces!E1116</f>
        <v>103</v>
      </c>
      <c r="B1034" s="8">
        <f>Timetraces!B1116-Timetraces!C1116</f>
        <v>33.713732242584229</v>
      </c>
      <c r="C1034" s="8">
        <f t="shared" si="32"/>
        <v>-11.569785633737959</v>
      </c>
      <c r="D1034" s="8">
        <f>(Timetraces!C1116-Timetraces!$C$86)/0.3048+$C$1004</f>
        <v>-0.7596713664337722</v>
      </c>
      <c r="E1034" s="23">
        <f>Timetraces!F1116/1000*0.145</f>
        <v>46.314659286026853</v>
      </c>
      <c r="F1034" s="8">
        <f>Timetraces!H1116</f>
        <v>0.14652076612002046</v>
      </c>
      <c r="G1034" s="8">
        <f>(Timetraces!G1116-Timetraces!$G$86)/0.3048</f>
        <v>-19.497561642504113</v>
      </c>
      <c r="H1034" s="13">
        <f>Timetraces!D1116/9.81/0.4536</f>
        <v>211.52550414531885</v>
      </c>
      <c r="I1034" s="73">
        <f>Timetraces!F1116/Timetraces!H1116*1000</f>
        <v>2179973882.270503</v>
      </c>
      <c r="J1034" s="13">
        <f>Timetraces!I1116/9.81/0.4536</f>
        <v>497.80691379640746</v>
      </c>
      <c r="K1034" s="8">
        <f>Timetraces!J1116-Timetraces!K1116</f>
        <v>33.713732242584229</v>
      </c>
      <c r="L1034" s="8">
        <f t="shared" si="33"/>
        <v>-11.569777811606098</v>
      </c>
      <c r="M1034" s="8"/>
      <c r="N1034" s="13">
        <f>Timetraces!L1116/9.81/0.4536</f>
        <v>211.52550414531885</v>
      </c>
      <c r="O1034" s="23">
        <f>Timetraces!N1116/1000*0.145</f>
        <v>46.314166388803066</v>
      </c>
      <c r="P1034" s="37">
        <f>Timetraces!P1116</f>
        <v>0.14652202827739219</v>
      </c>
    </row>
    <row r="1035" spans="1:16" x14ac:dyDescent="0.2">
      <c r="A1035" s="37">
        <f>Timetraces!E1117</f>
        <v>103.10000000000001</v>
      </c>
      <c r="B1035" s="8">
        <f>Timetraces!B1117-Timetraces!C1117</f>
        <v>33.523960113525391</v>
      </c>
      <c r="C1035" s="8">
        <f t="shared" si="32"/>
        <v>-12.192397605715774</v>
      </c>
      <c r="D1035" s="8">
        <f>(Timetraces!C1117-Timetraces!$C$86)/0.3048+$C$1004</f>
        <v>-0.79322987654077792</v>
      </c>
      <c r="E1035" s="23">
        <f>Timetraces!F1117/1000*0.145</f>
        <v>45.936583261060591</v>
      </c>
      <c r="F1035" s="8">
        <f>Timetraces!H1117</f>
        <v>0.14529274791376259</v>
      </c>
      <c r="G1035" s="8">
        <f>(Timetraces!G1117-Timetraces!$G$86)/0.3048</f>
        <v>-20.153732124588934</v>
      </c>
      <c r="H1035" s="13">
        <f>Timetraces!D1117/9.81/0.4536</f>
        <v>203.89331148221913</v>
      </c>
      <c r="I1035" s="73">
        <f>Timetraces!F1117/Timetraces!H1117*1000</f>
        <v>2180453099.2703753</v>
      </c>
      <c r="J1035" s="13">
        <f>Timetraces!I1117/9.81/0.4536</f>
        <v>493.37834892358467</v>
      </c>
      <c r="K1035" s="8">
        <f>Timetraces!J1117-Timetraces!K1117</f>
        <v>33.523960113525391</v>
      </c>
      <c r="L1035" s="8">
        <f t="shared" si="33"/>
        <v>-12.192389783583913</v>
      </c>
      <c r="M1035" s="8"/>
      <c r="N1035" s="13">
        <f>Timetraces!L1117/9.81/0.4536</f>
        <v>203.89332519855174</v>
      </c>
      <c r="O1035" s="23">
        <f>Timetraces!N1117/1000*0.145</f>
        <v>45.936124151508196</v>
      </c>
      <c r="P1035" s="37">
        <f>Timetraces!P1117</f>
        <v>0.1452939736738513</v>
      </c>
    </row>
    <row r="1036" spans="1:16" x14ac:dyDescent="0.2">
      <c r="A1036" s="37">
        <f>Timetraces!E1118</f>
        <v>103.2</v>
      </c>
      <c r="B1036" s="8">
        <f>Timetraces!B1118-Timetraces!C1118</f>
        <v>33.334515571594238</v>
      </c>
      <c r="C1036" s="8">
        <f t="shared" si="32"/>
        <v>-12.813934816775985</v>
      </c>
      <c r="D1036" s="8">
        <f>(Timetraces!C1118-Timetraces!$C$86)/0.3048+$C$1004</f>
        <v>-0.82786314756538637</v>
      </c>
      <c r="E1036" s="23">
        <f>Timetraces!F1118/1000*0.145</f>
        <v>45.49907273388358</v>
      </c>
      <c r="F1036" s="8">
        <f>Timetraces!H1118</f>
        <v>0.14387169484352183</v>
      </c>
      <c r="G1036" s="8">
        <f>(Timetraces!G1118-Timetraces!$G$86)/0.3048</f>
        <v>-20.809899477821009</v>
      </c>
      <c r="H1036" s="13">
        <f>Timetraces!D1118/9.81/0.4536</f>
        <v>195.94191232692961</v>
      </c>
      <c r="I1036" s="73">
        <f>Timetraces!F1118/Timetraces!H1118*1000</f>
        <v>2181017668.9085617</v>
      </c>
      <c r="J1036" s="13">
        <f>Timetraces!I1118/9.81/0.4536</f>
        <v>488.88251915570777</v>
      </c>
      <c r="K1036" s="8">
        <f>Timetraces!J1118-Timetraces!K1118</f>
        <v>33.334515571594238</v>
      </c>
      <c r="L1036" s="8">
        <f t="shared" si="33"/>
        <v>-12.813926994644124</v>
      </c>
      <c r="M1036" s="8"/>
      <c r="N1036" s="13">
        <f>Timetraces!L1118/9.81/0.4536</f>
        <v>195.94193975959482</v>
      </c>
      <c r="O1036" s="23">
        <f>Timetraces!N1118/1000*0.145</f>
        <v>45.498656365205271</v>
      </c>
      <c r="P1036" s="37">
        <f>Timetraces!P1118</f>
        <v>0.14387289034662629</v>
      </c>
    </row>
    <row r="1037" spans="1:16" x14ac:dyDescent="0.2">
      <c r="A1037" s="37">
        <f>Timetraces!E1119</f>
        <v>103.30000000000001</v>
      </c>
      <c r="B1037" s="8">
        <f>Timetraces!B1119-Timetraces!C1119</f>
        <v>33.145267963409424</v>
      </c>
      <c r="C1037" s="8">
        <f t="shared" si="32"/>
        <v>-13.434825919744537</v>
      </c>
      <c r="D1037" s="8">
        <f>(Timetraces!C1119-Timetraces!$C$86)/0.3048+$C$1004</f>
        <v>-0.86314252668165459</v>
      </c>
      <c r="E1037" s="23">
        <f>Timetraces!F1119/1000*0.145</f>
        <v>45.026939082282588</v>
      </c>
      <c r="F1037" s="8">
        <f>Timetraces!H1119</f>
        <v>0.14233820635191488</v>
      </c>
      <c r="G1037" s="8">
        <f>(Timetraces!G1119-Timetraces!$G$86)/0.3048</f>
        <v>-21.466066831053084</v>
      </c>
      <c r="H1037" s="13">
        <f>Timetraces!D1119/9.81/0.4536</f>
        <v>188.19776695717584</v>
      </c>
      <c r="I1037" s="73">
        <f>Timetraces!F1119/Timetraces!H1119*1000</f>
        <v>2181639226.1738796</v>
      </c>
      <c r="J1037" s="13">
        <f>Timetraces!I1119/9.81/0.4536</f>
        <v>484.32304560458226</v>
      </c>
      <c r="K1037" s="8">
        <f>Timetraces!J1119-Timetraces!K1119</f>
        <v>33.145267963409424</v>
      </c>
      <c r="L1037" s="8">
        <f t="shared" si="33"/>
        <v>-13.434818097612675</v>
      </c>
      <c r="M1037" s="8"/>
      <c r="N1037" s="13">
        <f>Timetraces!L1119/9.81/0.4536</f>
        <v>188.19779438984105</v>
      </c>
      <c r="O1037" s="23">
        <f>Timetraces!N1119/1000*0.145</f>
        <v>45.026563719301684</v>
      </c>
      <c r="P1037" s="37">
        <f>Timetraces!P1119</f>
        <v>0.14233935255750602</v>
      </c>
    </row>
    <row r="1038" spans="1:16" x14ac:dyDescent="0.2">
      <c r="A1038" s="37">
        <f>Timetraces!E1120</f>
        <v>103.4</v>
      </c>
      <c r="B1038" s="8">
        <f>Timetraces!B1120-Timetraces!C1120</f>
        <v>32.956070899963379</v>
      </c>
      <c r="C1038" s="8">
        <f t="shared" si="32"/>
        <v>-14.055551193517649</v>
      </c>
      <c r="D1038" s="8">
        <f>(Timetraces!C1120-Timetraces!$C$86)/0.3048+$C$1004</f>
        <v>-0.89858773499336131</v>
      </c>
      <c r="E1038" s="23">
        <f>Timetraces!F1120/1000*0.145</f>
        <v>44.548388060727945</v>
      </c>
      <c r="F1038" s="8">
        <f>Timetraces!H1120</f>
        <v>0.14078390219768042</v>
      </c>
      <c r="G1038" s="8">
        <f>(Timetraces!G1120-Timetraces!$G$86)/0.3048</f>
        <v>-22.122234184285162</v>
      </c>
      <c r="H1038" s="13">
        <f>Timetraces!D1120/9.81/0.4536</f>
        <v>181.04339645641386</v>
      </c>
      <c r="I1038" s="73">
        <f>Timetraces!F1120/Timetraces!H1120*1000</f>
        <v>2182282616.7752075</v>
      </c>
      <c r="J1038" s="13">
        <f>Timetraces!I1120/9.81/0.4536</f>
        <v>479.75737227112307</v>
      </c>
      <c r="K1038" s="8">
        <f>Timetraces!J1120-Timetraces!K1120</f>
        <v>32.956070899963379</v>
      </c>
      <c r="L1038" s="8">
        <f t="shared" si="33"/>
        <v>-14.055543371385788</v>
      </c>
      <c r="M1038" s="8"/>
      <c r="N1038" s="13">
        <f>Timetraces!L1120/9.81/0.4536</f>
        <v>181.04343760541164</v>
      </c>
      <c r="O1038" s="23">
        <f>Timetraces!N1120/1000*0.145</f>
        <v>44.548056532500034</v>
      </c>
      <c r="P1038" s="37">
        <f>Timetraces!P1120</f>
        <v>0.14078500583075598</v>
      </c>
    </row>
    <row r="1039" spans="1:16" x14ac:dyDescent="0.2">
      <c r="A1039" s="37">
        <f>Timetraces!E1121</f>
        <v>103.5</v>
      </c>
      <c r="B1039" s="8">
        <f>Timetraces!B1121-Timetraces!C1121</f>
        <v>32.766781330108643</v>
      </c>
      <c r="C1039" s="8">
        <f t="shared" si="32"/>
        <v>-14.676579966006942</v>
      </c>
      <c r="D1039" s="8">
        <f>(Timetraces!C1121-Timetraces!$C$86)/0.3048+$C$1004</f>
        <v>-0.93371692917791371</v>
      </c>
      <c r="E1039" s="23">
        <f>Timetraces!F1121/1000*0.145</f>
        <v>44.087140328017028</v>
      </c>
      <c r="F1039" s="8">
        <f>Timetraces!H1121</f>
        <v>0.13928582901092901</v>
      </c>
      <c r="G1039" s="8">
        <f>(Timetraces!G1121-Timetraces!$G$86)/0.3048</f>
        <v>-22.778401537517237</v>
      </c>
      <c r="H1039" s="13">
        <f>Timetraces!D1121/9.81/0.4536</f>
        <v>174.62365901319711</v>
      </c>
      <c r="I1039" s="73">
        <f>Timetraces!F1121/Timetraces!H1121*1000</f>
        <v>2182915848.658514</v>
      </c>
      <c r="J1039" s="13">
        <f>Timetraces!I1121/9.81/0.4536</f>
        <v>475.24179098430699</v>
      </c>
      <c r="K1039" s="8">
        <f>Timetraces!J1121-Timetraces!K1121</f>
        <v>32.766781330108643</v>
      </c>
      <c r="L1039" s="8">
        <f t="shared" si="33"/>
        <v>-14.676572143875081</v>
      </c>
      <c r="M1039" s="8"/>
      <c r="N1039" s="13">
        <f>Timetraces!L1121/9.81/0.4536</f>
        <v>174.62370016219492</v>
      </c>
      <c r="O1039" s="23">
        <f>Timetraces!N1121/1000*0.145</f>
        <v>44.086848509750261</v>
      </c>
      <c r="P1039" s="37">
        <f>Timetraces!P1121</f>
        <v>0.13928688334560463</v>
      </c>
    </row>
    <row r="1040" spans="1:16" x14ac:dyDescent="0.2">
      <c r="A1040" s="37">
        <f>Timetraces!E1122</f>
        <v>103.60000000000001</v>
      </c>
      <c r="B1040" s="8">
        <f>Timetraces!B1122-Timetraces!C1122</f>
        <v>32.57726526260376</v>
      </c>
      <c r="C1040" s="8">
        <f t="shared" si="32"/>
        <v>-15.298351841022962</v>
      </c>
      <c r="D1040" s="8">
        <f>(Timetraces!C1122-Timetraces!$C$86)/0.3048+$C$1004</f>
        <v>-0.96811553624671376</v>
      </c>
      <c r="E1040" s="23">
        <f>Timetraces!F1122/1000*0.145</f>
        <v>43.65946857942577</v>
      </c>
      <c r="F1040" s="8">
        <f>Timetraces!H1122</f>
        <v>0.13789683749401754</v>
      </c>
      <c r="G1040" s="8">
        <f>(Timetraces!G1122-Timetraces!$G$86)/0.3048</f>
        <v>-23.434572019602054</v>
      </c>
      <c r="H1040" s="13">
        <f>Timetraces!D1122/9.81/0.4536</f>
        <v>168.94098241839521</v>
      </c>
      <c r="I1040" s="73">
        <f>Timetraces!F1122/Timetraces!H1122*1000</f>
        <v>2183514783.7922492</v>
      </c>
      <c r="J1040" s="13">
        <f>Timetraces!I1122/9.81/0.4536</f>
        <v>470.81097663293832</v>
      </c>
      <c r="K1040" s="8">
        <f>Timetraces!J1122-Timetraces!K1122</f>
        <v>32.57726526260376</v>
      </c>
      <c r="L1040" s="8">
        <f t="shared" si="33"/>
        <v>-15.2983440188911</v>
      </c>
      <c r="M1040" s="8"/>
      <c r="N1040" s="13">
        <f>Timetraces!L1122/9.81/0.4536</f>
        <v>168.94102356739299</v>
      </c>
      <c r="O1040" s="23">
        <f>Timetraces!N1122/1000*0.145</f>
        <v>43.659212479113371</v>
      </c>
      <c r="P1040" s="37">
        <f>Timetraces!P1122</f>
        <v>0.13789784253557835</v>
      </c>
    </row>
    <row r="1041" spans="1:16" x14ac:dyDescent="0.2">
      <c r="A1041" s="37">
        <f>Timetraces!E1123</f>
        <v>103.7</v>
      </c>
      <c r="B1041" s="8">
        <f>Timetraces!B1123-Timetraces!C1123</f>
        <v>32.387436866760254</v>
      </c>
      <c r="C1041" s="8">
        <f t="shared" si="32"/>
        <v>-15.921148415312679</v>
      </c>
      <c r="D1041" s="8">
        <f>(Timetraces!C1123-Timetraces!$C$86)/0.3048+$C$1004</f>
        <v>-1.0014894440418161</v>
      </c>
      <c r="E1041" s="23">
        <f>Timetraces!F1123/1000*0.145</f>
        <v>43.276097517950461</v>
      </c>
      <c r="F1041" s="8">
        <f>Timetraces!H1123</f>
        <v>0.13665175438203439</v>
      </c>
      <c r="G1041" s="8">
        <f>(Timetraces!G1123-Timetraces!$G$86)/0.3048</f>
        <v>-24.090739372834133</v>
      </c>
      <c r="H1041" s="13">
        <f>Timetraces!D1123/9.81/0.4536</f>
        <v>163.98547719620595</v>
      </c>
      <c r="I1041" s="73">
        <f>Timetraces!F1123/Timetraces!H1123*1000</f>
        <v>2184061568.0424848</v>
      </c>
      <c r="J1041" s="13">
        <f>Timetraces!I1123/9.81/0.4536</f>
        <v>466.50009789379493</v>
      </c>
      <c r="K1041" s="8">
        <f>Timetraces!J1123-Timetraces!K1123</f>
        <v>32.387436866760254</v>
      </c>
      <c r="L1041" s="8">
        <f t="shared" si="33"/>
        <v>-15.921140593180818</v>
      </c>
      <c r="M1041" s="8"/>
      <c r="N1041" s="13">
        <f>Timetraces!L1123/9.81/0.4536</f>
        <v>163.98551834520379</v>
      </c>
      <c r="O1041" s="23">
        <f>Timetraces!N1123/1000*0.145</f>
        <v>43.275871863942939</v>
      </c>
      <c r="P1041" s="37">
        <f>Timetraces!P1123</f>
        <v>0.13665271013907046</v>
      </c>
    </row>
    <row r="1042" spans="1:16" x14ac:dyDescent="0.2">
      <c r="A1042" s="37">
        <f>Timetraces!E1124</f>
        <v>103.80000000000001</v>
      </c>
      <c r="B1042" s="8">
        <f>Timetraces!B1124-Timetraces!C1124</f>
        <v>32.197256565093994</v>
      </c>
      <c r="C1042" s="8">
        <f t="shared" si="32"/>
        <v>-16.545099536264974</v>
      </c>
      <c r="D1042" s="8">
        <f>(Timetraces!C1124-Timetraces!$C$86)/0.3048+$C$1004</f>
        <v>-1.0337088051743404</v>
      </c>
      <c r="E1042" s="23">
        <f>Timetraces!F1124/1000*0.145</f>
        <v>42.945666538458376</v>
      </c>
      <c r="F1042" s="8">
        <f>Timetraces!H1124</f>
        <v>0.13557862983107455</v>
      </c>
      <c r="G1042" s="8">
        <f>(Timetraces!G1124-Timetraces!$G$86)/0.3048</f>
        <v>-24.746906726066207</v>
      </c>
      <c r="H1042" s="13">
        <f>Timetraces!D1124/9.81/0.4536</f>
        <v>159.79966397767907</v>
      </c>
      <c r="I1042" s="73">
        <f>Timetraces!F1124/Timetraces!H1124*1000</f>
        <v>2184540520.7227888</v>
      </c>
      <c r="J1042" s="13">
        <f>Timetraces!I1124/9.81/0.4536</f>
        <v>462.34613399955748</v>
      </c>
      <c r="K1042" s="8">
        <f>Timetraces!J1124-Timetraces!K1124</f>
        <v>32.197256565093994</v>
      </c>
      <c r="L1042" s="8">
        <f t="shared" si="33"/>
        <v>-16.545091714133115</v>
      </c>
      <c r="M1042" s="8"/>
      <c r="N1042" s="13">
        <f>Timetraces!L1124/9.81/0.4536</f>
        <v>159.79970512667686</v>
      </c>
      <c r="O1042" s="23">
        <f>Timetraces!N1124/1000*0.145</f>
        <v>42.945466928884173</v>
      </c>
      <c r="P1042" s="37">
        <f>Timetraces!P1124</f>
        <v>0.13557954246387091</v>
      </c>
    </row>
    <row r="1043" spans="1:16" x14ac:dyDescent="0.2">
      <c r="A1043" s="37">
        <f>Timetraces!E1125</f>
        <v>103.9</v>
      </c>
      <c r="B1043" s="8">
        <f>Timetraces!B1125-Timetraces!C1125</f>
        <v>32.006745338439941</v>
      </c>
      <c r="C1043" s="8">
        <f t="shared" si="32"/>
        <v>-17.170136369119479</v>
      </c>
      <c r="D1043" s="8">
        <f>(Timetraces!C1125-Timetraces!$C$86)/0.3048+$C$1004</f>
        <v>-1.0648424544046566</v>
      </c>
      <c r="E1043" s="23">
        <f>Timetraces!F1125/1000*0.145</f>
        <v>42.67664655853816</v>
      </c>
      <c r="F1043" s="8">
        <f>Timetraces!H1125</f>
        <v>0.1347049643014728</v>
      </c>
      <c r="G1043" s="8">
        <f>(Timetraces!G1125-Timetraces!$G$86)/0.3048</f>
        <v>-25.403074079298282</v>
      </c>
      <c r="H1043" s="13">
        <f>Timetraces!D1125/9.81/0.4536</f>
        <v>156.45733663218462</v>
      </c>
      <c r="I1043" s="73">
        <f>Timetraces!F1125/Timetraces!H1125*1000</f>
        <v>2184935810.8659806</v>
      </c>
      <c r="J1043" s="13">
        <f>Timetraces!I1125/9.81/0.4536</f>
        <v>458.34376301317849</v>
      </c>
      <c r="K1043" s="8">
        <f>Timetraces!J1125-Timetraces!K1125</f>
        <v>32.006745338439941</v>
      </c>
      <c r="L1043" s="8">
        <f t="shared" si="33"/>
        <v>-17.170128546987616</v>
      </c>
      <c r="M1043" s="8"/>
      <c r="N1043" s="13">
        <f>Timetraces!L1125/9.81/0.4536</f>
        <v>156.4573640648498</v>
      </c>
      <c r="O1043" s="23">
        <f>Timetraces!N1125/1000*0.145</f>
        <v>42.676469296379771</v>
      </c>
      <c r="P1043" s="37">
        <f>Timetraces!P1125</f>
        <v>0.13470584554799594</v>
      </c>
    </row>
    <row r="1044" spans="1:16" x14ac:dyDescent="0.2">
      <c r="A1044" s="37">
        <f>Timetraces!E1126</f>
        <v>104</v>
      </c>
      <c r="B1044" s="8">
        <f>Timetraces!B1126-Timetraces!C1126</f>
        <v>31.815981864929199</v>
      </c>
      <c r="C1044" s="8">
        <f t="shared" si="32"/>
        <v>-17.7960007835248</v>
      </c>
      <c r="D1044" s="8">
        <f>(Timetraces!C1126-Timetraces!$C$86)/0.3048+$C$1004</f>
        <v>-1.0951360066731777</v>
      </c>
      <c r="E1044" s="23">
        <f>Timetraces!F1126/1000*0.145</f>
        <v>42.476048758848471</v>
      </c>
      <c r="F1044" s="8">
        <f>Timetraces!H1126</f>
        <v>0.13405351735693427</v>
      </c>
      <c r="G1044" s="8">
        <f>(Timetraces!G1126-Timetraces!$G$86)/0.3048</f>
        <v>-26.05924143253036</v>
      </c>
      <c r="H1044" s="13">
        <f>Timetraces!D1126/9.81/0.4536</f>
        <v>153.97554456114025</v>
      </c>
      <c r="I1044" s="73">
        <f>Timetraces!F1126/Timetraces!H1126*1000</f>
        <v>2185233726.6348519</v>
      </c>
      <c r="J1044" s="13">
        <f>Timetraces!I1126/9.81/0.4536</f>
        <v>454.41856011398841</v>
      </c>
      <c r="K1044" s="8">
        <f>Timetraces!J1126-Timetraces!K1126</f>
        <v>31.815981864929199</v>
      </c>
      <c r="L1044" s="8">
        <f t="shared" si="33"/>
        <v>-17.79599296139294</v>
      </c>
      <c r="M1044" s="8"/>
      <c r="N1044" s="13">
        <f>Timetraces!L1126/9.81/0.4536</f>
        <v>153.97555827747286</v>
      </c>
      <c r="O1044" s="23">
        <f>Timetraces!N1126/1000*0.145</f>
        <v>42.475885707208448</v>
      </c>
      <c r="P1044" s="37">
        <f>Timetraces!P1126</f>
        <v>0.13405436722823547</v>
      </c>
    </row>
    <row r="1045" spans="1:16" x14ac:dyDescent="0.2">
      <c r="A1045" s="37">
        <f>Timetraces!E1127</f>
        <v>104.10000000000001</v>
      </c>
      <c r="B1045" s="8">
        <f>Timetraces!B1127-Timetraces!C1127</f>
        <v>31.625061988830566</v>
      </c>
      <c r="C1045" s="8">
        <f t="shared" si="32"/>
        <v>-18.422378329780159</v>
      </c>
      <c r="D1045" s="8">
        <f>(Timetraces!C1127-Timetraces!$C$86)/0.3048+$C$1004</f>
        <v>-1.1249289425026401</v>
      </c>
      <c r="E1045" s="23">
        <f>Timetraces!F1127/1000*0.145</f>
        <v>42.346006476246252</v>
      </c>
      <c r="F1045" s="8">
        <f>Timetraces!H1127</f>
        <v>0.13363120991464369</v>
      </c>
      <c r="G1045" s="8">
        <f>(Timetraces!G1127-Timetraces!$G$86)/0.3048</f>
        <v>-26.715411914615178</v>
      </c>
      <c r="H1045" s="13">
        <f>Timetraces!D1127/9.81/0.4536</f>
        <v>152.23662906353178</v>
      </c>
      <c r="I1045" s="73">
        <f>Timetraces!F1127/Timetraces!H1127*1000</f>
        <v>2185428270.5413814</v>
      </c>
      <c r="J1045" s="13">
        <f>Timetraces!I1127/9.81/0.4536</f>
        <v>450.47612950105685</v>
      </c>
      <c r="K1045" s="8">
        <f>Timetraces!J1127-Timetraces!K1127</f>
        <v>31.625061988830566</v>
      </c>
      <c r="L1045" s="8">
        <f t="shared" si="33"/>
        <v>-18.422370507648296</v>
      </c>
      <c r="M1045" s="8"/>
      <c r="N1045" s="13">
        <f>Timetraces!L1127/9.81/0.4536</f>
        <v>152.23662906353178</v>
      </c>
      <c r="O1045" s="23">
        <f>Timetraces!N1127/1000*0.145</f>
        <v>42.345853031045216</v>
      </c>
      <c r="P1045" s="37">
        <f>Timetraces!P1127</f>
        <v>0.13363204072947013</v>
      </c>
    </row>
    <row r="1046" spans="1:16" x14ac:dyDescent="0.2">
      <c r="A1046" s="37">
        <f>Timetraces!E1128</f>
        <v>104.2</v>
      </c>
      <c r="B1046" s="8">
        <f>Timetraces!B1128-Timetraces!C1128</f>
        <v>31.434097290039063</v>
      </c>
      <c r="C1046" s="8">
        <f t="shared" si="32"/>
        <v>-19.048902932114487</v>
      </c>
      <c r="D1046" s="8">
        <f>(Timetraces!C1128-Timetraces!$C$86)/0.3048+$C$1004</f>
        <v>-1.1545748222531298</v>
      </c>
      <c r="E1046" s="23">
        <f>Timetraces!F1128/1000*0.145</f>
        <v>42.281109429612172</v>
      </c>
      <c r="F1046" s="8">
        <f>Timetraces!H1128</f>
        <v>0.13342046893849774</v>
      </c>
      <c r="G1046" s="8">
        <f>(Timetraces!G1128-Timetraces!$G$86)/0.3048</f>
        <v>-27.371579267847256</v>
      </c>
      <c r="H1046" s="13">
        <f>Timetraces!D1128/9.81/0.4536</f>
        <v>150.99018477147425</v>
      </c>
      <c r="I1046" s="73">
        <f>Timetraces!F1128/Timetraces!H1128*1000</f>
        <v>2185525657.7584896</v>
      </c>
      <c r="J1046" s="13">
        <f>Timetraces!I1128/9.81/0.4536</f>
        <v>446.47844950042594</v>
      </c>
      <c r="K1046" s="8">
        <f>Timetraces!J1128-Timetraces!K1128</f>
        <v>31.434097290039063</v>
      </c>
      <c r="L1046" s="8">
        <f t="shared" si="33"/>
        <v>-19.048895109982627</v>
      </c>
      <c r="M1046" s="8"/>
      <c r="N1046" s="13">
        <f>Timetraces!L1128/9.81/0.4536</f>
        <v>150.99018477147425</v>
      </c>
      <c r="O1046" s="23">
        <f>Timetraces!N1128/1000*0.145</f>
        <v>42.280958019807997</v>
      </c>
      <c r="P1046" s="37">
        <f>Timetraces!P1128</f>
        <v>0.13342128128586453</v>
      </c>
    </row>
    <row r="1047" spans="1:16" x14ac:dyDescent="0.2">
      <c r="A1047" s="37">
        <f>Timetraces!E1129</f>
        <v>104.30000000000001</v>
      </c>
      <c r="B1047" s="8">
        <f>Timetraces!B1129-Timetraces!C1129</f>
        <v>31.243186473846436</v>
      </c>
      <c r="C1047" s="8">
        <f t="shared" si="32"/>
        <v>-19.675250754268774</v>
      </c>
      <c r="D1047" s="8">
        <f>(Timetraces!C1129-Timetraces!$C$86)/0.3048+$C$1004</f>
        <v>-1.1843974821836625</v>
      </c>
      <c r="E1047" s="23">
        <f>Timetraces!F1129/1000*0.145</f>
        <v>42.26805610041572</v>
      </c>
      <c r="F1047" s="8">
        <f>Timetraces!H1129</f>
        <v>0.1333780982436911</v>
      </c>
      <c r="G1047" s="8">
        <f>(Timetraces!G1129-Timetraces!$G$86)/0.3048</f>
        <v>-28.027746621079331</v>
      </c>
      <c r="H1047" s="13">
        <f>Timetraces!D1129/9.81/0.4536</f>
        <v>149.91246508668843</v>
      </c>
      <c r="I1047" s="73">
        <f>Timetraces!F1129/Timetraces!H1129*1000</f>
        <v>2185544995.870934</v>
      </c>
      <c r="J1047" s="13">
        <f>Timetraces!I1129/9.81/0.4536</f>
        <v>442.45838444499725</v>
      </c>
      <c r="K1047" s="8">
        <f>Timetraces!J1129-Timetraces!K1129</f>
        <v>31.243186473846436</v>
      </c>
      <c r="L1047" s="8">
        <f t="shared" si="33"/>
        <v>-19.675242932136914</v>
      </c>
      <c r="M1047" s="8"/>
      <c r="N1047" s="13">
        <f>Timetraces!L1129/9.81/0.4536</f>
        <v>149.91243765402322</v>
      </c>
      <c r="O1047" s="23">
        <f>Timetraces!N1129/1000*0.145</f>
        <v>42.267905884544632</v>
      </c>
      <c r="P1047" s="37">
        <f>Timetraces!P1129</f>
        <v>0.13337890943150441</v>
      </c>
    </row>
    <row r="1048" spans="1:16" x14ac:dyDescent="0.2">
      <c r="A1048" s="37">
        <f>Timetraces!E1130</f>
        <v>104.4</v>
      </c>
      <c r="B1048" s="8">
        <f>Timetraces!B1130-Timetraces!C1130</f>
        <v>31.05242395401001</v>
      </c>
      <c r="C1048" s="8">
        <f t="shared" si="32"/>
        <v>-20.301112039821355</v>
      </c>
      <c r="D1048" s="8">
        <f>(Timetraces!C1130-Timetraces!$C$86)/0.3048+$C$1004</f>
        <v>-1.2147066787159044</v>
      </c>
      <c r="E1048" s="23">
        <f>Timetraces!F1130/1000*0.145</f>
        <v>42.287151121336514</v>
      </c>
      <c r="F1048" s="8">
        <f>Timetraces!H1130</f>
        <v>0.13344013938071109</v>
      </c>
      <c r="G1048" s="8">
        <f>(Timetraces!G1130-Timetraces!$G$86)/0.3048</f>
        <v>-28.683913974311405</v>
      </c>
      <c r="H1048" s="13">
        <f>Timetraces!D1130/9.81/0.4536</f>
        <v>148.66440226738447</v>
      </c>
      <c r="I1048" s="73">
        <f>Timetraces!F1130/Timetraces!H1130*1000</f>
        <v>2185515740.0779123</v>
      </c>
      <c r="J1048" s="13">
        <f>Timetraces!I1130/9.81/0.4536</f>
        <v>438.46144512632651</v>
      </c>
      <c r="K1048" s="8">
        <f>Timetraces!J1130-Timetraces!K1130</f>
        <v>31.052424430847168</v>
      </c>
      <c r="L1048" s="8">
        <f t="shared" si="33"/>
        <v>-20.301102653263122</v>
      </c>
      <c r="M1048" s="8"/>
      <c r="N1048" s="13">
        <f>Timetraces!L1130/9.81/0.4536</f>
        <v>148.66436111838667</v>
      </c>
      <c r="O1048" s="23">
        <f>Timetraces!N1130/1000*0.145</f>
        <v>42.286996563924085</v>
      </c>
      <c r="P1048" s="37">
        <f>Timetraces!P1130</f>
        <v>0.13344094384198507</v>
      </c>
    </row>
    <row r="1049" spans="1:16" x14ac:dyDescent="0.2">
      <c r="A1049" s="37">
        <f>Timetraces!E1131</f>
        <v>104.5</v>
      </c>
      <c r="B1049" s="8">
        <f>Timetraces!B1131-Timetraces!C1131</f>
        <v>30.861911773681641</v>
      </c>
      <c r="C1049" s="8">
        <f t="shared" si="32"/>
        <v>-20.9261520015286</v>
      </c>
      <c r="D1049" s="8">
        <f>(Timetraces!C1131-Timetraces!$C$86)/0.3048+$C$1004</f>
        <v>-1.2458246836824998</v>
      </c>
      <c r="E1049" s="23">
        <f>Timetraces!F1131/1000*0.145</f>
        <v>42.314987768202023</v>
      </c>
      <c r="F1049" s="8">
        <f>Timetraces!H1131</f>
        <v>0.13353058071467458</v>
      </c>
      <c r="G1049" s="8">
        <f>(Timetraces!G1131-Timetraces!$G$86)/0.3048</f>
        <v>-29.340081327543484</v>
      </c>
      <c r="H1049" s="13">
        <f>Timetraces!D1131/9.81/0.4536</f>
        <v>146.94368834313175</v>
      </c>
      <c r="I1049" s="73">
        <f>Timetraces!F1131/Timetraces!H1131*1000</f>
        <v>2185473172.4206319</v>
      </c>
      <c r="J1049" s="13">
        <f>Timetraces!I1131/9.81/0.4536</f>
        <v>434.48807046705696</v>
      </c>
      <c r="K1049" s="8">
        <f>Timetraces!J1131-Timetraces!K1131</f>
        <v>30.861911773681641</v>
      </c>
      <c r="L1049" s="8">
        <f t="shared" si="33"/>
        <v>-20.92614417939674</v>
      </c>
      <c r="M1049" s="8"/>
      <c r="N1049" s="13">
        <f>Timetraces!L1131/9.81/0.4536</f>
        <v>146.94364719413397</v>
      </c>
      <c r="O1049" s="23">
        <f>Timetraces!N1131/1000*0.145</f>
        <v>42.314829900310301</v>
      </c>
      <c r="P1049" s="37">
        <f>Timetraces!P1131</f>
        <v>0.13353138518534099</v>
      </c>
    </row>
    <row r="1050" spans="1:16" x14ac:dyDescent="0.2">
      <c r="A1050" s="37">
        <f>Timetraces!E1132</f>
        <v>104.60000000000001</v>
      </c>
      <c r="B1050" s="8">
        <f>Timetraces!B1132-Timetraces!C1132</f>
        <v>30.671740055084229</v>
      </c>
      <c r="C1050" s="8">
        <f t="shared" si="32"/>
        <v>-21.5500749628062</v>
      </c>
      <c r="D1050" s="8">
        <f>(Timetraces!C1132-Timetraces!$C$86)/0.3048+$C$1004</f>
        <v>-1.278072204489721</v>
      </c>
      <c r="E1050" s="23">
        <f>Timetraces!F1132/1000*0.145</f>
        <v>42.328310711593552</v>
      </c>
      <c r="F1050" s="8">
        <f>Timetraces!H1132</f>
        <v>0.13357390018240717</v>
      </c>
      <c r="G1050" s="8">
        <f>(Timetraces!G1132-Timetraces!$G$86)/0.3048</f>
        <v>-29.996251809628301</v>
      </c>
      <c r="H1050" s="13">
        <f>Timetraces!D1132/9.81/0.4536</f>
        <v>144.54618313589398</v>
      </c>
      <c r="I1050" s="73">
        <f>Timetraces!F1132/Timetraces!H1132*1000</f>
        <v>2185452276.3746843</v>
      </c>
      <c r="J1050" s="13">
        <f>Timetraces!I1132/9.81/0.4536</f>
        <v>430.48970464979618</v>
      </c>
      <c r="K1050" s="8">
        <f>Timetraces!J1132-Timetraces!K1132</f>
        <v>30.671740055084229</v>
      </c>
      <c r="L1050" s="8">
        <f t="shared" si="33"/>
        <v>-21.55006714067434</v>
      </c>
      <c r="M1050" s="8"/>
      <c r="N1050" s="13">
        <f>Timetraces!L1132/9.81/0.4536</f>
        <v>144.5461282705636</v>
      </c>
      <c r="O1050" s="23">
        <f>Timetraces!N1132/1000*0.145</f>
        <v>42.328152973790218</v>
      </c>
      <c r="P1050" s="37">
        <f>Timetraces!P1132</f>
        <v>0.13357471023588868</v>
      </c>
    </row>
    <row r="1051" spans="1:16" x14ac:dyDescent="0.2">
      <c r="A1051" s="37">
        <f>Timetraces!E1133</f>
        <v>104.7</v>
      </c>
      <c r="B1051" s="8">
        <f>Timetraces!B1133-Timetraces!C1133</f>
        <v>30.481997013092041</v>
      </c>
      <c r="C1051" s="8">
        <f t="shared" si="32"/>
        <v>-22.172591504775319</v>
      </c>
      <c r="D1051" s="8">
        <f>(Timetraces!C1133-Timetraces!$C$86)/0.3048+$C$1004</f>
        <v>-1.3117261446054211</v>
      </c>
      <c r="E1051" s="23">
        <f>Timetraces!F1133/1000*0.145</f>
        <v>42.308065174228929</v>
      </c>
      <c r="F1051" s="8">
        <f>Timetraces!H1133</f>
        <v>0.13350821489510331</v>
      </c>
      <c r="G1051" s="8">
        <f>(Timetraces!G1133-Timetraces!$G$86)/0.3048</f>
        <v>-30.652419162860379</v>
      </c>
      <c r="H1051" s="13">
        <f>Timetraces!D1133/9.81/0.4536</f>
        <v>141.40574648988999</v>
      </c>
      <c r="I1051" s="73">
        <f>Timetraces!F1133/Timetraces!H1133*1000</f>
        <v>2185481695.2763414</v>
      </c>
      <c r="J1051" s="13">
        <f>Timetraces!I1133/9.81/0.4536</f>
        <v>426.40544715781499</v>
      </c>
      <c r="K1051" s="8">
        <f>Timetraces!J1133-Timetraces!K1133</f>
        <v>30.481997013092041</v>
      </c>
      <c r="L1051" s="8">
        <f t="shared" si="33"/>
        <v>-22.172583682643459</v>
      </c>
      <c r="M1051" s="8"/>
      <c r="N1051" s="13">
        <f>Timetraces!L1133/9.81/0.4536</f>
        <v>141.40569162455961</v>
      </c>
      <c r="O1051" s="23">
        <f>Timetraces!N1133/1000*0.145</f>
        <v>42.307909843025087</v>
      </c>
      <c r="P1051" s="37">
        <f>Timetraces!P1133</f>
        <v>0.13350902495076297</v>
      </c>
    </row>
    <row r="1052" spans="1:16" x14ac:dyDescent="0.2">
      <c r="A1052" s="37">
        <f>Timetraces!E1134</f>
        <v>104.80000000000001</v>
      </c>
      <c r="B1052" s="8">
        <f>Timetraces!B1134-Timetraces!C1134</f>
        <v>30.292731761932373</v>
      </c>
      <c r="C1052" s="8">
        <f t="shared" si="32"/>
        <v>-22.793540491519636</v>
      </c>
      <c r="D1052" s="8">
        <f>(Timetraces!C1134-Timetraces!$C$86)/0.3048+$C$1004</f>
        <v>-1.3469476399459239</v>
      </c>
      <c r="E1052" s="23">
        <f>Timetraces!F1134/1000*0.145</f>
        <v>42.241537155817184</v>
      </c>
      <c r="F1052" s="8">
        <f>Timetraces!H1134</f>
        <v>0.13329223307181495</v>
      </c>
      <c r="G1052" s="8">
        <f>(Timetraces!G1134-Timetraces!$G$86)/0.3048</f>
        <v>-31.308586516092454</v>
      </c>
      <c r="H1052" s="13">
        <f>Timetraces!D1134/9.81/0.4536</f>
        <v>137.56447382985891</v>
      </c>
      <c r="I1052" s="73">
        <f>Timetraces!F1134/Timetraces!H1134*1000</f>
        <v>2185580803.8359599</v>
      </c>
      <c r="J1052" s="13">
        <f>Timetraces!I1134/9.81/0.4536</f>
        <v>422.19664536585611</v>
      </c>
      <c r="K1052" s="8">
        <f>Timetraces!J1134-Timetraces!K1134</f>
        <v>30.292731761932373</v>
      </c>
      <c r="L1052" s="8">
        <f t="shared" si="33"/>
        <v>-22.793532669387776</v>
      </c>
      <c r="M1052" s="8"/>
      <c r="N1052" s="13">
        <f>Timetraces!L1134/9.81/0.4536</f>
        <v>137.56441896452853</v>
      </c>
      <c r="O1052" s="23">
        <f>Timetraces!N1134/1000*0.145</f>
        <v>42.241389737505386</v>
      </c>
      <c r="P1052" s="37">
        <f>Timetraces!P1134</f>
        <v>0.13329304312579177</v>
      </c>
    </row>
    <row r="1053" spans="1:16" x14ac:dyDescent="0.2">
      <c r="A1053" s="37">
        <f>Timetraces!E1135</f>
        <v>104.9</v>
      </c>
      <c r="B1053" s="8">
        <f>Timetraces!B1135-Timetraces!C1135</f>
        <v>30.103946685791016</v>
      </c>
      <c r="C1053" s="8">
        <f t="shared" si="32"/>
        <v>-23.41291410090729</v>
      </c>
      <c r="D1053" s="8">
        <f>(Timetraces!C1135-Timetraces!$C$86)/0.3048+$C$1004</f>
        <v>-1.383744512643089</v>
      </c>
      <c r="E1053" s="23">
        <f>Timetraces!F1135/1000*0.145</f>
        <v>42.121403736178813</v>
      </c>
      <c r="F1053" s="8">
        <f>Timetraces!H1135</f>
        <v>0.1329021721638648</v>
      </c>
      <c r="G1053" s="8">
        <f>(Timetraces!G1135-Timetraces!$G$86)/0.3048</f>
        <v>-31.964753869324529</v>
      </c>
      <c r="H1053" s="13">
        <f>Timetraces!D1135/9.81/0.4536</f>
        <v>133.08632441469911</v>
      </c>
      <c r="I1053" s="73">
        <f>Timetraces!F1135/Timetraces!H1135*1000</f>
        <v>2185761412.5500112</v>
      </c>
      <c r="J1053" s="13">
        <f>Timetraces!I1135/9.81/0.4536</f>
        <v>417.85997992143103</v>
      </c>
      <c r="K1053" s="8">
        <f>Timetraces!J1135-Timetraces!K1135</f>
        <v>30.103946685791016</v>
      </c>
      <c r="L1053" s="8">
        <f t="shared" si="33"/>
        <v>-23.412906278775431</v>
      </c>
      <c r="M1053" s="8"/>
      <c r="N1053" s="13">
        <f>Timetraces!L1135/9.81/0.4536</f>
        <v>133.08626954936872</v>
      </c>
      <c r="O1053" s="23">
        <f>Timetraces!N1135/1000*0.145</f>
        <v>42.12127060590813</v>
      </c>
      <c r="P1053" s="37">
        <f>Timetraces!P1135</f>
        <v>0.13290298221000627</v>
      </c>
    </row>
    <row r="1054" spans="1:16" x14ac:dyDescent="0.2">
      <c r="A1054" s="37">
        <f>Timetraces!E1136</f>
        <v>105</v>
      </c>
      <c r="B1054" s="8">
        <f>Timetraces!B1136-Timetraces!C1136</f>
        <v>29.91559886932373</v>
      </c>
      <c r="C1054" s="8">
        <f t="shared" si="32"/>
        <v>-24.030853131311773</v>
      </c>
      <c r="D1054" s="8">
        <f>(Timetraces!C1136-Timetraces!$C$86)/0.3048+$C$1004</f>
        <v>-1.4219634489124537</v>
      </c>
      <c r="E1054" s="23">
        <f>Timetraces!F1136/1000*0.145</f>
        <v>41.94301534316137</v>
      </c>
      <c r="F1054" s="8">
        <f>Timetraces!H1136</f>
        <v>0.13232293473811804</v>
      </c>
      <c r="G1054" s="8">
        <f>(Timetraces!G1136-Timetraces!$G$86)/0.3048</f>
        <v>-32.620921222556603</v>
      </c>
      <c r="H1054" s="13">
        <f>Timetraces!D1136/9.81/0.4536</f>
        <v>127.99399877485804</v>
      </c>
      <c r="I1054" s="73">
        <f>Timetraces!F1136/Timetraces!H1136*1000</f>
        <v>2186032038.6099782</v>
      </c>
      <c r="J1054" s="13">
        <f>Timetraces!I1136/9.81/0.4536</f>
        <v>413.42148442380818</v>
      </c>
      <c r="K1054" s="8">
        <f>Timetraces!J1136-Timetraces!K1136</f>
        <v>29.91559886932373</v>
      </c>
      <c r="L1054" s="8">
        <f t="shared" si="33"/>
        <v>-24.030845309179909</v>
      </c>
      <c r="M1054" s="8"/>
      <c r="N1054" s="13">
        <f>Timetraces!L1136/9.81/0.4536</f>
        <v>127.99395762586025</v>
      </c>
      <c r="O1054" s="23">
        <f>Timetraces!N1136/1000*0.145</f>
        <v>41.942897929670615</v>
      </c>
      <c r="P1054" s="37">
        <f>Timetraces!P1136</f>
        <v>0.13232372688577984</v>
      </c>
    </row>
    <row r="1055" spans="1:16" x14ac:dyDescent="0.2">
      <c r="A1055" s="37">
        <f>Timetraces!E1137</f>
        <v>105.10000000000001</v>
      </c>
      <c r="B1055" s="8">
        <f>Timetraces!B1137-Timetraces!C1137</f>
        <v>29.727592468261719</v>
      </c>
      <c r="C1055" s="8">
        <f t="shared" si="32"/>
        <v>-24.647672032433857</v>
      </c>
      <c r="D1055" s="8">
        <f>(Timetraces!C1137-Timetraces!$C$86)/0.3048+$C$1004</f>
        <v>-1.4613150298751876</v>
      </c>
      <c r="E1055" s="23">
        <f>Timetraces!F1137/1000*0.145</f>
        <v>41.702828412862701</v>
      </c>
      <c r="F1055" s="8">
        <f>Timetraces!H1137</f>
        <v>0.13154301913031866</v>
      </c>
      <c r="G1055" s="8">
        <f>(Timetraces!G1137-Timetraces!$G$86)/0.3048</f>
        <v>-33.277091704641428</v>
      </c>
      <c r="H1055" s="13">
        <f>Timetraces!D1137/9.81/0.4536</f>
        <v>122.29056936883738</v>
      </c>
      <c r="I1055" s="73">
        <f>Timetraces!F1137/Timetraces!H1137*1000</f>
        <v>2186400426.9753594</v>
      </c>
      <c r="J1055" s="13">
        <f>Timetraces!I1137/9.81/0.4536</f>
        <v>408.92414585934563</v>
      </c>
      <c r="K1055" s="8">
        <f>Timetraces!J1137-Timetraces!K1137</f>
        <v>29.727592468261719</v>
      </c>
      <c r="L1055" s="8">
        <f t="shared" si="33"/>
        <v>-24.647664210301997</v>
      </c>
      <c r="M1055" s="8"/>
      <c r="N1055" s="13">
        <f>Timetraces!L1137/9.81/0.4536</f>
        <v>122.29055565250479</v>
      </c>
      <c r="O1055" s="23">
        <f>Timetraces!N1137/1000*0.145</f>
        <v>41.702736135416117</v>
      </c>
      <c r="P1055" s="37">
        <f>Timetraces!P1137</f>
        <v>0.13154380010071423</v>
      </c>
    </row>
    <row r="1056" spans="1:16" x14ac:dyDescent="0.2">
      <c r="A1056" s="37">
        <f>Timetraces!E1138</f>
        <v>105.2</v>
      </c>
      <c r="B1056" s="8">
        <f>Timetraces!B1138-Timetraces!C1138</f>
        <v>29.539819240570068</v>
      </c>
      <c r="C1056" s="8">
        <f t="shared" si="32"/>
        <v>-25.263725929060005</v>
      </c>
      <c r="D1056" s="8">
        <f>(Timetraces!C1138-Timetraces!$C$86)/0.3048+$C$1004</f>
        <v>-1.5014316153338569</v>
      </c>
      <c r="E1056" s="23">
        <f>Timetraces!F1138/1000*0.145</f>
        <v>41.399634531766843</v>
      </c>
      <c r="F1056" s="8">
        <f>Timetraces!H1138</f>
        <v>0.13055851053643364</v>
      </c>
      <c r="G1056" s="8">
        <f>(Timetraces!G1138-Timetraces!$G$86)/0.3048</f>
        <v>-33.933259057873499</v>
      </c>
      <c r="H1056" s="13">
        <f>Timetraces!D1138/9.81/0.4536</f>
        <v>116.04007775353098</v>
      </c>
      <c r="I1056" s="73">
        <f>Timetraces!F1138/Timetraces!H1138*1000</f>
        <v>2186871769.1066275</v>
      </c>
      <c r="J1056" s="13">
        <f>Timetraces!I1138/9.81/0.4536</f>
        <v>404.41597139213172</v>
      </c>
      <c r="K1056" s="8">
        <f>Timetraces!J1138-Timetraces!K1138</f>
        <v>29.539819240570068</v>
      </c>
      <c r="L1056" s="8">
        <f t="shared" si="33"/>
        <v>-25.263718106928145</v>
      </c>
      <c r="M1056" s="8"/>
      <c r="N1056" s="13">
        <f>Timetraces!L1138/9.81/0.4536</f>
        <v>116.04006403719839</v>
      </c>
      <c r="O1056" s="23">
        <f>Timetraces!N1138/1000*0.145</f>
        <v>41.399568846993631</v>
      </c>
      <c r="P1056" s="37">
        <f>Timetraces!P1138</f>
        <v>0.13055926070594512</v>
      </c>
    </row>
    <row r="1057" spans="1:16" x14ac:dyDescent="0.2">
      <c r="A1057" s="37">
        <f>Timetraces!E1139</f>
        <v>105.30000000000001</v>
      </c>
      <c r="B1057" s="8">
        <f>Timetraces!B1139-Timetraces!C1139</f>
        <v>29.352158546447754</v>
      </c>
      <c r="C1057" s="8">
        <f t="shared" si="32"/>
        <v>-25.879410621062352</v>
      </c>
      <c r="D1057" s="8">
        <f>(Timetraces!C1139-Timetraces!$C$86)/0.3048+$C$1004</f>
        <v>-1.5419174054163332</v>
      </c>
      <c r="E1057" s="23">
        <f>Timetraces!F1139/1000*0.145</f>
        <v>41.037328691432378</v>
      </c>
      <c r="F1057" s="8">
        <f>Timetraces!H1139</f>
        <v>0.12938206924496751</v>
      </c>
      <c r="G1057" s="8">
        <f>(Timetraces!G1139-Timetraces!$G$86)/0.3048</f>
        <v>-34.589426411105578</v>
      </c>
      <c r="H1057" s="13">
        <f>Timetraces!D1139/9.81/0.4536</f>
        <v>109.42315431290444</v>
      </c>
      <c r="I1057" s="73">
        <f>Timetraces!F1139/Timetraces!H1139*1000</f>
        <v>2187444223.0867414</v>
      </c>
      <c r="J1057" s="13">
        <f>Timetraces!I1139/9.81/0.4536</f>
        <v>399.93632689671887</v>
      </c>
      <c r="K1057" s="8">
        <f>Timetraces!J1139-Timetraces!K1139</f>
        <v>29.352159023284912</v>
      </c>
      <c r="L1057" s="8">
        <f t="shared" si="33"/>
        <v>-25.879401234504119</v>
      </c>
      <c r="M1057" s="8"/>
      <c r="N1057" s="13">
        <f>Timetraces!L1139/9.81/0.4536</f>
        <v>109.42316802923705</v>
      </c>
      <c r="O1057" s="23">
        <f>Timetraces!N1139/1000*0.145</f>
        <v>41.037298882017012</v>
      </c>
      <c r="P1057" s="37">
        <f>Timetraces!P1139</f>
        <v>0.12938279591680951</v>
      </c>
    </row>
    <row r="1058" spans="1:16" x14ac:dyDescent="0.2">
      <c r="A1058" s="37">
        <f>Timetraces!E1140</f>
        <v>105.4</v>
      </c>
      <c r="B1058" s="8">
        <f>Timetraces!B1140-Timetraces!C1140</f>
        <v>29.164496421813965</v>
      </c>
      <c r="C1058" s="8">
        <f t="shared" si="32"/>
        <v>-26.495100006343812</v>
      </c>
      <c r="D1058" s="8">
        <f>(Timetraces!C1140-Timetraces!$C$86)/0.3048+$C$1004</f>
        <v>-1.5823985022196929</v>
      </c>
      <c r="E1058" s="23">
        <f>Timetraces!F1140/1000*0.145</f>
        <v>40.626657358167577</v>
      </c>
      <c r="F1058" s="8">
        <f>Timetraces!H1140</f>
        <v>0.128048604812453</v>
      </c>
      <c r="G1058" s="8">
        <f>(Timetraces!G1140-Timetraces!$G$86)/0.3048</f>
        <v>-35.245593764337656</v>
      </c>
      <c r="H1058" s="13">
        <f>Timetraces!D1140/9.81/0.4536</f>
        <v>102.71602541095589</v>
      </c>
      <c r="I1058" s="73">
        <f>Timetraces!F1140/Timetraces!H1140*1000</f>
        <v>2188105401.5372071</v>
      </c>
      <c r="J1058" s="13">
        <f>Timetraces!I1140/9.81/0.4536</f>
        <v>395.50095872292809</v>
      </c>
      <c r="K1058" s="8">
        <f>Timetraces!J1140-Timetraces!K1140</f>
        <v>29.164496421813965</v>
      </c>
      <c r="L1058" s="8">
        <f t="shared" si="33"/>
        <v>-26.495092184211948</v>
      </c>
      <c r="M1058" s="8"/>
      <c r="N1058" s="13">
        <f>Timetraces!L1140/9.81/0.4536</f>
        <v>102.71605284362109</v>
      </c>
      <c r="O1058" s="23">
        <f>Timetraces!N1140/1000*0.145</f>
        <v>40.626665210269152</v>
      </c>
      <c r="P1058" s="37">
        <f>Timetraces!P1140</f>
        <v>0.12804929509395441</v>
      </c>
    </row>
    <row r="1059" spans="1:16" x14ac:dyDescent="0.2">
      <c r="A1059" s="37">
        <f>Timetraces!E1141</f>
        <v>105.5</v>
      </c>
      <c r="B1059" s="8">
        <f>Timetraces!B1141-Timetraces!C1141</f>
        <v>28.976733684539795</v>
      </c>
      <c r="C1059" s="8">
        <f t="shared" si="32"/>
        <v>-27.111119485589775</v>
      </c>
      <c r="D1059" s="8">
        <f>(Timetraces!C1141-Timetraces!$C$86)/0.3048+$C$1004</f>
        <v>-1.622536989647573</v>
      </c>
      <c r="E1059" s="23">
        <f>Timetraces!F1141/1000*0.145</f>
        <v>40.184372709776355</v>
      </c>
      <c r="F1059" s="8">
        <f>Timetraces!H1141</f>
        <v>0.1271444299633987</v>
      </c>
      <c r="G1059" s="8">
        <f>(Timetraces!G1141-Timetraces!$G$86)/0.3048</f>
        <v>-35.901761117569727</v>
      </c>
      <c r="H1059" s="13">
        <f>Timetraces!D1141/9.81/0.4536</f>
        <v>96.214346596806607</v>
      </c>
      <c r="I1059" s="73">
        <f>Timetraces!F1141/Timetraces!H1141*1000</f>
        <v>2179675546.7367964</v>
      </c>
      <c r="J1059" s="13">
        <f>Timetraces!I1141/9.81/0.4536</f>
        <v>391.09864691069527</v>
      </c>
      <c r="K1059" s="8">
        <f>Timetraces!J1141-Timetraces!K1141</f>
        <v>28.976733684539795</v>
      </c>
      <c r="L1059" s="8">
        <f t="shared" si="33"/>
        <v>-27.111111663457915</v>
      </c>
      <c r="M1059" s="8"/>
      <c r="N1059" s="13">
        <f>Timetraces!L1141/9.81/0.4536</f>
        <v>96.214394603970689</v>
      </c>
      <c r="O1059" s="23">
        <f>Timetraces!N1141/1000*0.145</f>
        <v>40.184418285034262</v>
      </c>
      <c r="P1059" s="37">
        <f>Timetraces!P1141</f>
        <v>0.12714506779886214</v>
      </c>
    </row>
    <row r="1060" spans="1:16" x14ac:dyDescent="0.2">
      <c r="A1060" s="37">
        <f>Timetraces!E1142</f>
        <v>105.60000000000001</v>
      </c>
      <c r="B1060" s="8">
        <f>Timetraces!B1142-Timetraces!C1142</f>
        <v>28.78877067565918</v>
      </c>
      <c r="C1060" s="8">
        <f t="shared" si="32"/>
        <v>-27.727796023912003</v>
      </c>
      <c r="D1060" s="8">
        <f>(Timetraces!C1142-Timetraces!$C$86)/0.3048+$C$1004</f>
        <v>-1.6620309334101648</v>
      </c>
      <c r="E1060" s="23">
        <f>Timetraces!F1142/1000*0.145</f>
        <v>39.730324808520294</v>
      </c>
      <c r="F1060" s="8">
        <f>Timetraces!H1142</f>
        <v>0.12618082080200294</v>
      </c>
      <c r="G1060" s="8">
        <f>(Timetraces!G1142-Timetraces!$G$86)/0.3048</f>
        <v>-36.557931599654552</v>
      </c>
      <c r="H1060" s="13">
        <f>Timetraces!D1142/9.81/0.4536</f>
        <v>90.1577627754194</v>
      </c>
      <c r="I1060" s="73">
        <f>Timetraces!F1142/Timetraces!H1142*1000</f>
        <v>2171504657.5003042</v>
      </c>
      <c r="J1060" s="13">
        <f>Timetraces!I1142/9.81/0.4536</f>
        <v>386.71073724768894</v>
      </c>
      <c r="K1060" s="8">
        <f>Timetraces!J1142-Timetraces!K1142</f>
        <v>28.788770198822021</v>
      </c>
      <c r="L1060" s="8">
        <f t="shared" si="33"/>
        <v>-27.727789766206513</v>
      </c>
      <c r="M1060" s="8"/>
      <c r="N1060" s="13">
        <f>Timetraces!L1142/9.81/0.4536</f>
        <v>90.157824498916071</v>
      </c>
      <c r="O1060" s="23">
        <f>Timetraces!N1142/1000*0.145</f>
        <v>39.730411308906838</v>
      </c>
      <c r="P1060" s="37">
        <f>Timetraces!P1142</f>
        <v>0.12618141494176058</v>
      </c>
    </row>
    <row r="1061" spans="1:16" x14ac:dyDescent="0.2">
      <c r="A1061" s="37">
        <f>Timetraces!E1143</f>
        <v>105.7</v>
      </c>
      <c r="B1061" s="8">
        <f>Timetraces!B1143-Timetraces!C1143</f>
        <v>28.602159023284912</v>
      </c>
      <c r="C1061" s="8">
        <f t="shared" si="32"/>
        <v>-28.340038977895819</v>
      </c>
      <c r="D1061" s="8">
        <f>(Timetraces!C1143-Timetraces!$C$86)/0.3048+$C$1004</f>
        <v>-1.705958461511166</v>
      </c>
      <c r="E1061" s="23">
        <f>Timetraces!F1143/1000*0.145</f>
        <v>39.283768956123417</v>
      </c>
      <c r="F1061" s="8">
        <f>Timetraces!H1143</f>
        <v>0.1251925500404433</v>
      </c>
      <c r="G1061" s="8">
        <f>(Timetraces!G1143-Timetraces!$G$86)/0.3048</f>
        <v>-37.214098952886623</v>
      </c>
      <c r="H1061" s="13">
        <f>Timetraces!D1143/9.81/0.4536</f>
        <v>84.682360540652127</v>
      </c>
      <c r="I1061" s="73">
        <f>Timetraces!F1143/Timetraces!H1143*1000</f>
        <v>2164046857.7201114</v>
      </c>
      <c r="J1061" s="13">
        <f>Timetraces!I1143/9.81/0.4536</f>
        <v>365.98716925001787</v>
      </c>
      <c r="K1061" s="8">
        <f>Timetraces!J1143-Timetraces!K1143</f>
        <v>28.602159023284912</v>
      </c>
      <c r="L1061" s="8">
        <f t="shared" si="33"/>
        <v>-28.34003115576396</v>
      </c>
      <c r="M1061" s="8"/>
      <c r="N1061" s="13">
        <f>Timetraces!L1143/9.81/0.4536</f>
        <v>84.682429122315114</v>
      </c>
      <c r="O1061" s="23">
        <f>Timetraces!N1143/1000*0.145</f>
        <v>39.283892563833199</v>
      </c>
      <c r="P1061" s="37">
        <f>Timetraces!P1143</f>
        <v>0.12519309155059119</v>
      </c>
    </row>
    <row r="1062" spans="1:16" x14ac:dyDescent="0.2">
      <c r="A1062" s="37">
        <f>Timetraces!E1144</f>
        <v>105.80000000000001</v>
      </c>
      <c r="B1062" s="8">
        <f>Timetraces!B1144-Timetraces!C1144</f>
        <v>28.419223785400391</v>
      </c>
      <c r="C1062" s="8">
        <f t="shared" si="32"/>
        <v>-28.940220204551075</v>
      </c>
      <c r="D1062" s="8">
        <f>(Timetraces!C1144-Timetraces!$C$86)/0.3048+$C$1004</f>
        <v>-1.7619477169407318</v>
      </c>
      <c r="E1062" s="23">
        <f>Timetraces!F1144/1000*0.145</f>
        <v>38.857915211000133</v>
      </c>
      <c r="F1062" s="8">
        <f>Timetraces!H1144</f>
        <v>0.12422728022012131</v>
      </c>
      <c r="G1062" s="8">
        <f>(Timetraces!G1144-Timetraces!$G$86)/0.3048</f>
        <v>-37.870266306118701</v>
      </c>
      <c r="H1062" s="13">
        <f>Timetraces!D1144/9.81/0.4536</f>
        <v>79.731601169541335</v>
      </c>
      <c r="I1062" s="73">
        <f>Timetraces!F1144/Timetraces!H1144*1000</f>
        <v>2157220392.0908384</v>
      </c>
      <c r="J1062" s="13">
        <f>Timetraces!I1144/9.81/0.4536</f>
        <v>330.13171569903113</v>
      </c>
      <c r="K1062" s="8">
        <f>Timetraces!J1144-Timetraces!K1144</f>
        <v>28.419223785400391</v>
      </c>
      <c r="L1062" s="8">
        <f t="shared" si="33"/>
        <v>-28.940212382419215</v>
      </c>
      <c r="M1062" s="8"/>
      <c r="N1062" s="13">
        <f>Timetraces!L1144/9.81/0.4536</f>
        <v>79.731669751204308</v>
      </c>
      <c r="O1062" s="23">
        <f>Timetraces!N1144/1000*0.145</f>
        <v>38.858068567913151</v>
      </c>
      <c r="P1062" s="37">
        <f>Timetraces!P1144</f>
        <v>0.12422777246799457</v>
      </c>
    </row>
    <row r="1063" spans="1:16" x14ac:dyDescent="0.2">
      <c r="A1063" s="37">
        <f>Timetraces!E1145</f>
        <v>105.9</v>
      </c>
      <c r="B1063" s="8">
        <f>Timetraces!B1145-Timetraces!C1145</f>
        <v>28.241135597229004</v>
      </c>
      <c r="C1063" s="8">
        <f t="shared" si="32"/>
        <v>-29.524499037134365</v>
      </c>
      <c r="D1063" s="8">
        <f>(Timetraces!C1145-Timetraces!$C$86)/0.3048+$C$1004</f>
        <v>-1.8338393664422625</v>
      </c>
      <c r="E1063" s="23">
        <f>Timetraces!F1145/1000*0.145</f>
        <v>38.444097234603127</v>
      </c>
      <c r="F1063" s="8">
        <f>Timetraces!H1145</f>
        <v>0.12331142532957541</v>
      </c>
      <c r="G1063" s="8">
        <f>(Timetraces!G1145-Timetraces!$G$86)/0.3048</f>
        <v>-38.526433659350779</v>
      </c>
      <c r="H1063" s="13">
        <f>Timetraces!D1145/9.81/0.4536</f>
        <v>74.658478395335607</v>
      </c>
      <c r="I1063" s="73">
        <f>Timetraces!F1145/Timetraces!H1145*1000</f>
        <v>2150098454.8480315</v>
      </c>
      <c r="J1063" s="13">
        <f>Timetraces!I1145/9.81/0.4536</f>
        <v>291.75862929992496</v>
      </c>
      <c r="K1063" s="8">
        <f>Timetraces!J1145-Timetraces!K1145</f>
        <v>28.241135597229004</v>
      </c>
      <c r="L1063" s="8">
        <f t="shared" si="33"/>
        <v>-29.524491215002502</v>
      </c>
      <c r="M1063" s="8"/>
      <c r="N1063" s="13">
        <f>Timetraces!L1145/9.81/0.4536</f>
        <v>74.658546976998608</v>
      </c>
      <c r="O1063" s="23">
        <f>Timetraces!N1145/1000*0.145</f>
        <v>38.44423542533378</v>
      </c>
      <c r="P1063" s="37">
        <f>Timetraces!P1145</f>
        <v>0.12331186831605639</v>
      </c>
    </row>
    <row r="1064" spans="1:16" x14ac:dyDescent="0.2">
      <c r="A1064" s="37">
        <f>Timetraces!E1146</f>
        <v>106</v>
      </c>
      <c r="B1064" s="8">
        <f>Timetraces!B1146-Timetraces!C1146</f>
        <v>28.067923069000244</v>
      </c>
      <c r="C1064" s="8">
        <f t="shared" si="32"/>
        <v>-30.092781610063366</v>
      </c>
      <c r="D1064" s="8">
        <f>(Timetraces!C1146-Timetraces!$C$86)/0.3048+$C$1004</f>
        <v>-1.9217147601871041</v>
      </c>
      <c r="E1064" s="23">
        <f>Timetraces!F1146/1000*0.145</f>
        <v>37.96886742264396</v>
      </c>
      <c r="F1064" s="8">
        <f>Timetraces!H1146</f>
        <v>0.12239716597344556</v>
      </c>
      <c r="G1064" s="8">
        <f>(Timetraces!G1146-Timetraces!$G$86)/0.3048</f>
        <v>-39.18260101258285</v>
      </c>
      <c r="H1064" s="13">
        <f>Timetraces!D1146/9.81/0.4536</f>
        <v>67.20177249147774</v>
      </c>
      <c r="I1064" s="73">
        <f>Timetraces!F1146/Timetraces!H1146*1000</f>
        <v>2139381708.7563109</v>
      </c>
      <c r="J1064" s="13">
        <f>Timetraces!I1146/9.81/0.4536</f>
        <v>255.34769171143816</v>
      </c>
      <c r="K1064" s="8">
        <f>Timetraces!J1146-Timetraces!K1146</f>
        <v>28.067923069000244</v>
      </c>
      <c r="L1064" s="8">
        <f t="shared" si="33"/>
        <v>-30.092773787931506</v>
      </c>
      <c r="M1064" s="8"/>
      <c r="N1064" s="13">
        <f>Timetraces!L1146/9.81/0.4536</f>
        <v>67.201841073140713</v>
      </c>
      <c r="O1064" s="23">
        <f>Timetraces!N1146/1000*0.145</f>
        <v>37.968989502040174</v>
      </c>
      <c r="P1064" s="37">
        <f>Timetraces!P1146</f>
        <v>0.12239755663001832</v>
      </c>
    </row>
    <row r="1065" spans="1:16" x14ac:dyDescent="0.2">
      <c r="A1065" s="37">
        <f>Timetraces!E1147</f>
        <v>106.10000000000001</v>
      </c>
      <c r="B1065" s="8">
        <f>Timetraces!B1147-Timetraces!C1147</f>
        <v>27.89935302734375</v>
      </c>
      <c r="C1065" s="8">
        <f t="shared" si="32"/>
        <v>-30.645832927834014</v>
      </c>
      <c r="D1065" s="8">
        <f>(Timetraces!C1147-Timetraces!$C$86)/0.3048+$C$1004</f>
        <v>-2.0248339245012748</v>
      </c>
      <c r="E1065" s="23">
        <f>Timetraces!F1147/1000*0.145</f>
        <v>37.225511283346229</v>
      </c>
      <c r="F1065" s="8">
        <f>Timetraces!H1147</f>
        <v>0.12123174030944928</v>
      </c>
      <c r="G1065" s="8">
        <f>(Timetraces!G1147-Timetraces!$G$86)/0.3048</f>
        <v>-39.838769930241298</v>
      </c>
      <c r="H1065" s="13">
        <f>Timetraces!D1147/9.81/0.4536</f>
        <v>52.399198938392551</v>
      </c>
      <c r="I1065" s="73">
        <f>Timetraces!F1147/Timetraces!H1147*1000</f>
        <v>2117660468.8489084</v>
      </c>
      <c r="J1065" s="13">
        <f>Timetraces!I1147/9.81/0.4536</f>
        <v>220.28046092945189</v>
      </c>
      <c r="K1065" s="8">
        <f>Timetraces!J1147-Timetraces!K1147</f>
        <v>27.89935302734375</v>
      </c>
      <c r="L1065" s="8">
        <f t="shared" si="33"/>
        <v>-30.645825105702155</v>
      </c>
      <c r="M1065" s="8"/>
      <c r="N1065" s="13">
        <f>Timetraces!L1147/9.81/0.4536</f>
        <v>52.399257232806086</v>
      </c>
      <c r="O1065" s="23">
        <f>Timetraces!N1147/1000*0.145</f>
        <v>37.225603787591041</v>
      </c>
      <c r="P1065" s="37">
        <f>Timetraces!P1147</f>
        <v>0.12123203579119854</v>
      </c>
    </row>
    <row r="1066" spans="1:16" x14ac:dyDescent="0.2">
      <c r="A1066" s="37">
        <f>Timetraces!E1148</f>
        <v>106.2</v>
      </c>
      <c r="B1066" s="8">
        <f>Timetraces!B1148-Timetraces!C1148</f>
        <v>27.735320091247559</v>
      </c>
      <c r="C1066" s="8">
        <f t="shared" si="32"/>
        <v>-31.183998728674538</v>
      </c>
      <c r="D1066" s="8">
        <f>(Timetraces!C1148-Timetraces!$C$86)/0.3048+$C$1004</f>
        <v>-2.1428386057455704</v>
      </c>
      <c r="E1066" s="23">
        <f>Timetraces!F1148/1000*0.145</f>
        <v>35.844235981699001</v>
      </c>
      <c r="F1066" s="8">
        <f>Timetraces!H1148</f>
        <v>0.11916963720955329</v>
      </c>
      <c r="G1066" s="8">
        <f>(Timetraces!G1148-Timetraces!$G$86)/0.3048</f>
        <v>-40.494938847899746</v>
      </c>
      <c r="H1066" s="13">
        <f>Timetraces!D1148/9.81/0.4536</f>
        <v>23.667468457522141</v>
      </c>
      <c r="I1066" s="73">
        <f>Timetraces!F1148/Timetraces!H1148*1000</f>
        <v>2074367542.3405256</v>
      </c>
      <c r="J1066" s="13">
        <f>Timetraces!I1148/9.81/0.4536</f>
        <v>186.1502202598096</v>
      </c>
      <c r="K1066" s="8">
        <f>Timetraces!J1148-Timetraces!K1148</f>
        <v>27.735320091247559</v>
      </c>
      <c r="L1066" s="8">
        <f t="shared" si="33"/>
        <v>-31.183990906542679</v>
      </c>
      <c r="M1066" s="8"/>
      <c r="N1066" s="13">
        <f>Timetraces!L1148/9.81/0.4536</f>
        <v>23.667513035603079</v>
      </c>
      <c r="O1066" s="23">
        <f>Timetraces!N1148/1000*0.145</f>
        <v>35.844279802593697</v>
      </c>
      <c r="P1066" s="37">
        <f>Timetraces!P1148</f>
        <v>0.11916977576426666</v>
      </c>
    </row>
    <row r="1067" spans="1:16" x14ac:dyDescent="0.2">
      <c r="A1067" s="37">
        <f>Timetraces!E1149</f>
        <v>106.30000000000001</v>
      </c>
      <c r="B1067" s="8">
        <f>Timetraces!B1149-Timetraces!C1149</f>
        <v>27.575789928436279</v>
      </c>
      <c r="C1067" s="8">
        <f t="shared" si="32"/>
        <v>-31.707391651283722</v>
      </c>
      <c r="D1067" s="8">
        <f>(Timetraces!C1149-Timetraces!$C$86)/0.3048+$C$1004</f>
        <v>-2.2756161652212068</v>
      </c>
      <c r="E1067" s="23">
        <f>Timetraces!F1149/1000*0.145</f>
        <v>33.981847778122592</v>
      </c>
      <c r="F1067" s="8">
        <f>Timetraces!H1149</f>
        <v>0.11511925604165321</v>
      </c>
      <c r="G1067" s="8">
        <f>(Timetraces!G1149-Timetraces!$G$86)/0.3048</f>
        <v>-41.151106201131824</v>
      </c>
      <c r="H1067" s="13">
        <f>Timetraces!D1149/9.81/0.4536</f>
        <v>-22.326264881720494</v>
      </c>
      <c r="I1067" s="73">
        <f>Timetraces!F1149/Timetraces!H1149*1000</f>
        <v>2035780797.6000757</v>
      </c>
      <c r="J1067" s="13">
        <f>Timetraces!I1149/9.81/0.4536</f>
        <v>152.83017592398764</v>
      </c>
      <c r="K1067" s="8">
        <f>Timetraces!J1149-Timetraces!K1149</f>
        <v>27.575789928436279</v>
      </c>
      <c r="L1067" s="8">
        <f t="shared" si="33"/>
        <v>-31.707383829151862</v>
      </c>
      <c r="M1067" s="8"/>
      <c r="N1067" s="13">
        <f>Timetraces!L1149/9.81/0.4536</f>
        <v>-22.326227161805853</v>
      </c>
      <c r="O1067" s="23">
        <f>Timetraces!N1149/1000*0.145</f>
        <v>33.981831229439365</v>
      </c>
      <c r="P1067" s="37">
        <f>Timetraces!P1149</f>
        <v>0.11511935679433666</v>
      </c>
    </row>
    <row r="1068" spans="1:16" x14ac:dyDescent="0.2">
      <c r="A1068" s="37">
        <f>Timetraces!E1150</f>
        <v>106.4</v>
      </c>
      <c r="B1068" s="8">
        <f>Timetraces!B1150-Timetraces!C1150</f>
        <v>27.42069673538208</v>
      </c>
      <c r="C1068" s="8">
        <f t="shared" si="32"/>
        <v>-32.216227586500914</v>
      </c>
      <c r="D1068" s="8">
        <f>(Timetraces!C1150-Timetraces!$C$86)/0.3048+$C$1004</f>
        <v>-2.4229507120888378</v>
      </c>
      <c r="E1068" s="23">
        <f>Timetraces!F1150/1000*0.145</f>
        <v>31.752689202476201</v>
      </c>
      <c r="F1068" s="8">
        <f>Timetraces!H1150</f>
        <v>0.10788478178968409</v>
      </c>
      <c r="G1068" s="8">
        <f>(Timetraces!G1150-Timetraces!$G$86)/0.3048</f>
        <v>-41.807273554363903</v>
      </c>
      <c r="H1068" s="13">
        <f>Timetraces!D1150/9.81/0.4536</f>
        <v>-80.514577441323553</v>
      </c>
      <c r="I1068" s="73">
        <f>Timetraces!F1150/Timetraces!H1150*1000</f>
        <v>2029795674.9104009</v>
      </c>
      <c r="J1068" s="13">
        <f>Timetraces!I1150/9.81/0.4536</f>
        <v>120.14462170142259</v>
      </c>
      <c r="K1068" s="8">
        <f>Timetraces!J1150-Timetraces!K1150</f>
        <v>27.42069673538208</v>
      </c>
      <c r="L1068" s="8">
        <f t="shared" si="33"/>
        <v>-32.21621976436905</v>
      </c>
      <c r="M1068" s="8"/>
      <c r="N1068" s="13">
        <f>Timetraces!L1150/9.81/0.4536</f>
        <v>-80.514556866824663</v>
      </c>
      <c r="O1068" s="23">
        <f>Timetraces!N1150/1000*0.145</f>
        <v>31.752701500296116</v>
      </c>
      <c r="P1068" s="37">
        <f>Timetraces!P1150</f>
        <v>0.10788482174026444</v>
      </c>
    </row>
    <row r="1069" spans="1:16" x14ac:dyDescent="0.2">
      <c r="A1069" s="37">
        <f>Timetraces!E1151</f>
        <v>106.5</v>
      </c>
      <c r="B1069" s="8">
        <f>Timetraces!B1151-Timetraces!C1151</f>
        <v>27.269823551177979</v>
      </c>
      <c r="C1069" s="8">
        <f t="shared" ref="C1069:C1132" si="34">(B1069-$B$4)/0.3048</f>
        <v>-32.711218348325396</v>
      </c>
      <c r="D1069" s="8">
        <f>(Timetraces!C1151-Timetraces!$C$86)/0.3048+$C$1004</f>
        <v>-2.5841179169382009</v>
      </c>
      <c r="E1069" s="23">
        <f>Timetraces!F1151/1000*0.145</f>
        <v>28.34536661858316</v>
      </c>
      <c r="F1069" s="8">
        <f>Timetraces!H1151</f>
        <v>9.6830442284620524E-2</v>
      </c>
      <c r="G1069" s="8">
        <f>(Timetraces!G1151-Timetraces!$G$86)/0.3048</f>
        <v>-42.463442472022351</v>
      </c>
      <c r="H1069" s="13">
        <f>Timetraces!D1151/9.81/0.4536</f>
        <v>-139.12718931893053</v>
      </c>
      <c r="I1069" s="73">
        <f>Timetraces!F1151/Timetraces!H1151*1000</f>
        <v>2018841207.5007136</v>
      </c>
      <c r="J1069" s="13">
        <f>Timetraces!I1151/9.81/0.4536</f>
        <v>87.626413594703266</v>
      </c>
      <c r="K1069" s="8">
        <f>Timetraces!J1151-Timetraces!K1151</f>
        <v>27.269823551177979</v>
      </c>
      <c r="L1069" s="8">
        <f t="shared" si="33"/>
        <v>-32.711210526193533</v>
      </c>
      <c r="M1069" s="8"/>
      <c r="N1069" s="13">
        <f>Timetraces!L1151/9.81/0.4536</f>
        <v>-139.12718931893053</v>
      </c>
      <c r="O1069" s="23">
        <f>Timetraces!N1151/1000*0.145</f>
        <v>28.345375395217584</v>
      </c>
      <c r="P1069" s="37">
        <f>Timetraces!P1151</f>
        <v>9.6830470785975634E-2</v>
      </c>
    </row>
    <row r="1070" spans="1:16" x14ac:dyDescent="0.2">
      <c r="A1070" s="37">
        <f>Timetraces!E1152</f>
        <v>106.60000000000001</v>
      </c>
      <c r="B1070" s="8">
        <f>Timetraces!B1152-Timetraces!C1152</f>
        <v>27.122625827789307</v>
      </c>
      <c r="C1070" s="8">
        <f t="shared" si="34"/>
        <v>-33.194150511674053</v>
      </c>
      <c r="D1070" s="8">
        <f>(Timetraces!C1152-Timetraces!$C$86)/0.3048+$C$1004</f>
        <v>-2.7573562356743597</v>
      </c>
      <c r="E1070" s="23">
        <f>Timetraces!F1152/1000*0.145</f>
        <v>23.85538876897855</v>
      </c>
      <c r="F1070" s="8">
        <f>Timetraces!H1152</f>
        <v>8.2274789001356874E-2</v>
      </c>
      <c r="G1070" s="8">
        <f>(Timetraces!G1152-Timetraces!$G$86)/0.3048</f>
        <v>-43.119609825254422</v>
      </c>
      <c r="H1070" s="13">
        <f>Timetraces!D1152/9.81/0.4536</f>
        <v>-188.69166466131688</v>
      </c>
      <c r="I1070" s="73">
        <f>Timetraces!F1152/Timetraces!H1152*1000</f>
        <v>1999639555.9515371</v>
      </c>
      <c r="J1070" s="13">
        <f>Timetraces!I1152/9.81/0.4536</f>
        <v>54.570586973691015</v>
      </c>
      <c r="K1070" s="8">
        <f>Timetraces!J1152-Timetraces!K1152</f>
        <v>27.122625827789307</v>
      </c>
      <c r="L1070" s="8">
        <f t="shared" si="33"/>
        <v>-33.19414268954219</v>
      </c>
      <c r="M1070" s="8"/>
      <c r="N1070" s="13">
        <f>Timetraces!L1152/9.81/0.4536</f>
        <v>-188.69165094498427</v>
      </c>
      <c r="O1070" s="23">
        <f>Timetraces!N1152/1000*0.145</f>
        <v>23.85539310673424</v>
      </c>
      <c r="P1070" s="37">
        <f>Timetraces!P1152</f>
        <v>8.2274803081845135E-2</v>
      </c>
    </row>
    <row r="1071" spans="1:16" x14ac:dyDescent="0.2">
      <c r="A1071" s="37">
        <f>Timetraces!E1153</f>
        <v>106.7</v>
      </c>
      <c r="B1071" s="8">
        <f>Timetraces!B1153-Timetraces!C1153</f>
        <v>26.978102684020996</v>
      </c>
      <c r="C1071" s="8">
        <f t="shared" si="34"/>
        <v>-33.668307807501847</v>
      </c>
      <c r="D1071" s="8">
        <f>(Timetraces!C1153-Timetraces!$C$86)/0.3048+$C$1004</f>
        <v>-2.9393694219313904</v>
      </c>
      <c r="E1071" s="23">
        <f>Timetraces!F1153/1000*0.145</f>
        <v>18.55897506127199</v>
      </c>
      <c r="F1071" s="8">
        <f>Timetraces!H1153</f>
        <v>6.5133090132403551E-2</v>
      </c>
      <c r="G1071" s="8">
        <f>(Timetraces!G1153-Timetraces!$G$86)/0.3048</f>
        <v>-43.77577874291287</v>
      </c>
      <c r="H1071" s="13">
        <f>Timetraces!D1153/9.81/0.4536</f>
        <v>-228.16224969681329</v>
      </c>
      <c r="I1071" s="73">
        <f>Timetraces!F1153/Timetraces!H1153*1000</f>
        <v>1965098403.8506727</v>
      </c>
      <c r="J1071" s="13">
        <f>Timetraces!I1153/9.81/0.4536</f>
        <v>20.57937676579018</v>
      </c>
      <c r="K1071" s="8">
        <f>Timetraces!J1153-Timetraces!K1153</f>
        <v>26.978102684020996</v>
      </c>
      <c r="L1071" s="8">
        <f t="shared" si="33"/>
        <v>-33.668299985369984</v>
      </c>
      <c r="M1071" s="8"/>
      <c r="N1071" s="13">
        <f>Timetraces!L1153/9.81/0.4536</f>
        <v>-228.16223598048069</v>
      </c>
      <c r="O1071" s="23">
        <f>Timetraces!N1153/1000*0.145</f>
        <v>18.558976086301929</v>
      </c>
      <c r="P1071" s="37">
        <f>Timetraces!P1153</f>
        <v>6.5133093461723357E-2</v>
      </c>
    </row>
    <row r="1072" spans="1:16" x14ac:dyDescent="0.2">
      <c r="A1072" s="37">
        <f>Timetraces!E1154</f>
        <v>106.80000000000001</v>
      </c>
      <c r="B1072" s="8">
        <f>Timetraces!B1154-Timetraces!C1154</f>
        <v>26.834825992584229</v>
      </c>
      <c r="C1072" s="8">
        <f t="shared" si="34"/>
        <v>-34.138375692793076</v>
      </c>
      <c r="D1072" s="8">
        <f>(Timetraces!C1154-Timetraces!$C$86)/0.3048+$C$1004</f>
        <v>-3.1254657610194894</v>
      </c>
      <c r="E1072" s="23">
        <f>Timetraces!F1154/1000*0.145</f>
        <v>12.685689363429306</v>
      </c>
      <c r="F1072" s="8">
        <f>Timetraces!H1154</f>
        <v>4.6200330617771727E-2</v>
      </c>
      <c r="G1072" s="8">
        <f>(Timetraces!G1154-Timetraces!$G$86)/0.3048</f>
        <v>-44.431946096144948</v>
      </c>
      <c r="H1072" s="13">
        <f>Timetraces!D1154/9.81/0.4536</f>
        <v>-260.70221876519724</v>
      </c>
      <c r="I1072" s="73">
        <f>Timetraces!F1154/Timetraces!H1154*1000</f>
        <v>1893655557.9016371</v>
      </c>
      <c r="J1072" s="13">
        <f>Timetraces!I1154/9.81/0.4536</f>
        <v>-13.688016942569401</v>
      </c>
      <c r="K1072" s="8">
        <f>Timetraces!J1154-Timetraces!K1154</f>
        <v>26.834825992584229</v>
      </c>
      <c r="L1072" s="8">
        <f t="shared" si="33"/>
        <v>-34.138367870661213</v>
      </c>
      <c r="M1072" s="8"/>
      <c r="N1072" s="13">
        <f>Timetraces!L1154/9.81/0.4536</f>
        <v>-260.70219133253204</v>
      </c>
      <c r="O1072" s="23">
        <f>Timetraces!N1154/1000*0.145</f>
        <v>12.685688317538723</v>
      </c>
      <c r="P1072" s="37">
        <f>Timetraces!P1154</f>
        <v>4.6200327271011907E-2</v>
      </c>
    </row>
    <row r="1073" spans="1:16" x14ac:dyDescent="0.2">
      <c r="A1073" s="37">
        <f>Timetraces!E1155</f>
        <v>106.9</v>
      </c>
      <c r="B1073" s="8">
        <f>Timetraces!B1155-Timetraces!C1155</f>
        <v>26.691339015960693</v>
      </c>
      <c r="C1073" s="8">
        <f t="shared" si="34"/>
        <v>-34.609133490114388</v>
      </c>
      <c r="D1073" s="8">
        <f>(Timetraces!C1155-Timetraces!$C$86)/0.3048+$C$1004</f>
        <v>-3.3108784457829987</v>
      </c>
      <c r="E1073" s="23">
        <f>Timetraces!F1155/1000*0.145</f>
        <v>6.3278070839061602</v>
      </c>
      <c r="F1073" s="8">
        <f>Timetraces!H1155</f>
        <v>2.5991745091250778E-2</v>
      </c>
      <c r="G1073" s="8">
        <f>(Timetraces!G1155-Timetraces!$G$86)/0.3048</f>
        <v>-45.088113449377026</v>
      </c>
      <c r="H1073" s="13">
        <f>Timetraces!D1155/9.81/0.4536</f>
        <v>-285.97146168340163</v>
      </c>
      <c r="I1073" s="73">
        <f>Timetraces!F1155/Timetraces!H1155*1000</f>
        <v>1678996492.9755778</v>
      </c>
      <c r="J1073" s="13">
        <f>Timetraces!I1155/9.81/0.4536</f>
        <v>-46.307669330632152</v>
      </c>
      <c r="K1073" s="8">
        <f>Timetraces!J1155-Timetraces!K1155</f>
        <v>26.691339015960693</v>
      </c>
      <c r="L1073" s="8">
        <f t="shared" si="33"/>
        <v>-34.609125667982525</v>
      </c>
      <c r="M1073" s="8"/>
      <c r="N1073" s="13">
        <f>Timetraces!L1155/9.81/0.4536</f>
        <v>-285.97143425073642</v>
      </c>
      <c r="O1073" s="23">
        <f>Timetraces!N1155/1000*0.145</f>
        <v>6.3278051167171352</v>
      </c>
      <c r="P1073" s="37">
        <f>Timetraces!P1155</f>
        <v>2.5991738893423457E-2</v>
      </c>
    </row>
    <row r="1074" spans="1:16" x14ac:dyDescent="0.2">
      <c r="A1074" s="37">
        <f>Timetraces!E1156</f>
        <v>107</v>
      </c>
      <c r="B1074" s="8">
        <f>Timetraces!B1156-Timetraces!C1156</f>
        <v>26.546878337860107</v>
      </c>
      <c r="C1074" s="8">
        <f t="shared" si="34"/>
        <v>-35.083085846087435</v>
      </c>
      <c r="D1074" s="8">
        <f>(Timetraces!C1156-Timetraces!$C$86)/0.3048+$C$1004</f>
        <v>-3.4930965718947693</v>
      </c>
      <c r="E1074" s="23">
        <f>Timetraces!F1156/1000*0.145</f>
        <v>8.2655999288545789</v>
      </c>
      <c r="F1074" s="8">
        <f>Timetraces!H1156</f>
        <v>3.2079745701552961E-2</v>
      </c>
      <c r="G1074" s="8">
        <f>(Timetraces!G1156-Timetraces!$G$86)/0.3048</f>
        <v>-45.744282367035467</v>
      </c>
      <c r="H1074" s="13">
        <f>Timetraces!D1156/9.81/0.4536</f>
        <v>-299.48429876967106</v>
      </c>
      <c r="I1074" s="73">
        <f>Timetraces!F1156/Timetraces!H1156*1000</f>
        <v>1776951038.5369694</v>
      </c>
      <c r="J1074" s="13">
        <f>Timetraces!I1156/9.81/0.4536</f>
        <v>-75.148919583662277</v>
      </c>
      <c r="K1074" s="8">
        <f>Timetraces!J1156-Timetraces!K1156</f>
        <v>26.546878337860107</v>
      </c>
      <c r="L1074" s="8">
        <f t="shared" si="33"/>
        <v>-35.083078023955579</v>
      </c>
      <c r="M1074" s="8"/>
      <c r="N1074" s="13">
        <f>Timetraces!L1156/9.81/0.4536</f>
        <v>-299.48424390434064</v>
      </c>
      <c r="O1074" s="23">
        <f>Timetraces!N1156/1000*0.145</f>
        <v>8.2656027519216977</v>
      </c>
      <c r="P1074" s="37">
        <f>Timetraces!P1156</f>
        <v>3.2079754622897326E-2</v>
      </c>
    </row>
    <row r="1075" spans="1:16" x14ac:dyDescent="0.2">
      <c r="A1075" s="37">
        <f>Timetraces!E1157</f>
        <v>107.10000000000001</v>
      </c>
      <c r="B1075" s="8">
        <f>Timetraces!B1157-Timetraces!C1157</f>
        <v>26.401981353759766</v>
      </c>
      <c r="C1075" s="8">
        <f t="shared" si="34"/>
        <v>-35.558469652190922</v>
      </c>
      <c r="D1075" s="8">
        <f>(Timetraces!C1157-Timetraces!$C$86)/0.3048+$C$1004</f>
        <v>-3.6738769901706174</v>
      </c>
      <c r="E1075" s="23">
        <f>Timetraces!F1157/1000*0.145</f>
        <v>15.314908362443022</v>
      </c>
      <c r="F1075" s="8">
        <f>Timetraces!H1157</f>
        <v>5.4650000226729313E-2</v>
      </c>
      <c r="G1075" s="8">
        <f>(Timetraces!G1157-Timetraces!$G$86)/0.3048</f>
        <v>-46.400449720267545</v>
      </c>
      <c r="H1075" s="13">
        <f>Timetraces!D1157/9.81/0.4536</f>
        <v>-297.79219711521495</v>
      </c>
      <c r="I1075" s="73">
        <f>Timetraces!F1157/Timetraces!H1157*1000</f>
        <v>1932663444.3518646</v>
      </c>
      <c r="J1075" s="13">
        <f>Timetraces!I1157/9.81/0.4536</f>
        <v>-99.634308384798231</v>
      </c>
      <c r="K1075" s="8">
        <f>Timetraces!J1157-Timetraces!K1157</f>
        <v>26.401981353759766</v>
      </c>
      <c r="L1075" s="8">
        <f t="shared" si="33"/>
        <v>-35.558461830059059</v>
      </c>
      <c r="M1075" s="8"/>
      <c r="N1075" s="13">
        <f>Timetraces!L1157/9.81/0.4536</f>
        <v>-297.79208738455418</v>
      </c>
      <c r="O1075" s="23">
        <f>Timetraces!N1157/1000*0.145</f>
        <v>15.314900990418266</v>
      </c>
      <c r="P1075" s="37">
        <f>Timetraces!P1157</f>
        <v>5.464997648668813E-2</v>
      </c>
    </row>
    <row r="1076" spans="1:16" x14ac:dyDescent="0.2">
      <c r="A1076" s="37">
        <f>Timetraces!E1158</f>
        <v>107.2</v>
      </c>
      <c r="B1076" s="8">
        <f>Timetraces!B1158-Timetraces!C1158</f>
        <v>26.258524417877197</v>
      </c>
      <c r="C1076" s="8">
        <f t="shared" si="34"/>
        <v>-36.029128890650789</v>
      </c>
      <c r="D1076" s="8">
        <f>(Timetraces!C1158-Timetraces!$C$86)/0.3048+$C$1004</f>
        <v>-3.8593882337955669</v>
      </c>
      <c r="E1076" s="23">
        <f>Timetraces!F1158/1000*0.145</f>
        <v>22.027896101904737</v>
      </c>
      <c r="F1076" s="8">
        <f>Timetraces!H1158</f>
        <v>7.6344035319424769E-2</v>
      </c>
      <c r="G1076" s="8">
        <f>(Timetraces!G1158-Timetraces!$G$86)/0.3048</f>
        <v>-47.056618637925993</v>
      </c>
      <c r="H1076" s="13">
        <f>Timetraces!D1158/9.81/0.4536</f>
        <v>-281.7543203612239</v>
      </c>
      <c r="I1076" s="73">
        <f>Timetraces!F1158/Timetraces!H1158*1000</f>
        <v>1989893830.0169876</v>
      </c>
      <c r="J1076" s="13">
        <f>Timetraces!I1158/9.81/0.4536</f>
        <v>-121.34543175493098</v>
      </c>
      <c r="K1076" s="8">
        <f>Timetraces!J1158-Timetraces!K1158</f>
        <v>26.258524894714355</v>
      </c>
      <c r="L1076" s="8">
        <f t="shared" si="33"/>
        <v>-36.029119504092556</v>
      </c>
      <c r="M1076" s="8"/>
      <c r="N1076" s="13">
        <f>Timetraces!L1158/9.81/0.4536</f>
        <v>-281.75404603457196</v>
      </c>
      <c r="O1076" s="23">
        <f>Timetraces!N1158/1000*0.145</f>
        <v>22.027848666712636</v>
      </c>
      <c r="P1076" s="37">
        <f>Timetraces!P1158</f>
        <v>7.6343881846074879E-2</v>
      </c>
    </row>
    <row r="1077" spans="1:16" x14ac:dyDescent="0.2">
      <c r="A1077" s="37">
        <f>Timetraces!E1159</f>
        <v>107.30000000000001</v>
      </c>
      <c r="B1077" s="8">
        <f>Timetraces!B1159-Timetraces!C1159</f>
        <v>26.119168758392334</v>
      </c>
      <c r="C1077" s="8">
        <f t="shared" si="34"/>
        <v>-36.486332497884597</v>
      </c>
      <c r="D1077" s="8">
        <f>(Timetraces!C1159-Timetraces!$C$86)/0.3048+$C$1004</f>
        <v>-4.0583488509410959</v>
      </c>
      <c r="E1077" s="23">
        <f>Timetraces!F1159/1000*0.145</f>
        <v>28.180680962460126</v>
      </c>
      <c r="F1077" s="8">
        <f>Timetraces!H1159</f>
        <v>9.6284760443311454E-2</v>
      </c>
      <c r="G1077" s="8">
        <f>(Timetraces!G1159-Timetraces!$G$86)/0.3048</f>
        <v>-47.712785991158071</v>
      </c>
      <c r="H1077" s="13">
        <f>Timetraces!D1159/9.81/0.4536</f>
        <v>-256.46351536817758</v>
      </c>
      <c r="I1077" s="73">
        <f>Timetraces!F1159/Timetraces!H1159*1000</f>
        <v>2018486861.1005208</v>
      </c>
      <c r="J1077" s="13">
        <f>Timetraces!I1159/9.81/0.4536</f>
        <v>-142.37096481471789</v>
      </c>
      <c r="K1077" s="8">
        <f>Timetraces!J1159-Timetraces!K1159</f>
        <v>26.119169235229492</v>
      </c>
      <c r="L1077" s="8">
        <f t="shared" si="33"/>
        <v>-36.486323111326364</v>
      </c>
      <c r="M1077" s="8"/>
      <c r="N1077" s="13">
        <f>Timetraces!L1159/9.81/0.4536</f>
        <v>-256.46291184954333</v>
      </c>
      <c r="O1077" s="23">
        <f>Timetraces!N1159/1000*0.145</f>
        <v>28.180568584008522</v>
      </c>
      <c r="P1077" s="37">
        <f>Timetraces!P1159</f>
        <v>9.6284396140012829E-2</v>
      </c>
    </row>
    <row r="1078" spans="1:16" x14ac:dyDescent="0.2">
      <c r="A1078" s="37">
        <f>Timetraces!E1160</f>
        <v>107.4</v>
      </c>
      <c r="B1078" s="8">
        <f>Timetraces!B1160-Timetraces!C1160</f>
        <v>25.986660003662109</v>
      </c>
      <c r="C1078" s="8">
        <f t="shared" si="34"/>
        <v>-36.921072506842023</v>
      </c>
      <c r="D1078" s="8">
        <f>(Timetraces!C1160-Timetraces!$C$86)/0.3048+$C$1004</f>
        <v>-4.2797793240684854</v>
      </c>
      <c r="E1078" s="23">
        <f>Timetraces!F1160/1000*0.145</f>
        <v>33.56949361438852</v>
      </c>
      <c r="F1078" s="8">
        <f>Timetraces!H1160</f>
        <v>0.11377100150252924</v>
      </c>
      <c r="G1078" s="8">
        <f>(Timetraces!G1160-Timetraces!$G$86)/0.3048</f>
        <v>-48.368953344390142</v>
      </c>
      <c r="H1078" s="13">
        <f>Timetraces!D1160/9.81/0.4536</f>
        <v>-230.15067900068786</v>
      </c>
      <c r="I1078" s="73">
        <f>Timetraces!F1160/Timetraces!H1160*1000</f>
        <v>2034910003.4915457</v>
      </c>
      <c r="J1078" s="13">
        <f>Timetraces!I1160/9.81/0.4536</f>
        <v>-163.00337406595153</v>
      </c>
      <c r="K1078" s="8">
        <f>Timetraces!J1160-Timetraces!K1160</f>
        <v>25.986660003662109</v>
      </c>
      <c r="L1078" s="8">
        <f t="shared" si="33"/>
        <v>-36.92106468471016</v>
      </c>
      <c r="M1078" s="8"/>
      <c r="N1078" s="13">
        <f>Timetraces!L1160/9.81/0.4536</f>
        <v>-230.14974629007131</v>
      </c>
      <c r="O1078" s="23">
        <f>Timetraces!N1160/1000*0.145</f>
        <v>33.56935042214797</v>
      </c>
      <c r="P1078" s="37">
        <f>Timetraces!P1160</f>
        <v>0.11377053686923055</v>
      </c>
    </row>
    <row r="1079" spans="1:16" x14ac:dyDescent="0.2">
      <c r="A1079" s="37">
        <f>Timetraces!E1161</f>
        <v>107.5</v>
      </c>
      <c r="B1079" s="8">
        <f>Timetraces!B1161-Timetraces!C1161</f>
        <v>25.863577842712402</v>
      </c>
      <c r="C1079" s="8">
        <f t="shared" si="34"/>
        <v>-37.324885370850247</v>
      </c>
      <c r="D1079" s="8">
        <f>(Timetraces!C1161-Timetraces!$C$86)/0.3048+$C$1004</f>
        <v>-4.5321369421450797</v>
      </c>
      <c r="E1079" s="23">
        <f>Timetraces!F1161/1000*0.145</f>
        <v>38.014600555720754</v>
      </c>
      <c r="F1079" s="8">
        <f>Timetraces!H1161</f>
        <v>0.12820413652952645</v>
      </c>
      <c r="G1079" s="8">
        <f>(Timetraces!G1161-Timetraces!$G$86)/0.3048</f>
        <v>-49.02512226204859</v>
      </c>
      <c r="H1079" s="13">
        <f>Timetraces!D1161/9.81/0.4536</f>
        <v>-211.16406506506391</v>
      </c>
      <c r="I1079" s="73">
        <f>Timetraces!F1161/Timetraces!H1161*1000</f>
        <v>2044939157.9856782</v>
      </c>
      <c r="J1079" s="13">
        <f>Timetraces!I1161/9.81/0.4536</f>
        <v>-181.64875307923546</v>
      </c>
      <c r="K1079" s="8">
        <f>Timetraces!J1161-Timetraces!K1161</f>
        <v>25.863577842712402</v>
      </c>
      <c r="L1079" s="8">
        <f t="shared" si="33"/>
        <v>-37.324877548718391</v>
      </c>
      <c r="M1079" s="8"/>
      <c r="N1079" s="13">
        <f>Timetraces!L1161/9.81/0.4536</f>
        <v>-211.16289917679322</v>
      </c>
      <c r="O1079" s="23">
        <f>Timetraces!N1161/1000*0.145</f>
        <v>38.013914365333264</v>
      </c>
      <c r="P1079" s="37">
        <f>Timetraces!P1161</f>
        <v>0.12820361988035686</v>
      </c>
    </row>
    <row r="1080" spans="1:16" x14ac:dyDescent="0.2">
      <c r="A1080" s="37">
        <f>Timetraces!E1162</f>
        <v>107.60000000000001</v>
      </c>
      <c r="B1080" s="8">
        <f>Timetraces!B1162-Timetraces!C1162</f>
        <v>25.752268314361572</v>
      </c>
      <c r="C1080" s="8">
        <f t="shared" si="34"/>
        <v>-37.690074112158747</v>
      </c>
      <c r="D1080" s="8">
        <f>(Timetraces!C1162-Timetraces!$C$86)/0.3048+$C$1004</f>
        <v>-4.8231124252159141</v>
      </c>
      <c r="E1080" s="23">
        <f>Timetraces!F1162/1000*0.145</f>
        <v>41.408323097649991</v>
      </c>
      <c r="F1080" s="8">
        <f>Timetraces!H1162</f>
        <v>0.1392275889364156</v>
      </c>
      <c r="G1080" s="8">
        <f>(Timetraces!G1162-Timetraces!$G$86)/0.3048</f>
        <v>-49.681289615280669</v>
      </c>
      <c r="H1080" s="13">
        <f>Timetraces!D1162/9.81/0.4536</f>
        <v>-203.40850770658972</v>
      </c>
      <c r="I1080" s="73">
        <f>Timetraces!F1162/Timetraces!H1162*1000</f>
        <v>2051135441.1457834</v>
      </c>
      <c r="J1080" s="13">
        <f>Timetraces!I1162/9.81/0.4536</f>
        <v>-195.75180395713974</v>
      </c>
      <c r="K1080" s="8">
        <f>Timetraces!J1162-Timetraces!K1162</f>
        <v>25.752268314361572</v>
      </c>
      <c r="L1080" s="8">
        <f t="shared" si="33"/>
        <v>-37.690066290026884</v>
      </c>
      <c r="M1080" s="8"/>
      <c r="N1080" s="13">
        <f>Timetraces!L1162/9.81/0.4536</f>
        <v>-203.40723208765823</v>
      </c>
      <c r="O1080" s="23">
        <f>Timetraces!N1162/1000*0.145</f>
        <v>41.407458989432584</v>
      </c>
      <c r="P1080" s="37">
        <f>Timetraces!P1162</f>
        <v>0.13922780608959645</v>
      </c>
    </row>
    <row r="1081" spans="1:16" x14ac:dyDescent="0.2">
      <c r="A1081" s="37">
        <f>Timetraces!E1163</f>
        <v>107.7</v>
      </c>
      <c r="B1081" s="8">
        <f>Timetraces!B1163-Timetraces!C1163</f>
        <v>25.654058933258057</v>
      </c>
      <c r="C1081" s="8">
        <f t="shared" si="34"/>
        <v>-38.012283367747706</v>
      </c>
      <c r="D1081" s="8">
        <f>(Timetraces!C1163-Timetraces!$C$86)/0.3048+$C$1004</f>
        <v>-5.1570736517117712</v>
      </c>
      <c r="E1081" s="23">
        <f>Timetraces!F1163/1000*0.145</f>
        <v>43.810709765985855</v>
      </c>
      <c r="F1081" s="8">
        <f>Timetraces!H1163</f>
        <v>0.14703297263017714</v>
      </c>
      <c r="G1081" s="8">
        <f>(Timetraces!G1163-Timetraces!$G$86)/0.3048</f>
        <v>-50.337458532939117</v>
      </c>
      <c r="H1081" s="13">
        <f>Timetraces!D1163/9.81/0.4536</f>
        <v>-204.73401293973444</v>
      </c>
      <c r="I1081" s="73">
        <f>Timetraces!F1163/Timetraces!H1163*1000</f>
        <v>2054932445.2024598</v>
      </c>
      <c r="J1081" s="13">
        <f>Timetraces!I1163/9.81/0.4536</f>
        <v>-199.88229920630425</v>
      </c>
      <c r="K1081" s="8">
        <f>Timetraces!J1163-Timetraces!K1163</f>
        <v>25.654058933258057</v>
      </c>
      <c r="L1081" s="8">
        <f t="shared" si="33"/>
        <v>-38.01227554561585</v>
      </c>
      <c r="M1081" s="8"/>
      <c r="N1081" s="13">
        <f>Timetraces!L1163/9.81/0.4536</f>
        <v>-204.73258644114441</v>
      </c>
      <c r="O1081" s="23">
        <f>Timetraces!N1163/1000*0.145</f>
        <v>43.809676620625268</v>
      </c>
      <c r="P1081" s="37">
        <f>Timetraces!P1163</f>
        <v>0.14703356947110682</v>
      </c>
    </row>
    <row r="1082" spans="1:16" x14ac:dyDescent="0.2">
      <c r="A1082" s="37">
        <f>Timetraces!E1164</f>
        <v>107.80000000000001</v>
      </c>
      <c r="B1082" s="8">
        <f>Timetraces!B1164-Timetraces!C1164</f>
        <v>25.56930685043335</v>
      </c>
      <c r="C1082" s="8">
        <f t="shared" si="34"/>
        <v>-38.290341382264465</v>
      </c>
      <c r="D1082" s="8">
        <f>(Timetraces!C1164-Timetraces!$C$86)/0.3048+$C$1004</f>
        <v>-5.535179861574349</v>
      </c>
      <c r="E1082" s="23">
        <f>Timetraces!F1164/1000*0.145</f>
        <v>45.498590398527718</v>
      </c>
      <c r="F1082" s="8">
        <f>Timetraces!H1164</f>
        <v>0.1525179144203811</v>
      </c>
      <c r="G1082" s="8">
        <f>(Timetraces!G1164-Timetraces!$G$86)/0.3048</f>
        <v>-50.993625886171195</v>
      </c>
      <c r="H1082" s="13">
        <f>Timetraces!D1164/9.81/0.4536</f>
        <v>-209.65894445656573</v>
      </c>
      <c r="I1082" s="73">
        <f>Timetraces!F1164/Timetraces!H1164*1000</f>
        <v>2057354267.2104669</v>
      </c>
      <c r="J1082" s="13">
        <f>Timetraces!I1164/9.81/0.4536</f>
        <v>-198.13579857676982</v>
      </c>
      <c r="K1082" s="8">
        <f>Timetraces!J1164-Timetraces!K1164</f>
        <v>25.569307327270508</v>
      </c>
      <c r="L1082" s="8">
        <f t="shared" si="33"/>
        <v>-38.290331995706232</v>
      </c>
      <c r="M1082" s="8"/>
      <c r="N1082" s="13">
        <f>Timetraces!L1164/9.81/0.4536</f>
        <v>-209.65725734765633</v>
      </c>
      <c r="O1082" s="23">
        <f>Timetraces!N1164/1000*0.145</f>
        <v>45.497443979257874</v>
      </c>
      <c r="P1082" s="37">
        <f>Timetraces!P1164</f>
        <v>0.15251879601974475</v>
      </c>
    </row>
    <row r="1083" spans="1:16" x14ac:dyDescent="0.2">
      <c r="A1083" s="37">
        <f>Timetraces!E1165</f>
        <v>107.9</v>
      </c>
      <c r="B1083" s="8">
        <f>Timetraces!B1165-Timetraces!C1165</f>
        <v>25.497860908508301</v>
      </c>
      <c r="C1083" s="8">
        <f t="shared" si="34"/>
        <v>-38.524744078868956</v>
      </c>
      <c r="D1083" s="8">
        <f>(Timetraces!C1165-Timetraces!$C$86)/0.3048+$C$1004</f>
        <v>-5.9569476470546778</v>
      </c>
      <c r="E1083" s="23">
        <f>Timetraces!F1165/1000*0.145</f>
        <v>46.888136666830441</v>
      </c>
      <c r="F1083" s="8">
        <f>Timetraces!H1165</f>
        <v>0.15703379906643575</v>
      </c>
      <c r="G1083" s="8">
        <f>(Timetraces!G1165-Timetraces!$G$86)/0.3048</f>
        <v>-51.649793239403266</v>
      </c>
      <c r="H1083" s="13">
        <f>Timetraces!D1165/9.81/0.4536</f>
        <v>-212.88224146778626</v>
      </c>
      <c r="I1083" s="73">
        <f>Timetraces!F1165/Timetraces!H1165*1000</f>
        <v>2059215670.0892074</v>
      </c>
      <c r="J1083" s="13">
        <f>Timetraces!I1165/9.81/0.4536</f>
        <v>-198.29426336725916</v>
      </c>
      <c r="K1083" s="8">
        <f>Timetraces!J1165-Timetraces!K1165</f>
        <v>25.497861623764038</v>
      </c>
      <c r="L1083" s="8">
        <f t="shared" si="33"/>
        <v>-38.524733910097538</v>
      </c>
      <c r="M1083" s="8"/>
      <c r="N1083" s="13">
        <f>Timetraces!L1165/9.81/0.4536</f>
        <v>-212.88018401789674</v>
      </c>
      <c r="O1083" s="23">
        <f>Timetraces!N1165/1000*0.145</f>
        <v>46.88682767395575</v>
      </c>
      <c r="P1083" s="37">
        <f>Timetraces!P1165</f>
        <v>0.15703468984751964</v>
      </c>
    </row>
    <row r="1084" spans="1:16" x14ac:dyDescent="0.2">
      <c r="A1084" s="37">
        <f>Timetraces!E1166</f>
        <v>108</v>
      </c>
      <c r="B1084" s="8">
        <f>Timetraces!B1166-Timetraces!C1166</f>
        <v>25.439105272293091</v>
      </c>
      <c r="C1084" s="8">
        <f t="shared" si="34"/>
        <v>-38.717511914220694</v>
      </c>
      <c r="D1084" s="8">
        <f>(Timetraces!C1166-Timetraces!$C$86)/0.3048+$C$1004</f>
        <v>-6.4203502937877577</v>
      </c>
      <c r="E1084" s="23">
        <f>Timetraces!F1166/1000*0.145</f>
        <v>48.386610838946872</v>
      </c>
      <c r="F1084" s="8">
        <f>Timetraces!H1166</f>
        <v>0.16190370191008113</v>
      </c>
      <c r="G1084" s="8">
        <f>(Timetraces!G1166-Timetraces!$G$86)/0.3048</f>
        <v>-52.305962157061714</v>
      </c>
      <c r="H1084" s="13">
        <f>Timetraces!D1166/9.81/0.4536</f>
        <v>-211.72522766425905</v>
      </c>
      <c r="I1084" s="73">
        <f>Timetraces!F1166/Timetraces!H1166*1000</f>
        <v>2061106450.7460277</v>
      </c>
      <c r="J1084" s="13">
        <f>Timetraces!I1166/9.81/0.4536</f>
        <v>-200.80783618093</v>
      </c>
      <c r="K1084" s="8">
        <f>Timetraces!J1166-Timetraces!K1166</f>
        <v>25.439106225967407</v>
      </c>
      <c r="L1084" s="8">
        <f t="shared" si="33"/>
        <v>-38.717500963236091</v>
      </c>
      <c r="M1084" s="8"/>
      <c r="N1084" s="13">
        <f>Timetraces!L1166/9.81/0.4536</f>
        <v>-211.7228410223872</v>
      </c>
      <c r="O1084" s="23">
        <f>Timetraces!N1166/1000*0.145</f>
        <v>48.38508893579845</v>
      </c>
      <c r="P1084" s="37">
        <f>Timetraces!P1166</f>
        <v>0.16190448042917388</v>
      </c>
    </row>
    <row r="1085" spans="1:16" x14ac:dyDescent="0.2">
      <c r="A1085" s="37">
        <f>Timetraces!E1167</f>
        <v>108.10000000000001</v>
      </c>
      <c r="B1085" s="8">
        <f>Timetraces!B1167-Timetraces!C1167</f>
        <v>25.392155408859253</v>
      </c>
      <c r="C1085" s="8">
        <f t="shared" si="34"/>
        <v>-38.871546899239846</v>
      </c>
      <c r="D1085" s="8">
        <f>(Timetraces!C1167-Timetraces!$C$86)/0.3048+$C$1004</f>
        <v>-6.9224795331479374</v>
      </c>
      <c r="E1085" s="23">
        <f>Timetraces!F1167/1000*0.145</f>
        <v>50.263392313927405</v>
      </c>
      <c r="F1085" s="8">
        <f>Timetraces!H1167</f>
        <v>0.16800308215592669</v>
      </c>
      <c r="G1085" s="8">
        <f>(Timetraces!G1167-Timetraces!$G$86)/0.3048</f>
        <v>-52.962129510293792</v>
      </c>
      <c r="H1085" s="13">
        <f>Timetraces!D1167/9.81/0.4536</f>
        <v>-206.53599613462248</v>
      </c>
      <c r="I1085" s="73">
        <f>Timetraces!F1167/Timetraces!H1167*1000</f>
        <v>2063319794.3470509</v>
      </c>
      <c r="J1085" s="13">
        <f>Timetraces!I1167/9.81/0.4536</f>
        <v>-201.6485376384453</v>
      </c>
      <c r="K1085" s="8">
        <f>Timetraces!J1167-Timetraces!K1167</f>
        <v>25.392156600952148</v>
      </c>
      <c r="L1085" s="8">
        <f t="shared" si="33"/>
        <v>-38.871535166042058</v>
      </c>
      <c r="M1085" s="8"/>
      <c r="N1085" s="13">
        <f>Timetraces!L1167/9.81/0.4536</f>
        <v>-206.53328030076833</v>
      </c>
      <c r="O1085" s="23">
        <f>Timetraces!N1167/1000*0.145</f>
        <v>50.261589787691676</v>
      </c>
      <c r="P1085" s="37">
        <f>Timetraces!P1167</f>
        <v>0.16800367452259829</v>
      </c>
    </row>
    <row r="1086" spans="1:16" x14ac:dyDescent="0.2">
      <c r="A1086" s="37">
        <f>Timetraces!E1168</f>
        <v>108.2</v>
      </c>
      <c r="B1086" s="8">
        <f>Timetraces!B1168-Timetraces!C1168</f>
        <v>25.356637477874756</v>
      </c>
      <c r="C1086" s="8">
        <f t="shared" si="34"/>
        <v>-38.988075544202104</v>
      </c>
      <c r="D1086" s="8">
        <f>(Timetraces!C1168-Timetraces!$C$86)/0.3048+$C$1004</f>
        <v>-7.4621213702704967</v>
      </c>
      <c r="E1086" s="23">
        <f>Timetraces!F1168/1000*0.145</f>
        <v>52.592815945545397</v>
      </c>
      <c r="F1086" s="8">
        <f>Timetraces!H1168</f>
        <v>0.17557382603955801</v>
      </c>
      <c r="G1086" s="8">
        <f>(Timetraces!G1168-Timetraces!$G$86)/0.3048</f>
        <v>-53.618297645739055</v>
      </c>
      <c r="H1086" s="13">
        <f>Timetraces!D1168/9.81/0.4536</f>
        <v>-199.49547119441286</v>
      </c>
      <c r="I1086" s="73">
        <f>Timetraces!F1168/Timetraces!H1168*1000</f>
        <v>2065849356.1836438</v>
      </c>
      <c r="J1086" s="13">
        <f>Timetraces!I1168/9.81/0.4536</f>
        <v>-197.71263599982981</v>
      </c>
      <c r="K1086" s="8">
        <f>Timetraces!J1168-Timetraces!K1168</f>
        <v>25.35663890838623</v>
      </c>
      <c r="L1086" s="8">
        <f t="shared" si="33"/>
        <v>-38.988063028791132</v>
      </c>
      <c r="M1086" s="8"/>
      <c r="N1086" s="13">
        <f>Timetraces!L1168/9.81/0.4536</f>
        <v>-199.49246731757418</v>
      </c>
      <c r="O1086" s="23">
        <f>Timetraces!N1168/1000*0.145</f>
        <v>52.590702214064002</v>
      </c>
      <c r="P1086" s="37">
        <f>Timetraces!P1168</f>
        <v>0.17557430790319231</v>
      </c>
    </row>
    <row r="1087" spans="1:16" x14ac:dyDescent="0.2">
      <c r="A1087" s="37">
        <f>Timetraces!E1169</f>
        <v>108.30000000000001</v>
      </c>
      <c r="B1087" s="8">
        <f>Timetraces!B1169-Timetraces!C1169</f>
        <v>25.333452701568604</v>
      </c>
      <c r="C1087" s="8">
        <f t="shared" si="34"/>
        <v>-39.064141083264289</v>
      </c>
      <c r="D1087" s="8">
        <f>(Timetraces!C1169-Timetraces!$C$86)/0.3048+$C$1004</f>
        <v>-8.0422200555876486</v>
      </c>
      <c r="E1087" s="23">
        <f>Timetraces!F1169/1000*0.145</f>
        <v>55.28036215391316</v>
      </c>
      <c r="F1087" s="8">
        <f>Timetraces!H1169</f>
        <v>0.18430908205874383</v>
      </c>
      <c r="G1087" s="8">
        <f>(Timetraces!G1169-Timetraces!$G$86)/0.3048</f>
        <v>-54.274465781184318</v>
      </c>
      <c r="H1087" s="13">
        <f>Timetraces!D1169/9.81/0.4536</f>
        <v>-192.6613359107854</v>
      </c>
      <c r="I1087" s="73">
        <f>Timetraces!F1169/Timetraces!H1169*1000</f>
        <v>2068502933.5777781</v>
      </c>
      <c r="J1087" s="13">
        <f>Timetraces!I1169/9.81/0.4536</f>
        <v>-188.9513971353675</v>
      </c>
      <c r="K1087" s="8">
        <f>Timetraces!J1169-Timetraces!K1169</f>
        <v>25.333454847335815</v>
      </c>
      <c r="L1087" s="8">
        <f t="shared" si="33"/>
        <v>-39.064126221213755</v>
      </c>
      <c r="M1087" s="8"/>
      <c r="N1087" s="13">
        <f>Timetraces!L1169/9.81/0.4536</f>
        <v>-192.6580302746296</v>
      </c>
      <c r="O1087" s="23">
        <f>Timetraces!N1169/1000*0.145</f>
        <v>55.277909582866009</v>
      </c>
      <c r="P1087" s="37">
        <f>Timetraces!P1169</f>
        <v>0.18430950210730554</v>
      </c>
    </row>
    <row r="1088" spans="1:16" x14ac:dyDescent="0.2">
      <c r="A1088" s="37">
        <f>Timetraces!E1170</f>
        <v>108.4</v>
      </c>
      <c r="B1088" s="8">
        <f>Timetraces!B1170-Timetraces!C1170</f>
        <v>25.3248131275177</v>
      </c>
      <c r="C1088" s="8">
        <f t="shared" si="34"/>
        <v>-39.092486142486408</v>
      </c>
      <c r="D1088" s="8">
        <f>(Timetraces!C1170-Timetraces!$C$86)/0.3048+$C$1004</f>
        <v>-8.6700454784503442</v>
      </c>
      <c r="E1088" s="23">
        <f>Timetraces!F1170/1000*0.145</f>
        <v>58.146193224489053</v>
      </c>
      <c r="F1088" s="8">
        <f>Timetraces!H1170</f>
        <v>0.19362451898373037</v>
      </c>
      <c r="G1088" s="8">
        <f>(Timetraces!G1170-Timetraces!$G$86)/0.3048</f>
        <v>-54.930633916629581</v>
      </c>
      <c r="H1088" s="13">
        <f>Timetraces!D1170/9.81/0.4536</f>
        <v>-186.94336719221226</v>
      </c>
      <c r="I1088" s="73">
        <f>Timetraces!F1170/Timetraces!H1170*1000</f>
        <v>2071061202.5747766</v>
      </c>
      <c r="J1088" s="13">
        <f>Timetraces!I1170/9.81/0.4536</f>
        <v>-177.80081428156242</v>
      </c>
      <c r="K1088" s="8">
        <f>Timetraces!J1170-Timetraces!K1170</f>
        <v>25.32481575012207</v>
      </c>
      <c r="L1088" s="8">
        <f t="shared" si="33"/>
        <v>-39.092469716009504</v>
      </c>
      <c r="M1088" s="8"/>
      <c r="N1088" s="13">
        <f>Timetraces!L1170/9.81/0.4536</f>
        <v>-186.93981466206972</v>
      </c>
      <c r="O1088" s="23">
        <f>Timetraces!N1170/1000*0.145</f>
        <v>58.143359784351468</v>
      </c>
      <c r="P1088" s="37">
        <f>Timetraces!P1170</f>
        <v>0.19362480945249771</v>
      </c>
    </row>
    <row r="1089" spans="1:16" x14ac:dyDescent="0.2">
      <c r="A1089" s="37">
        <f>Timetraces!E1171</f>
        <v>108.5</v>
      </c>
      <c r="B1089" s="8">
        <f>Timetraces!B1171-Timetraces!C1171</f>
        <v>25.333573818206787</v>
      </c>
      <c r="C1089" s="8">
        <f t="shared" si="34"/>
        <v>-39.063743718965782</v>
      </c>
      <c r="D1089" s="8">
        <f>(Timetraces!C1171-Timetraces!$C$86)/0.3048+$C$1004</f>
        <v>-9.3549583840557915</v>
      </c>
      <c r="E1089" s="23">
        <f>Timetraces!F1171/1000*0.145</f>
        <v>61.004355084152756</v>
      </c>
      <c r="F1089" s="8">
        <f>Timetraces!H1171</f>
        <v>0.20291568831889631</v>
      </c>
      <c r="G1089" s="8">
        <f>(Timetraces!G1171-Timetraces!$G$86)/0.3048</f>
        <v>-55.586801269861652</v>
      </c>
      <c r="H1089" s="13">
        <f>Timetraces!D1171/9.81/0.4536</f>
        <v>-182.1896429388527</v>
      </c>
      <c r="I1089" s="73">
        <f>Timetraces!F1171/Timetraces!H1171*1000</f>
        <v>2073371919.7420833</v>
      </c>
      <c r="J1089" s="13">
        <f>Timetraces!I1171/9.81/0.4536</f>
        <v>-167.44881002786829</v>
      </c>
      <c r="K1089" s="8">
        <f>Timetraces!J1171-Timetraces!K1171</f>
        <v>25.333577632904053</v>
      </c>
      <c r="L1089" s="8">
        <f t="shared" si="33"/>
        <v>-39.063723381422946</v>
      </c>
      <c r="M1089" s="8"/>
      <c r="N1089" s="13">
        <f>Timetraces!L1171/9.81/0.4536</f>
        <v>-182.18587094738862</v>
      </c>
      <c r="O1089" s="23">
        <f>Timetraces!N1171/1000*0.145</f>
        <v>61.001095586164219</v>
      </c>
      <c r="P1089" s="37">
        <f>Timetraces!P1171</f>
        <v>0.20291569938168269</v>
      </c>
    </row>
    <row r="1090" spans="1:16" x14ac:dyDescent="0.2">
      <c r="A1090" s="37">
        <f>Timetraces!E1172</f>
        <v>108.60000000000001</v>
      </c>
      <c r="B1090" s="8">
        <f>Timetraces!B1172-Timetraces!C1172</f>
        <v>25.362373113632202</v>
      </c>
      <c r="C1090" s="8">
        <f t="shared" si="34"/>
        <v>-38.969257841585815</v>
      </c>
      <c r="D1090" s="8">
        <f>(Timetraces!C1172-Timetraces!$C$86)/0.3048+$C$1004</f>
        <v>-10.105608485815093</v>
      </c>
      <c r="E1090" s="23">
        <f>Timetraces!F1172/1000*0.145</f>
        <v>63.705618213717919</v>
      </c>
      <c r="F1090" s="8">
        <f>Timetraces!H1172</f>
        <v>0.21169735385699545</v>
      </c>
      <c r="G1090" s="8">
        <f>(Timetraces!G1172-Timetraces!$G$86)/0.3048</f>
        <v>-56.242969405306916</v>
      </c>
      <c r="H1090" s="13">
        <f>Timetraces!D1172/9.81/0.4536</f>
        <v>-177.86724248032812</v>
      </c>
      <c r="I1090" s="73">
        <f>Timetraces!F1172/Timetraces!H1172*1000</f>
        <v>2075364113.5537083</v>
      </c>
      <c r="J1090" s="13">
        <f>Timetraces!I1172/9.81/0.4536</f>
        <v>-160.04679114207335</v>
      </c>
      <c r="K1090" s="8">
        <f>Timetraces!J1172-Timetraces!K1172</f>
        <v>25.362378835678101</v>
      </c>
      <c r="L1090" s="8">
        <f t="shared" si="33"/>
        <v>-38.969231246337486</v>
      </c>
      <c r="M1090" s="8"/>
      <c r="N1090" s="13">
        <f>Timetraces!L1172/9.81/0.4536</f>
        <v>-177.86318244587949</v>
      </c>
      <c r="O1090" s="23">
        <f>Timetraces!N1172/1000*0.145</f>
        <v>63.702602086327197</v>
      </c>
      <c r="P1090" s="37">
        <f>Timetraces!P1172</f>
        <v>0.21169920131672285</v>
      </c>
    </row>
    <row r="1091" spans="1:16" x14ac:dyDescent="0.2">
      <c r="A1091" s="37">
        <f>Timetraces!E1173</f>
        <v>108.7</v>
      </c>
      <c r="B1091" s="8">
        <f>Timetraces!B1173-Timetraces!C1173</f>
        <v>25.413094282150269</v>
      </c>
      <c r="C1091" s="8">
        <f t="shared" si="34"/>
        <v>-38.802849808390057</v>
      </c>
      <c r="D1091" s="8">
        <f>(Timetraces!C1173-Timetraces!$C$86)/0.3048+$C$1004</f>
        <v>-10.928187001095669</v>
      </c>
      <c r="E1091" s="23">
        <f>Timetraces!F1173/1000*0.145</f>
        <v>66.142125184295196</v>
      </c>
      <c r="F1091" s="8">
        <f>Timetraces!H1173</f>
        <v>0.21961871460014545</v>
      </c>
      <c r="G1091" s="8">
        <f>(Timetraces!G1173-Timetraces!$G$86)/0.3048</f>
        <v>-56.899137540752179</v>
      </c>
      <c r="H1091" s="13">
        <f>Timetraces!D1173/9.81/0.4536</f>
        <v>-174.05001455133902</v>
      </c>
      <c r="I1091" s="73">
        <f>Timetraces!F1173/Timetraces!H1173*1000</f>
        <v>2077020568.61777</v>
      </c>
      <c r="J1091" s="13">
        <f>Timetraces!I1173/9.81/0.4536</f>
        <v>-155.33680827336457</v>
      </c>
      <c r="K1091" s="8">
        <f>Timetraces!J1173-Timetraces!K1173</f>
        <v>25.413102626800537</v>
      </c>
      <c r="L1091" s="8">
        <f t="shared" si="33"/>
        <v>-38.802814608796687</v>
      </c>
      <c r="M1091" s="8"/>
      <c r="N1091" s="13">
        <f>Timetraces!L1173/9.81/0.4536</f>
        <v>-174.04569390657107</v>
      </c>
      <c r="O1091" s="23">
        <f>Timetraces!N1173/1000*0.145</f>
        <v>66.139291141227091</v>
      </c>
      <c r="P1091" s="37">
        <f>Timetraces!P1173</f>
        <v>0.21962209697318569</v>
      </c>
    </row>
    <row r="1092" spans="1:16" x14ac:dyDescent="0.2">
      <c r="A1092" s="37">
        <f>Timetraces!E1174</f>
        <v>108.80000000000001</v>
      </c>
      <c r="B1092" s="8">
        <f>Timetraces!B1174-Timetraces!C1174</f>
        <v>25.486841082572937</v>
      </c>
      <c r="C1092" s="8">
        <f t="shared" si="34"/>
        <v>-38.560898363433793</v>
      </c>
      <c r="D1092" s="8">
        <f>(Timetraces!C1174-Timetraces!$C$86)/0.3048+$C$1004</f>
        <v>-11.826302670431261</v>
      </c>
      <c r="E1092" s="23">
        <f>Timetraces!F1174/1000*0.145</f>
        <v>68.22561593661878</v>
      </c>
      <c r="F1092" s="8">
        <f>Timetraces!H1174</f>
        <v>0.22639269650986771</v>
      </c>
      <c r="G1092" s="8">
        <f>(Timetraces!G1174-Timetraces!$G$86)/0.3048</f>
        <v>-57.555305676197442</v>
      </c>
      <c r="H1092" s="13">
        <f>Timetraces!D1174/9.81/0.4536</f>
        <v>-171.6914088633454</v>
      </c>
      <c r="I1092" s="73">
        <f>Timetraces!F1174/Timetraces!H1174*1000</f>
        <v>2078342174.7774982</v>
      </c>
      <c r="J1092" s="13">
        <f>Timetraces!I1174/9.81/0.4536</f>
        <v>-151.54640949093456</v>
      </c>
      <c r="K1092" s="8">
        <f>Timetraces!J1174-Timetraces!K1174</f>
        <v>25.486854434013367</v>
      </c>
      <c r="L1092" s="8">
        <f t="shared" si="33"/>
        <v>-38.560846737363519</v>
      </c>
      <c r="M1092" s="8"/>
      <c r="N1092" s="13">
        <f>Timetraces!L1174/9.81/0.4536</f>
        <v>-171.68685504092332</v>
      </c>
      <c r="O1092" s="23">
        <f>Timetraces!N1174/1000*0.145</f>
        <v>68.223016549437062</v>
      </c>
      <c r="P1092" s="37">
        <f>Timetraces!P1174</f>
        <v>0.22639764819043268</v>
      </c>
    </row>
    <row r="1093" spans="1:16" x14ac:dyDescent="0.2">
      <c r="A1093" s="37">
        <f>Timetraces!E1175</f>
        <v>108.9</v>
      </c>
      <c r="B1093" s="8">
        <f>Timetraces!B1175-Timetraces!C1175</f>
        <v>25.584179162979126</v>
      </c>
      <c r="C1093" s="8">
        <f t="shared" si="34"/>
        <v>-38.241547705933179</v>
      </c>
      <c r="D1093" s="8">
        <f>(Timetraces!C1175-Timetraces!$C$86)/0.3048+$C$1004</f>
        <v>-12.801823810016703</v>
      </c>
      <c r="E1093" s="23">
        <f>Timetraces!F1175/1000*0.145</f>
        <v>69.88508342973374</v>
      </c>
      <c r="F1093" s="8">
        <f>Timetraces!H1175</f>
        <v>0.23178833329730461</v>
      </c>
      <c r="G1093" s="8">
        <f>(Timetraces!G1175-Timetraces!$G$86)/0.3048</f>
        <v>-58.211473811642705</v>
      </c>
      <c r="H1093" s="13">
        <f>Timetraces!D1175/9.81/0.4536</f>
        <v>-171.41152709671027</v>
      </c>
      <c r="I1093" s="73">
        <f>Timetraces!F1175/Timetraces!H1175*1000</f>
        <v>2079337151.1095724</v>
      </c>
      <c r="J1093" s="13">
        <f>Timetraces!I1175/9.81/0.4536</f>
        <v>-147.03099280010957</v>
      </c>
      <c r="K1093" s="8">
        <f>Timetraces!J1175-Timetraces!K1175</f>
        <v>25.584208488464355</v>
      </c>
      <c r="L1093" s="8">
        <f t="shared" ref="L1093:L1156" si="35">(K1093-$K$4)/0.3048</f>
        <v>-38.241443671579432</v>
      </c>
      <c r="M1093" s="8"/>
      <c r="N1093" s="13">
        <f>Timetraces!L1175/9.81/0.4536</f>
        <v>-171.4064383373169</v>
      </c>
      <c r="O1093" s="23">
        <f>Timetraces!N1175/1000*0.145</f>
        <v>69.882600146691701</v>
      </c>
      <c r="P1093" s="37">
        <f>Timetraces!P1175</f>
        <v>0.23179493999710454</v>
      </c>
    </row>
    <row r="1094" spans="1:16" x14ac:dyDescent="0.2">
      <c r="A1094" s="37">
        <f>Timetraces!E1176</f>
        <v>109</v>
      </c>
      <c r="B1094" s="8">
        <f>Timetraces!B1176-Timetraces!C1176</f>
        <v>25.705635786056519</v>
      </c>
      <c r="C1094" s="8">
        <f t="shared" si="34"/>
        <v>-37.843067971427296</v>
      </c>
      <c r="D1094" s="8">
        <f>(Timetraces!C1176-Timetraces!$C$86)/0.3048+$C$1004</f>
        <v>-13.856474026607405</v>
      </c>
      <c r="E1094" s="23">
        <f>Timetraces!F1176/1000*0.145</f>
        <v>71.115563212040541</v>
      </c>
      <c r="F1094" s="8">
        <f>Timetraces!H1176</f>
        <v>0.2357893575113699</v>
      </c>
      <c r="G1094" s="8">
        <f>(Timetraces!G1176-Timetraces!$G$86)/0.3048</f>
        <v>-58.867641164874776</v>
      </c>
      <c r="H1094" s="13">
        <f>Timetraces!D1176/9.81/0.4536</f>
        <v>-172.22840328450519</v>
      </c>
      <c r="I1094" s="73">
        <f>Timetraces!F1176/Timetraces!H1176*1000</f>
        <v>2080043668.0412447</v>
      </c>
      <c r="J1094" s="13">
        <f>Timetraces!I1176/9.81/0.4536</f>
        <v>-141.59713047861135</v>
      </c>
      <c r="K1094" s="8">
        <f>Timetraces!J1176-Timetraces!K1176</f>
        <v>25.70571494102478</v>
      </c>
      <c r="L1094" s="8">
        <f t="shared" si="35"/>
        <v>-37.842800454517672</v>
      </c>
      <c r="M1094" s="8"/>
      <c r="N1094" s="13">
        <f>Timetraces!L1176/9.81/0.4536</f>
        <v>-172.22191545918696</v>
      </c>
      <c r="O1094" s="23">
        <f>Timetraces!N1176/1000*0.145</f>
        <v>71.109000907121242</v>
      </c>
      <c r="P1094" s="37">
        <f>Timetraces!P1176</f>
        <v>0.23579718807544989</v>
      </c>
    </row>
    <row r="1095" spans="1:16" x14ac:dyDescent="0.2">
      <c r="A1095" s="37">
        <f>Timetraces!E1177</f>
        <v>109.10000000000001</v>
      </c>
      <c r="B1095" s="8">
        <f>Timetraces!B1177-Timetraces!C1177</f>
        <v>25.848637461662292</v>
      </c>
      <c r="C1095" s="8">
        <f t="shared" si="34"/>
        <v>-37.373902369046149</v>
      </c>
      <c r="D1095" s="8">
        <f>(Timetraces!C1177-Timetraces!$C$86)/0.3048+$C$1004</f>
        <v>-14.981803853367882</v>
      </c>
      <c r="E1095" s="23">
        <f>Timetraces!F1177/1000*0.145</f>
        <v>72.021953248119189</v>
      </c>
      <c r="F1095" s="8">
        <f>Timetraces!H1177</f>
        <v>0.23873668791702618</v>
      </c>
      <c r="G1095" s="8">
        <f>(Timetraces!G1177-Timetraces!$G$86)/0.3048</f>
        <v>-59.523809691426635</v>
      </c>
      <c r="H1095" s="13">
        <f>Timetraces!D1177/9.81/0.4536</f>
        <v>-172.20049054767097</v>
      </c>
      <c r="I1095" s="73">
        <f>Timetraces!F1177/Timetraces!H1177*1000</f>
        <v>2080547946.7057402</v>
      </c>
      <c r="J1095" s="13">
        <f>Timetraces!I1177/9.81/0.4536</f>
        <v>-125.53682752082473</v>
      </c>
      <c r="K1095" s="8">
        <f>Timetraces!J1177-Timetraces!K1177</f>
        <v>25.848852515220642</v>
      </c>
      <c r="L1095" s="8">
        <f t="shared" si="35"/>
        <v>-37.373188990620491</v>
      </c>
      <c r="M1095" s="8"/>
      <c r="N1095" s="13">
        <f>Timetraces!L1177/9.81/0.4536</f>
        <v>-172.19197270512842</v>
      </c>
      <c r="O1095" s="23">
        <f>Timetraces!N1177/1000*0.145</f>
        <v>72.012030899790517</v>
      </c>
      <c r="P1095" s="37">
        <f>Timetraces!P1177</f>
        <v>0.23874426067240295</v>
      </c>
    </row>
    <row r="1096" spans="1:16" x14ac:dyDescent="0.2">
      <c r="A1096" s="37">
        <f>Timetraces!E1178</f>
        <v>109.2</v>
      </c>
      <c r="B1096" s="8">
        <f>Timetraces!B1178-Timetraces!C1178</f>
        <v>26.006833612918854</v>
      </c>
      <c r="C1096" s="8">
        <f t="shared" si="34"/>
        <v>-36.854886124766089</v>
      </c>
      <c r="D1096" s="8">
        <f>(Timetraces!C1178-Timetraces!$C$86)/0.3048+$C$1004</f>
        <v>-16.15699057973276</v>
      </c>
      <c r="E1096" s="23">
        <f>Timetraces!F1178/1000*0.145</f>
        <v>72.779251557930252</v>
      </c>
      <c r="F1096" s="8">
        <f>Timetraces!H1178</f>
        <v>0.24119921485912776</v>
      </c>
      <c r="G1096" s="8">
        <f>(Timetraces!G1178-Timetraces!$G$86)/0.3048</f>
        <v>-60.179977435765302</v>
      </c>
      <c r="H1096" s="13">
        <f>Timetraces!D1178/9.81/0.4536</f>
        <v>-170.27901066320072</v>
      </c>
      <c r="I1096" s="73">
        <f>Timetraces!F1178/Timetraces!H1178*1000</f>
        <v>2080959812.0228605</v>
      </c>
      <c r="J1096" s="13">
        <f>Timetraces!I1178/9.81/0.4536</f>
        <v>-98.957654265139126</v>
      </c>
      <c r="K1096" s="8">
        <f>Timetraces!J1178-Timetraces!K1178</f>
        <v>26.007361054420471</v>
      </c>
      <c r="L1096" s="8">
        <f t="shared" si="35"/>
        <v>-36.853147851513441</v>
      </c>
      <c r="M1096" s="8"/>
      <c r="N1096" s="13">
        <f>Timetraces!L1178/9.81/0.4536</f>
        <v>-170.26850395243167</v>
      </c>
      <c r="O1096" s="23">
        <f>Timetraces!N1178/1000*0.145</f>
        <v>72.765731060276792</v>
      </c>
      <c r="P1096" s="37">
        <f>Timetraces!P1178</f>
        <v>0.24120399175875629</v>
      </c>
    </row>
    <row r="1097" spans="1:16" x14ac:dyDescent="0.2">
      <c r="A1097" s="37">
        <f>Timetraces!E1179</f>
        <v>109.30000000000001</v>
      </c>
      <c r="B1097" s="8">
        <f>Timetraces!B1179-Timetraces!C1179</f>
        <v>26.173683255910873</v>
      </c>
      <c r="C1097" s="8">
        <f t="shared" si="34"/>
        <v>-36.307479159569176</v>
      </c>
      <c r="D1097" s="8">
        <f>(Timetraces!C1179-Timetraces!$C$86)/0.3048+$C$1004</f>
        <v>-17.360561769309005</v>
      </c>
      <c r="E1097" s="23">
        <f>Timetraces!F1179/1000*0.145</f>
        <v>73.530054647009734</v>
      </c>
      <c r="F1097" s="8">
        <f>Timetraces!H1179</f>
        <v>0.24364056165356177</v>
      </c>
      <c r="G1097" s="8">
        <f>(Timetraces!G1179-Timetraces!$G$86)/0.3048</f>
        <v>-60.836145571210565</v>
      </c>
      <c r="H1097" s="13">
        <f>Timetraces!D1179/9.81/0.4536</f>
        <v>-166.98595238439353</v>
      </c>
      <c r="I1097" s="73">
        <f>Timetraces!F1179/Timetraces!H1179*1000</f>
        <v>2081360434.0350115</v>
      </c>
      <c r="J1097" s="13">
        <f>Timetraces!I1179/9.81/0.4536</f>
        <v>-69.893074684769971</v>
      </c>
      <c r="K1097" s="8">
        <f>Timetraces!J1179-Timetraces!K1179</f>
        <v>26.174785435199738</v>
      </c>
      <c r="L1097" s="8">
        <f t="shared" si="35"/>
        <v>-36.303855263654953</v>
      </c>
      <c r="M1097" s="8"/>
      <c r="N1097" s="13">
        <f>Timetraces!L1179/9.81/0.4536</f>
        <v>-166.97299045008967</v>
      </c>
      <c r="O1097" s="23">
        <f>Timetraces!N1179/1000*0.145</f>
        <v>73.512553023883314</v>
      </c>
      <c r="P1097" s="37">
        <f>Timetraces!P1179</f>
        <v>0.24364121596202359</v>
      </c>
    </row>
    <row r="1098" spans="1:16" x14ac:dyDescent="0.2">
      <c r="A1098" s="37">
        <f>Timetraces!E1180</f>
        <v>109.4</v>
      </c>
      <c r="B1098" s="8">
        <f>Timetraces!B1180-Timetraces!C1180</f>
        <v>26.345102041959763</v>
      </c>
      <c r="C1098" s="8">
        <f t="shared" si="34"/>
        <v>-35.745081567545263</v>
      </c>
      <c r="D1098" s="8">
        <f>(Timetraces!C1180-Timetraces!$C$86)/0.3048+$C$1004</f>
        <v>-18.579129843417739</v>
      </c>
      <c r="E1098" s="23">
        <f>Timetraces!F1180/1000*0.145</f>
        <v>74.320103660575285</v>
      </c>
      <c r="F1098" s="8">
        <f>Timetraces!H1180</f>
        <v>0.24620948564210479</v>
      </c>
      <c r="G1098" s="8">
        <f>(Timetraces!G1180-Timetraces!$G$86)/0.3048</f>
        <v>-61.492313315549232</v>
      </c>
      <c r="H1098" s="13">
        <f>Timetraces!D1180/9.81/0.4536</f>
        <v>-163.3783374501468</v>
      </c>
      <c r="I1098" s="73">
        <f>Timetraces!F1180/Timetraces!H1180*1000</f>
        <v>2081773728.9923389</v>
      </c>
      <c r="J1098" s="13">
        <f>Timetraces!I1180/9.81/0.4536</f>
        <v>-41.011484697573025</v>
      </c>
      <c r="K1098" s="8">
        <f>Timetraces!J1180-Timetraces!K1180</f>
        <v>26.347002476453781</v>
      </c>
      <c r="L1098" s="8">
        <f t="shared" si="35"/>
        <v>-35.738838724107566</v>
      </c>
      <c r="M1098" s="8"/>
      <c r="N1098" s="13">
        <f>Timetraces!L1180/9.81/0.4536</f>
        <v>-163.36019074212143</v>
      </c>
      <c r="O1098" s="23">
        <f>Timetraces!N1180/1000*0.145</f>
        <v>74.298934741702368</v>
      </c>
      <c r="P1098" s="37">
        <f>Timetraces!P1180</f>
        <v>0.24620750451601459</v>
      </c>
    </row>
    <row r="1099" spans="1:16" x14ac:dyDescent="0.2">
      <c r="A1099" s="37">
        <f>Timetraces!E1181</f>
        <v>109.5</v>
      </c>
      <c r="B1099" s="8">
        <f>Timetraces!B1181-Timetraces!C1181</f>
        <v>26.519404649734497</v>
      </c>
      <c r="C1099" s="8">
        <f t="shared" si="34"/>
        <v>-35.17322261815309</v>
      </c>
      <c r="D1099" s="8">
        <f>(Timetraces!C1181-Timetraces!$C$86)/0.3048+$C$1004</f>
        <v>-19.807159274894733</v>
      </c>
      <c r="E1099" s="23">
        <f>Timetraces!F1181/1000*0.145</f>
        <v>75.120795494121282</v>
      </c>
      <c r="F1099" s="8">
        <f>Timetraces!H1181</f>
        <v>0.24881301506100606</v>
      </c>
      <c r="G1099" s="8">
        <f>(Timetraces!G1181-Timetraces!$G$86)/0.3048</f>
        <v>-62.148481450994495</v>
      </c>
      <c r="H1099" s="13">
        <f>Timetraces!D1181/9.81/0.4536</f>
        <v>-159.951682091848</v>
      </c>
      <c r="I1099" s="73">
        <f>Timetraces!F1181/Timetraces!H1181*1000</f>
        <v>2082183890.4068952</v>
      </c>
      <c r="J1099" s="13">
        <f>Timetraces!I1181/9.81/0.4536</f>
        <v>-13.780770212671259</v>
      </c>
      <c r="K1099" s="8">
        <f>Timetraces!J1181-Timetraces!K1181</f>
        <v>26.521564602851868</v>
      </c>
      <c r="L1099" s="8">
        <f t="shared" si="35"/>
        <v>-35.1661283356624</v>
      </c>
      <c r="M1099" s="8"/>
      <c r="N1099" s="13">
        <f>Timetraces!L1181/9.81/0.4536</f>
        <v>-159.92365962435301</v>
      </c>
      <c r="O1099" s="23">
        <f>Timetraces!N1181/1000*0.145</f>
        <v>75.09663078880746</v>
      </c>
      <c r="P1099" s="37">
        <f>Timetraces!P1181</f>
        <v>0.24881071501816515</v>
      </c>
    </row>
    <row r="1100" spans="1:16" x14ac:dyDescent="0.2">
      <c r="A1100" s="37">
        <f>Timetraces!E1182</f>
        <v>109.60000000000001</v>
      </c>
      <c r="B1100" s="8">
        <f>Timetraces!B1182-Timetraces!C1182</f>
        <v>26.695363342761993</v>
      </c>
      <c r="C1100" s="8">
        <f t="shared" si="34"/>
        <v>-34.595930318194107</v>
      </c>
      <c r="D1100" s="8">
        <f>(Timetraces!C1182-Timetraces!$C$86)/0.3048+$C$1004</f>
        <v>-21.040615799233041</v>
      </c>
      <c r="E1100" s="23">
        <f>Timetraces!F1182/1000*0.145</f>
        <v>75.887518443527242</v>
      </c>
      <c r="F1100" s="8">
        <f>Timetraces!H1182</f>
        <v>0.25130610122135483</v>
      </c>
      <c r="G1100" s="8">
        <f>(Timetraces!G1182-Timetraces!$G$86)/0.3048</f>
        <v>-62.80464939088646</v>
      </c>
      <c r="H1100" s="13">
        <f>Timetraces!D1182/9.81/0.4536</f>
        <v>-156.69830516324299</v>
      </c>
      <c r="I1100" s="73">
        <f>Timetraces!F1182/Timetraces!H1182*1000</f>
        <v>2082568603.0649538</v>
      </c>
      <c r="J1100" s="13">
        <f>Timetraces!I1182/9.81/0.4536</f>
        <v>10.380500791934518</v>
      </c>
      <c r="K1100" s="8">
        <f>Timetraces!J1182-Timetraces!K1182</f>
        <v>26.694023489952087</v>
      </c>
      <c r="L1100" s="8">
        <f t="shared" si="35"/>
        <v>-34.600318338614436</v>
      </c>
      <c r="M1100" s="8"/>
      <c r="N1100" s="13">
        <f>Timetraces!L1182/9.81/0.4536</f>
        <v>-156.65610000784301</v>
      </c>
      <c r="O1100" s="23">
        <f>Timetraces!N1182/1000*0.145</f>
        <v>75.860863380366865</v>
      </c>
      <c r="P1100" s="37">
        <f>Timetraces!P1182</f>
        <v>0.25130473016740784</v>
      </c>
    </row>
    <row r="1101" spans="1:16" x14ac:dyDescent="0.2">
      <c r="A1101" s="37">
        <f>Timetraces!E1183</f>
        <v>109.7</v>
      </c>
      <c r="B1101" s="8">
        <f>Timetraces!B1183-Timetraces!C1183</f>
        <v>26.870631337165833</v>
      </c>
      <c r="C1101" s="8">
        <f t="shared" si="34"/>
        <v>-34.020904089835057</v>
      </c>
      <c r="D1101" s="8">
        <f>(Timetraces!C1183-Timetraces!$C$86)/0.3048+$C$1004</f>
        <v>-22.271812509676916</v>
      </c>
      <c r="E1101" s="23">
        <f>Timetraces!F1183/1000*0.145</f>
        <v>76.583428720438221</v>
      </c>
      <c r="F1101" s="8">
        <f>Timetraces!H1183</f>
        <v>0.25356894486147036</v>
      </c>
      <c r="G1101" s="8">
        <f>(Timetraces!G1183-Timetraces!$G$86)/0.3048</f>
        <v>-63.460817330778426</v>
      </c>
      <c r="H1101" s="13">
        <f>Timetraces!D1183/9.81/0.4536</f>
        <v>-153.83161908320338</v>
      </c>
      <c r="I1101" s="73">
        <f>Timetraces!F1183/Timetraces!H1183*1000</f>
        <v>2082911129.6372569</v>
      </c>
      <c r="J1101" s="13">
        <f>Timetraces!I1183/9.81/0.4536</f>
        <v>31.390416949789326</v>
      </c>
      <c r="K1101" s="8">
        <f>Timetraces!J1183-Timetraces!K1183</f>
        <v>26.854564547538757</v>
      </c>
      <c r="L1101" s="8">
        <f t="shared" si="35"/>
        <v>-34.07360883209649</v>
      </c>
      <c r="M1101" s="8"/>
      <c r="N1101" s="13">
        <f>Timetraces!L1183/9.81/0.4536</f>
        <v>-153.77199418540565</v>
      </c>
      <c r="O1101" s="23">
        <f>Timetraces!N1183/1000*0.145</f>
        <v>76.554595920541431</v>
      </c>
      <c r="P1101" s="37">
        <f>Timetraces!P1183</f>
        <v>0.25356868633931273</v>
      </c>
    </row>
    <row r="1102" spans="1:16" x14ac:dyDescent="0.2">
      <c r="A1102" s="37">
        <f>Timetraces!E1184</f>
        <v>109.80000000000001</v>
      </c>
      <c r="B1102" s="8">
        <f>Timetraces!B1184-Timetraces!C1184</f>
        <v>27.041652917861938</v>
      </c>
      <c r="C1102" s="8">
        <f t="shared" si="34"/>
        <v>-33.459809664979069</v>
      </c>
      <c r="D1102" s="8">
        <f>(Timetraces!C1184-Timetraces!$C$86)/0.3048+$C$1004</f>
        <v>-23.489071158912239</v>
      </c>
      <c r="E1102" s="23">
        <f>Timetraces!F1184/1000*0.145</f>
        <v>77.163236233777496</v>
      </c>
      <c r="F1102" s="8">
        <f>Timetraces!H1184</f>
        <v>0.25545429506584461</v>
      </c>
      <c r="G1102" s="8">
        <f>(Timetraces!G1184-Timetraces!$G$86)/0.3048</f>
        <v>-64.116985368447033</v>
      </c>
      <c r="H1102" s="13">
        <f>Timetraces!D1184/9.81/0.4536</f>
        <v>-152.00966490805462</v>
      </c>
      <c r="I1102" s="73">
        <f>Timetraces!F1184/Timetraces!H1184*1000</f>
        <v>2083191632.1898355</v>
      </c>
      <c r="J1102" s="13">
        <f>Timetraces!I1184/9.81/0.4536</f>
        <v>49.338419893943723</v>
      </c>
      <c r="K1102" s="8">
        <f>Timetraces!J1184-Timetraces!K1184</f>
        <v>26.988540530204773</v>
      </c>
      <c r="L1102" s="8">
        <f t="shared" si="35"/>
        <v>-33.634055083192237</v>
      </c>
      <c r="M1102" s="8"/>
      <c r="N1102" s="13">
        <f>Timetraces!L1184/9.81/0.4536</f>
        <v>-151.92853280074527</v>
      </c>
      <c r="O1102" s="23">
        <f>Timetraces!N1184/1000*0.145</f>
        <v>77.132366265559639</v>
      </c>
      <c r="P1102" s="37">
        <f>Timetraces!P1184</f>
        <v>0.25545423618798174</v>
      </c>
    </row>
    <row r="1103" spans="1:16" x14ac:dyDescent="0.2">
      <c r="A1103" s="37">
        <f>Timetraces!E1185</f>
        <v>109.9</v>
      </c>
      <c r="B1103" s="8">
        <f>Timetraces!B1185-Timetraces!C1185</f>
        <v>27.2043616771698</v>
      </c>
      <c r="C1103" s="8">
        <f t="shared" si="34"/>
        <v>-32.925988276173747</v>
      </c>
      <c r="D1103" s="8">
        <f>(Timetraces!C1185-Timetraces!$C$86)/0.3048+$C$1004</f>
        <v>-24.679063029802375</v>
      </c>
      <c r="E1103" s="23">
        <f>Timetraces!F1185/1000*0.145</f>
        <v>77.567296603195061</v>
      </c>
      <c r="F1103" s="8">
        <f>Timetraces!H1185</f>
        <v>0.25676822803725485</v>
      </c>
      <c r="G1103" s="8">
        <f>(Timetraces!G1185-Timetraces!$G$86)/0.3048</f>
        <v>-64.773153308339005</v>
      </c>
      <c r="H1103" s="13">
        <f>Timetraces!D1185/9.81/0.4536</f>
        <v>-151.63088838339746</v>
      </c>
      <c r="I1103" s="73">
        <f>Timetraces!F1185/Timetraces!H1185*1000</f>
        <v>2083384214.6851089</v>
      </c>
      <c r="J1103" s="13">
        <f>Timetraces!I1185/9.81/0.4536</f>
        <v>64.348693013374032</v>
      </c>
      <c r="K1103" s="8">
        <f>Timetraces!J1185-Timetraces!K1185</f>
        <v>27.080868244171143</v>
      </c>
      <c r="L1103" s="8">
        <f t="shared" si="35"/>
        <v>-33.331142635796013</v>
      </c>
      <c r="M1103" s="8"/>
      <c r="N1103" s="13">
        <f>Timetraces!L1185/9.81/0.4536</f>
        <v>-151.52069136731578</v>
      </c>
      <c r="O1103" s="23">
        <f>Timetraces!N1185/1000*0.145</f>
        <v>77.534375994426298</v>
      </c>
      <c r="P1103" s="37">
        <f>Timetraces!P1185</f>
        <v>0.25676624860736308</v>
      </c>
    </row>
    <row r="1104" spans="1:16" x14ac:dyDescent="0.2">
      <c r="A1104" s="37">
        <f>Timetraces!E1186</f>
        <v>110</v>
      </c>
      <c r="B1104" s="8">
        <f>Timetraces!B1186-Timetraces!C1186</f>
        <v>27.354883909225464</v>
      </c>
      <c r="C1104" s="8">
        <f t="shared" si="34"/>
        <v>-32.432148932159102</v>
      </c>
      <c r="D1104" s="8">
        <f>(Timetraces!C1186-Timetraces!$C$86)/0.3048+$C$1004</f>
        <v>-25.829072855901845</v>
      </c>
      <c r="E1104" s="23">
        <f>Timetraces!F1186/1000*0.145</f>
        <v>77.757464081499791</v>
      </c>
      <c r="F1104" s="8">
        <f>Timetraces!H1186</f>
        <v>0.2573866975246788</v>
      </c>
      <c r="G1104" s="8">
        <f>(Timetraces!G1186-Timetraces!$G$86)/0.3048</f>
        <v>-65.429321333785538</v>
      </c>
      <c r="H1104" s="13">
        <f>Timetraces!D1186/9.81/0.4536</f>
        <v>-152.09946573756503</v>
      </c>
      <c r="I1104" s="73">
        <f>Timetraces!F1186/Timetraces!H1186*1000</f>
        <v>2083473536.6401093</v>
      </c>
      <c r="J1104" s="13">
        <f>Timetraces!I1186/9.81/0.4536</f>
        <v>76.627149322104685</v>
      </c>
      <c r="K1104" s="8">
        <f>Timetraces!J1186-Timetraces!K1186</f>
        <v>27.121177434921265</v>
      </c>
      <c r="L1104" s="8">
        <f t="shared" si="35"/>
        <v>-33.198894634647317</v>
      </c>
      <c r="M1104" s="8"/>
      <c r="N1104" s="13">
        <f>Timetraces!L1186/9.81/0.4536</f>
        <v>-151.95016345725026</v>
      </c>
      <c r="O1104" s="23">
        <f>Timetraces!N1186/1000*0.145</f>
        <v>77.722237615683014</v>
      </c>
      <c r="P1104" s="37">
        <f>Timetraces!P1186</f>
        <v>0.25737943774800964</v>
      </c>
    </row>
    <row r="1105" spans="1:16" x14ac:dyDescent="0.2">
      <c r="A1105" s="37">
        <f>Timetraces!E1187</f>
        <v>110.10000000000001</v>
      </c>
      <c r="B1105" s="8">
        <f>Timetraces!B1187-Timetraces!C1187</f>
        <v>27.625398635864258</v>
      </c>
      <c r="C1105" s="8">
        <f t="shared" si="34"/>
        <v>-31.544633424813977</v>
      </c>
      <c r="D1105" s="8">
        <f>(Timetraces!C1187-Timetraces!$C$86)/0.3048+$C$1004</f>
        <v>-26.904062961968851</v>
      </c>
      <c r="E1105" s="23">
        <f>Timetraces!F1187/1000*0.145</f>
        <v>77.758094050900866</v>
      </c>
      <c r="F1105" s="8">
        <f>Timetraces!H1187</f>
        <v>0.25738885909714943</v>
      </c>
      <c r="G1105" s="8">
        <f>(Timetraces!G1187-Timetraces!$G$86)/0.3048</f>
        <v>-65.616797900262469</v>
      </c>
      <c r="H1105" s="13">
        <f>Timetraces!D1187/9.81/0.4536</f>
        <v>-152.2373423128268</v>
      </c>
      <c r="I1105" s="73">
        <f>Timetraces!F1187/Timetraces!H1187*1000</f>
        <v>2083472919.0435226</v>
      </c>
      <c r="J1105" s="13">
        <f>Timetraces!I1187/9.81/0.4536</f>
        <v>98.195060463595567</v>
      </c>
      <c r="K1105" s="8">
        <f>Timetraces!J1187-Timetraces!K1187</f>
        <v>27.24278450012207</v>
      </c>
      <c r="L1105" s="8">
        <f t="shared" si="35"/>
        <v>-32.799921323621049</v>
      </c>
      <c r="M1105" s="8"/>
      <c r="N1105" s="13">
        <f>Timetraces!L1187/9.81/0.4536</f>
        <v>-152.03963509477836</v>
      </c>
      <c r="O1105" s="23">
        <f>Timetraces!N1187/1000*0.145</f>
        <v>77.719510191843725</v>
      </c>
      <c r="P1105" s="37">
        <f>Timetraces!P1187</f>
        <v>0.25737064784966013</v>
      </c>
    </row>
    <row r="1106" spans="1:16" x14ac:dyDescent="0.2">
      <c r="A1106" s="37">
        <f>Timetraces!E1188</f>
        <v>110.2</v>
      </c>
      <c r="B1106" s="8">
        <f>Timetraces!B1188-Timetraces!C1188</f>
        <v>27.916201114654541</v>
      </c>
      <c r="C1106" s="8">
        <f t="shared" si="34"/>
        <v>-30.59055705083011</v>
      </c>
      <c r="D1106" s="8">
        <f>(Timetraces!C1188-Timetraces!$C$86)/0.3048+$C$1004</f>
        <v>-27.858139335952718</v>
      </c>
      <c r="E1106" s="23">
        <f>Timetraces!F1188/1000*0.145</f>
        <v>77.644259279258208</v>
      </c>
      <c r="F1106" s="8">
        <f>Timetraces!H1188</f>
        <v>0.25701878834993491</v>
      </c>
      <c r="G1106" s="8">
        <f>(Timetraces!G1188-Timetraces!$G$86)/0.3048</f>
        <v>-65.616797900262469</v>
      </c>
      <c r="H1106" s="13">
        <f>Timetraces!D1188/9.81/0.4536</f>
        <v>-151.42543143743188</v>
      </c>
      <c r="I1106" s="73">
        <f>Timetraces!F1188/Timetraces!H1188*1000</f>
        <v>2083418312.0991137</v>
      </c>
      <c r="J1106" s="13">
        <f>Timetraces!I1188/9.81/0.4536</f>
        <v>125.74767498550079</v>
      </c>
      <c r="K1106" s="8">
        <f>Timetraces!J1188-Timetraces!K1188</f>
        <v>27.356182336807251</v>
      </c>
      <c r="L1106" s="8">
        <f t="shared" si="35"/>
        <v>-32.427881177016125</v>
      </c>
      <c r="M1106" s="8"/>
      <c r="N1106" s="13">
        <f>Timetraces!L1188/9.81/0.4536</f>
        <v>-151.16133716961554</v>
      </c>
      <c r="O1106" s="23">
        <f>Timetraces!N1188/1000*0.145</f>
        <v>77.6001568193617</v>
      </c>
      <c r="P1106" s="37">
        <f>Timetraces!P1188</f>
        <v>0.25698121967553694</v>
      </c>
    </row>
    <row r="1107" spans="1:16" x14ac:dyDescent="0.2">
      <c r="A1107" s="37">
        <f>Timetraces!E1189</f>
        <v>110.30000000000001</v>
      </c>
      <c r="B1107" s="8">
        <f>Timetraces!B1189-Timetraces!C1189</f>
        <v>28.16237473487854</v>
      </c>
      <c r="C1107" s="8">
        <f t="shared" si="34"/>
        <v>-29.782900816499403</v>
      </c>
      <c r="D1107" s="8">
        <f>(Timetraces!C1189-Timetraces!$C$86)/0.3048+$C$1004</f>
        <v>-28.665795570283425</v>
      </c>
      <c r="E1107" s="23">
        <f>Timetraces!F1189/1000*0.145</f>
        <v>77.485865598193428</v>
      </c>
      <c r="F1107" s="8">
        <f>Timetraces!H1189</f>
        <v>0.25650378809953489</v>
      </c>
      <c r="G1107" s="8">
        <f>(Timetraces!G1189-Timetraces!$G$86)/0.3048</f>
        <v>-65.616797900262469</v>
      </c>
      <c r="H1107" s="13">
        <f>Timetraces!D1189/9.81/0.4536</f>
        <v>-149.87187845853484</v>
      </c>
      <c r="I1107" s="73">
        <f>Timetraces!F1189/Timetraces!H1189*1000</f>
        <v>2083342643.5798898</v>
      </c>
      <c r="J1107" s="13">
        <f>Timetraces!I1189/9.81/0.4536</f>
        <v>149.71566314659134</v>
      </c>
      <c r="K1107" s="8">
        <f>Timetraces!J1189-Timetraces!K1189</f>
        <v>27.417319297790527</v>
      </c>
      <c r="L1107" s="8">
        <f t="shared" si="35"/>
        <v>-32.227300596362333</v>
      </c>
      <c r="M1107" s="8"/>
      <c r="N1107" s="13">
        <f>Timetraces!L1189/9.81/0.4536</f>
        <v>-149.49297848688431</v>
      </c>
      <c r="O1107" s="23">
        <f>Timetraces!N1189/1000*0.145</f>
        <v>77.43347377472216</v>
      </c>
      <c r="P1107" s="37">
        <f>Timetraces!P1189</f>
        <v>0.2564372913222478</v>
      </c>
    </row>
    <row r="1108" spans="1:16" x14ac:dyDescent="0.2">
      <c r="A1108" s="37">
        <f>Timetraces!E1190</f>
        <v>110.4</v>
      </c>
      <c r="B1108" s="8">
        <f>Timetraces!B1190-Timetraces!C1190</f>
        <v>28.364840269088745</v>
      </c>
      <c r="C1108" s="8">
        <f t="shared" si="34"/>
        <v>-29.118643814497418</v>
      </c>
      <c r="D1108" s="8">
        <f>(Timetraces!C1190-Timetraces!$C$86)/0.3048+$C$1004</f>
        <v>-29.330052572285407</v>
      </c>
      <c r="E1108" s="23">
        <f>Timetraces!F1190/1000*0.145</f>
        <v>77.31490442473671</v>
      </c>
      <c r="F1108" s="8">
        <f>Timetraces!H1190</f>
        <v>0.25594788994711565</v>
      </c>
      <c r="G1108" s="8">
        <f>(Timetraces!G1190-Timetraces!$G$86)/0.3048</f>
        <v>-65.616797900262469</v>
      </c>
      <c r="H1108" s="13">
        <f>Timetraces!D1190/9.81/0.4536</f>
        <v>-147.8181868441653</v>
      </c>
      <c r="I1108" s="73">
        <f>Timetraces!F1190/Timetraces!H1190*1000</f>
        <v>2083260922.8470268</v>
      </c>
      <c r="J1108" s="13">
        <f>Timetraces!I1190/9.81/0.4536</f>
        <v>167.09634142913154</v>
      </c>
      <c r="K1108" s="8">
        <f>Timetraces!J1190-Timetraces!K1190</f>
        <v>27.44998836517334</v>
      </c>
      <c r="L1108" s="8">
        <f t="shared" si="35"/>
        <v>-32.120118616759932</v>
      </c>
      <c r="M1108" s="8"/>
      <c r="N1108" s="13">
        <f>Timetraces!L1190/9.81/0.4536</f>
        <v>-147.2638961276011</v>
      </c>
      <c r="O1108" s="23">
        <f>Timetraces!N1190/1000*0.145</f>
        <v>77.251043209860072</v>
      </c>
      <c r="P1108" s="37">
        <f>Timetraces!P1190</f>
        <v>0.25584193569279684</v>
      </c>
    </row>
    <row r="1109" spans="1:16" x14ac:dyDescent="0.2">
      <c r="A1109" s="37">
        <f>Timetraces!E1191</f>
        <v>110.5</v>
      </c>
      <c r="B1109" s="8">
        <f>Timetraces!B1191-Timetraces!C1191</f>
        <v>28.527824401855469</v>
      </c>
      <c r="C1109" s="8">
        <f t="shared" si="34"/>
        <v>-28.583918969462236</v>
      </c>
      <c r="D1109" s="8">
        <f>(Timetraces!C1191-Timetraces!$C$86)/0.3048+$C$1004</f>
        <v>-29.864777417320592</v>
      </c>
      <c r="E1109" s="23">
        <f>Timetraces!F1191/1000*0.145</f>
        <v>77.13927079713271</v>
      </c>
      <c r="F1109" s="8">
        <f>Timetraces!H1191</f>
        <v>0.25537676521890146</v>
      </c>
      <c r="G1109" s="8">
        <f>(Timetraces!G1191-Timetraces!$G$86)/0.3048</f>
        <v>-65.616797900262469</v>
      </c>
      <c r="H1109" s="13">
        <f>Timetraces!D1191/9.81/0.4536</f>
        <v>-145.17633888805034</v>
      </c>
      <c r="I1109" s="73">
        <f>Timetraces!F1191/Timetraces!H1191*1000</f>
        <v>2083176872.2526419</v>
      </c>
      <c r="J1109" s="13">
        <f>Timetraces!I1191/9.81/0.4536</f>
        <v>179.05869799500556</v>
      </c>
      <c r="K1109" s="8">
        <f>Timetraces!J1191-Timetraces!K1191</f>
        <v>27.476880311965942</v>
      </c>
      <c r="L1109" s="8">
        <f t="shared" si="35"/>
        <v>-32.031890444868189</v>
      </c>
      <c r="M1109" s="8"/>
      <c r="N1109" s="13">
        <f>Timetraces!L1191/9.81/0.4536</f>
        <v>-144.48871170231391</v>
      </c>
      <c r="O1109" s="23">
        <f>Timetraces!N1191/1000*0.145</f>
        <v>77.057724464000216</v>
      </c>
      <c r="P1109" s="37">
        <f>Timetraces!P1191</f>
        <v>0.25521101297645665</v>
      </c>
    </row>
    <row r="1110" spans="1:16" x14ac:dyDescent="0.2">
      <c r="A1110" s="37">
        <f>Timetraces!E1192</f>
        <v>110.60000000000001</v>
      </c>
      <c r="B1110" s="8">
        <f>Timetraces!B1192-Timetraces!C1192</f>
        <v>28.653892517089844</v>
      </c>
      <c r="C1110" s="8">
        <f t="shared" si="34"/>
        <v>-28.170309667512186</v>
      </c>
      <c r="D1110" s="8">
        <f>(Timetraces!C1192-Timetraces!$C$86)/0.3048+$C$1004</f>
        <v>-30.278386719270639</v>
      </c>
      <c r="E1110" s="23">
        <f>Timetraces!F1192/1000*0.145</f>
        <v>76.955566146015386</v>
      </c>
      <c r="F1110" s="8">
        <f>Timetraces!H1192</f>
        <v>0.25477936413472724</v>
      </c>
      <c r="G1110" s="8">
        <f>(Timetraces!G1192-Timetraces!$G$86)/0.3048</f>
        <v>-65.616797900262469</v>
      </c>
      <c r="H1110" s="13">
        <f>Timetraces!D1192/9.81/0.4536</f>
        <v>-142.14790981403078</v>
      </c>
      <c r="I1110" s="73">
        <f>Timetraces!F1192/Timetraces!H1192*1000</f>
        <v>2083088809.7580159</v>
      </c>
      <c r="J1110" s="13">
        <f>Timetraces!I1192/9.81/0.4536</f>
        <v>188.26942107866088</v>
      </c>
      <c r="K1110" s="8">
        <f>Timetraces!J1192-Timetraces!K1192</f>
        <v>27.512692213058472</v>
      </c>
      <c r="L1110" s="8">
        <f t="shared" si="35"/>
        <v>-31.914397331047557</v>
      </c>
      <c r="M1110" s="8"/>
      <c r="N1110" s="13">
        <f>Timetraces!L1192/9.81/0.4536</f>
        <v>-141.63641405516822</v>
      </c>
      <c r="O1110" s="23">
        <f>Timetraces!N1192/1000*0.145</f>
        <v>76.840183829105314</v>
      </c>
      <c r="P1110" s="37">
        <f>Timetraces!P1192</f>
        <v>0.25450101979363576</v>
      </c>
    </row>
    <row r="1111" spans="1:16" x14ac:dyDescent="0.2">
      <c r="A1111" s="37">
        <f>Timetraces!E1193</f>
        <v>110.7</v>
      </c>
      <c r="B1111" s="8">
        <f>Timetraces!B1193-Timetraces!C1193</f>
        <v>28.743855237960815</v>
      </c>
      <c r="C1111" s="8">
        <f t="shared" si="34"/>
        <v>-27.875156383814772</v>
      </c>
      <c r="D1111" s="8">
        <f>(Timetraces!C1193-Timetraces!$C$86)/0.3048+$C$1004</f>
        <v>-30.573540002968056</v>
      </c>
      <c r="E1111" s="23">
        <f>Timetraces!F1193/1000*0.145</f>
        <v>76.730956162311486</v>
      </c>
      <c r="F1111" s="8">
        <f>Timetraces!H1193</f>
        <v>0.25404894716842069</v>
      </c>
      <c r="G1111" s="8">
        <f>(Timetraces!G1193-Timetraces!$G$86)/0.3048</f>
        <v>-65.616797900262469</v>
      </c>
      <c r="H1111" s="13">
        <f>Timetraces!D1193/9.81/0.4536</f>
        <v>-139.67250955397651</v>
      </c>
      <c r="I1111" s="73">
        <f>Timetraces!F1193/Timetraces!H1193*1000</f>
        <v>2082980519.7544248</v>
      </c>
      <c r="J1111" s="13">
        <f>Timetraces!I1193/9.81/0.4536</f>
        <v>195.6520862191619</v>
      </c>
      <c r="K1111" s="8">
        <f>Timetraces!J1193-Timetraces!K1193</f>
        <v>27.562510013580322</v>
      </c>
      <c r="L1111" s="8">
        <f t="shared" si="35"/>
        <v>-31.750953103613664</v>
      </c>
      <c r="M1111" s="8"/>
      <c r="N1111" s="13">
        <f>Timetraces!L1193/9.81/0.4536</f>
        <v>-139.95228158995084</v>
      </c>
      <c r="O1111" s="23">
        <f>Timetraces!N1193/1000*0.145</f>
        <v>76.549444869489903</v>
      </c>
      <c r="P1111" s="37">
        <f>Timetraces!P1193</f>
        <v>0.2535521651784261</v>
      </c>
    </row>
    <row r="1112" spans="1:16" x14ac:dyDescent="0.2">
      <c r="A1112" s="37">
        <f>Timetraces!E1194</f>
        <v>110.80000000000001</v>
      </c>
      <c r="B1112" s="8">
        <f>Timetraces!B1194-Timetraces!C1194</f>
        <v>28.800118207931519</v>
      </c>
      <c r="C1112" s="8">
        <f t="shared" si="34"/>
        <v>-27.690566587322966</v>
      </c>
      <c r="D1112" s="8">
        <f>(Timetraces!C1194-Timetraces!$C$86)/0.3048+$C$1004</f>
        <v>-30.758129799459862</v>
      </c>
      <c r="E1112" s="23">
        <f>Timetraces!F1194/1000*0.145</f>
        <v>76.391589682756063</v>
      </c>
      <c r="F1112" s="8">
        <f>Timetraces!H1194</f>
        <v>0.25294542514199275</v>
      </c>
      <c r="G1112" s="8">
        <f>(Timetraces!G1194-Timetraces!$G$86)/0.3048</f>
        <v>-65.616797900262469</v>
      </c>
      <c r="H1112" s="13">
        <f>Timetraces!D1194/9.81/0.4536</f>
        <v>-138.83146518814627</v>
      </c>
      <c r="I1112" s="73">
        <f>Timetraces!F1194/Timetraces!H1194*1000</f>
        <v>2082815094.3647389</v>
      </c>
      <c r="J1112" s="13">
        <f>Timetraces!I1194/9.81/0.4536</f>
        <v>198.02350296180083</v>
      </c>
      <c r="K1112" s="8">
        <f>Timetraces!J1194-Timetraces!K1194</f>
        <v>27.625170469284058</v>
      </c>
      <c r="L1112" s="8">
        <f t="shared" si="35"/>
        <v>-31.545374180701145</v>
      </c>
      <c r="M1112" s="8"/>
      <c r="N1112" s="13">
        <f>Timetraces!L1194/9.81/0.4536</f>
        <v>-140.54586959940448</v>
      </c>
      <c r="O1112" s="23">
        <f>Timetraces!N1194/1000*0.145</f>
        <v>76.101512777409596</v>
      </c>
      <c r="P1112" s="37">
        <f>Timetraces!P1194</f>
        <v>0.25209039529986926</v>
      </c>
    </row>
    <row r="1113" spans="1:16" x14ac:dyDescent="0.2">
      <c r="A1113" s="37">
        <f>Timetraces!E1195</f>
        <v>110.9</v>
      </c>
      <c r="B1113" s="8">
        <f>Timetraces!B1195-Timetraces!C1195</f>
        <v>28.824423789978027</v>
      </c>
      <c r="C1113" s="8">
        <f t="shared" si="34"/>
        <v>-27.610823864073264</v>
      </c>
      <c r="D1113" s="8">
        <f>(Timetraces!C1195-Timetraces!$C$86)/0.3048+$C$1004</f>
        <v>-30.837872522709564</v>
      </c>
      <c r="E1113" s="23">
        <f>Timetraces!F1195/1000*0.145</f>
        <v>75.860036836558237</v>
      </c>
      <c r="F1113" s="8">
        <f>Timetraces!H1195</f>
        <v>0.25121705862360916</v>
      </c>
      <c r="G1113" s="8">
        <f>(Timetraces!G1195-Timetraces!$G$86)/0.3048</f>
        <v>-65.616797900262469</v>
      </c>
      <c r="H1113" s="13">
        <f>Timetraces!D1195/9.81/0.4536</f>
        <v>-139.73947268971347</v>
      </c>
      <c r="I1113" s="73">
        <f>Timetraces!F1195/Timetraces!H1195*1000</f>
        <v>2082552318.3208125</v>
      </c>
      <c r="J1113" s="13">
        <f>Timetraces!I1195/9.81/0.4536</f>
        <v>199.30787291348815</v>
      </c>
      <c r="K1113" s="8">
        <f>Timetraces!J1195-Timetraces!K1195</f>
        <v>27.696919918060303</v>
      </c>
      <c r="L1113" s="8">
        <f t="shared" si="35"/>
        <v>-31.309975726710842</v>
      </c>
      <c r="M1113" s="8"/>
      <c r="N1113" s="13">
        <f>Timetraces!L1195/9.81/0.4536</f>
        <v>-142.99260272433173</v>
      </c>
      <c r="O1113" s="23">
        <f>Timetraces!N1195/1000*0.145</f>
        <v>75.43598470405243</v>
      </c>
      <c r="P1113" s="37">
        <f>Timetraces!P1195</f>
        <v>0.2499186134577201</v>
      </c>
    </row>
    <row r="1114" spans="1:16" x14ac:dyDescent="0.2">
      <c r="A1114" s="37">
        <f>Timetraces!E1196</f>
        <v>111</v>
      </c>
      <c r="B1114" s="8">
        <f>Timetraces!B1196-Timetraces!C1196</f>
        <v>28.815210580825806</v>
      </c>
      <c r="C1114" s="8">
        <f t="shared" si="34"/>
        <v>-27.641050928220974</v>
      </c>
      <c r="D1114" s="8">
        <f>(Timetraces!C1196-Timetraces!$C$86)/0.3048+$C$1004</f>
        <v>-30.807645458561854</v>
      </c>
      <c r="E1114" s="23">
        <f>Timetraces!F1196/1000*0.145</f>
        <v>75.121329622168759</v>
      </c>
      <c r="F1114" s="8">
        <f>Timetraces!H1196</f>
        <v>0.24881516509063789</v>
      </c>
      <c r="G1114" s="8">
        <f>(Timetraces!G1196-Timetraces!$G$86)/0.3048</f>
        <v>-65.616797900262469</v>
      </c>
      <c r="H1114" s="13">
        <f>Timetraces!D1196/9.81/0.4536</f>
        <v>-141.17444797331225</v>
      </c>
      <c r="I1114" s="73">
        <f>Timetraces!F1196/Timetraces!H1196*1000</f>
        <v>2082180702.8384998</v>
      </c>
      <c r="J1114" s="13">
        <f>Timetraces!I1196/9.81/0.4536</f>
        <v>203.53978672587246</v>
      </c>
      <c r="K1114" s="8">
        <f>Timetraces!J1196-Timetraces!K1196</f>
        <v>27.77363109588623</v>
      </c>
      <c r="L1114" s="8">
        <f t="shared" si="35"/>
        <v>-31.058298634106091</v>
      </c>
      <c r="M1114" s="8"/>
      <c r="N1114" s="13">
        <f>Timetraces!L1196/9.81/0.4536</f>
        <v>-145.13403771832222</v>
      </c>
      <c r="O1114" s="23">
        <f>Timetraces!N1196/1000*0.145</f>
        <v>74.593928525092466</v>
      </c>
      <c r="P1114" s="37">
        <f>Timetraces!P1196</f>
        <v>0.24717079603391476</v>
      </c>
    </row>
    <row r="1115" spans="1:16" x14ac:dyDescent="0.2">
      <c r="A1115" s="37">
        <f>Timetraces!E1197</f>
        <v>111.10000000000001</v>
      </c>
      <c r="B1115" s="8">
        <f>Timetraces!B1197-Timetraces!C1197</f>
        <v>28.768709421157837</v>
      </c>
      <c r="C1115" s="8">
        <f t="shared" si="34"/>
        <v>-27.793613788024018</v>
      </c>
      <c r="D1115" s="8">
        <f>(Timetraces!C1197-Timetraces!$C$86)/0.3048+$C$1004</f>
        <v>-30.655082598758806</v>
      </c>
      <c r="E1115" s="23">
        <f>Timetraces!F1197/1000*0.145</f>
        <v>74.247794327239561</v>
      </c>
      <c r="F1115" s="8">
        <f>Timetraces!H1197</f>
        <v>0.24597487632158518</v>
      </c>
      <c r="G1115" s="8">
        <f>(Timetraces!G1197-Timetraces!$G$86)/0.3048</f>
        <v>-65.616797900262469</v>
      </c>
      <c r="H1115" s="13">
        <f>Timetraces!D1197/9.81/0.4536</f>
        <v>-141.64354654811851</v>
      </c>
      <c r="I1115" s="73">
        <f>Timetraces!F1197/Timetraces!H1197*1000</f>
        <v>2081731929.8557479</v>
      </c>
      <c r="J1115" s="13">
        <f>Timetraces!I1197/9.81/0.4536</f>
        <v>212.31338400600441</v>
      </c>
      <c r="K1115" s="8">
        <f>Timetraces!J1197-Timetraces!K1197</f>
        <v>27.851547956466675</v>
      </c>
      <c r="L1115" s="8">
        <f t="shared" si="35"/>
        <v>-30.802665889419593</v>
      </c>
      <c r="M1115" s="8"/>
      <c r="N1115" s="13">
        <f>Timetraces!L1197/9.81/0.4536</f>
        <v>-144.96062212530248</v>
      </c>
      <c r="O1115" s="23">
        <f>Timetraces!N1197/1000*0.145</f>
        <v>73.722753808659661</v>
      </c>
      <c r="P1115" s="37">
        <f>Timetraces!P1197</f>
        <v>0.24432791898410308</v>
      </c>
    </row>
    <row r="1116" spans="1:16" x14ac:dyDescent="0.2">
      <c r="A1116" s="37">
        <f>Timetraces!E1198</f>
        <v>111.2</v>
      </c>
      <c r="B1116" s="8">
        <f>Timetraces!B1198-Timetraces!C1198</f>
        <v>28.686279535293579</v>
      </c>
      <c r="C1116" s="8">
        <f t="shared" si="34"/>
        <v>-28.064053046108857</v>
      </c>
      <c r="D1116" s="8">
        <f>(Timetraces!C1198-Timetraces!$C$86)/0.3048+$C$1004</f>
        <v>-30.384643340673971</v>
      </c>
      <c r="E1116" s="23">
        <f>Timetraces!F1198/1000*0.145</f>
        <v>73.344040576821399</v>
      </c>
      <c r="F1116" s="8">
        <f>Timetraces!H1198</f>
        <v>0.24303630929244394</v>
      </c>
      <c r="G1116" s="8">
        <f>(Timetraces!G1198-Timetraces!$G$86)/0.3048</f>
        <v>-65.616797900262469</v>
      </c>
      <c r="H1116" s="13">
        <f>Timetraces!D1198/9.81/0.4536</f>
        <v>-140.80838648897225</v>
      </c>
      <c r="I1116" s="73">
        <f>Timetraces!F1198/Timetraces!H1198*1000</f>
        <v>2081256792.3201513</v>
      </c>
      <c r="J1116" s="13">
        <f>Timetraces!I1198/9.81/0.4536</f>
        <v>218.3853575525651</v>
      </c>
      <c r="K1116" s="8">
        <f>Timetraces!J1198-Timetraces!K1198</f>
        <v>27.926690578460693</v>
      </c>
      <c r="L1116" s="8">
        <f t="shared" si="35"/>
        <v>-30.556134977365726</v>
      </c>
      <c r="M1116" s="8"/>
      <c r="N1116" s="13">
        <f>Timetraces!L1198/9.81/0.4536</f>
        <v>-142.72451700372977</v>
      </c>
      <c r="O1116" s="23">
        <f>Timetraces!N1198/1000*0.145</f>
        <v>72.970869211574836</v>
      </c>
      <c r="P1116" s="37">
        <f>Timetraces!P1198</f>
        <v>0.24187425574401894</v>
      </c>
    </row>
    <row r="1117" spans="1:16" x14ac:dyDescent="0.2">
      <c r="A1117" s="37">
        <f>Timetraces!E1199</f>
        <v>111.30000000000001</v>
      </c>
      <c r="B1117" s="8">
        <f>Timetraces!B1199-Timetraces!C1199</f>
        <v>28.574512481689453</v>
      </c>
      <c r="C1117" s="8">
        <f t="shared" si="34"/>
        <v>-28.430742854521341</v>
      </c>
      <c r="D1117" s="8">
        <f>(Timetraces!C1199-Timetraces!$C$86)/0.3048+$C$1004</f>
        <v>-30.017953532261483</v>
      </c>
      <c r="E1117" s="23">
        <f>Timetraces!F1199/1000*0.145</f>
        <v>72.466556642277524</v>
      </c>
      <c r="F1117" s="8">
        <f>Timetraces!H1199</f>
        <v>0.24018314597686005</v>
      </c>
      <c r="G1117" s="8">
        <f>(Timetraces!G1199-Timetraces!$G$86)/0.3048</f>
        <v>-65.616797900262469</v>
      </c>
      <c r="H1117" s="13">
        <f>Timetraces!D1199/9.81/0.4536</f>
        <v>-139.33913409021434</v>
      </c>
      <c r="I1117" s="73">
        <f>Timetraces!F1199/Timetraces!H1199*1000</f>
        <v>2080784453.5510721</v>
      </c>
      <c r="J1117" s="13">
        <f>Timetraces!I1199/9.81/0.4536</f>
        <v>221.19959237675499</v>
      </c>
      <c r="K1117" s="8">
        <f>Timetraces!J1199-Timetraces!K1199</f>
        <v>27.9950270652771</v>
      </c>
      <c r="L1117" s="8">
        <f t="shared" si="35"/>
        <v>-30.331933905133422</v>
      </c>
      <c r="M1117" s="8"/>
      <c r="N1117" s="13">
        <f>Timetraces!L1199/9.81/0.4536</f>
        <v>-140.33783398291075</v>
      </c>
      <c r="O1117" s="23">
        <f>Timetraces!N1199/1000*0.145</f>
        <v>72.368815793792734</v>
      </c>
      <c r="P1117" s="37">
        <f>Timetraces!P1199</f>
        <v>0.23990950507473771</v>
      </c>
    </row>
    <row r="1118" spans="1:16" x14ac:dyDescent="0.2">
      <c r="A1118" s="37">
        <f>Timetraces!E1200</f>
        <v>111.4</v>
      </c>
      <c r="B1118" s="8">
        <f>Timetraces!B1200-Timetraces!C1200</f>
        <v>28.440416574478149</v>
      </c>
      <c r="C1118" s="8">
        <f t="shared" si="34"/>
        <v>-28.870690056658166</v>
      </c>
      <c r="D1118" s="8">
        <f>(Timetraces!C1200-Timetraces!$C$86)/0.3048+$C$1004</f>
        <v>-29.578006330124662</v>
      </c>
      <c r="E1118" s="23">
        <f>Timetraces!F1200/1000*0.145</f>
        <v>71.607673781236244</v>
      </c>
      <c r="F1118" s="8">
        <f>Timetraces!H1200</f>
        <v>0.23739046860433624</v>
      </c>
      <c r="G1118" s="8">
        <f>(Timetraces!G1200-Timetraces!$G$86)/0.3048</f>
        <v>-65.616797900262469</v>
      </c>
      <c r="H1118" s="13">
        <f>Timetraces!D1200/9.81/0.4536</f>
        <v>-137.52277617876501</v>
      </c>
      <c r="I1118" s="73">
        <f>Timetraces!F1200/Timetraces!H1200*1000</f>
        <v>2080311096.6539905</v>
      </c>
      <c r="J1118" s="13">
        <f>Timetraces!I1200/9.81/0.4536</f>
        <v>223.28005827235327</v>
      </c>
      <c r="K1118" s="8">
        <f>Timetraces!J1200-Timetraces!K1200</f>
        <v>28.052862644195557</v>
      </c>
      <c r="L1118" s="8">
        <f t="shared" si="35"/>
        <v>-30.14218463046657</v>
      </c>
      <c r="M1118" s="8"/>
      <c r="N1118" s="13">
        <f>Timetraces!L1200/9.81/0.4536</f>
        <v>-138.85033886179929</v>
      </c>
      <c r="O1118" s="23">
        <f>Timetraces!N1200/1000*0.145</f>
        <v>71.832803595115138</v>
      </c>
      <c r="P1118" s="37">
        <f>Timetraces!P1200</f>
        <v>0.23816028807588135</v>
      </c>
    </row>
    <row r="1119" spans="1:16" x14ac:dyDescent="0.2">
      <c r="A1119" s="37">
        <f>Timetraces!E1201</f>
        <v>111.5</v>
      </c>
      <c r="B1119" s="8">
        <f>Timetraces!B1201-Timetraces!C1201</f>
        <v>28.288583517074585</v>
      </c>
      <c r="C1119" s="8">
        <f t="shared" si="34"/>
        <v>-29.368830008769596</v>
      </c>
      <c r="D1119" s="8">
        <f>(Timetraces!C1201-Timetraces!$C$86)/0.3048+$C$1004</f>
        <v>-29.079866378013232</v>
      </c>
      <c r="E1119" s="23">
        <f>Timetraces!F1201/1000*0.145</f>
        <v>70.742621441912121</v>
      </c>
      <c r="F1119" s="8">
        <f>Timetraces!H1201</f>
        <v>0.2345777379165831</v>
      </c>
      <c r="G1119" s="8">
        <f>(Timetraces!G1201-Timetraces!$G$86)/0.3048</f>
        <v>-65.616797900262469</v>
      </c>
      <c r="H1119" s="13">
        <f>Timetraces!D1201/9.81/0.4536</f>
        <v>-135.05367171537262</v>
      </c>
      <c r="I1119" s="73">
        <f>Timetraces!F1201/Timetraces!H1201*1000</f>
        <v>2079822886.0436385</v>
      </c>
      <c r="J1119" s="13">
        <f>Timetraces!I1201/9.81/0.4536</f>
        <v>226.56012718419143</v>
      </c>
      <c r="K1119" s="8">
        <f>Timetraces!J1201-Timetraces!K1201</f>
        <v>28.096858263015747</v>
      </c>
      <c r="L1119" s="8">
        <f t="shared" si="35"/>
        <v>-29.997842049035498</v>
      </c>
      <c r="M1119" s="8"/>
      <c r="N1119" s="13">
        <f>Timetraces!L1201/9.81/0.4536</f>
        <v>-137.79925629491618</v>
      </c>
      <c r="O1119" s="23">
        <f>Timetraces!N1201/1000*0.145</f>
        <v>71.274778107677065</v>
      </c>
      <c r="P1119" s="37">
        <f>Timetraces!P1201</f>
        <v>0.23633927415964046</v>
      </c>
    </row>
    <row r="1120" spans="1:16" x14ac:dyDescent="0.2">
      <c r="A1120" s="37">
        <f>Timetraces!E1202</f>
        <v>111.60000000000001</v>
      </c>
      <c r="B1120" s="8">
        <f>Timetraces!B1202-Timetraces!C1202</f>
        <v>28.122222423553467</v>
      </c>
      <c r="C1120" s="8">
        <f t="shared" si="34"/>
        <v>-29.914634121371691</v>
      </c>
      <c r="D1120" s="8">
        <f>(Timetraces!C1202-Timetraces!$C$86)/0.3048+$C$1004</f>
        <v>-28.534062265411134</v>
      </c>
      <c r="E1120" s="23">
        <f>Timetraces!F1202/1000*0.145</f>
        <v>69.85231436652947</v>
      </c>
      <c r="F1120" s="8">
        <f>Timetraces!H1202</f>
        <v>0.23168290907137715</v>
      </c>
      <c r="G1120" s="8">
        <f>(Timetraces!G1202-Timetraces!$G$86)/0.3048</f>
        <v>-65.616797900262469</v>
      </c>
      <c r="H1120" s="13">
        <f>Timetraces!D1202/9.81/0.4536</f>
        <v>-132.31259980925333</v>
      </c>
      <c r="I1120" s="73">
        <f>Timetraces!F1202/Timetraces!H1202*1000</f>
        <v>2079307882.5296452</v>
      </c>
      <c r="J1120" s="13">
        <f>Timetraces!I1202/9.81/0.4536</f>
        <v>230.11823987409676</v>
      </c>
      <c r="K1120" s="8">
        <f>Timetraces!J1202-Timetraces!K1202</f>
        <v>28.123276472091675</v>
      </c>
      <c r="L1120" s="8">
        <f t="shared" si="35"/>
        <v>-29.911168134744397</v>
      </c>
      <c r="M1120" s="8"/>
      <c r="N1120" s="13">
        <f>Timetraces!L1202/9.81/0.4536</f>
        <v>-136.85968751204402</v>
      </c>
      <c r="O1120" s="23">
        <f>Timetraces!N1202/1000*0.145</f>
        <v>70.670786808075292</v>
      </c>
      <c r="P1120" s="37">
        <f>Timetraces!P1202</f>
        <v>0.23436829338577608</v>
      </c>
    </row>
    <row r="1121" spans="1:16" x14ac:dyDescent="0.2">
      <c r="A1121" s="37">
        <f>Timetraces!E1203</f>
        <v>111.7</v>
      </c>
      <c r="B1121" s="8">
        <f>Timetraces!B1203-Timetraces!C1203</f>
        <v>27.944632291793823</v>
      </c>
      <c r="C1121" s="8">
        <f t="shared" si="34"/>
        <v>-30.497278910609367</v>
      </c>
      <c r="D1121" s="8">
        <f>(Timetraces!C1203-Timetraces!$C$86)/0.3048+$C$1004</f>
        <v>-27.951417476173457</v>
      </c>
      <c r="E1121" s="23">
        <f>Timetraces!F1203/1000*0.145</f>
        <v>68.897505865714436</v>
      </c>
      <c r="F1121" s="8">
        <f>Timetraces!H1203</f>
        <v>0.22857842263155795</v>
      </c>
      <c r="G1121" s="8">
        <f>(Timetraces!G1203-Timetraces!$G$86)/0.3048</f>
        <v>-65.616797900262469</v>
      </c>
      <c r="H1121" s="13">
        <f>Timetraces!D1203/9.81/0.4536</f>
        <v>-130.6497688085586</v>
      </c>
      <c r="I1121" s="73">
        <f>Timetraces!F1203/Timetraces!H1203*1000</f>
        <v>2078740448.8869517</v>
      </c>
      <c r="J1121" s="13">
        <f>Timetraces!I1203/9.81/0.4536</f>
        <v>231.26924592394664</v>
      </c>
      <c r="K1121" s="8">
        <f>Timetraces!J1203-Timetraces!K1203</f>
        <v>28.128114938735962</v>
      </c>
      <c r="L1121" s="8">
        <f t="shared" si="35"/>
        <v>-29.895293900347131</v>
      </c>
      <c r="M1121" s="8"/>
      <c r="N1121" s="13">
        <f>Timetraces!L1203/9.81/0.4536</f>
        <v>-136.60583934467741</v>
      </c>
      <c r="O1121" s="23">
        <f>Timetraces!N1203/1000*0.145</f>
        <v>70.031506929725268</v>
      </c>
      <c r="P1121" s="37">
        <f>Timetraces!P1203</f>
        <v>0.2322821975958192</v>
      </c>
    </row>
    <row r="1122" spans="1:16" x14ac:dyDescent="0.2">
      <c r="A1122" s="37">
        <f>Timetraces!E1204</f>
        <v>111.80000000000001</v>
      </c>
      <c r="B1122" s="8">
        <f>Timetraces!B1204-Timetraces!C1204</f>
        <v>27.759368896484375</v>
      </c>
      <c r="C1122" s="8">
        <f t="shared" si="34"/>
        <v>-31.10509844902619</v>
      </c>
      <c r="D1122" s="8">
        <f>(Timetraces!C1204-Timetraces!$C$86)/0.3048+$C$1004</f>
        <v>-27.343597937756638</v>
      </c>
      <c r="E1122" s="23">
        <f>Timetraces!F1204/1000*0.145</f>
        <v>67.81943825815209</v>
      </c>
      <c r="F1122" s="8">
        <f>Timetraces!H1204</f>
        <v>0.22507329509130208</v>
      </c>
      <c r="G1122" s="8">
        <f>(Timetraces!G1204-Timetraces!$G$86)/0.3048</f>
        <v>-65.616797900262469</v>
      </c>
      <c r="H1122" s="13">
        <f>Timetraces!D1204/9.81/0.4536</f>
        <v>-130.84592608102361</v>
      </c>
      <c r="I1122" s="73">
        <f>Timetraces!F1204/Timetraces!H1204*1000</f>
        <v>2078079781.3423033</v>
      </c>
      <c r="J1122" s="13">
        <f>Timetraces!I1204/9.81/0.4536</f>
        <v>227.24576550170133</v>
      </c>
      <c r="K1122" s="8">
        <f>Timetraces!J1204-Timetraces!K1204</f>
        <v>28.108072757720947</v>
      </c>
      <c r="L1122" s="8">
        <f t="shared" si="35"/>
        <v>-29.961049087404266</v>
      </c>
      <c r="M1122" s="8"/>
      <c r="N1122" s="13">
        <f>Timetraces!L1204/9.81/0.4536</f>
        <v>-137.4577058969264</v>
      </c>
      <c r="O1122" s="23">
        <f>Timetraces!N1204/1000*0.145</f>
        <v>69.364009496304618</v>
      </c>
      <c r="P1122" s="37">
        <f>Timetraces!P1204</f>
        <v>0.2301093626869572</v>
      </c>
    </row>
    <row r="1123" spans="1:16" x14ac:dyDescent="0.2">
      <c r="A1123" s="37">
        <f>Timetraces!E1205</f>
        <v>111.9</v>
      </c>
      <c r="B1123" s="8">
        <f>Timetraces!B1205-Timetraces!C1205</f>
        <v>27.57012152671814</v>
      </c>
      <c r="C1123" s="8">
        <f t="shared" si="34"/>
        <v>-31.725988769781555</v>
      </c>
      <c r="D1123" s="8">
        <f>(Timetraces!C1205-Timetraces!$C$86)/0.3048+$C$1004</f>
        <v>-26.722707617001273</v>
      </c>
      <c r="E1123" s="23">
        <f>Timetraces!F1205/1000*0.145</f>
        <v>66.599152239026054</v>
      </c>
      <c r="F1123" s="8">
        <f>Timetraces!H1205</f>
        <v>0.22110590204002514</v>
      </c>
      <c r="G1123" s="8">
        <f>(Timetraces!G1205-Timetraces!$G$86)/0.3048</f>
        <v>-65.616797900262469</v>
      </c>
      <c r="H1123" s="13">
        <f>Timetraces!D1205/9.81/0.4536</f>
        <v>-132.07864032415188</v>
      </c>
      <c r="I1123" s="73">
        <f>Timetraces!F1205/Timetraces!H1205*1000</f>
        <v>2077305462.9588101</v>
      </c>
      <c r="J1123" s="13">
        <f>Timetraces!I1205/9.81/0.4536</f>
        <v>215.95821135058591</v>
      </c>
      <c r="K1123" s="8">
        <f>Timetraces!J1205-Timetraces!K1205</f>
        <v>28.061756610870361</v>
      </c>
      <c r="L1123" s="8">
        <f t="shared" si="35"/>
        <v>-30.113004949774954</v>
      </c>
      <c r="M1123" s="8"/>
      <c r="N1123" s="13">
        <f>Timetraces!L1205/9.81/0.4536</f>
        <v>-138.93725926146439</v>
      </c>
      <c r="O1123" s="23">
        <f>Timetraces!N1205/1000*0.145</f>
        <v>68.691794823781379</v>
      </c>
      <c r="P1123" s="37">
        <f>Timetraces!P1205</f>
        <v>0.2279235781499527</v>
      </c>
    </row>
    <row r="1124" spans="1:16" x14ac:dyDescent="0.2">
      <c r="A1124" s="37">
        <f>Timetraces!E1206</f>
        <v>112</v>
      </c>
      <c r="B1124" s="8">
        <f>Timetraces!B1206-Timetraces!C1206</f>
        <v>27.380715608596802</v>
      </c>
      <c r="C1124" s="8">
        <f t="shared" si="34"/>
        <v>-32.347399262305629</v>
      </c>
      <c r="D1124" s="8">
        <f>(Timetraces!C1206-Timetraces!$C$86)/0.3048+$C$1004</f>
        <v>-26.101297124477195</v>
      </c>
      <c r="E1124" s="23">
        <f>Timetraces!F1206/1000*0.145</f>
        <v>65.298184923639369</v>
      </c>
      <c r="F1124" s="8">
        <f>Timetraces!H1206</f>
        <v>0.21687629002265091</v>
      </c>
      <c r="G1124" s="8">
        <f>(Timetraces!G1206-Timetraces!$G$86)/0.3048</f>
        <v>-65.616797900262469</v>
      </c>
      <c r="H1124" s="13">
        <f>Timetraces!D1206/9.81/0.4536</f>
        <v>-132.98692215237102</v>
      </c>
      <c r="I1124" s="73">
        <f>Timetraces!F1206/Timetraces!H1206*1000</f>
        <v>2076447866.9898362</v>
      </c>
      <c r="J1124" s="13">
        <f>Timetraces!I1206/9.81/0.4536</f>
        <v>196.58684056929263</v>
      </c>
      <c r="K1124" s="8">
        <f>Timetraces!J1206-Timetraces!K1206</f>
        <v>27.990683555603027</v>
      </c>
      <c r="L1124" s="8">
        <f t="shared" si="35"/>
        <v>-30.346184264956495</v>
      </c>
      <c r="M1124" s="8"/>
      <c r="N1124" s="13">
        <f>Timetraces!L1206/9.81/0.4536</f>
        <v>-140.14003075053412</v>
      </c>
      <c r="O1124" s="23">
        <f>Timetraces!N1206/1000*0.145</f>
        <v>68.073822437604747</v>
      </c>
      <c r="P1124" s="37">
        <f>Timetraces!P1206</f>
        <v>0.22591418855563319</v>
      </c>
    </row>
    <row r="1125" spans="1:16" x14ac:dyDescent="0.2">
      <c r="A1125" s="37">
        <f>Timetraces!E1207</f>
        <v>112.10000000000001</v>
      </c>
      <c r="B1125" s="8">
        <f>Timetraces!B1207-Timetraces!C1207</f>
        <v>27.19507360458374</v>
      </c>
      <c r="C1125" s="8">
        <f t="shared" si="34"/>
        <v>-32.956460955261868</v>
      </c>
      <c r="D1125" s="8">
        <f>(Timetraces!C1207-Timetraces!$C$86)/0.3048+$C$1004</f>
        <v>-25.492235431520957</v>
      </c>
      <c r="E1125" s="23">
        <f>Timetraces!F1207/1000*0.145</f>
        <v>64.016351816591353</v>
      </c>
      <c r="F1125" s="8">
        <f>Timetraces!H1207</f>
        <v>0.21270895045481497</v>
      </c>
      <c r="G1125" s="8">
        <f>(Timetraces!G1207-Timetraces!$G$86)/0.3048</f>
        <v>-65.616797900262469</v>
      </c>
      <c r="H1125" s="13">
        <f>Timetraces!D1207/9.81/0.4536</f>
        <v>-133.24965850326029</v>
      </c>
      <c r="I1125" s="73">
        <f>Timetraces!F1207/Timetraces!H1207*1000</f>
        <v>2075568896.1359344</v>
      </c>
      <c r="J1125" s="13">
        <f>Timetraces!I1207/9.81/0.4536</f>
        <v>169.88706645925078</v>
      </c>
      <c r="K1125" s="8">
        <f>Timetraces!J1207-Timetraces!K1207</f>
        <v>27.899407863616943</v>
      </c>
      <c r="L1125" s="8">
        <f t="shared" si="35"/>
        <v>-30.645645196669371</v>
      </c>
      <c r="M1125" s="8"/>
      <c r="N1125" s="13">
        <f>Timetraces!L1207/9.81/0.4536</f>
        <v>-140.35296309776487</v>
      </c>
      <c r="O1125" s="23">
        <f>Timetraces!N1207/1000*0.145</f>
        <v>67.586978402853191</v>
      </c>
      <c r="P1125" s="37">
        <f>Timetraces!P1207</f>
        <v>0.22433116100943101</v>
      </c>
    </row>
    <row r="1126" spans="1:16" x14ac:dyDescent="0.2">
      <c r="A1126" s="37">
        <f>Timetraces!E1208</f>
        <v>112.2</v>
      </c>
      <c r="B1126" s="8">
        <f>Timetraces!B1208-Timetraces!C1208</f>
        <v>27.017104864120483</v>
      </c>
      <c r="C1126" s="8">
        <f t="shared" si="34"/>
        <v>-33.540347899038956</v>
      </c>
      <c r="D1126" s="8">
        <f>(Timetraces!C1208-Timetraces!$C$86)/0.3048+$C$1004</f>
        <v>-24.908348487743869</v>
      </c>
      <c r="E1126" s="23">
        <f>Timetraces!F1208/1000*0.145</f>
        <v>62.816310439909657</v>
      </c>
      <c r="F1126" s="8">
        <f>Timetraces!H1208</f>
        <v>0.20880758703915675</v>
      </c>
      <c r="G1126" s="8">
        <f>(Timetraces!G1208-Timetraces!$G$86)/0.3048</f>
        <v>-65.616797900262469</v>
      </c>
      <c r="H1126" s="13">
        <f>Timetraces!D1208/9.81/0.4536</f>
        <v>-133.51550846164901</v>
      </c>
      <c r="I1126" s="73">
        <f>Timetraces!F1208/Timetraces!H1208*1000</f>
        <v>2074713568.6554506</v>
      </c>
      <c r="J1126" s="13">
        <f>Timetraces!I1208/9.81/0.4536</f>
        <v>137.86525928737137</v>
      </c>
      <c r="K1126" s="8">
        <f>Timetraces!J1208-Timetraces!K1208</f>
        <v>27.794871091842651</v>
      </c>
      <c r="L1126" s="8">
        <f t="shared" si="35"/>
        <v>-30.98861360800235</v>
      </c>
      <c r="M1126" s="8"/>
      <c r="N1126" s="13">
        <f>Timetraces!L1208/9.81/0.4536</f>
        <v>-139.28913805789946</v>
      </c>
      <c r="O1126" s="23">
        <f>Timetraces!N1208/1000*0.145</f>
        <v>67.290554769369763</v>
      </c>
      <c r="P1126" s="37">
        <f>Timetraces!P1208</f>
        <v>0.22336726085836611</v>
      </c>
    </row>
    <row r="1127" spans="1:16" x14ac:dyDescent="0.2">
      <c r="A1127" s="37">
        <f>Timetraces!E1209</f>
        <v>112.30000000000001</v>
      </c>
      <c r="B1127" s="8">
        <f>Timetraces!B1209-Timetraces!C1209</f>
        <v>26.850525498390198</v>
      </c>
      <c r="C1127" s="8">
        <f t="shared" si="34"/>
        <v>-34.086868127812863</v>
      </c>
      <c r="D1127" s="8">
        <f>(Timetraces!C1209-Timetraces!$C$86)/0.3048+$C$1004</f>
        <v>-24.361828258969965</v>
      </c>
      <c r="E1127" s="23">
        <f>Timetraces!F1209/1000*0.145</f>
        <v>61.703458634902795</v>
      </c>
      <c r="F1127" s="8">
        <f>Timetraces!H1209</f>
        <v>0.20518975396365516</v>
      </c>
      <c r="G1127" s="8">
        <f>(Timetraces!G1209-Timetraces!$G$86)/0.3048</f>
        <v>-65.616797900262469</v>
      </c>
      <c r="H1127" s="13">
        <f>Timetraces!D1209/9.81/0.4536</f>
        <v>-134.1535373887159</v>
      </c>
      <c r="I1127" s="73">
        <f>Timetraces!F1209/Timetraces!H1209*1000</f>
        <v>2073890561.3639345</v>
      </c>
      <c r="J1127" s="13">
        <f>Timetraces!I1209/9.81/0.4536</f>
        <v>103.54990299300437</v>
      </c>
      <c r="K1127" s="8">
        <f>Timetraces!J1209-Timetraces!K1209</f>
        <v>27.685347080230713</v>
      </c>
      <c r="L1127" s="8">
        <f t="shared" si="35"/>
        <v>-31.347944354760678</v>
      </c>
      <c r="M1127" s="8"/>
      <c r="N1127" s="13">
        <f>Timetraces!L1209/9.81/0.4536</f>
        <v>-137.25763946967132</v>
      </c>
      <c r="O1127" s="23">
        <f>Timetraces!N1209/1000*0.145</f>
        <v>67.198873525442124</v>
      </c>
      <c r="P1127" s="37">
        <f>Timetraces!P1209</f>
        <v>0.22306905013739975</v>
      </c>
    </row>
    <row r="1128" spans="1:16" x14ac:dyDescent="0.2">
      <c r="A1128" s="37">
        <f>Timetraces!E1210</f>
        <v>112.4</v>
      </c>
      <c r="B1128" s="8">
        <f>Timetraces!B1210-Timetraces!C1210</f>
        <v>26.698649048805237</v>
      </c>
      <c r="C1128" s="8">
        <f t="shared" si="34"/>
        <v>-34.585150442724149</v>
      </c>
      <c r="D1128" s="8">
        <f>(Timetraces!C1210-Timetraces!$C$86)/0.3048+$C$1004</f>
        <v>-23.863545944058675</v>
      </c>
      <c r="E1128" s="23">
        <f>Timetraces!F1210/1000*0.145</f>
        <v>60.664706721110491</v>
      </c>
      <c r="F1128" s="8">
        <f>Timetraces!H1210</f>
        <v>0.2018128897971313</v>
      </c>
      <c r="G1128" s="8">
        <f>(Timetraces!G1210-Timetraces!$G$86)/0.3048</f>
        <v>-65.616797900262469</v>
      </c>
      <c r="H1128" s="13">
        <f>Timetraces!D1210/9.81/0.4536</f>
        <v>-134.88823902792413</v>
      </c>
      <c r="I1128" s="73">
        <f>Timetraces!F1210/Timetraces!H1210*1000</f>
        <v>2073094975.0155334</v>
      </c>
      <c r="J1128" s="13">
        <f>Timetraces!I1210/9.81/0.4536</f>
        <v>69.829184007534664</v>
      </c>
      <c r="K1128" s="8">
        <f>Timetraces!J1210-Timetraces!K1210</f>
        <v>27.579088687896729</v>
      </c>
      <c r="L1128" s="8">
        <f t="shared" si="35"/>
        <v>-31.69656112750997</v>
      </c>
      <c r="M1128" s="8"/>
      <c r="N1128" s="13">
        <f>Timetraces!L1210/9.81/0.4536</f>
        <v>-135.14661358504767</v>
      </c>
      <c r="O1128" s="23">
        <f>Timetraces!N1210/1000*0.145</f>
        <v>67.269291605134015</v>
      </c>
      <c r="P1128" s="37">
        <f>Timetraces!P1210</f>
        <v>0.22329789332214572</v>
      </c>
    </row>
    <row r="1129" spans="1:16" x14ac:dyDescent="0.2">
      <c r="A1129" s="37">
        <f>Timetraces!E1211</f>
        <v>112.5</v>
      </c>
      <c r="B1129" s="8">
        <f>Timetraces!B1211-Timetraces!C1211</f>
        <v>26.564149260520935</v>
      </c>
      <c r="C1129" s="8">
        <f t="shared" si="34"/>
        <v>-35.026422713998109</v>
      </c>
      <c r="D1129" s="8">
        <f>(Timetraces!C1211-Timetraces!$C$86)/0.3048+$C$1004</f>
        <v>-23.422273672784719</v>
      </c>
      <c r="E1129" s="23">
        <f>Timetraces!F1211/1000*0.145</f>
        <v>59.699128569876976</v>
      </c>
      <c r="F1129" s="8">
        <f>Timetraces!H1211</f>
        <v>0.19867397021982738</v>
      </c>
      <c r="G1129" s="8">
        <f>(Timetraces!G1211-Timetraces!$G$86)/0.3048</f>
        <v>-65.616797900262469</v>
      </c>
      <c r="H1129" s="13">
        <f>Timetraces!D1211/9.81/0.4536</f>
        <v>-135.57283490415671</v>
      </c>
      <c r="I1129" s="73">
        <f>Timetraces!F1211/Timetraces!H1211*1000</f>
        <v>2072330500.1282356</v>
      </c>
      <c r="J1129" s="13">
        <f>Timetraces!I1211/9.81/0.4536</f>
        <v>38.364812021467223</v>
      </c>
      <c r="K1129" s="8">
        <f>Timetraces!J1211-Timetraces!K1211</f>
        <v>27.482958078384399</v>
      </c>
      <c r="L1129" s="8">
        <f t="shared" si="35"/>
        <v>-32.011950266329947</v>
      </c>
      <c r="M1129" s="8"/>
      <c r="N1129" s="13">
        <f>Timetraces!L1211/9.81/0.4536</f>
        <v>-133.89147313812384</v>
      </c>
      <c r="O1129" s="23">
        <f>Timetraces!N1211/1000*0.145</f>
        <v>67.412330134022255</v>
      </c>
      <c r="P1129" s="37">
        <f>Timetraces!P1211</f>
        <v>0.22376288157240229</v>
      </c>
    </row>
    <row r="1130" spans="1:16" x14ac:dyDescent="0.2">
      <c r="A1130" s="37">
        <f>Timetraces!E1212</f>
        <v>112.60000000000001</v>
      </c>
      <c r="B1130" s="8">
        <f>Timetraces!B1212-Timetraces!C1212</f>
        <v>26.448774695396423</v>
      </c>
      <c r="C1130" s="8">
        <f t="shared" si="34"/>
        <v>-35.404948190128394</v>
      </c>
      <c r="D1130" s="8">
        <f>(Timetraces!C1212-Timetraces!$C$86)/0.3048+$C$1004</f>
        <v>-23.04374819665443</v>
      </c>
      <c r="E1130" s="23">
        <f>Timetraces!F1212/1000*0.145</f>
        <v>58.811624056310372</v>
      </c>
      <c r="F1130" s="8">
        <f>Timetraces!H1212</f>
        <v>0.19578891847266633</v>
      </c>
      <c r="G1130" s="8">
        <f>(Timetraces!G1212-Timetraces!$G$86)/0.3048</f>
        <v>-65.616797900262469</v>
      </c>
      <c r="H1130" s="13">
        <f>Timetraces!D1212/9.81/0.4536</f>
        <v>-136.49815241746091</v>
      </c>
      <c r="I1130" s="73">
        <f>Timetraces!F1212/Timetraces!H1212*1000</f>
        <v>2071605535.4354682</v>
      </c>
      <c r="J1130" s="13">
        <f>Timetraces!I1212/9.81/0.4536</f>
        <v>9.775931143695658</v>
      </c>
      <c r="K1130" s="8">
        <f>Timetraces!J1212-Timetraces!K1212</f>
        <v>27.401378393173218</v>
      </c>
      <c r="L1130" s="8">
        <f t="shared" si="35"/>
        <v>-32.279600152193403</v>
      </c>
      <c r="M1130" s="8"/>
      <c r="N1130" s="13">
        <f>Timetraces!L1212/9.81/0.4536</f>
        <v>-133.79357967238138</v>
      </c>
      <c r="O1130" s="23">
        <f>Timetraces!N1212/1000*0.145</f>
        <v>67.529810283956564</v>
      </c>
      <c r="P1130" s="37">
        <f>Timetraces!P1212</f>
        <v>0.22414480591517938</v>
      </c>
    </row>
    <row r="1131" spans="1:16" x14ac:dyDescent="0.2">
      <c r="A1131" s="37">
        <f>Timetraces!E1213</f>
        <v>112.7</v>
      </c>
      <c r="B1131" s="8">
        <f>Timetraces!B1213-Timetraces!C1213</f>
        <v>26.353195190429688</v>
      </c>
      <c r="C1131" s="8">
        <f t="shared" si="34"/>
        <v>-35.718529243168867</v>
      </c>
      <c r="D1131" s="8">
        <f>(Timetraces!C1213-Timetraces!$C$86)/0.3048+$C$1004</f>
        <v>-22.730167143613961</v>
      </c>
      <c r="E1131" s="23">
        <f>Timetraces!F1213/1000*0.145</f>
        <v>58.004821369272435</v>
      </c>
      <c r="F1131" s="8">
        <f>Timetraces!H1213</f>
        <v>0.19316627379203954</v>
      </c>
      <c r="G1131" s="8">
        <f>(Timetraces!G1213-Timetraces!$G$86)/0.3048</f>
        <v>-65.616797900262469</v>
      </c>
      <c r="H1131" s="13">
        <f>Timetraces!D1213/9.81/0.4536</f>
        <v>-137.80080624049961</v>
      </c>
      <c r="I1131" s="73">
        <f>Timetraces!F1213/Timetraces!H1213*1000</f>
        <v>2070926994.498219</v>
      </c>
      <c r="J1131" s="13">
        <f>Timetraces!I1213/9.81/0.4536</f>
        <v>-15.349560322541636</v>
      </c>
      <c r="K1131" s="8">
        <f>Timetraces!J1213-Timetraces!K1213</f>
        <v>27.335803270339966</v>
      </c>
      <c r="L1131" s="8">
        <f t="shared" si="35"/>
        <v>-32.494741631305125</v>
      </c>
      <c r="M1131" s="8"/>
      <c r="N1131" s="13">
        <f>Timetraces!L1213/9.81/0.4536</f>
        <v>-134.40280430099526</v>
      </c>
      <c r="O1131" s="23">
        <f>Timetraces!N1213/1000*0.145</f>
        <v>67.561377042718874</v>
      </c>
      <c r="P1131" s="37">
        <f>Timetraces!P1213</f>
        <v>0.22424741480928889</v>
      </c>
    </row>
    <row r="1132" spans="1:16" x14ac:dyDescent="0.2">
      <c r="A1132" s="37">
        <f>Timetraces!E1214</f>
        <v>112.80000000000001</v>
      </c>
      <c r="B1132" s="8">
        <f>Timetraces!B1214-Timetraces!C1214</f>
        <v>26.277133584022522</v>
      </c>
      <c r="C1132" s="8">
        <f t="shared" si="34"/>
        <v>-35.968075195948281</v>
      </c>
      <c r="D1132" s="8">
        <f>(Timetraces!C1214-Timetraces!$C$86)/0.3048+$C$1004</f>
        <v>-22.480621190834544</v>
      </c>
      <c r="E1132" s="23">
        <f>Timetraces!F1214/1000*0.145</f>
        <v>57.29138297182196</v>
      </c>
      <c r="F1132" s="8">
        <f>Timetraces!H1214</f>
        <v>0.19084717935220455</v>
      </c>
      <c r="G1132" s="8">
        <f>(Timetraces!G1214-Timetraces!$G$86)/0.3048</f>
        <v>-65.616797900262469</v>
      </c>
      <c r="H1132" s="13">
        <f>Timetraces!D1214/9.81/0.4536</f>
        <v>-139.16324955732719</v>
      </c>
      <c r="I1132" s="73">
        <f>Timetraces!F1214/Timetraces!H1214*1000</f>
        <v>2070310849.5168922</v>
      </c>
      <c r="J1132" s="13">
        <f>Timetraces!I1214/9.81/0.4536</f>
        <v>-36.015708322879945</v>
      </c>
      <c r="K1132" s="8">
        <f>Timetraces!J1214-Timetraces!K1214</f>
        <v>27.285242557525635</v>
      </c>
      <c r="L1132" s="8">
        <f t="shared" si="35"/>
        <v>-32.660623235026684</v>
      </c>
      <c r="M1132" s="8"/>
      <c r="N1132" s="13">
        <f>Timetraces!L1214/9.81/0.4536</f>
        <v>-135.05286245174941</v>
      </c>
      <c r="O1132" s="23">
        <f>Timetraces!N1214/1000*0.145</f>
        <v>67.504305333327537</v>
      </c>
      <c r="P1132" s="37">
        <f>Timetraces!P1214</f>
        <v>0.22406182557963963</v>
      </c>
    </row>
    <row r="1133" spans="1:16" x14ac:dyDescent="0.2">
      <c r="A1133" s="37">
        <f>Timetraces!E1215</f>
        <v>112.9</v>
      </c>
      <c r="B1133" s="8">
        <f>Timetraces!B1215-Timetraces!C1215</f>
        <v>26.219700336456299</v>
      </c>
      <c r="C1133" s="8">
        <f t="shared" ref="C1133:C1196" si="36">(B1133-$B$4)/0.3048</f>
        <v>-36.156504485863714</v>
      </c>
      <c r="D1133" s="8">
        <f>(Timetraces!C1215-Timetraces!$C$86)/0.3048+$C$1004</f>
        <v>-22.292191900919114</v>
      </c>
      <c r="E1133" s="23">
        <f>Timetraces!F1215/1000*0.145</f>
        <v>56.703562977110266</v>
      </c>
      <c r="F1133" s="8">
        <f>Timetraces!H1215</f>
        <v>0.18893644982340177</v>
      </c>
      <c r="G1133" s="8">
        <f>(Timetraces!G1215-Timetraces!$G$86)/0.3048</f>
        <v>-65.616797900262469</v>
      </c>
      <c r="H1133" s="13">
        <f>Timetraces!D1215/9.81/0.4536</f>
        <v>-140.21643072309757</v>
      </c>
      <c r="I1133" s="73">
        <f>Timetraces!F1215/Timetraces!H1215*1000</f>
        <v>2069791484.8091781</v>
      </c>
      <c r="J1133" s="13">
        <f>Timetraces!I1215/9.81/0.4536</f>
        <v>-51.242082262370857</v>
      </c>
      <c r="K1133" s="8">
        <f>Timetraces!J1215-Timetraces!K1215</f>
        <v>27.247159004211426</v>
      </c>
      <c r="L1133" s="8">
        <f t="shared" si="35"/>
        <v>-32.785569276083798</v>
      </c>
      <c r="M1133" s="8"/>
      <c r="N1133" s="13">
        <f>Timetraces!L1215/9.81/0.4536</f>
        <v>-135.38555209888173</v>
      </c>
      <c r="O1133" s="23">
        <f>Timetraces!N1215/1000*0.145</f>
        <v>67.394110861025553</v>
      </c>
      <c r="P1133" s="37">
        <f>Timetraces!P1215</f>
        <v>0.22370350026231839</v>
      </c>
    </row>
    <row r="1134" spans="1:16" x14ac:dyDescent="0.2">
      <c r="A1134" s="37">
        <f>Timetraces!E1216</f>
        <v>113</v>
      </c>
      <c r="B1134" s="8">
        <f>Timetraces!B1216-Timetraces!C1216</f>
        <v>26.179740786552429</v>
      </c>
      <c r="C1134" s="8">
        <f t="shared" si="36"/>
        <v>-36.287605371375093</v>
      </c>
      <c r="D1134" s="8">
        <f>(Timetraces!C1216-Timetraces!$C$86)/0.3048+$C$1004</f>
        <v>-22.161091015407731</v>
      </c>
      <c r="E1134" s="23">
        <f>Timetraces!F1216/1000*0.145</f>
        <v>56.282437057330235</v>
      </c>
      <c r="F1134" s="8">
        <f>Timetraces!H1216</f>
        <v>0.18756757171466637</v>
      </c>
      <c r="G1134" s="8">
        <f>(Timetraces!G1216-Timetraces!$G$86)/0.3048</f>
        <v>-65.616797900262469</v>
      </c>
      <c r="H1134" s="13">
        <f>Timetraces!D1216/9.81/0.4536</f>
        <v>-140.80443618518439</v>
      </c>
      <c r="I1134" s="73">
        <f>Timetraces!F1216/Timetraces!H1216*1000</f>
        <v>2069412824.2854714</v>
      </c>
      <c r="J1134" s="13">
        <f>Timetraces!I1216/9.81/0.4536</f>
        <v>-60.843737970447116</v>
      </c>
      <c r="K1134" s="8">
        <f>Timetraces!J1216-Timetraces!K1216</f>
        <v>27.218954801559448</v>
      </c>
      <c r="L1134" s="8">
        <f t="shared" si="35"/>
        <v>-32.878102749351442</v>
      </c>
      <c r="M1134" s="8"/>
      <c r="N1134" s="13">
        <f>Timetraces!L1216/9.81/0.4536</f>
        <v>-135.31863011214256</v>
      </c>
      <c r="O1134" s="23">
        <f>Timetraces!N1216/1000*0.145</f>
        <v>67.271215735211612</v>
      </c>
      <c r="P1134" s="37">
        <f>Timetraces!P1216</f>
        <v>0.2233038644975682</v>
      </c>
    </row>
    <row r="1135" spans="1:16" x14ac:dyDescent="0.2">
      <c r="A1135" s="37">
        <f>Timetraces!E1217</f>
        <v>113.10000000000001</v>
      </c>
      <c r="B1135" s="8">
        <f>Timetraces!B1217-Timetraces!C1217</f>
        <v>26.156031608581543</v>
      </c>
      <c r="C1135" s="8">
        <f t="shared" si="36"/>
        <v>-36.365391388339944</v>
      </c>
      <c r="D1135" s="8">
        <f>(Timetraces!C1217-Timetraces!$C$86)/0.3048+$C$1004</f>
        <v>-22.08330499844288</v>
      </c>
      <c r="E1135" s="23">
        <f>Timetraces!F1217/1000*0.145</f>
        <v>56.062725626998116</v>
      </c>
      <c r="F1135" s="8">
        <f>Timetraces!H1217</f>
        <v>0.18685337595021043</v>
      </c>
      <c r="G1135" s="8">
        <f>(Timetraces!G1217-Timetraces!$G$86)/0.3048</f>
        <v>-65.616797900262469</v>
      </c>
      <c r="H1135" s="13">
        <f>Timetraces!D1217/9.81/0.4536</f>
        <v>-140.80333887857665</v>
      </c>
      <c r="I1135" s="73">
        <f>Timetraces!F1217/Timetraces!H1217*1000</f>
        <v>2069213280.8227713</v>
      </c>
      <c r="J1135" s="13">
        <f>Timetraces!I1217/9.81/0.4536</f>
        <v>-65.396764845252164</v>
      </c>
      <c r="K1135" s="8">
        <f>Timetraces!J1217-Timetraces!K1217</f>
        <v>27.199001550674438</v>
      </c>
      <c r="L1135" s="8">
        <f t="shared" si="35"/>
        <v>-32.943566170890186</v>
      </c>
      <c r="M1135" s="8"/>
      <c r="N1135" s="13">
        <f>Timetraces!L1217/9.81/0.4536</f>
        <v>-134.73929337225684</v>
      </c>
      <c r="O1135" s="23">
        <f>Timetraces!N1217/1000*0.145</f>
        <v>67.163694008136659</v>
      </c>
      <c r="P1135" s="37">
        <f>Timetraces!P1217</f>
        <v>0.22295419651455559</v>
      </c>
    </row>
    <row r="1136" spans="1:16" x14ac:dyDescent="0.2">
      <c r="A1136" s="37">
        <f>Timetraces!E1218</f>
        <v>113.2</v>
      </c>
      <c r="B1136" s="8">
        <f>Timetraces!B1218-Timetraces!C1218</f>
        <v>26.147319912910461</v>
      </c>
      <c r="C1136" s="8">
        <f t="shared" si="36"/>
        <v>-36.393973067050844</v>
      </c>
      <c r="D1136" s="8">
        <f>(Timetraces!C1218-Timetraces!$C$86)/0.3048+$C$1004</f>
        <v>-22.054723319731984</v>
      </c>
      <c r="E1136" s="23">
        <f>Timetraces!F1218/1000*0.145</f>
        <v>56.067364196335539</v>
      </c>
      <c r="F1136" s="8">
        <f>Timetraces!H1218</f>
        <v>0.18686839383579865</v>
      </c>
      <c r="G1136" s="8">
        <f>(Timetraces!G1218-Timetraces!$G$86)/0.3048</f>
        <v>-65.616797900262469</v>
      </c>
      <c r="H1136" s="13">
        <f>Timetraces!D1218/9.81/0.4536</f>
        <v>-140.06970711331095</v>
      </c>
      <c r="I1136" s="73">
        <f>Timetraces!F1218/Timetraces!H1218*1000</f>
        <v>2069218176.9158652</v>
      </c>
      <c r="J1136" s="13">
        <f>Timetraces!I1218/9.81/0.4536</f>
        <v>-65.416516364191367</v>
      </c>
      <c r="K1136" s="8">
        <f>Timetraces!J1218-Timetraces!K1218</f>
        <v>27.186064720153809</v>
      </c>
      <c r="L1136" s="8">
        <f t="shared" si="35"/>
        <v>-32.986009840577289</v>
      </c>
      <c r="M1136" s="8"/>
      <c r="N1136" s="13">
        <f>Timetraces!L1218/9.81/0.4536</f>
        <v>-133.52126932133964</v>
      </c>
      <c r="O1136" s="23">
        <f>Timetraces!N1218/1000*0.145</f>
        <v>67.086714225654632</v>
      </c>
      <c r="P1136" s="37">
        <f>Timetraces!P1218</f>
        <v>0.22270381066828862</v>
      </c>
    </row>
    <row r="1137" spans="1:16" x14ac:dyDescent="0.2">
      <c r="A1137" s="37">
        <f>Timetraces!E1219</f>
        <v>113.30000000000001</v>
      </c>
      <c r="B1137" s="8">
        <f>Timetraces!B1219-Timetraces!C1219</f>
        <v>26.152330279350281</v>
      </c>
      <c r="C1137" s="8">
        <f t="shared" si="36"/>
        <v>-36.377534856946447</v>
      </c>
      <c r="D1137" s="8">
        <f>(Timetraces!C1219-Timetraces!$C$86)/0.3048+$C$1004</f>
        <v>-22.071161529836377</v>
      </c>
      <c r="E1137" s="23">
        <f>Timetraces!F1219/1000*0.145</f>
        <v>56.304127241853955</v>
      </c>
      <c r="F1137" s="8">
        <f>Timetraces!H1219</f>
        <v>0.18763789381025198</v>
      </c>
      <c r="G1137" s="8">
        <f>(Timetraces!G1219-Timetraces!$G$86)/0.3048</f>
        <v>-65.616797900262469</v>
      </c>
      <c r="H1137" s="13">
        <f>Timetraces!D1219/9.81/0.4536</f>
        <v>-138.70284713738724</v>
      </c>
      <c r="I1137" s="73">
        <f>Timetraces!F1219/Timetraces!H1219*1000</f>
        <v>2069434472.5408208</v>
      </c>
      <c r="J1137" s="13">
        <f>Timetraces!I1219/9.81/0.4536</f>
        <v>-61.202543514843505</v>
      </c>
      <c r="K1137" s="8">
        <f>Timetraces!J1219-Timetraces!K1219</f>
        <v>27.179928302764893</v>
      </c>
      <c r="L1137" s="8">
        <f t="shared" si="35"/>
        <v>-33.006142443559298</v>
      </c>
      <c r="M1137" s="8"/>
      <c r="N1137" s="13">
        <f>Timetraces!L1219/9.81/0.4536</f>
        <v>-131.82734339464824</v>
      </c>
      <c r="O1137" s="23">
        <f>Timetraces!N1219/1000*0.145</f>
        <v>67.03977812790248</v>
      </c>
      <c r="P1137" s="37">
        <f>Timetraces!P1219</f>
        <v>0.22255108610928923</v>
      </c>
    </row>
    <row r="1138" spans="1:16" x14ac:dyDescent="0.2">
      <c r="A1138" s="37">
        <f>Timetraces!E1220</f>
        <v>113.4</v>
      </c>
      <c r="B1138" s="8">
        <f>Timetraces!B1220-Timetraces!C1220</f>
        <v>26.169792056083679</v>
      </c>
      <c r="C1138" s="8">
        <f t="shared" si="36"/>
        <v>-36.320245563201702</v>
      </c>
      <c r="D1138" s="8">
        <f>(Timetraces!C1220-Timetraces!$C$86)/0.3048+$C$1004</f>
        <v>-22.128450823581122</v>
      </c>
      <c r="E1138" s="23">
        <f>Timetraces!F1220/1000*0.145</f>
        <v>56.758088693928954</v>
      </c>
      <c r="F1138" s="8">
        <f>Timetraces!H1220</f>
        <v>0.18911338205446968</v>
      </c>
      <c r="G1138" s="8">
        <f>(Timetraces!G1220-Timetraces!$G$86)/0.3048</f>
        <v>-65.616797900262469</v>
      </c>
      <c r="H1138" s="13">
        <f>Timetraces!D1220/9.81/0.4536</f>
        <v>-137.14903354817085</v>
      </c>
      <c r="I1138" s="73">
        <f>Timetraces!F1220/Timetraces!H1220*1000</f>
        <v>2069843446.23558</v>
      </c>
      <c r="J1138" s="13">
        <f>Timetraces!I1220/9.81/0.4536</f>
        <v>-53.238600773394332</v>
      </c>
      <c r="K1138" s="8">
        <f>Timetraces!J1220-Timetraces!K1220</f>
        <v>27.18132209777832</v>
      </c>
      <c r="L1138" s="8">
        <f t="shared" si="35"/>
        <v>-33.001569625273774</v>
      </c>
      <c r="M1138" s="8"/>
      <c r="N1138" s="13">
        <f>Timetraces!L1220/9.81/0.4536</f>
        <v>-130.17578721934794</v>
      </c>
      <c r="O1138" s="23">
        <f>Timetraces!N1220/1000*0.145</f>
        <v>66.997794674132919</v>
      </c>
      <c r="P1138" s="37">
        <f>Timetraces!P1220</f>
        <v>0.22241445081032202</v>
      </c>
    </row>
    <row r="1139" spans="1:16" x14ac:dyDescent="0.2">
      <c r="A1139" s="37">
        <f>Timetraces!E1221</f>
        <v>113.5</v>
      </c>
      <c r="B1139" s="8">
        <f>Timetraces!B1221-Timetraces!C1221</f>
        <v>26.198432087898254</v>
      </c>
      <c r="C1139" s="8">
        <f t="shared" si="36"/>
        <v>-36.226282204229996</v>
      </c>
      <c r="D1139" s="8">
        <f>(Timetraces!C1221-Timetraces!$C$86)/0.3048+$C$1004</f>
        <v>-22.222414182552829</v>
      </c>
      <c r="E1139" s="23">
        <f>Timetraces!F1221/1000*0.145</f>
        <v>57.38959429964838</v>
      </c>
      <c r="F1139" s="8">
        <f>Timetraces!H1221</f>
        <v>0.19116600211869011</v>
      </c>
      <c r="G1139" s="8">
        <f>(Timetraces!G1221-Timetraces!$G$86)/0.3048</f>
        <v>-65.616797900262469</v>
      </c>
      <c r="H1139" s="13">
        <f>Timetraces!D1221/9.81/0.4536</f>
        <v>-135.89162990636859</v>
      </c>
      <c r="I1139" s="73">
        <f>Timetraces!F1221/Timetraces!H1221*1000</f>
        <v>2070401123.2555895</v>
      </c>
      <c r="J1139" s="13">
        <f>Timetraces!I1221/9.81/0.4536</f>
        <v>-42.290584148460084</v>
      </c>
      <c r="K1139" s="8">
        <f>Timetraces!J1221-Timetraces!K1221</f>
        <v>27.190345287322998</v>
      </c>
      <c r="L1139" s="8">
        <f t="shared" si="35"/>
        <v>-32.971965985035332</v>
      </c>
      <c r="M1139" s="8"/>
      <c r="N1139" s="13">
        <f>Timetraces!L1221/9.81/0.4536</f>
        <v>-129.1244028931477</v>
      </c>
      <c r="O1139" s="23">
        <f>Timetraces!N1221/1000*0.145</f>
        <v>66.911945218483126</v>
      </c>
      <c r="P1139" s="37">
        <f>Timetraces!P1221</f>
        <v>0.22213519017578215</v>
      </c>
    </row>
    <row r="1140" spans="1:16" x14ac:dyDescent="0.2">
      <c r="A1140" s="37">
        <f>Timetraces!E1222</f>
        <v>113.60000000000001</v>
      </c>
      <c r="B1140" s="8">
        <f>Timetraces!B1222-Timetraces!C1222</f>
        <v>26.236916899681091</v>
      </c>
      <c r="C1140" s="8">
        <f t="shared" si="36"/>
        <v>-36.100019698380798</v>
      </c>
      <c r="D1140" s="8">
        <f>(Timetraces!C1222-Timetraces!$C$86)/0.3048+$C$1004</f>
        <v>-22.34867668840203</v>
      </c>
      <c r="E1140" s="23">
        <f>Timetraces!F1222/1000*0.145</f>
        <v>58.146439575051332</v>
      </c>
      <c r="F1140" s="8">
        <f>Timetraces!H1222</f>
        <v>0.19362609675182427</v>
      </c>
      <c r="G1140" s="8">
        <f>(Timetraces!G1222-Timetraces!$G$86)/0.3048</f>
        <v>-65.616797900262469</v>
      </c>
      <c r="H1140" s="13">
        <f>Timetraces!D1222/9.81/0.4536</f>
        <v>-135.08140613988309</v>
      </c>
      <c r="I1140" s="73">
        <f>Timetraces!F1222/Timetraces!H1222*1000</f>
        <v>2071053100.9556396</v>
      </c>
      <c r="J1140" s="13">
        <f>Timetraces!I1222/9.81/0.4536</f>
        <v>-29.105882886900897</v>
      </c>
      <c r="K1140" s="8">
        <f>Timetraces!J1222-Timetraces!K1222</f>
        <v>27.206350326538086</v>
      </c>
      <c r="L1140" s="8">
        <f t="shared" si="35"/>
        <v>-32.919456013857221</v>
      </c>
      <c r="M1140" s="8"/>
      <c r="N1140" s="13">
        <f>Timetraces!L1222/9.81/0.4536</f>
        <v>-128.90518846558768</v>
      </c>
      <c r="O1140" s="23">
        <f>Timetraces!N1222/1000*0.145</f>
        <v>66.728985071697863</v>
      </c>
      <c r="P1140" s="37">
        <f>Timetraces!P1222</f>
        <v>0.22154019432196811</v>
      </c>
    </row>
    <row r="1141" spans="1:16" x14ac:dyDescent="0.2">
      <c r="A1141" s="37">
        <f>Timetraces!E1223</f>
        <v>113.7</v>
      </c>
      <c r="B1141" s="8">
        <f>Timetraces!B1223-Timetraces!C1223</f>
        <v>26.283805012702942</v>
      </c>
      <c r="C1141" s="8">
        <f t="shared" si="36"/>
        <v>-35.946187306576824</v>
      </c>
      <c r="D1141" s="8">
        <f>(Timetraces!C1223-Timetraces!$C$86)/0.3048+$C$1004</f>
        <v>-22.502509080206003</v>
      </c>
      <c r="E1141" s="23">
        <f>Timetraces!F1223/1000*0.145</f>
        <v>58.981887104347315</v>
      </c>
      <c r="F1141" s="8">
        <f>Timetraces!H1223</f>
        <v>0.19634175927014402</v>
      </c>
      <c r="G1141" s="8">
        <f>(Timetraces!G1223-Timetraces!$G$86)/0.3048</f>
        <v>-65.616797900262469</v>
      </c>
      <c r="H1141" s="13">
        <f>Timetraces!D1223/9.81/0.4536</f>
        <v>-134.52501682443162</v>
      </c>
      <c r="I1141" s="73">
        <f>Timetraces!F1223/Timetraces!H1223*1000</f>
        <v>2071753032.6430643</v>
      </c>
      <c r="J1141" s="13">
        <f>Timetraces!I1223/9.81/0.4536</f>
        <v>-14.153672717893874</v>
      </c>
      <c r="K1141" s="8">
        <f>Timetraces!J1223-Timetraces!K1223</f>
        <v>27.228433847427368</v>
      </c>
      <c r="L1141" s="8">
        <f t="shared" si="35"/>
        <v>-32.847003517501307</v>
      </c>
      <c r="M1141" s="8"/>
      <c r="N1141" s="13">
        <f>Timetraces!L1223/9.81/0.4536</f>
        <v>-129.29600793026469</v>
      </c>
      <c r="O1141" s="23">
        <f>Timetraces!N1223/1000*0.145</f>
        <v>66.417372892148776</v>
      </c>
      <c r="P1141" s="37">
        <f>Timetraces!P1223</f>
        <v>0.22052690967368535</v>
      </c>
    </row>
    <row r="1142" spans="1:16" x14ac:dyDescent="0.2">
      <c r="A1142" s="37">
        <f>Timetraces!E1224</f>
        <v>113.80000000000001</v>
      </c>
      <c r="B1142" s="8">
        <f>Timetraces!B1224-Timetraces!C1224</f>
        <v>26.337567210197449</v>
      </c>
      <c r="C1142" s="8">
        <f t="shared" si="36"/>
        <v>-35.769802144193271</v>
      </c>
      <c r="D1142" s="8">
        <f>(Timetraces!C1224-Timetraces!$C$86)/0.3048+$C$1004</f>
        <v>-22.678894242589553</v>
      </c>
      <c r="E1142" s="23">
        <f>Timetraces!F1224/1000*0.145</f>
        <v>59.862772350363606</v>
      </c>
      <c r="F1142" s="8">
        <f>Timetraces!H1224</f>
        <v>0.19920518655503736</v>
      </c>
      <c r="G1142" s="8">
        <f>(Timetraces!G1224-Timetraces!$G$86)/0.3048</f>
        <v>-65.616797900262469</v>
      </c>
      <c r="H1142" s="13">
        <f>Timetraces!D1224/9.81/0.4536</f>
        <v>-133.98309823986963</v>
      </c>
      <c r="I1142" s="73">
        <f>Timetraces!F1224/Timetraces!H1224*1000</f>
        <v>2072469663.0853703</v>
      </c>
      <c r="J1142" s="13">
        <f>Timetraces!I1224/9.81/0.4536</f>
        <v>2.3153692358365383</v>
      </c>
      <c r="K1142" s="8">
        <f>Timetraces!J1224-Timetraces!K1224</f>
        <v>27.255914449691772</v>
      </c>
      <c r="L1142" s="8">
        <f t="shared" si="35"/>
        <v>-32.756844061253261</v>
      </c>
      <c r="M1142" s="8"/>
      <c r="N1142" s="13">
        <f>Timetraces!L1224/9.81/0.4536</f>
        <v>-129.77756093506872</v>
      </c>
      <c r="O1142" s="23">
        <f>Timetraces!N1224/1000*0.145</f>
        <v>65.981618406419273</v>
      </c>
      <c r="P1142" s="37">
        <f>Timetraces!P1224</f>
        <v>0.21910999080331051</v>
      </c>
    </row>
    <row r="1143" spans="1:16" x14ac:dyDescent="0.2">
      <c r="A1143" s="37">
        <f>Timetraces!E1225</f>
        <v>113.9</v>
      </c>
      <c r="B1143" s="8">
        <f>Timetraces!B1225-Timetraces!C1225</f>
        <v>26.396666407585144</v>
      </c>
      <c r="C1143" s="8">
        <f t="shared" si="36"/>
        <v>-35.575907139640464</v>
      </c>
      <c r="D1143" s="8">
        <f>(Timetraces!C1225-Timetraces!$C$86)/0.3048+$C$1004</f>
        <v>-22.872789247142361</v>
      </c>
      <c r="E1143" s="23">
        <f>Timetraces!F1225/1000*0.145</f>
        <v>60.763130054059516</v>
      </c>
      <c r="F1143" s="8">
        <f>Timetraces!H1225</f>
        <v>0.20213197219417939</v>
      </c>
      <c r="G1143" s="8">
        <f>(Timetraces!G1225-Timetraces!$G$86)/0.3048</f>
        <v>-65.616797900262469</v>
      </c>
      <c r="H1143" s="13">
        <f>Timetraces!D1225/9.81/0.4536</f>
        <v>-133.3939406058447</v>
      </c>
      <c r="I1143" s="73">
        <f>Timetraces!F1225/Timetraces!H1225*1000</f>
        <v>2073180530.4693339</v>
      </c>
      <c r="J1143" s="13">
        <f>Timetraces!I1225/9.81/0.4536</f>
        <v>20.090843862236031</v>
      </c>
      <c r="K1143" s="8">
        <f>Timetraces!J1225-Timetraces!K1225</f>
        <v>27.288491249084473</v>
      </c>
      <c r="L1143" s="8">
        <f t="shared" si="35"/>
        <v>-32.649964798153853</v>
      </c>
      <c r="M1143" s="8"/>
      <c r="N1143" s="13">
        <f>Timetraces!L1225/9.81/0.4536</f>
        <v>-129.87026962708964</v>
      </c>
      <c r="O1143" s="23">
        <f>Timetraces!N1225/1000*0.145</f>
        <v>65.455652280613009</v>
      </c>
      <c r="P1143" s="37">
        <f>Timetraces!P1225</f>
        <v>0.21739975015479607</v>
      </c>
    </row>
    <row r="1144" spans="1:16" x14ac:dyDescent="0.2">
      <c r="A1144" s="37">
        <f>Timetraces!E1226</f>
        <v>114</v>
      </c>
      <c r="B1144" s="8">
        <f>Timetraces!B1226-Timetraces!C1226</f>
        <v>26.459653854370117</v>
      </c>
      <c r="C1144" s="8">
        <f t="shared" si="36"/>
        <v>-35.36925541134331</v>
      </c>
      <c r="D1144" s="8">
        <f>(Timetraces!C1226-Timetraces!$C$86)/0.3048+$C$1004</f>
        <v>-23.079440975439518</v>
      </c>
      <c r="E1144" s="23">
        <f>Timetraces!F1226/1000*0.145</f>
        <v>61.654977007157527</v>
      </c>
      <c r="F1144" s="8">
        <f>Timetraces!H1226</f>
        <v>0.20503114810081574</v>
      </c>
      <c r="G1144" s="8">
        <f>(Timetraces!G1226-Timetraces!$G$86)/0.3048</f>
        <v>-65.616797900262469</v>
      </c>
      <c r="H1144" s="13">
        <f>Timetraces!D1226/9.81/0.4536</f>
        <v>-132.80845894895569</v>
      </c>
      <c r="I1144" s="73">
        <f>Timetraces!F1226/Timetraces!H1226*1000</f>
        <v>2073864102.6938922</v>
      </c>
      <c r="J1144" s="13">
        <f>Timetraces!I1226/9.81/0.4536</f>
        <v>38.949889046544634</v>
      </c>
      <c r="K1144" s="8">
        <f>Timetraces!J1226-Timetraces!K1226</f>
        <v>27.325539827346802</v>
      </c>
      <c r="L1144" s="8">
        <f t="shared" si="35"/>
        <v>-32.528414344537289</v>
      </c>
      <c r="M1144" s="8"/>
      <c r="N1144" s="13">
        <f>Timetraces!L1226/9.81/0.4536</f>
        <v>-129.39591769689886</v>
      </c>
      <c r="O1144" s="23">
        <f>Timetraces!N1226/1000*0.145</f>
        <v>64.880454296437165</v>
      </c>
      <c r="P1144" s="37">
        <f>Timetraces!P1226</f>
        <v>0.21552942486945301</v>
      </c>
    </row>
    <row r="1145" spans="1:16" x14ac:dyDescent="0.2">
      <c r="A1145" s="37">
        <f>Timetraces!E1227</f>
        <v>114.10000000000001</v>
      </c>
      <c r="B1145" s="8">
        <f>Timetraces!B1227-Timetraces!C1227</f>
        <v>26.525246381759644</v>
      </c>
      <c r="C1145" s="8">
        <f t="shared" si="36"/>
        <v>-35.154056830669013</v>
      </c>
      <c r="D1145" s="8">
        <f>(Timetraces!C1227-Timetraces!$C$86)/0.3048+$C$1004</f>
        <v>-23.294639556113815</v>
      </c>
      <c r="E1145" s="23">
        <f>Timetraces!F1227/1000*0.145</f>
        <v>62.507338901114814</v>
      </c>
      <c r="F1145" s="8">
        <f>Timetraces!H1227</f>
        <v>0.20780201613154123</v>
      </c>
      <c r="G1145" s="8">
        <f>(Timetraces!G1227-Timetraces!$G$86)/0.3048</f>
        <v>-65.616797900262469</v>
      </c>
      <c r="H1145" s="13">
        <f>Timetraces!D1227/9.81/0.4536</f>
        <v>-132.21909556994183</v>
      </c>
      <c r="I1145" s="73">
        <f>Timetraces!F1227/Timetraces!H1227*1000</f>
        <v>2074499102.0533469</v>
      </c>
      <c r="J1145" s="13">
        <f>Timetraces!I1227/9.81/0.4536</f>
        <v>58.644351471235687</v>
      </c>
      <c r="K1145" s="8">
        <f>Timetraces!J1227-Timetraces!K1227</f>
        <v>27.366575956344604</v>
      </c>
      <c r="L1145" s="8">
        <f t="shared" si="35"/>
        <v>-32.393781375384393</v>
      </c>
      <c r="M1145" s="8"/>
      <c r="N1145" s="13">
        <f>Timetraces!L1227/9.81/0.4536</f>
        <v>-128.44342812872065</v>
      </c>
      <c r="O1145" s="23">
        <f>Timetraces!N1227/1000*0.145</f>
        <v>64.281937692248334</v>
      </c>
      <c r="P1145" s="37">
        <f>Timetraces!P1227</f>
        <v>0.21358327153442438</v>
      </c>
    </row>
    <row r="1146" spans="1:16" x14ac:dyDescent="0.2">
      <c r="A1146" s="37">
        <f>Timetraces!E1228</f>
        <v>114.2</v>
      </c>
      <c r="B1146" s="8">
        <f>Timetraces!B1228-Timetraces!C1228</f>
        <v>26.592366218566895</v>
      </c>
      <c r="C1146" s="8">
        <f t="shared" si="36"/>
        <v>-34.933847392325013</v>
      </c>
      <c r="D1146" s="8">
        <f>(Timetraces!C1228-Timetraces!$C$86)/0.3048+$C$1004</f>
        <v>-23.514848994457815</v>
      </c>
      <c r="E1146" s="23">
        <f>Timetraces!F1228/1000*0.145</f>
        <v>63.291674705237959</v>
      </c>
      <c r="F1146" s="8">
        <f>Timetraces!H1228</f>
        <v>0.21035177966088883</v>
      </c>
      <c r="G1146" s="8">
        <f>(Timetraces!G1228-Timetraces!$G$86)/0.3048</f>
        <v>-65.616797900262469</v>
      </c>
      <c r="H1146" s="13">
        <f>Timetraces!D1228/9.81/0.4536</f>
        <v>-131.54891555926832</v>
      </c>
      <c r="I1146" s="73">
        <f>Timetraces!F1228/Timetraces!H1228*1000</f>
        <v>2075068292.8172262</v>
      </c>
      <c r="J1146" s="13">
        <f>Timetraces!I1228/9.81/0.4536</f>
        <v>78.803471808054823</v>
      </c>
      <c r="K1146" s="8">
        <f>Timetraces!J1228-Timetraces!K1228</f>
        <v>27.411542654037476</v>
      </c>
      <c r="L1146" s="8">
        <f t="shared" si="35"/>
        <v>-32.246252839646623</v>
      </c>
      <c r="M1146" s="8"/>
      <c r="N1146" s="13">
        <f>Timetraces!L1228/9.81/0.4536</f>
        <v>-127.17143030903553</v>
      </c>
      <c r="O1146" s="23">
        <f>Timetraces!N1228/1000*0.145</f>
        <v>63.663007087459071</v>
      </c>
      <c r="P1146" s="37">
        <f>Timetraces!P1228</f>
        <v>0.21157074093292164</v>
      </c>
    </row>
    <row r="1147" spans="1:16" x14ac:dyDescent="0.2">
      <c r="A1147" s="37">
        <f>Timetraces!E1229</f>
        <v>114.30000000000001</v>
      </c>
      <c r="B1147" s="8">
        <f>Timetraces!B1229-Timetraces!C1229</f>
        <v>26.660118103027344</v>
      </c>
      <c r="C1147" s="8">
        <f t="shared" si="36"/>
        <v>-34.711564306824847</v>
      </c>
      <c r="D1147" s="8">
        <f>(Timetraces!C1229-Timetraces!$C$86)/0.3048+$C$1004</f>
        <v>-23.737132079957977</v>
      </c>
      <c r="E1147" s="23">
        <f>Timetraces!F1229/1000*0.145</f>
        <v>63.984362076407507</v>
      </c>
      <c r="F1147" s="8">
        <f>Timetraces!H1229</f>
        <v>0.21260362804094265</v>
      </c>
      <c r="G1147" s="8">
        <f>(Timetraces!G1229-Timetraces!$G$86)/0.3048</f>
        <v>-65.616797900262469</v>
      </c>
      <c r="H1147" s="13">
        <f>Timetraces!D1229/9.81/0.4536</f>
        <v>-130.7809106645154</v>
      </c>
      <c r="I1147" s="73">
        <f>Timetraces!F1229/Timetraces!H1229*1000</f>
        <v>2075559418.5388734</v>
      </c>
      <c r="J1147" s="13">
        <f>Timetraces!I1229/9.81/0.4536</f>
        <v>98.910188896188345</v>
      </c>
      <c r="K1147" s="8">
        <f>Timetraces!J1229-Timetraces!K1229</f>
        <v>27.460894584655762</v>
      </c>
      <c r="L1147" s="8">
        <f t="shared" si="35"/>
        <v>-32.084337056778232</v>
      </c>
      <c r="M1147" s="8"/>
      <c r="N1147" s="13">
        <f>Timetraces!L1229/9.81/0.4536</f>
        <v>-125.75376503717372</v>
      </c>
      <c r="O1147" s="23">
        <f>Timetraces!N1229/1000*0.145</f>
        <v>63.008182374406516</v>
      </c>
      <c r="P1147" s="37">
        <f>Timetraces!P1229</f>
        <v>0.20944151133738656</v>
      </c>
    </row>
    <row r="1148" spans="1:16" x14ac:dyDescent="0.2">
      <c r="A1148" s="37">
        <f>Timetraces!E1230</f>
        <v>114.4</v>
      </c>
      <c r="B1148" s="8">
        <f>Timetraces!B1230-Timetraces!C1230</f>
        <v>26.7277010679245</v>
      </c>
      <c r="C1148" s="8">
        <f t="shared" si="36"/>
        <v>-34.48983541936699</v>
      </c>
      <c r="D1148" s="8">
        <f>(Timetraces!C1230-Timetraces!$C$86)/0.3048+$C$1004</f>
        <v>-23.958860967415838</v>
      </c>
      <c r="E1148" s="23">
        <f>Timetraces!F1230/1000*0.145</f>
        <v>64.563696403755728</v>
      </c>
      <c r="F1148" s="8">
        <f>Timetraces!H1230</f>
        <v>0.21448698680121051</v>
      </c>
      <c r="G1148" s="8">
        <f>(Timetraces!G1230-Timetraces!$G$86)/0.3048</f>
        <v>-65.616797900262469</v>
      </c>
      <c r="H1148" s="13">
        <f>Timetraces!D1230/9.81/0.4536</f>
        <v>-130.01588221393592</v>
      </c>
      <c r="I1148" s="73">
        <f>Timetraces!F1230/Timetraces!H1230*1000</f>
        <v>2075962175.5641475</v>
      </c>
      <c r="J1148" s="13">
        <f>Timetraces!I1230/9.81/0.4536</f>
        <v>118.52333747216316</v>
      </c>
      <c r="K1148" s="8">
        <f>Timetraces!J1230-Timetraces!K1230</f>
        <v>27.513773918151855</v>
      </c>
      <c r="L1148" s="8">
        <f t="shared" si="35"/>
        <v>-31.910848429822543</v>
      </c>
      <c r="M1148" s="8"/>
      <c r="N1148" s="13">
        <f>Timetraces!L1230/9.81/0.4536</f>
        <v>-124.43317025109859</v>
      </c>
      <c r="O1148" s="23">
        <f>Timetraces!N1230/1000*0.145</f>
        <v>62.290900047916381</v>
      </c>
      <c r="P1148" s="37">
        <f>Timetraces!P1230</f>
        <v>0.20710923185728805</v>
      </c>
    </row>
    <row r="1149" spans="1:16" x14ac:dyDescent="0.2">
      <c r="A1149" s="37">
        <f>Timetraces!E1231</f>
        <v>114.5</v>
      </c>
      <c r="B1149" s="8">
        <f>Timetraces!B1231-Timetraces!C1231</f>
        <v>26.794335603713989</v>
      </c>
      <c r="C1149" s="8">
        <f t="shared" si="36"/>
        <v>-34.271218175963149</v>
      </c>
      <c r="D1149" s="8">
        <f>(Timetraces!C1231-Timetraces!$C$86)/0.3048+$C$1004</f>
        <v>-24.177478210819675</v>
      </c>
      <c r="E1149" s="23">
        <f>Timetraces!F1231/1000*0.145</f>
        <v>65.007344767031483</v>
      </c>
      <c r="F1149" s="8">
        <f>Timetraces!H1231</f>
        <v>0.21592924146942646</v>
      </c>
      <c r="G1149" s="8">
        <f>(Timetraces!G1231-Timetraces!$G$86)/0.3048</f>
        <v>-65.616797900262469</v>
      </c>
      <c r="H1149" s="13">
        <f>Timetraces!D1231/9.81/0.4536</f>
        <v>-129.38509551048008</v>
      </c>
      <c r="I1149" s="73">
        <f>Timetraces!F1231/Timetraces!H1231*1000</f>
        <v>2076265875.7275293</v>
      </c>
      <c r="J1149" s="13">
        <f>Timetraces!I1231/9.81/0.4536</f>
        <v>137.28821317502931</v>
      </c>
      <c r="K1149" s="8">
        <f>Timetraces!J1231-Timetraces!K1231</f>
        <v>27.568461894989014</v>
      </c>
      <c r="L1149" s="8">
        <f t="shared" si="35"/>
        <v>-31.731425933637642</v>
      </c>
      <c r="M1149" s="8"/>
      <c r="N1149" s="13">
        <f>Timetraces!L1231/9.81/0.4536</f>
        <v>-123.42193363040882</v>
      </c>
      <c r="O1149" s="23">
        <f>Timetraces!N1231/1000*0.145</f>
        <v>61.479906722900708</v>
      </c>
      <c r="P1149" s="37">
        <f>Timetraces!P1231</f>
        <v>0.2044723107770226</v>
      </c>
    </row>
    <row r="1150" spans="1:16" x14ac:dyDescent="0.2">
      <c r="A1150" s="37">
        <f>Timetraces!E1232</f>
        <v>114.60000000000001</v>
      </c>
      <c r="B1150" s="8">
        <f>Timetraces!B1232-Timetraces!C1232</f>
        <v>26.85923969745636</v>
      </c>
      <c r="C1150" s="8">
        <f t="shared" si="36"/>
        <v>-34.058278235863511</v>
      </c>
      <c r="D1150" s="8">
        <f>(Timetraces!C1232-Timetraces!$C$86)/0.3048+$C$1004</f>
        <v>-24.390418150919317</v>
      </c>
      <c r="E1150" s="23">
        <f>Timetraces!F1232/1000*0.145</f>
        <v>65.294766755537196</v>
      </c>
      <c r="F1150" s="8">
        <f>Timetraces!H1232</f>
        <v>0.21686360549464015</v>
      </c>
      <c r="G1150" s="8">
        <f>(Timetraces!G1232-Timetraces!$G$86)/0.3048</f>
        <v>-65.616797900262469</v>
      </c>
      <c r="H1150" s="13">
        <f>Timetraces!D1232/9.81/0.4536</f>
        <v>-128.94190708794898</v>
      </c>
      <c r="I1150" s="73">
        <f>Timetraces!F1232/Timetraces!H1232*1000</f>
        <v>2076460617.8062167</v>
      </c>
      <c r="J1150" s="13">
        <f>Timetraces!I1232/9.81/0.4536</f>
        <v>155.03079689313276</v>
      </c>
      <c r="K1150" s="8">
        <f>Timetraces!J1232-Timetraces!K1232</f>
        <v>27.620269298553467</v>
      </c>
      <c r="L1150" s="8">
        <f t="shared" si="35"/>
        <v>-31.56145413716634</v>
      </c>
      <c r="M1150" s="8"/>
      <c r="N1150" s="13">
        <f>Timetraces!L1232/9.81/0.4536</f>
        <v>-122.72411520955303</v>
      </c>
      <c r="O1150" s="23">
        <f>Timetraces!N1232/1000*0.145</f>
        <v>60.549159129042657</v>
      </c>
      <c r="P1150" s="37">
        <f>Timetraces!P1232</f>
        <v>0.2014460993315999</v>
      </c>
    </row>
    <row r="1151" spans="1:16" x14ac:dyDescent="0.2">
      <c r="A1151" s="37">
        <f>Timetraces!E1233</f>
        <v>114.7</v>
      </c>
      <c r="B1151" s="8">
        <f>Timetraces!B1233-Timetraces!C1233</f>
        <v>26.921635270118713</v>
      </c>
      <c r="C1151" s="8">
        <f t="shared" si="36"/>
        <v>-33.853568351800675</v>
      </c>
      <c r="D1151" s="8">
        <f>(Timetraces!C1233-Timetraces!$C$86)/0.3048+$C$1004</f>
        <v>-24.595128034982153</v>
      </c>
      <c r="E1151" s="23">
        <f>Timetraces!F1233/1000*0.145</f>
        <v>65.412317077881042</v>
      </c>
      <c r="F1151" s="8">
        <f>Timetraces!H1233</f>
        <v>0.21724570893731759</v>
      </c>
      <c r="G1151" s="8">
        <f>(Timetraces!G1233-Timetraces!$G$86)/0.3048</f>
        <v>-65.616797900262469</v>
      </c>
      <c r="H1151" s="13">
        <f>Timetraces!D1233/9.81/0.4536</f>
        <v>-128.64416665627297</v>
      </c>
      <c r="I1151" s="73">
        <f>Timetraces!F1233/Timetraces!H1233*1000</f>
        <v>2076540109.0314748</v>
      </c>
      <c r="J1151" s="13">
        <f>Timetraces!I1233/9.81/0.4536</f>
        <v>171.71183248258185</v>
      </c>
      <c r="K1151" s="8">
        <f>Timetraces!J1233-Timetraces!K1233</f>
        <v>27.661073446273804</v>
      </c>
      <c r="L1151" s="8">
        <f t="shared" si="35"/>
        <v>-31.427582261443451</v>
      </c>
      <c r="M1151" s="8"/>
      <c r="N1151" s="13">
        <f>Timetraces!L1233/9.81/0.4536</f>
        <v>-122.1532140142143</v>
      </c>
      <c r="O1151" s="23">
        <f>Timetraces!N1233/1000*0.145</f>
        <v>59.487556110132608</v>
      </c>
      <c r="P1151" s="37">
        <f>Timetraces!P1233</f>
        <v>0.19799452939368742</v>
      </c>
    </row>
    <row r="1152" spans="1:16" x14ac:dyDescent="0.2">
      <c r="A1152" s="37">
        <f>Timetraces!E1234</f>
        <v>114.80000000000001</v>
      </c>
      <c r="B1152" s="8">
        <f>Timetraces!B1234-Timetraces!C1234</f>
        <v>26.980777382850647</v>
      </c>
      <c r="C1152" s="8">
        <f t="shared" si="36"/>
        <v>-33.659532548874381</v>
      </c>
      <c r="D1152" s="8">
        <f>(Timetraces!C1234-Timetraces!$C$86)/0.3048+$C$1004</f>
        <v>-24.789163837908447</v>
      </c>
      <c r="E1152" s="23">
        <f>Timetraces!F1234/1000*0.145</f>
        <v>65.357112355932614</v>
      </c>
      <c r="F1152" s="8">
        <f>Timetraces!H1234</f>
        <v>0.21706617181192742</v>
      </c>
      <c r="G1152" s="8">
        <f>(Timetraces!G1234-Timetraces!$G$86)/0.3048</f>
        <v>-65.616797900262469</v>
      </c>
      <c r="H1152" s="13">
        <f>Timetraces!D1234/9.81/0.4536</f>
        <v>-128.40312954355161</v>
      </c>
      <c r="I1152" s="73">
        <f>Timetraces!F1234/Timetraces!H1234*1000</f>
        <v>2076503686.1363962</v>
      </c>
      <c r="J1152" s="13">
        <f>Timetraces!I1234/9.81/0.4536</f>
        <v>187.28336764461861</v>
      </c>
      <c r="K1152" s="8">
        <f>Timetraces!J1234-Timetraces!K1234</f>
        <v>27.674120426177979</v>
      </c>
      <c r="L1152" s="8">
        <f t="shared" si="35"/>
        <v>-31.384777209264399</v>
      </c>
      <c r="M1152" s="8"/>
      <c r="N1152" s="13">
        <f>Timetraces!L1234/9.81/0.4536</f>
        <v>-121.47603867391652</v>
      </c>
      <c r="O1152" s="23">
        <f>Timetraces!N1234/1000*0.145</f>
        <v>58.29985536773269</v>
      </c>
      <c r="P1152" s="37">
        <f>Timetraces!P1234</f>
        <v>0.19413309445350813</v>
      </c>
    </row>
    <row r="1153" spans="1:16" x14ac:dyDescent="0.2">
      <c r="A1153" s="37">
        <f>Timetraces!E1235</f>
        <v>114.9</v>
      </c>
      <c r="B1153" s="8">
        <f>Timetraces!B1235-Timetraces!C1235</f>
        <v>27.036004304885864</v>
      </c>
      <c r="C1153" s="8">
        <f t="shared" si="36"/>
        <v>-33.478341859782461</v>
      </c>
      <c r="D1153" s="8">
        <f>(Timetraces!C1235-Timetraces!$C$86)/0.3048+$C$1004</f>
        <v>-24.970354527000364</v>
      </c>
      <c r="E1153" s="23">
        <f>Timetraces!F1235/1000*0.145</f>
        <v>65.13852768223903</v>
      </c>
      <c r="F1153" s="8">
        <f>Timetraces!H1235</f>
        <v>0.21635547036805972</v>
      </c>
      <c r="G1153" s="8">
        <f>(Timetraces!G1235-Timetraces!$G$86)/0.3048</f>
        <v>-65.616797900262469</v>
      </c>
      <c r="H1153" s="13">
        <f>Timetraces!D1235/9.81/0.4536</f>
        <v>-128.12387872821594</v>
      </c>
      <c r="I1153" s="73">
        <f>Timetraces!F1235/Timetraces!H1235*1000</f>
        <v>2076357138.6964633</v>
      </c>
      <c r="J1153" s="13">
        <f>Timetraces!I1235/9.81/0.4536</f>
        <v>201.69570810624529</v>
      </c>
      <c r="K1153" s="8">
        <f>Timetraces!J1235-Timetraces!K1235</f>
        <v>27.638560056686401</v>
      </c>
      <c r="L1153" s="8">
        <f t="shared" si="35"/>
        <v>-31.501445088173771</v>
      </c>
      <c r="M1153" s="8"/>
      <c r="N1153" s="13">
        <f>Timetraces!L1235/9.81/0.4536</f>
        <v>-120.4810970563516</v>
      </c>
      <c r="O1153" s="23">
        <f>Timetraces!N1235/1000*0.145</f>
        <v>56.999495948127553</v>
      </c>
      <c r="P1153" s="37">
        <f>Timetraces!P1235</f>
        <v>0.18990551455844271</v>
      </c>
    </row>
    <row r="1154" spans="1:16" x14ac:dyDescent="0.2">
      <c r="A1154" s="37">
        <f>Timetraces!E1236</f>
        <v>115</v>
      </c>
      <c r="B1154" s="8">
        <f>Timetraces!B1236-Timetraces!C1236</f>
        <v>27.08681321144104</v>
      </c>
      <c r="C1154" s="8">
        <f t="shared" si="36"/>
        <v>-33.311645972134244</v>
      </c>
      <c r="D1154" s="8">
        <f>(Timetraces!C1236-Timetraces!$C$86)/0.3048+$C$1004</f>
        <v>-25.137050414648581</v>
      </c>
      <c r="E1154" s="23">
        <f>Timetraces!F1236/1000*0.145</f>
        <v>64.775657109792093</v>
      </c>
      <c r="F1154" s="8">
        <f>Timetraces!H1236</f>
        <v>0.2151756806343452</v>
      </c>
      <c r="G1154" s="8">
        <f>(Timetraces!G1236-Timetraces!$G$86)/0.3048</f>
        <v>-65.616797900262469</v>
      </c>
      <c r="H1154" s="13">
        <f>Timetraces!D1236/9.81/0.4536</f>
        <v>-127.72872490243839</v>
      </c>
      <c r="I1154" s="73">
        <f>Timetraces!F1236/Timetraces!H1236*1000</f>
        <v>2076111335.6571374</v>
      </c>
      <c r="J1154" s="13">
        <f>Timetraces!I1236/9.81/0.4536</f>
        <v>214.91003664621329</v>
      </c>
      <c r="K1154" s="8">
        <f>Timetraces!J1236-Timetraces!K1236</f>
        <v>27.555615901947021</v>
      </c>
      <c r="L1154" s="8">
        <f t="shared" si="35"/>
        <v>-31.773571580100871</v>
      </c>
      <c r="M1154" s="8"/>
      <c r="N1154" s="13">
        <f>Timetraces!L1236/9.81/0.4536</f>
        <v>-119.09437583082789</v>
      </c>
      <c r="O1154" s="23">
        <f>Timetraces!N1236/1000*0.145</f>
        <v>55.599443377426169</v>
      </c>
      <c r="P1154" s="37">
        <f>Timetraces!P1236</f>
        <v>0.18535397645101384</v>
      </c>
    </row>
    <row r="1155" spans="1:16" x14ac:dyDescent="0.2">
      <c r="A1155" s="37">
        <f>Timetraces!E1237</f>
        <v>115.10000000000001</v>
      </c>
      <c r="B1155" s="8">
        <f>Timetraces!B1237-Timetraces!C1237</f>
        <v>27.132932186126709</v>
      </c>
      <c r="C1155" s="8">
        <f t="shared" si="36"/>
        <v>-33.160337000068402</v>
      </c>
      <c r="D1155" s="8">
        <f>(Timetraces!C1237-Timetraces!$C$86)/0.3048+$C$1004</f>
        <v>-25.288359386714422</v>
      </c>
      <c r="E1155" s="23">
        <f>Timetraces!F1237/1000*0.145</f>
        <v>64.290586215565085</v>
      </c>
      <c r="F1155" s="8">
        <f>Timetraces!H1237</f>
        <v>0.21359860777918263</v>
      </c>
      <c r="G1155" s="8">
        <f>(Timetraces!G1237-Timetraces!$G$86)/0.3048</f>
        <v>-65.616797900262469</v>
      </c>
      <c r="H1155" s="13">
        <f>Timetraces!D1237/9.81/0.4536</f>
        <v>-127.18398075336148</v>
      </c>
      <c r="I1155" s="73">
        <f>Timetraces!F1237/Timetraces!H1237*1000</f>
        <v>2075778291.9126589</v>
      </c>
      <c r="J1155" s="13">
        <f>Timetraces!I1237/9.81/0.4536</f>
        <v>226.96762570930602</v>
      </c>
      <c r="K1155" s="8">
        <f>Timetraces!J1237-Timetraces!K1237</f>
        <v>27.443933010101318</v>
      </c>
      <c r="L1155" s="8">
        <f t="shared" si="35"/>
        <v>-32.139985267258687</v>
      </c>
      <c r="M1155" s="8"/>
      <c r="N1155" s="13">
        <f>Timetraces!L1237/9.81/0.4536</f>
        <v>-117.66322740402356</v>
      </c>
      <c r="O1155" s="23">
        <f>Timetraces!N1237/1000*0.145</f>
        <v>54.103929649837923</v>
      </c>
      <c r="P1155" s="37">
        <f>Timetraces!P1237</f>
        <v>0.18049229306137121</v>
      </c>
    </row>
    <row r="1156" spans="1:16" x14ac:dyDescent="0.2">
      <c r="A1156" s="37">
        <f>Timetraces!E1238</f>
        <v>115.2</v>
      </c>
      <c r="B1156" s="8">
        <f>Timetraces!B1238-Timetraces!C1238</f>
        <v>27.174360036849976</v>
      </c>
      <c r="C1156" s="8">
        <f t="shared" si="36"/>
        <v>-33.024418854650861</v>
      </c>
      <c r="D1156" s="8">
        <f>(Timetraces!C1238-Timetraces!$C$86)/0.3048+$C$1004</f>
        <v>-25.424277532131963</v>
      </c>
      <c r="E1156" s="23">
        <f>Timetraces!F1238/1000*0.145</f>
        <v>63.701940533775002</v>
      </c>
      <c r="F1156" s="8">
        <f>Timetraces!H1238</f>
        <v>0.21168481189939287</v>
      </c>
      <c r="G1156" s="8">
        <f>(Timetraces!G1238-Timetraces!$G$86)/0.3048</f>
        <v>-65.616797900262469</v>
      </c>
      <c r="H1156" s="13">
        <f>Timetraces!D1238/9.81/0.4536</f>
        <v>-126.50769697468247</v>
      </c>
      <c r="I1156" s="73">
        <f>Timetraces!F1238/Timetraces!H1238*1000</f>
        <v>2075367258.8845661</v>
      </c>
      <c r="J1156" s="13">
        <f>Timetraces!I1238/9.81/0.4536</f>
        <v>237.8830969060715</v>
      </c>
      <c r="K1156" s="8">
        <f>Timetraces!J1238-Timetraces!K1238</f>
        <v>27.325832605361938</v>
      </c>
      <c r="L1156" s="8">
        <f t="shared" si="35"/>
        <v>-32.527453786744843</v>
      </c>
      <c r="M1156" s="8"/>
      <c r="N1156" s="13">
        <f>Timetraces!L1238/9.81/0.4536</f>
        <v>-117.0407939471191</v>
      </c>
      <c r="O1156" s="23">
        <f>Timetraces!N1238/1000*0.145</f>
        <v>52.504631441723845</v>
      </c>
      <c r="P1156" s="37">
        <f>Timetraces!P1238</f>
        <v>0.17529349539804037</v>
      </c>
    </row>
    <row r="1157" spans="1:16" x14ac:dyDescent="0.2">
      <c r="A1157" s="37">
        <f>Timetraces!E1239</f>
        <v>115.30000000000001</v>
      </c>
      <c r="B1157" s="8">
        <f>Timetraces!B1239-Timetraces!C1239</f>
        <v>27.21135425567627</v>
      </c>
      <c r="C1157" s="8">
        <f t="shared" si="36"/>
        <v>-32.903046745640708</v>
      </c>
      <c r="D1157" s="8">
        <f>(Timetraces!C1239-Timetraces!$C$86)/0.3048+$C$1004</f>
        <v>-25.545649641142116</v>
      </c>
      <c r="E1157" s="23">
        <f>Timetraces!F1239/1000*0.145</f>
        <v>63.022071464000256</v>
      </c>
      <c r="F1157" s="8">
        <f>Timetraces!H1239</f>
        <v>0.20947445851981389</v>
      </c>
      <c r="G1157" s="8">
        <f>(Timetraces!G1239-Timetraces!$G$86)/0.3048</f>
        <v>-65.616797900262469</v>
      </c>
      <c r="H1157" s="13">
        <f>Timetraces!D1239/9.81/0.4536</f>
        <v>-125.74220216879473</v>
      </c>
      <c r="I1157" s="73">
        <f>Timetraces!F1239/Timetraces!H1239*1000</f>
        <v>2074882917.3972223</v>
      </c>
      <c r="J1157" s="13">
        <f>Timetraces!I1239/9.81/0.4536</f>
        <v>247.52337437765684</v>
      </c>
      <c r="K1157" s="8">
        <f>Timetraces!J1239-Timetraces!K1239</f>
        <v>27.215631246566772</v>
      </c>
      <c r="L1157" s="8">
        <f t="shared" ref="L1157:L1220" si="37">(K1157-$K$4)/0.3048</f>
        <v>-32.889006801164683</v>
      </c>
      <c r="M1157" s="8"/>
      <c r="N1157" s="13">
        <f>Timetraces!L1239/9.81/0.4536</f>
        <v>-118.02827387975142</v>
      </c>
      <c r="O1157" s="23">
        <f>Timetraces!N1239/1000*0.145</f>
        <v>50.791582581740336</v>
      </c>
      <c r="P1157" s="37">
        <f>Timetraces!P1239</f>
        <v>0.16972530124117235</v>
      </c>
    </row>
    <row r="1158" spans="1:16" x14ac:dyDescent="0.2">
      <c r="A1158" s="37">
        <f>Timetraces!E1240</f>
        <v>115.4</v>
      </c>
      <c r="B1158" s="8">
        <f>Timetraces!B1240-Timetraces!C1240</f>
        <v>27.244359731674194</v>
      </c>
      <c r="C1158" s="8">
        <f t="shared" si="36"/>
        <v>-32.794761063232819</v>
      </c>
      <c r="D1158" s="8">
        <f>(Timetraces!C1240-Timetraces!$C$86)/0.3048+$C$1004</f>
        <v>-25.653935323550005</v>
      </c>
      <c r="E1158" s="23">
        <f>Timetraces!F1240/1000*0.145</f>
        <v>62.256769388455055</v>
      </c>
      <c r="F1158" s="8">
        <f>Timetraces!H1240</f>
        <v>0.20698638492961688</v>
      </c>
      <c r="G1158" s="8">
        <f>(Timetraces!G1240-Timetraces!$G$86)/0.3048</f>
        <v>-65.616797900262469</v>
      </c>
      <c r="H1158" s="13">
        <f>Timetraces!D1240/9.81/0.4536</f>
        <v>-124.92617639362082</v>
      </c>
      <c r="I1158" s="73">
        <f>Timetraces!F1240/Timetraces!H1240*1000</f>
        <v>2074324987.1782858</v>
      </c>
      <c r="J1158" s="13">
        <f>Timetraces!I1240/9.81/0.4536</f>
        <v>255.6811906221937</v>
      </c>
      <c r="K1158" s="8">
        <f>Timetraces!J1240-Timetraces!K1240</f>
        <v>27.117138862609863</v>
      </c>
      <c r="L1158" s="8">
        <f t="shared" si="37"/>
        <v>-33.212144543805458</v>
      </c>
      <c r="M1158" s="8"/>
      <c r="N1158" s="13">
        <f>Timetraces!L1240/9.81/0.4536</f>
        <v>-120.47931393311403</v>
      </c>
      <c r="O1158" s="23">
        <f>Timetraces!N1240/1000*0.145</f>
        <v>48.980118125328751</v>
      </c>
      <c r="P1158" s="37">
        <f>Timetraces!P1240</f>
        <v>0.16383765840389164</v>
      </c>
    </row>
    <row r="1159" spans="1:16" x14ac:dyDescent="0.2">
      <c r="A1159" s="37">
        <f>Timetraces!E1241</f>
        <v>115.5</v>
      </c>
      <c r="B1159" s="8">
        <f>Timetraces!B1241-Timetraces!C1241</f>
        <v>27.27389931678772</v>
      </c>
      <c r="C1159" s="8">
        <f t="shared" si="36"/>
        <v>-32.697846413910234</v>
      </c>
      <c r="D1159" s="8">
        <f>(Timetraces!C1241-Timetraces!$C$86)/0.3048+$C$1004</f>
        <v>-25.750849972872597</v>
      </c>
      <c r="E1159" s="23">
        <f>Timetraces!F1241/1000*0.145</f>
        <v>61.406300211699502</v>
      </c>
      <c r="F1159" s="8">
        <f>Timetraces!H1241</f>
        <v>0.20422147125027709</v>
      </c>
      <c r="G1159" s="8">
        <f>(Timetraces!G1241-Timetraces!$G$86)/0.3048</f>
        <v>-65.616797900262469</v>
      </c>
      <c r="H1159" s="13">
        <f>Timetraces!D1241/9.81/0.4536</f>
        <v>-124.09680462683035</v>
      </c>
      <c r="I1159" s="73">
        <f>Timetraces!F1241/Timetraces!H1241*1000</f>
        <v>2073688545.1135101</v>
      </c>
      <c r="J1159" s="13">
        <f>Timetraces!I1241/9.81/0.4536</f>
        <v>262.20813492098603</v>
      </c>
      <c r="K1159" s="8">
        <f>Timetraces!J1241-Timetraces!K1241</f>
        <v>27.02942419052124</v>
      </c>
      <c r="L1159" s="8">
        <f t="shared" si="37"/>
        <v>-33.499922339371807</v>
      </c>
      <c r="M1159" s="8"/>
      <c r="N1159" s="13">
        <f>Timetraces!L1241/9.81/0.4536</f>
        <v>-123.09397611802234</v>
      </c>
      <c r="O1159" s="23">
        <f>Timetraces!N1241/1000*0.145</f>
        <v>47.131367287084657</v>
      </c>
      <c r="P1159" s="37">
        <f>Timetraces!P1241</f>
        <v>0.15782929729431114</v>
      </c>
    </row>
    <row r="1160" spans="1:16" x14ac:dyDescent="0.2">
      <c r="A1160" s="37">
        <f>Timetraces!E1242</f>
        <v>115.60000000000001</v>
      </c>
      <c r="B1160" s="8">
        <f>Timetraces!B1242-Timetraces!C1242</f>
        <v>27.300467729568481</v>
      </c>
      <c r="C1160" s="8">
        <f t="shared" si="36"/>
        <v>-32.610679705311931</v>
      </c>
      <c r="D1160" s="8">
        <f>(Timetraces!C1242-Timetraces!$C$86)/0.3048+$C$1004</f>
        <v>-25.838016681470894</v>
      </c>
      <c r="E1160" s="23">
        <f>Timetraces!F1242/1000*0.145</f>
        <v>60.467080541150487</v>
      </c>
      <c r="F1160" s="8">
        <f>Timetraces!H1242</f>
        <v>0.20116808800668134</v>
      </c>
      <c r="G1160" s="8">
        <f>(Timetraces!G1242-Timetraces!$G$86)/0.3048</f>
        <v>-65.616797900262469</v>
      </c>
      <c r="H1160" s="13">
        <f>Timetraces!D1242/9.81/0.4536</f>
        <v>-123.30138078321664</v>
      </c>
      <c r="I1160" s="73">
        <f>Timetraces!F1242/Timetraces!H1242*1000</f>
        <v>2072964716.6791604</v>
      </c>
      <c r="J1160" s="13">
        <f>Timetraces!I1242/9.81/0.4536</f>
        <v>267.0885432222085</v>
      </c>
      <c r="K1160" s="8">
        <f>Timetraces!J1242-Timetraces!K1242</f>
        <v>26.950927019119263</v>
      </c>
      <c r="L1160" s="8">
        <f t="shared" si="37"/>
        <v>-33.757458990953097</v>
      </c>
      <c r="M1160" s="8"/>
      <c r="N1160" s="13">
        <f>Timetraces!L1242/9.81/0.4536</f>
        <v>-124.48959924340129</v>
      </c>
      <c r="O1160" s="23">
        <f>Timetraces!N1242/1000*0.145</f>
        <v>45.339240929550392</v>
      </c>
      <c r="P1160" s="37">
        <f>Timetraces!P1242</f>
        <v>0.15200540616123551</v>
      </c>
    </row>
    <row r="1161" spans="1:16" x14ac:dyDescent="0.2">
      <c r="A1161" s="37">
        <f>Timetraces!E1243</f>
        <v>115.7</v>
      </c>
      <c r="B1161" s="8">
        <f>Timetraces!B1243-Timetraces!C1243</f>
        <v>27.324464797973633</v>
      </c>
      <c r="C1161" s="8">
        <f t="shared" si="36"/>
        <v>-32.531949165924949</v>
      </c>
      <c r="D1161" s="8">
        <f>(Timetraces!C1243-Timetraces!$C$86)/0.3048+$C$1004</f>
        <v>-25.916747220857875</v>
      </c>
      <c r="E1161" s="23">
        <f>Timetraces!F1243/1000*0.145</f>
        <v>59.434387239904254</v>
      </c>
      <c r="F1161" s="8">
        <f>Timetraces!H1243</f>
        <v>0.19781090539385268</v>
      </c>
      <c r="G1161" s="8">
        <f>(Timetraces!G1243-Timetraces!$G$86)/0.3048</f>
        <v>-65.616797900262469</v>
      </c>
      <c r="H1161" s="13">
        <f>Timetraces!D1243/9.81/0.4536</f>
        <v>-122.58525105834431</v>
      </c>
      <c r="I1161" s="73">
        <f>Timetraces!F1243/Timetraces!H1243*1000</f>
        <v>2072142205.5893452</v>
      </c>
      <c r="J1161" s="13">
        <f>Timetraces!I1243/9.81/0.4536</f>
        <v>270.43425850185434</v>
      </c>
      <c r="K1161" s="8">
        <f>Timetraces!J1243-Timetraces!K1243</f>
        <v>26.880634188652039</v>
      </c>
      <c r="L1161" s="8">
        <f t="shared" si="37"/>
        <v>-33.988078513483359</v>
      </c>
      <c r="M1161" s="8"/>
      <c r="N1161" s="13">
        <f>Timetraces!L1243/9.81/0.4536</f>
        <v>-124.50346645565652</v>
      </c>
      <c r="O1161" s="23">
        <f>Timetraces!N1243/1000*0.145</f>
        <v>43.685426494245419</v>
      </c>
      <c r="P1161" s="37">
        <f>Timetraces!P1243</f>
        <v>0.14663138563047368</v>
      </c>
    </row>
    <row r="1162" spans="1:16" x14ac:dyDescent="0.2">
      <c r="A1162" s="37">
        <f>Timetraces!E1244</f>
        <v>115.80000000000001</v>
      </c>
      <c r="B1162" s="8">
        <f>Timetraces!B1244-Timetraces!C1244</f>
        <v>27.346177101135254</v>
      </c>
      <c r="C1162" s="8">
        <f t="shared" si="36"/>
        <v>-32.460714575499686</v>
      </c>
      <c r="D1162" s="8">
        <f>(Timetraces!C1244-Timetraces!$C$86)/0.3048+$C$1004</f>
        <v>-25.987981811283138</v>
      </c>
      <c r="E1162" s="23">
        <f>Timetraces!F1244/1000*0.145</f>
        <v>58.306001166856248</v>
      </c>
      <c r="F1162" s="8">
        <f>Timetraces!H1244</f>
        <v>0.19414273744441593</v>
      </c>
      <c r="G1162" s="8">
        <f>(Timetraces!G1244-Timetraces!$G$86)/0.3048</f>
        <v>-65.616797900262469</v>
      </c>
      <c r="H1162" s="13">
        <f>Timetraces!D1244/9.81/0.4536</f>
        <v>-121.96004690225534</v>
      </c>
      <c r="I1162" s="73">
        <f>Timetraces!F1244/Timetraces!H1244*1000</f>
        <v>2071209864.288624</v>
      </c>
      <c r="J1162" s="13">
        <f>Timetraces!I1244/9.81/0.4536</f>
        <v>272.43933943350129</v>
      </c>
      <c r="K1162" s="8">
        <f>Timetraces!J1244-Timetraces!K1244</f>
        <v>26.818253874778748</v>
      </c>
      <c r="L1162" s="8">
        <f t="shared" si="37"/>
        <v>-34.192738335902298</v>
      </c>
      <c r="M1162" s="8"/>
      <c r="N1162" s="13">
        <f>Timetraces!L1244/9.81/0.4536</f>
        <v>-123.94097337219954</v>
      </c>
      <c r="O1162" s="23">
        <f>Timetraces!N1244/1000*0.145</f>
        <v>42.199475790141207</v>
      </c>
      <c r="P1162" s="37">
        <f>Timetraces!P1244</f>
        <v>0.14180319475429398</v>
      </c>
    </row>
    <row r="1163" spans="1:16" x14ac:dyDescent="0.2">
      <c r="A1163" s="37">
        <f>Timetraces!E1245</f>
        <v>115.9</v>
      </c>
      <c r="B1163" s="8">
        <f>Timetraces!B1245-Timetraces!C1245</f>
        <v>27.365797519683838</v>
      </c>
      <c r="C1163" s="8">
        <f t="shared" si="36"/>
        <v>-32.396343123568634</v>
      </c>
      <c r="D1163" s="8">
        <f>(Timetraces!C1245-Timetraces!$C$86)/0.3048+$C$1004</f>
        <v>-26.05235326321419</v>
      </c>
      <c r="E1163" s="23">
        <f>Timetraces!F1245/1000*0.145</f>
        <v>57.085435980629626</v>
      </c>
      <c r="F1163" s="8">
        <f>Timetraces!H1245</f>
        <v>0.19017503551585788</v>
      </c>
      <c r="G1163" s="8">
        <f>(Timetraces!G1245-Timetraces!$G$86)/0.3048</f>
        <v>-65.616797900262469</v>
      </c>
      <c r="H1163" s="13">
        <f>Timetraces!D1245/9.81/0.4536</f>
        <v>-121.38433127417514</v>
      </c>
      <c r="I1163" s="73">
        <f>Timetraces!F1245/Timetraces!H1245*1000</f>
        <v>2070159528.9174976</v>
      </c>
      <c r="J1163" s="13">
        <f>Timetraces!I1245/9.81/0.4536</f>
        <v>273.33188862823204</v>
      </c>
      <c r="K1163" s="8">
        <f>Timetraces!J1245-Timetraces!K1245</f>
        <v>26.76413369178772</v>
      </c>
      <c r="L1163" s="8">
        <f t="shared" si="37"/>
        <v>-34.370297991384668</v>
      </c>
      <c r="M1163" s="8"/>
      <c r="N1163" s="13">
        <f>Timetraces!L1245/9.81/0.4536</f>
        <v>-123.10518236175383</v>
      </c>
      <c r="O1163" s="23">
        <f>Timetraces!N1245/1000*0.145</f>
        <v>40.859657136242525</v>
      </c>
      <c r="P1163" s="37">
        <f>Timetraces!P1245</f>
        <v>0.13745015472155642</v>
      </c>
    </row>
    <row r="1164" spans="1:16" x14ac:dyDescent="0.2">
      <c r="A1164" s="37">
        <f>Timetraces!E1246</f>
        <v>116</v>
      </c>
      <c r="B1164" s="8">
        <f>Timetraces!B1246-Timetraces!C1246</f>
        <v>27.383465528488159</v>
      </c>
      <c r="C1164" s="8">
        <f t="shared" si="36"/>
        <v>-32.338377215417978</v>
      </c>
      <c r="D1164" s="8">
        <f>(Timetraces!C1246-Timetraces!$C$86)/0.3048+$C$1004</f>
        <v>-26.110319171364853</v>
      </c>
      <c r="E1164" s="23">
        <f>Timetraces!F1246/1000*0.145</f>
        <v>55.782582557553198</v>
      </c>
      <c r="F1164" s="8">
        <f>Timetraces!H1246</f>
        <v>0.18593998066757456</v>
      </c>
      <c r="G1164" s="8">
        <f>(Timetraces!G1246-Timetraces!$G$86)/0.3048</f>
        <v>-65.616797900262469</v>
      </c>
      <c r="H1164" s="13">
        <f>Timetraces!D1246/9.81/0.4536</f>
        <v>-120.77819282039555</v>
      </c>
      <c r="I1164" s="73">
        <f>Timetraces!F1246/Timetraces!H1246*1000</f>
        <v>2068987339.5326638</v>
      </c>
      <c r="J1164" s="13">
        <f>Timetraces!I1246/9.81/0.4536</f>
        <v>273.33589379735025</v>
      </c>
      <c r="K1164" s="8">
        <f>Timetraces!J1246-Timetraces!K1246</f>
        <v>26.719038963317871</v>
      </c>
      <c r="L1164" s="8">
        <f t="shared" si="37"/>
        <v>-34.518246575603335</v>
      </c>
      <c r="M1164" s="8"/>
      <c r="N1164" s="13">
        <f>Timetraces!L1246/9.81/0.4536</f>
        <v>-121.63128012624567</v>
      </c>
      <c r="O1164" s="23">
        <f>Timetraces!N1246/1000*0.145</f>
        <v>39.625658800668191</v>
      </c>
      <c r="P1164" s="37">
        <f>Timetraces!P1246</f>
        <v>0.13344122944590447</v>
      </c>
    </row>
    <row r="1165" spans="1:16" x14ac:dyDescent="0.2">
      <c r="A1165" s="37">
        <f>Timetraces!E1247</f>
        <v>116.10000000000001</v>
      </c>
      <c r="B1165" s="8">
        <f>Timetraces!B1247-Timetraces!C1247</f>
        <v>27.399313449859619</v>
      </c>
      <c r="C1165" s="8">
        <f t="shared" si="36"/>
        <v>-32.286382722729456</v>
      </c>
      <c r="D1165" s="8">
        <f>(Timetraces!C1247-Timetraces!$C$86)/0.3048+$C$1004</f>
        <v>-26.162313664053368</v>
      </c>
      <c r="E1165" s="23">
        <f>Timetraces!F1247/1000*0.145</f>
        <v>54.410745316022421</v>
      </c>
      <c r="F1165" s="8">
        <f>Timetraces!H1247</f>
        <v>0.18148084892715877</v>
      </c>
      <c r="G1165" s="8">
        <f>(Timetraces!G1247-Timetraces!$G$86)/0.3048</f>
        <v>-65.616797900262469</v>
      </c>
      <c r="H1165" s="13">
        <f>Timetraces!D1247/9.81/0.4536</f>
        <v>-120.06476521304477</v>
      </c>
      <c r="I1165" s="73">
        <f>Timetraces!F1247/Timetraces!H1247*1000</f>
        <v>2067692109.8790846</v>
      </c>
      <c r="J1165" s="13">
        <f>Timetraces!I1247/9.81/0.4536</f>
        <v>272.64577023908123</v>
      </c>
      <c r="K1165" s="8">
        <f>Timetraces!J1247-Timetraces!K1247</f>
        <v>26.683749079704285</v>
      </c>
      <c r="L1165" s="8">
        <f t="shared" si="37"/>
        <v>-34.634027033653155</v>
      </c>
      <c r="M1165" s="8"/>
      <c r="N1165" s="13">
        <f>Timetraces!L1247/9.81/0.4536</f>
        <v>-119.94436324551116</v>
      </c>
      <c r="O1165" s="23">
        <f>Timetraces!N1247/1000*0.145</f>
        <v>38.460508832964805</v>
      </c>
      <c r="P1165" s="37">
        <f>Timetraces!P1247</f>
        <v>0.12965628018136943</v>
      </c>
    </row>
    <row r="1166" spans="1:16" x14ac:dyDescent="0.2">
      <c r="A1166" s="37">
        <f>Timetraces!E1248</f>
        <v>116.2</v>
      </c>
      <c r="B1166" s="8">
        <f>Timetraces!B1248-Timetraces!C1248</f>
        <v>27.413500785827637</v>
      </c>
      <c r="C1166" s="8">
        <f t="shared" si="36"/>
        <v>-32.239836344881631</v>
      </c>
      <c r="D1166" s="8">
        <f>(Timetraces!C1248-Timetraces!$C$86)/0.3048+$C$1004</f>
        <v>-26.208860041901193</v>
      </c>
      <c r="E1166" s="23">
        <f>Timetraces!F1248/1000*0.145</f>
        <v>52.981142652395832</v>
      </c>
      <c r="F1166" s="8">
        <f>Timetraces!H1248</f>
        <v>0.17683413691613542</v>
      </c>
      <c r="G1166" s="8">
        <f>(Timetraces!G1248-Timetraces!$G$86)/0.3048</f>
        <v>-65.616797900262469</v>
      </c>
      <c r="H1166" s="13">
        <f>Timetraces!D1248/9.81/0.4536</f>
        <v>-119.21322785277806</v>
      </c>
      <c r="I1166" s="73">
        <f>Timetraces!F1248/Timetraces!H1248*1000</f>
        <v>2066270670.8007689</v>
      </c>
      <c r="J1166" s="13">
        <f>Timetraces!I1248/9.81/0.4536</f>
        <v>271.42359013938722</v>
      </c>
      <c r="K1166" s="8">
        <f>Timetraces!J1248-Timetraces!K1248</f>
        <v>26.658599376678467</v>
      </c>
      <c r="L1166" s="8">
        <f t="shared" si="37"/>
        <v>-34.716539182687995</v>
      </c>
      <c r="M1166" s="8"/>
      <c r="N1166" s="13">
        <f>Timetraces!L1248/9.81/0.4536</f>
        <v>-119.41068817683978</v>
      </c>
      <c r="O1166" s="23">
        <f>Timetraces!N1248/1000*0.145</f>
        <v>37.328264789772575</v>
      </c>
      <c r="P1166" s="37">
        <f>Timetraces!P1248</f>
        <v>0.12597858287394037</v>
      </c>
    </row>
    <row r="1167" spans="1:16" x14ac:dyDescent="0.2">
      <c r="A1167" s="37">
        <f>Timetraces!E1249</f>
        <v>116.30000000000001</v>
      </c>
      <c r="B1167" s="8">
        <f>Timetraces!B1249-Timetraces!C1249</f>
        <v>27.426230669021606</v>
      </c>
      <c r="C1167" s="8">
        <f t="shared" si="36"/>
        <v>-32.198071636240002</v>
      </c>
      <c r="D1167" s="8">
        <f>(Timetraces!C1249-Timetraces!$C$86)/0.3048+$C$1004</f>
        <v>-26.25062475054283</v>
      </c>
      <c r="E1167" s="23">
        <f>Timetraces!F1249/1000*0.145</f>
        <v>51.497743447579637</v>
      </c>
      <c r="F1167" s="8">
        <f>Timetraces!H1249</f>
        <v>0.17201278364403025</v>
      </c>
      <c r="G1167" s="8">
        <f>(Timetraces!G1249-Timetraces!$G$86)/0.3048</f>
        <v>-65.616797900262469</v>
      </c>
      <c r="H1167" s="13">
        <f>Timetraces!D1249/9.81/0.4536</f>
        <v>-118.25921577168162</v>
      </c>
      <c r="I1167" s="73">
        <f>Timetraces!F1249/Timetraces!H1249*1000</f>
        <v>2064711958.2553422</v>
      </c>
      <c r="J1167" s="13">
        <f>Timetraces!I1249/9.81/0.4536</f>
        <v>269.79085277240955</v>
      </c>
      <c r="K1167" s="8">
        <f>Timetraces!J1249-Timetraces!K1249</f>
        <v>26.643209218978882</v>
      </c>
      <c r="L1167" s="8">
        <f t="shared" si="37"/>
        <v>-34.767031826059338</v>
      </c>
      <c r="M1167" s="8"/>
      <c r="N1167" s="13">
        <f>Timetraces!L1249/9.81/0.4536</f>
        <v>-120.52418005703774</v>
      </c>
      <c r="O1167" s="23">
        <f>Timetraces!N1249/1000*0.145</f>
        <v>36.199179696947887</v>
      </c>
      <c r="P1167" s="37">
        <f>Timetraces!P1249</f>
        <v>0.12231156655423338</v>
      </c>
    </row>
    <row r="1168" spans="1:16" x14ac:dyDescent="0.2">
      <c r="A1168" s="37">
        <f>Timetraces!E1250</f>
        <v>116.4</v>
      </c>
      <c r="B1168" s="8">
        <f>Timetraces!B1250-Timetraces!C1250</f>
        <v>27.437757968902588</v>
      </c>
      <c r="C1168" s="8">
        <f t="shared" si="36"/>
        <v>-32.160252410908697</v>
      </c>
      <c r="D1168" s="8">
        <f>(Timetraces!C1250-Timetraces!$C$86)/0.3048+$C$1004</f>
        <v>-26.288443975874134</v>
      </c>
      <c r="E1168" s="23">
        <f>Timetraces!F1250/1000*0.145</f>
        <v>49.955367135090576</v>
      </c>
      <c r="F1168" s="8">
        <f>Timetraces!H1250</f>
        <v>0.16700000257397832</v>
      </c>
      <c r="G1168" s="8">
        <f>(Timetraces!G1250-Timetraces!$G$86)/0.3048</f>
        <v>-65.616797900262469</v>
      </c>
      <c r="H1168" s="13">
        <f>Timetraces!D1250/9.81/0.4536</f>
        <v>-117.27471228322277</v>
      </c>
      <c r="I1168" s="73">
        <f>Timetraces!F1250/Timetraces!H1250*1000</f>
        <v>2062992622.9661915</v>
      </c>
      <c r="J1168" s="13">
        <f>Timetraces!I1250/9.81/0.4536</f>
        <v>267.80459064908524</v>
      </c>
      <c r="K1168" s="8">
        <f>Timetraces!J1250-Timetraces!K1250</f>
        <v>26.636549353599548</v>
      </c>
      <c r="L1168" s="8">
        <f t="shared" si="37"/>
        <v>-34.788881778091266</v>
      </c>
      <c r="M1168" s="8"/>
      <c r="N1168" s="13">
        <f>Timetraces!L1250/9.81/0.4536</f>
        <v>-122.29643995918876</v>
      </c>
      <c r="O1168" s="23">
        <f>Timetraces!N1250/1000*0.145</f>
        <v>35.073484186686997</v>
      </c>
      <c r="P1168" s="37">
        <f>Timetraces!P1250</f>
        <v>0.11865599220006658</v>
      </c>
    </row>
    <row r="1169" spans="1:16" x14ac:dyDescent="0.2">
      <c r="A1169" s="37">
        <f>Timetraces!E1251</f>
        <v>116.5</v>
      </c>
      <c r="B1169" s="8">
        <f>Timetraces!B1251-Timetraces!C1251</f>
        <v>27.448382377624512</v>
      </c>
      <c r="C1169" s="8">
        <f t="shared" si="36"/>
        <v>-32.125395426912881</v>
      </c>
      <c r="D1169" s="8">
        <f>(Timetraces!C1251-Timetraces!$C$86)/0.3048+$C$1004</f>
        <v>-26.323300959869943</v>
      </c>
      <c r="E1169" s="23">
        <f>Timetraces!F1251/1000*0.145</f>
        <v>48.342046971077991</v>
      </c>
      <c r="F1169" s="8">
        <f>Timetraces!H1251</f>
        <v>0.16175696931883687</v>
      </c>
      <c r="G1169" s="8">
        <f>(Timetraces!G1251-Timetraces!$G$86)/0.3048</f>
        <v>-65.616797900262469</v>
      </c>
      <c r="H1169" s="13">
        <f>Timetraces!D1251/9.81/0.4536</f>
        <v>-116.31181201860367</v>
      </c>
      <c r="I1169" s="73">
        <f>Timetraces!F1251/Timetraces!H1251*1000</f>
        <v>2061076124.2045636</v>
      </c>
      <c r="J1169" s="13">
        <f>Timetraces!I1251/9.81/0.4536</f>
        <v>265.49042587870485</v>
      </c>
      <c r="K1169" s="8">
        <f>Timetraces!J1251-Timetraces!K1251</f>
        <v>26.637282609939575</v>
      </c>
      <c r="L1169" s="8">
        <f t="shared" si="37"/>
        <v>-34.786476081437634</v>
      </c>
      <c r="M1169" s="8"/>
      <c r="N1169" s="13">
        <f>Timetraces!L1251/9.81/0.4536</f>
        <v>-123.77220761593007</v>
      </c>
      <c r="O1169" s="23">
        <f>Timetraces!N1251/1000*0.145</f>
        <v>33.987657175945571</v>
      </c>
      <c r="P1169" s="37">
        <f>Timetraces!P1251</f>
        <v>0.11513028896837617</v>
      </c>
    </row>
    <row r="1170" spans="1:16" x14ac:dyDescent="0.2">
      <c r="A1170" s="37">
        <f>Timetraces!E1252</f>
        <v>116.60000000000001</v>
      </c>
      <c r="B1170" s="8">
        <f>Timetraces!B1252-Timetraces!C1252</f>
        <v>27.458412885665894</v>
      </c>
      <c r="C1170" s="8">
        <f t="shared" si="36"/>
        <v>-32.092486935963464</v>
      </c>
      <c r="D1170" s="8">
        <f>(Timetraces!C1252-Timetraces!$C$86)/0.3048+$C$1004</f>
        <v>-26.35620945081936</v>
      </c>
      <c r="E1170" s="23">
        <f>Timetraces!F1252/1000*0.145</f>
        <v>46.644493939607884</v>
      </c>
      <c r="F1170" s="8">
        <f>Timetraces!H1252</f>
        <v>0.15624058584744388</v>
      </c>
      <c r="G1170" s="8">
        <f>(Timetraces!G1252-Timetraces!$G$86)/0.3048</f>
        <v>-65.616797900262469</v>
      </c>
      <c r="H1170" s="13">
        <f>Timetraces!D1252/9.81/0.4536</f>
        <v>-115.3914049523691</v>
      </c>
      <c r="I1170" s="73">
        <f>Timetraces!F1252/Timetraces!H1252*1000</f>
        <v>2058915507.4907629</v>
      </c>
      <c r="J1170" s="13">
        <f>Timetraces!I1252/9.81/0.4536</f>
        <v>262.81760644358667</v>
      </c>
      <c r="K1170" s="8">
        <f>Timetraces!J1252-Timetraces!K1252</f>
        <v>26.644150495529175</v>
      </c>
      <c r="L1170" s="8">
        <f t="shared" si="37"/>
        <v>-34.76394364840089</v>
      </c>
      <c r="M1170" s="8"/>
      <c r="N1170" s="13">
        <f>Timetraces!L1252/9.81/0.4536</f>
        <v>-124.77979569214912</v>
      </c>
      <c r="O1170" s="23">
        <f>Timetraces!N1252/1000*0.145</f>
        <v>32.986059988313279</v>
      </c>
      <c r="P1170" s="37">
        <f>Timetraces!P1252</f>
        <v>0.11187866750726072</v>
      </c>
    </row>
    <row r="1171" spans="1:16" x14ac:dyDescent="0.2">
      <c r="A1171" s="37">
        <f>Timetraces!E1253</f>
        <v>116.7</v>
      </c>
      <c r="B1171" s="8">
        <f>Timetraces!B1253-Timetraces!C1253</f>
        <v>27.468115568161011</v>
      </c>
      <c r="C1171" s="8">
        <f t="shared" si="36"/>
        <v>-32.060653988144843</v>
      </c>
      <c r="D1171" s="8">
        <f>(Timetraces!C1253-Timetraces!$C$86)/0.3048+$C$1004</f>
        <v>-26.388042398637989</v>
      </c>
      <c r="E1171" s="23">
        <f>Timetraces!F1253/1000*0.145</f>
        <v>44.85335617125078</v>
      </c>
      <c r="F1171" s="8">
        <f>Timetraces!H1253</f>
        <v>0.15042057701221978</v>
      </c>
      <c r="G1171" s="8">
        <f>(Timetraces!G1253-Timetraces!$G$86)/0.3048</f>
        <v>-65.616797900262469</v>
      </c>
      <c r="H1171" s="13">
        <f>Timetraces!D1253/9.81/0.4536</f>
        <v>-114.52691251596484</v>
      </c>
      <c r="I1171" s="73">
        <f>Timetraces!F1253/Timetraces!H1253*1000</f>
        <v>2056457281.1809039</v>
      </c>
      <c r="J1171" s="13">
        <f>Timetraces!I1253/9.81/0.4536</f>
        <v>259.72336640576822</v>
      </c>
      <c r="K1171" s="8">
        <f>Timetraces!J1253-Timetraces!K1253</f>
        <v>26.656230688095093</v>
      </c>
      <c r="L1171" s="8">
        <f t="shared" si="37"/>
        <v>-34.724310470691186</v>
      </c>
      <c r="M1171" s="8"/>
      <c r="N1171" s="13">
        <f>Timetraces!L1253/9.81/0.4536</f>
        <v>-125.06990984290135</v>
      </c>
      <c r="O1171" s="23">
        <f>Timetraces!N1253/1000*0.145</f>
        <v>32.091769569080839</v>
      </c>
      <c r="P1171" s="37">
        <f>Timetraces!P1253</f>
        <v>0.10897584074622559</v>
      </c>
    </row>
    <row r="1172" spans="1:16" x14ac:dyDescent="0.2">
      <c r="A1172" s="37">
        <f>Timetraces!E1254</f>
        <v>116.80000000000001</v>
      </c>
      <c r="B1172" s="8">
        <f>Timetraces!B1254-Timetraces!C1254</f>
        <v>27.477670907974243</v>
      </c>
      <c r="C1172" s="8">
        <f t="shared" si="36"/>
        <v>-32.02930444807518</v>
      </c>
      <c r="D1172" s="8">
        <f>(Timetraces!C1254-Timetraces!$C$86)/0.3048+$C$1004</f>
        <v>-26.419391938707644</v>
      </c>
      <c r="E1172" s="23">
        <f>Timetraces!F1254/1000*0.145</f>
        <v>42.966461169105251</v>
      </c>
      <c r="F1172" s="8">
        <f>Timetraces!H1254</f>
        <v>0.14429002775753472</v>
      </c>
      <c r="G1172" s="8">
        <f>(Timetraces!G1254-Timetraces!$G$86)/0.3048</f>
        <v>-65.616797900262469</v>
      </c>
      <c r="H1172" s="13">
        <f>Timetraces!D1254/9.81/0.4536</f>
        <v>-113.7258649759865</v>
      </c>
      <c r="I1172" s="73">
        <f>Timetraces!F1254/Timetraces!H1254*1000</f>
        <v>2053644499.6312273</v>
      </c>
      <c r="J1172" s="13">
        <f>Timetraces!I1254/9.81/0.4536</f>
        <v>256.25689253394125</v>
      </c>
      <c r="K1172" s="8">
        <f>Timetraces!J1254-Timetraces!K1254</f>
        <v>26.673046112060547</v>
      </c>
      <c r="L1172" s="8">
        <f t="shared" si="37"/>
        <v>-34.669141756893765</v>
      </c>
      <c r="M1172" s="8"/>
      <c r="N1172" s="13">
        <f>Timetraces!L1254/9.81/0.4536</f>
        <v>-124.1365408423629</v>
      </c>
      <c r="O1172" s="23">
        <f>Timetraces!N1254/1000*0.145</f>
        <v>31.301975592250074</v>
      </c>
      <c r="P1172" s="37">
        <f>Timetraces!P1254</f>
        <v>0.10641242472516972</v>
      </c>
    </row>
    <row r="1173" spans="1:16" x14ac:dyDescent="0.2">
      <c r="A1173" s="37">
        <f>Timetraces!E1255</f>
        <v>116.9</v>
      </c>
      <c r="B1173" s="8">
        <f>Timetraces!B1255-Timetraces!C1255</f>
        <v>27.487171649932861</v>
      </c>
      <c r="C1173" s="8">
        <f t="shared" si="36"/>
        <v>-31.998134034825121</v>
      </c>
      <c r="D1173" s="8">
        <f>(Timetraces!C1255-Timetraces!$C$86)/0.3048+$C$1004</f>
        <v>-26.450562351957704</v>
      </c>
      <c r="E1173" s="23">
        <f>Timetraces!F1255/1000*0.145</f>
        <v>40.989731512926994</v>
      </c>
      <c r="F1173" s="8">
        <f>Timetraces!H1255</f>
        <v>0.13786835591324906</v>
      </c>
      <c r="G1173" s="8">
        <f>(Timetraces!G1255-Timetraces!$G$86)/0.3048</f>
        <v>-65.616797900262469</v>
      </c>
      <c r="H1173" s="13">
        <f>Timetraces!D1255/9.81/0.4536</f>
        <v>-112.97639084657165</v>
      </c>
      <c r="I1173" s="73">
        <f>Timetraces!F1255/Timetraces!H1255*1000</f>
        <v>2050418325.9812229</v>
      </c>
      <c r="J1173" s="13">
        <f>Timetraces!I1255/9.81/0.4536</f>
        <v>252.5988014957388</v>
      </c>
      <c r="K1173" s="8">
        <f>Timetraces!J1255-Timetraces!K1255</f>
        <v>26.694566607475281</v>
      </c>
      <c r="L1173" s="8">
        <f t="shared" si="37"/>
        <v>-34.59853645697666</v>
      </c>
      <c r="M1173" s="8"/>
      <c r="N1173" s="13">
        <f>Timetraces!L1255/9.81/0.4536</f>
        <v>-122.12218766988062</v>
      </c>
      <c r="O1173" s="23">
        <f>Timetraces!N1255/1000*0.145</f>
        <v>30.592957107661267</v>
      </c>
      <c r="P1173" s="37">
        <f>Timetraces!P1255</f>
        <v>0.10411135849859347</v>
      </c>
    </row>
    <row r="1174" spans="1:16" x14ac:dyDescent="0.2">
      <c r="A1174" s="37">
        <f>Timetraces!E1256</f>
        <v>117</v>
      </c>
      <c r="B1174" s="8">
        <f>Timetraces!B1256-Timetraces!C1256</f>
        <v>27.496659278869629</v>
      </c>
      <c r="C1174" s="8">
        <f t="shared" si="36"/>
        <v>-31.967006643300294</v>
      </c>
      <c r="D1174" s="8">
        <f>(Timetraces!C1256-Timetraces!$C$86)/0.3048+$C$1004</f>
        <v>-26.481689743482537</v>
      </c>
      <c r="E1174" s="23">
        <f>Timetraces!F1256/1000*0.145</f>
        <v>38.935743620717602</v>
      </c>
      <c r="F1174" s="8">
        <f>Timetraces!H1256</f>
        <v>0.13119662605370419</v>
      </c>
      <c r="G1174" s="8">
        <f>(Timetraces!G1256-Timetraces!$G$86)/0.3048</f>
        <v>-65.616797900262469</v>
      </c>
      <c r="H1174" s="13">
        <f>Timetraces!D1256/9.81/0.4536</f>
        <v>-112.24603042663028</v>
      </c>
      <c r="I1174" s="73">
        <f>Timetraces!F1256/Timetraces!H1256*1000</f>
        <v>2046717037.4345999</v>
      </c>
      <c r="J1174" s="13">
        <f>Timetraces!I1256/9.81/0.4536</f>
        <v>248.92891441150317</v>
      </c>
      <c r="K1174" s="8">
        <f>Timetraces!J1256-Timetraces!K1256</f>
        <v>26.721077680587769</v>
      </c>
      <c r="L1174" s="8">
        <f t="shared" si="37"/>
        <v>-34.511557870649604</v>
      </c>
      <c r="M1174" s="8"/>
      <c r="N1174" s="13">
        <f>Timetraces!L1256/9.81/0.4536</f>
        <v>-119.93492640868465</v>
      </c>
      <c r="O1174" s="23">
        <f>Timetraces!N1256/1000*0.145</f>
        <v>29.922251627615697</v>
      </c>
      <c r="P1174" s="37">
        <f>Timetraces!P1256</f>
        <v>0.10193483454374094</v>
      </c>
    </row>
    <row r="1175" spans="1:16" x14ac:dyDescent="0.2">
      <c r="A1175" s="37">
        <f>Timetraces!E1257</f>
        <v>117.10000000000001</v>
      </c>
      <c r="B1175" s="8">
        <f>Timetraces!B1257-Timetraces!C1257</f>
        <v>27.506169080734253</v>
      </c>
      <c r="C1175" s="8">
        <f t="shared" si="36"/>
        <v>-31.935806505949163</v>
      </c>
      <c r="D1175" s="8">
        <f>(Timetraces!C1257-Timetraces!$C$86)/0.3048+$C$1004</f>
        <v>-26.512889880833665</v>
      </c>
      <c r="E1175" s="23">
        <f>Timetraces!F1257/1000*0.145</f>
        <v>36.820186794805039</v>
      </c>
      <c r="F1175" s="8">
        <f>Timetraces!H1257</f>
        <v>0.12432604470601614</v>
      </c>
      <c r="G1175" s="8">
        <f>(Timetraces!G1257-Timetraces!$G$86)/0.3048</f>
        <v>-65.616797900262469</v>
      </c>
      <c r="H1175" s="13">
        <f>Timetraces!D1257/9.81/0.4536</f>
        <v>-111.4884225119856</v>
      </c>
      <c r="I1175" s="73">
        <f>Timetraces!F1257/Timetraces!H1257*1000</f>
        <v>2042470854.1420009</v>
      </c>
      <c r="J1175" s="13">
        <f>Timetraces!I1257/9.81/0.4536</f>
        <v>245.34862241178902</v>
      </c>
      <c r="K1175" s="8">
        <f>Timetraces!J1257-Timetraces!K1257</f>
        <v>26.75289261341095</v>
      </c>
      <c r="L1175" s="8">
        <f t="shared" si="37"/>
        <v>-34.40717816978615</v>
      </c>
      <c r="M1175" s="8"/>
      <c r="N1175" s="13">
        <f>Timetraces!L1257/9.81/0.4536</f>
        <v>-118.38277249571244</v>
      </c>
      <c r="O1175" s="23">
        <f>Timetraces!N1257/1000*0.145</f>
        <v>29.23900122691137</v>
      </c>
      <c r="P1175" s="37">
        <f>Timetraces!P1257</f>
        <v>9.9717873840987153E-2</v>
      </c>
    </row>
    <row r="1176" spans="1:16" x14ac:dyDescent="0.2">
      <c r="A1176" s="37">
        <f>Timetraces!E1258</f>
        <v>117.2</v>
      </c>
      <c r="B1176" s="8">
        <f>Timetraces!B1258-Timetraces!C1258</f>
        <v>27.51574969291687</v>
      </c>
      <c r="C1176" s="8">
        <f t="shared" si="36"/>
        <v>-31.904374051281785</v>
      </c>
      <c r="D1176" s="8">
        <f>(Timetraces!C1258-Timetraces!$C$86)/0.3048+$C$1004</f>
        <v>-26.54432233550104</v>
      </c>
      <c r="E1176" s="23">
        <f>Timetraces!F1258/1000*0.145</f>
        <v>34.657539801751767</v>
      </c>
      <c r="F1176" s="8">
        <f>Timetraces!H1258</f>
        <v>0.11730392380881449</v>
      </c>
      <c r="G1176" s="8">
        <f>(Timetraces!G1258-Timetraces!$G$86)/0.3048</f>
        <v>-65.616797900262469</v>
      </c>
      <c r="H1176" s="13">
        <f>Timetraces!D1258/9.81/0.4536</f>
        <v>-110.65334475083492</v>
      </c>
      <c r="I1176" s="73">
        <f>Timetraces!F1258/Timetraces!H1258*1000</f>
        <v>2037591822.2796037</v>
      </c>
      <c r="J1176" s="13">
        <f>Timetraces!I1258/9.81/0.4536</f>
        <v>241.89128361747146</v>
      </c>
      <c r="K1176" s="8">
        <f>Timetraces!J1258-Timetraces!K1258</f>
        <v>26.790012836456299</v>
      </c>
      <c r="L1176" s="8">
        <f t="shared" si="37"/>
        <v>-34.285392661107181</v>
      </c>
      <c r="M1176" s="8"/>
      <c r="N1176" s="13">
        <f>Timetraces!L1258/9.81/0.4536</f>
        <v>-117.7005495450191</v>
      </c>
      <c r="O1176" s="23">
        <f>Timetraces!N1258/1000*0.145</f>
        <v>28.50464093058709</v>
      </c>
      <c r="P1176" s="37">
        <f>Timetraces!P1258</f>
        <v>9.7335431996441499E-2</v>
      </c>
    </row>
    <row r="1177" spans="1:16" x14ac:dyDescent="0.2">
      <c r="A1177" s="37">
        <f>Timetraces!E1259</f>
        <v>117.30000000000001</v>
      </c>
      <c r="B1177" s="8">
        <f>Timetraces!B1259-Timetraces!C1259</f>
        <v>27.525462865829468</v>
      </c>
      <c r="C1177" s="8">
        <f t="shared" si="36"/>
        <v>-31.872506686082975</v>
      </c>
      <c r="D1177" s="8">
        <f>(Timetraces!C1259-Timetraces!$C$86)/0.3048+$C$1004</f>
        <v>-26.576189700699853</v>
      </c>
      <c r="E1177" s="23">
        <f>Timetraces!F1259/1000*0.145</f>
        <v>32.457569880073159</v>
      </c>
      <c r="F1177" s="8">
        <f>Timetraces!H1259</f>
        <v>0.11016233192826844</v>
      </c>
      <c r="G1177" s="8">
        <f>(Timetraces!G1259-Timetraces!$G$86)/0.3048</f>
        <v>-65.616797900262469</v>
      </c>
      <c r="H1177" s="13">
        <f>Timetraces!D1259/9.81/0.4536</f>
        <v>-109.709551337523</v>
      </c>
      <c r="I1177" s="73">
        <f>Timetraces!F1259/Timetraces!H1259*1000</f>
        <v>2031958706.7519729</v>
      </c>
      <c r="J1177" s="13">
        <f>Timetraces!I1259/9.81/0.4536</f>
        <v>238.55612991392508</v>
      </c>
      <c r="K1177" s="8">
        <f>Timetraces!J1259-Timetraces!K1259</f>
        <v>26.83193838596344</v>
      </c>
      <c r="L1177" s="8">
        <f t="shared" si="37"/>
        <v>-34.147841645663803</v>
      </c>
      <c r="M1177" s="8"/>
      <c r="N1177" s="13">
        <f>Timetraces!L1259/9.81/0.4536</f>
        <v>-117.74205516745663</v>
      </c>
      <c r="O1177" s="23">
        <f>Timetraces!N1259/1000*0.145</f>
        <v>27.706367178050595</v>
      </c>
      <c r="P1177" s="37">
        <f>Timetraces!P1259</f>
        <v>9.4746071386752673E-2</v>
      </c>
    </row>
    <row r="1178" spans="1:16" x14ac:dyDescent="0.2">
      <c r="A1178" s="37">
        <f>Timetraces!E1260</f>
        <v>117.4</v>
      </c>
      <c r="B1178" s="8">
        <f>Timetraces!B1260-Timetraces!C1260</f>
        <v>27.535365104675293</v>
      </c>
      <c r="C1178" s="8">
        <f t="shared" si="36"/>
        <v>-31.84001902582764</v>
      </c>
      <c r="D1178" s="8">
        <f>(Timetraces!C1260-Timetraces!$C$86)/0.3048+$C$1004</f>
        <v>-26.608677360955188</v>
      </c>
      <c r="E1178" s="23">
        <f>Timetraces!F1260/1000*0.145</f>
        <v>30.223679235232591</v>
      </c>
      <c r="F1178" s="8">
        <f>Timetraces!H1260</f>
        <v>0.10291276673100398</v>
      </c>
      <c r="G1178" s="8">
        <f>(Timetraces!G1260-Timetraces!$G$86)/0.3048</f>
        <v>-65.616797900262469</v>
      </c>
      <c r="H1178" s="13">
        <f>Timetraces!D1260/9.81/0.4536</f>
        <v>-108.67237027372661</v>
      </c>
      <c r="I1178" s="73">
        <f>Timetraces!F1260/Timetraces!H1260*1000</f>
        <v>2025396593.2560997</v>
      </c>
      <c r="J1178" s="13">
        <f>Timetraces!I1260/9.81/0.4536</f>
        <v>235.3376199027808</v>
      </c>
      <c r="K1178" s="8">
        <f>Timetraces!J1260-Timetraces!K1260</f>
        <v>26.877719521522522</v>
      </c>
      <c r="L1178" s="8">
        <f t="shared" si="37"/>
        <v>-33.997641069682565</v>
      </c>
      <c r="M1178" s="8"/>
      <c r="N1178" s="13">
        <f>Timetraces!L1260/9.81/0.4536</f>
        <v>-118.21632479965182</v>
      </c>
      <c r="O1178" s="23">
        <f>Timetraces!N1260/1000*0.145</f>
        <v>26.854394123345926</v>
      </c>
      <c r="P1178" s="37">
        <f>Timetraces!P1260</f>
        <v>9.1983028499191613E-2</v>
      </c>
    </row>
    <row r="1179" spans="1:16" x14ac:dyDescent="0.2">
      <c r="A1179" s="37">
        <f>Timetraces!E1261</f>
        <v>117.5</v>
      </c>
      <c r="B1179" s="8">
        <f>Timetraces!B1261-Timetraces!C1261</f>
        <v>27.545490980148315</v>
      </c>
      <c r="C1179" s="8">
        <f t="shared" si="36"/>
        <v>-31.806797649603816</v>
      </c>
      <c r="D1179" s="8">
        <f>(Timetraces!C1261-Timetraces!$C$86)/0.3048+$C$1004</f>
        <v>-26.641898737179009</v>
      </c>
      <c r="E1179" s="23">
        <f>Timetraces!F1261/1000*0.145</f>
        <v>27.953667862281208</v>
      </c>
      <c r="F1179" s="8">
        <f>Timetraces!H1261</f>
        <v>9.5548698041482402E-2</v>
      </c>
      <c r="G1179" s="8">
        <f>(Timetraces!G1261-Timetraces!$G$86)/0.3048</f>
        <v>-65.616797900262469</v>
      </c>
      <c r="H1179" s="13">
        <f>Timetraces!D1261/9.81/0.4536</f>
        <v>-107.60547277535954</v>
      </c>
      <c r="I1179" s="73">
        <f>Timetraces!F1261/Timetraces!H1261*1000</f>
        <v>2017650896.8013101</v>
      </c>
      <c r="J1179" s="13">
        <f>Timetraces!I1261/9.81/0.4536</f>
        <v>232.23152895359888</v>
      </c>
      <c r="K1179" s="8">
        <f>Timetraces!J1261-Timetraces!K1261</f>
        <v>26.92617654800415</v>
      </c>
      <c r="L1179" s="8">
        <f t="shared" si="37"/>
        <v>-33.83866132400793</v>
      </c>
      <c r="M1179" s="8"/>
      <c r="N1179" s="13">
        <f>Timetraces!L1261/9.81/0.4536</f>
        <v>-118.77903734443036</v>
      </c>
      <c r="O1179" s="23">
        <f>Timetraces!N1261/1000*0.145</f>
        <v>25.970503126589005</v>
      </c>
      <c r="P1179" s="37">
        <f>Timetraces!P1261</f>
        <v>8.9117038677311286E-2</v>
      </c>
    </row>
    <row r="1180" spans="1:16" x14ac:dyDescent="0.2">
      <c r="A1180" s="37">
        <f>Timetraces!E1262</f>
        <v>117.60000000000001</v>
      </c>
      <c r="B1180" s="8">
        <f>Timetraces!B1262-Timetraces!C1262</f>
        <v>27.55583667755127</v>
      </c>
      <c r="C1180" s="8">
        <f t="shared" si="36"/>
        <v>-31.77285507282247</v>
      </c>
      <c r="D1180" s="8">
        <f>(Timetraces!C1262-Timetraces!$C$86)/0.3048+$C$1004</f>
        <v>-26.675841313960358</v>
      </c>
      <c r="E1180" s="23">
        <f>Timetraces!F1262/1000*0.145</f>
        <v>25.642403079320243</v>
      </c>
      <c r="F1180" s="8">
        <f>Timetraces!H1262</f>
        <v>8.8054327826954992E-2</v>
      </c>
      <c r="G1180" s="8">
        <f>(Timetraces!G1262-Timetraces!$G$86)/0.3048</f>
        <v>-65.616797900262469</v>
      </c>
      <c r="H1180" s="13">
        <f>Timetraces!D1262/9.81/0.4536</f>
        <v>-106.58381860006261</v>
      </c>
      <c r="I1180" s="73">
        <f>Timetraces!F1262/Timetraces!H1262*1000</f>
        <v>2008352837.7533159</v>
      </c>
      <c r="J1180" s="13">
        <f>Timetraces!I1262/9.81/0.4536</f>
        <v>229.22449735843009</v>
      </c>
      <c r="K1180" s="8">
        <f>Timetraces!J1262-Timetraces!K1262</f>
        <v>26.976162672042847</v>
      </c>
      <c r="L1180" s="8">
        <f t="shared" si="37"/>
        <v>-33.674664854064702</v>
      </c>
      <c r="M1180" s="8"/>
      <c r="N1180" s="13">
        <f>Timetraces!L1262/9.81/0.4536</f>
        <v>-119.06546180171411</v>
      </c>
      <c r="O1180" s="23">
        <f>Timetraces!N1262/1000*0.145</f>
        <v>25.075428924162434</v>
      </c>
      <c r="P1180" s="37">
        <f>Timetraces!P1262</f>
        <v>8.6215410388576302E-2</v>
      </c>
    </row>
    <row r="1181" spans="1:16" x14ac:dyDescent="0.2">
      <c r="A1181" s="37">
        <f>Timetraces!E1263</f>
        <v>117.7</v>
      </c>
      <c r="B1181" s="8">
        <f>Timetraces!B1263-Timetraces!C1263</f>
        <v>27.566349983215332</v>
      </c>
      <c r="C1181" s="8">
        <f t="shared" si="36"/>
        <v>-31.738362600171346</v>
      </c>
      <c r="D1181" s="8">
        <f>(Timetraces!C1263-Timetraces!$C$86)/0.3048+$C$1004</f>
        <v>-26.710333786611482</v>
      </c>
      <c r="E1181" s="23">
        <f>Timetraces!F1263/1000*0.145</f>
        <v>23.285059563589886</v>
      </c>
      <c r="F1181" s="8">
        <f>Timetraces!H1263</f>
        <v>8.0415240134326035E-2</v>
      </c>
      <c r="G1181" s="8">
        <f>(Timetraces!G1263-Timetraces!$G$86)/0.3048</f>
        <v>-65.616797900262469</v>
      </c>
      <c r="H1181" s="13">
        <f>Timetraces!D1263/9.81/0.4536</f>
        <v>-105.64444870401313</v>
      </c>
      <c r="I1181" s="73">
        <f>Timetraces!F1263/Timetraces!H1263*1000</f>
        <v>1996967458.0550344</v>
      </c>
      <c r="J1181" s="13">
        <f>Timetraces!I1263/9.81/0.4536</f>
        <v>226.29460641778502</v>
      </c>
      <c r="K1181" s="8">
        <f>Timetraces!J1263-Timetraces!K1263</f>
        <v>27.026798486709595</v>
      </c>
      <c r="L1181" s="8">
        <f t="shared" si="37"/>
        <v>-33.50853685318954</v>
      </c>
      <c r="M1181" s="8"/>
      <c r="N1181" s="13">
        <f>Timetraces!L1263/9.81/0.4536</f>
        <v>-118.72443262436299</v>
      </c>
      <c r="O1181" s="23">
        <f>Timetraces!N1263/1000*0.145</f>
        <v>24.177764755297183</v>
      </c>
      <c r="P1181" s="37">
        <f>Timetraces!P1263</f>
        <v>8.3306068504625047E-2</v>
      </c>
    </row>
    <row r="1182" spans="1:16" x14ac:dyDescent="0.2">
      <c r="A1182" s="37">
        <f>Timetraces!E1264</f>
        <v>117.80000000000001</v>
      </c>
      <c r="B1182" s="8">
        <f>Timetraces!B1264-Timetraces!C1264</f>
        <v>27.576924562454224</v>
      </c>
      <c r="C1182" s="8">
        <f t="shared" si="36"/>
        <v>-31.703669098731414</v>
      </c>
      <c r="D1182" s="8">
        <f>(Timetraces!C1264-Timetraces!$C$86)/0.3048+$C$1004</f>
        <v>-26.745027288051414</v>
      </c>
      <c r="E1182" s="23">
        <f>Timetraces!F1264/1000*0.145</f>
        <v>20.879334137348213</v>
      </c>
      <c r="F1182" s="8">
        <f>Timetraces!H1264</f>
        <v>7.2625796683843988E-2</v>
      </c>
      <c r="G1182" s="8">
        <f>(Timetraces!G1264-Timetraces!$G$86)/0.3048</f>
        <v>-65.616797900262469</v>
      </c>
      <c r="H1182" s="13">
        <f>Timetraces!D1264/9.81/0.4536</f>
        <v>-104.76800248375088</v>
      </c>
      <c r="I1182" s="73">
        <f>Timetraces!F1264/Timetraces!H1264*1000</f>
        <v>1982703315.0579312</v>
      </c>
      <c r="J1182" s="13">
        <f>Timetraces!I1264/9.81/0.4536</f>
        <v>223.43102022891227</v>
      </c>
      <c r="K1182" s="8">
        <f>Timetraces!J1264-Timetraces!K1264</f>
        <v>27.077630758285522</v>
      </c>
      <c r="L1182" s="8">
        <f t="shared" si="37"/>
        <v>-33.341764308649097</v>
      </c>
      <c r="M1182" s="8"/>
      <c r="N1182" s="13">
        <f>Timetraces!L1264/9.81/0.4536</f>
        <v>-117.56473041964685</v>
      </c>
      <c r="O1182" s="23">
        <f>Timetraces!N1264/1000*0.145</f>
        <v>23.267029810148138</v>
      </c>
      <c r="P1182" s="37">
        <f>Timetraces!P1264</f>
        <v>8.0355144435951334E-2</v>
      </c>
    </row>
    <row r="1183" spans="1:16" x14ac:dyDescent="0.2">
      <c r="A1183" s="37">
        <f>Timetraces!E1265</f>
        <v>117.9</v>
      </c>
      <c r="B1183" s="8">
        <f>Timetraces!B1265-Timetraces!C1265</f>
        <v>27.587406158447266</v>
      </c>
      <c r="C1183" s="8">
        <f t="shared" si="36"/>
        <v>-31.66928066043403</v>
      </c>
      <c r="D1183" s="8">
        <f>(Timetraces!C1265-Timetraces!$C$86)/0.3048+$C$1004</f>
        <v>-26.779415726348798</v>
      </c>
      <c r="E1183" s="23">
        <f>Timetraces!F1265/1000*0.145</f>
        <v>18.425757074704016</v>
      </c>
      <c r="F1183" s="8">
        <f>Timetraces!H1265</f>
        <v>6.4690511784430943E-2</v>
      </c>
      <c r="G1183" s="8">
        <f>(Timetraces!G1265-Timetraces!$G$86)/0.3048</f>
        <v>-65.616797900262469</v>
      </c>
      <c r="H1183" s="13">
        <f>Timetraces!D1265/9.81/0.4536</f>
        <v>-103.9043947507991</v>
      </c>
      <c r="I1183" s="73">
        <f>Timetraces!F1265/Timetraces!H1265*1000</f>
        <v>1964340414.3338313</v>
      </c>
      <c r="J1183" s="13">
        <f>Timetraces!I1265/9.81/0.4536</f>
        <v>220.65202266316319</v>
      </c>
      <c r="K1183" s="8">
        <f>Timetraces!J1265-Timetraces!K1265</f>
        <v>27.128623008728027</v>
      </c>
      <c r="L1183" s="8">
        <f t="shared" si="37"/>
        <v>-33.174466899060825</v>
      </c>
      <c r="M1183" s="8"/>
      <c r="N1183" s="13">
        <f>Timetraces!L1265/9.81/0.4536</f>
        <v>-115.74322888347376</v>
      </c>
      <c r="O1183" s="23">
        <f>Timetraces!N1265/1000*0.145</f>
        <v>22.313706579035735</v>
      </c>
      <c r="P1183" s="37">
        <f>Timetraces!P1265</f>
        <v>7.7267198222986985E-2</v>
      </c>
    </row>
    <row r="1184" spans="1:16" x14ac:dyDescent="0.2">
      <c r="A1184" s="37">
        <f>Timetraces!E1266</f>
        <v>118</v>
      </c>
      <c r="B1184" s="8">
        <f>Timetraces!B1266-Timetraces!C1266</f>
        <v>27.597611904144287</v>
      </c>
      <c r="C1184" s="8">
        <f t="shared" si="36"/>
        <v>-31.635797242792883</v>
      </c>
      <c r="D1184" s="8">
        <f>(Timetraces!C1266-Timetraces!$C$86)/0.3048+$C$1004</f>
        <v>-26.812899143989942</v>
      </c>
      <c r="E1184" s="23">
        <f>Timetraces!F1266/1000*0.145</f>
        <v>15.926641592372738</v>
      </c>
      <c r="F1184" s="8">
        <f>Timetraces!H1266</f>
        <v>5.6621346233752631E-2</v>
      </c>
      <c r="G1184" s="8">
        <f>(Timetraces!G1266-Timetraces!$G$86)/0.3048</f>
        <v>-65.616797900262469</v>
      </c>
      <c r="H1184" s="13">
        <f>Timetraces!D1266/9.81/0.4536</f>
        <v>-103.01091970361807</v>
      </c>
      <c r="I1184" s="73">
        <f>Timetraces!F1266/Timetraces!H1266*1000</f>
        <v>1939885128.8373086</v>
      </c>
      <c r="J1184" s="13">
        <f>Timetraces!I1266/9.81/0.4536</f>
        <v>218.00231524847035</v>
      </c>
      <c r="K1184" s="8">
        <f>Timetraces!J1266-Timetraces!K1266</f>
        <v>27.179965496063232</v>
      </c>
      <c r="L1184" s="8">
        <f t="shared" si="37"/>
        <v>-33.006020418302278</v>
      </c>
      <c r="M1184" s="8"/>
      <c r="N1184" s="13">
        <f>Timetraces!L1266/9.81/0.4536</f>
        <v>-113.72598156481357</v>
      </c>
      <c r="O1184" s="23">
        <f>Timetraces!N1266/1000*0.145</f>
        <v>21.276911561986456</v>
      </c>
      <c r="P1184" s="37">
        <f>Timetraces!P1266</f>
        <v>7.3910189694036038E-2</v>
      </c>
    </row>
    <row r="1185" spans="1:16" x14ac:dyDescent="0.2">
      <c r="A1185" s="37">
        <f>Timetraces!E1267</f>
        <v>118.10000000000001</v>
      </c>
      <c r="B1185" s="8">
        <f>Timetraces!B1267-Timetraces!C1267</f>
        <v>27.607358932495117</v>
      </c>
      <c r="C1185" s="8">
        <f t="shared" si="36"/>
        <v>-31.603818803321655</v>
      </c>
      <c r="D1185" s="8">
        <f>(Timetraces!C1267-Timetraces!$C$86)/0.3048+$C$1004</f>
        <v>-26.844877583461173</v>
      </c>
      <c r="E1185" s="23">
        <f>Timetraces!F1267/1000*0.145</f>
        <v>13.384735742980231</v>
      </c>
      <c r="F1185" s="8">
        <f>Timetraces!H1267</f>
        <v>4.8434794283153719E-2</v>
      </c>
      <c r="G1185" s="8">
        <f>(Timetraces!G1267-Timetraces!$G$86)/0.3048</f>
        <v>-65.616797900262469</v>
      </c>
      <c r="H1185" s="13">
        <f>Timetraces!D1267/9.81/0.4536</f>
        <v>-102.06514428024595</v>
      </c>
      <c r="I1185" s="73">
        <f>Timetraces!F1267/Timetraces!H1267*1000</f>
        <v>1905830792.3377941</v>
      </c>
      <c r="J1185" s="13">
        <f>Timetraces!I1267/9.81/0.4536</f>
        <v>215.5292741976227</v>
      </c>
      <c r="K1185" s="8">
        <f>Timetraces!J1267-Timetraces!K1267</f>
        <v>27.231820344924927</v>
      </c>
      <c r="L1185" s="8">
        <f t="shared" si="37"/>
        <v>-32.835892961406955</v>
      </c>
      <c r="M1185" s="8"/>
      <c r="N1185" s="13">
        <f>Timetraces!L1267/9.81/0.4536</f>
        <v>-111.99916387255534</v>
      </c>
      <c r="O1185" s="23">
        <f>Timetraces!N1267/1000*0.145</f>
        <v>20.117573153621571</v>
      </c>
      <c r="P1185" s="37">
        <f>Timetraces!P1267</f>
        <v>7.015828279361111E-2</v>
      </c>
    </row>
    <row r="1186" spans="1:16" x14ac:dyDescent="0.2">
      <c r="A1186" s="37">
        <f>Timetraces!E1268</f>
        <v>118.2</v>
      </c>
      <c r="B1186" s="8">
        <f>Timetraces!B1268-Timetraces!C1268</f>
        <v>27.616491079330444</v>
      </c>
      <c r="C1186" s="8">
        <f t="shared" si="36"/>
        <v>-31.573857691657196</v>
      </c>
      <c r="D1186" s="8">
        <f>(Timetraces!C1268-Timetraces!$C$86)/0.3048+$C$1004</f>
        <v>-26.874838695125629</v>
      </c>
      <c r="E1186" s="23">
        <f>Timetraces!F1268/1000*0.145</f>
        <v>10.802432055148575</v>
      </c>
      <c r="F1186" s="8">
        <f>Timetraces!H1268</f>
        <v>4.0152650824537131E-2</v>
      </c>
      <c r="G1186" s="8">
        <f>(Timetraces!G1268-Timetraces!$G$86)/0.3048</f>
        <v>-65.616797900262469</v>
      </c>
      <c r="H1186" s="13">
        <f>Timetraces!D1268/9.81/0.4536</f>
        <v>-101.0534070134164</v>
      </c>
      <c r="I1186" s="73">
        <f>Timetraces!F1268/Timetraces!H1268*1000</f>
        <v>1855407548.0688164</v>
      </c>
      <c r="J1186" s="13">
        <f>Timetraces!I1268/9.81/0.4536</f>
        <v>213.25326826452627</v>
      </c>
      <c r="K1186" s="8">
        <f>Timetraces!J1268-Timetraces!K1268</f>
        <v>27.284121751785278</v>
      </c>
      <c r="L1186" s="8">
        <f t="shared" si="37"/>
        <v>-32.6643004192142</v>
      </c>
      <c r="M1186" s="8"/>
      <c r="N1186" s="13">
        <f>Timetraces!L1268/9.81/0.4536</f>
        <v>-110.82322153004472</v>
      </c>
      <c r="O1186" s="23">
        <f>Timetraces!N1268/1000*0.145</f>
        <v>18.811814536941061</v>
      </c>
      <c r="P1186" s="37">
        <f>Timetraces!P1268</f>
        <v>6.5935291106108726E-2</v>
      </c>
    </row>
    <row r="1187" spans="1:16" x14ac:dyDescent="0.2">
      <c r="A1187" s="37">
        <f>Timetraces!E1269</f>
        <v>118.30000000000001</v>
      </c>
      <c r="B1187" s="8">
        <f>Timetraces!B1269-Timetraces!C1269</f>
        <v>27.624890327453613</v>
      </c>
      <c r="C1187" s="8">
        <f t="shared" si="36"/>
        <v>-31.546301103326591</v>
      </c>
      <c r="D1187" s="8">
        <f>(Timetraces!C1269-Timetraces!$C$86)/0.3048+$C$1004</f>
        <v>-26.902395283456233</v>
      </c>
      <c r="E1187" s="23">
        <f>Timetraces!F1269/1000*0.145</f>
        <v>8.181683791345419</v>
      </c>
      <c r="F1187" s="8">
        <f>Timetraces!H1269</f>
        <v>3.1810384762647949E-2</v>
      </c>
      <c r="G1187" s="8">
        <f>(Timetraces!G1269-Timetraces!$G$86)/0.3048</f>
        <v>-65.616797900262469</v>
      </c>
      <c r="H1187" s="13">
        <f>Timetraces!D1269/9.81/0.4536</f>
        <v>-99.963808984601826</v>
      </c>
      <c r="I1187" s="73">
        <f>Timetraces!F1269/Timetraces!H1269*1000</f>
        <v>1773804557.1774993</v>
      </c>
      <c r="J1187" s="13">
        <f>Timetraces!I1269/9.81/0.4536</f>
        <v>211.1505133284584</v>
      </c>
      <c r="K1187" s="8">
        <f>Timetraces!J1269-Timetraces!K1269</f>
        <v>27.336471080780029</v>
      </c>
      <c r="L1187" s="8">
        <f t="shared" si="37"/>
        <v>-32.492550652171055</v>
      </c>
      <c r="M1187" s="8"/>
      <c r="N1187" s="13">
        <f>Timetraces!L1269/9.81/0.4536</f>
        <v>-110.2093059156828</v>
      </c>
      <c r="O1187" s="23">
        <f>Timetraces!N1269/1000*0.145</f>
        <v>17.358395466602282</v>
      </c>
      <c r="P1187" s="37">
        <f>Timetraces!P1269</f>
        <v>6.1238854099852996E-2</v>
      </c>
    </row>
    <row r="1188" spans="1:16" x14ac:dyDescent="0.2">
      <c r="A1188" s="37">
        <f>Timetraces!E1270</f>
        <v>118.4</v>
      </c>
      <c r="B1188" s="8">
        <f>Timetraces!B1270-Timetraces!C1270</f>
        <v>27.63247013092041</v>
      </c>
      <c r="C1188" s="8">
        <f t="shared" si="36"/>
        <v>-31.521432981716366</v>
      </c>
      <c r="D1188" s="8">
        <f>(Timetraces!C1270-Timetraces!$C$86)/0.3048+$C$1004</f>
        <v>-26.927263405066459</v>
      </c>
      <c r="E1188" s="23">
        <f>Timetraces!F1270/1000*0.145</f>
        <v>5.5248708931950778</v>
      </c>
      <c r="F1188" s="8">
        <f>Timetraces!H1270</f>
        <v>2.348687549483252E-2</v>
      </c>
      <c r="G1188" s="8">
        <f>(Timetraces!G1270-Timetraces!$G$86)/0.3048</f>
        <v>-65.616797900262469</v>
      </c>
      <c r="H1188" s="13">
        <f>Timetraces!D1270/9.81/0.4536</f>
        <v>-98.797324053416602</v>
      </c>
      <c r="I1188" s="73">
        <f>Timetraces!F1270/Timetraces!H1270*1000</f>
        <v>1622291474.7637312</v>
      </c>
      <c r="J1188" s="13">
        <f>Timetraces!I1270/9.81/0.4536</f>
        <v>209.16135705895618</v>
      </c>
      <c r="K1188" s="8">
        <f>Timetraces!J1270-Timetraces!K1270</f>
        <v>27.388164520263672</v>
      </c>
      <c r="L1188" s="8">
        <f t="shared" si="37"/>
        <v>-32.322952753602678</v>
      </c>
      <c r="M1188" s="8"/>
      <c r="N1188" s="13">
        <f>Timetraces!L1270/9.81/0.4536</f>
        <v>-110.00139374618242</v>
      </c>
      <c r="O1188" s="23">
        <f>Timetraces!N1270/1000*0.145</f>
        <v>15.777161007252788</v>
      </c>
      <c r="P1188" s="37">
        <f>Timetraces!P1270</f>
        <v>5.6135485417688882E-2</v>
      </c>
    </row>
    <row r="1189" spans="1:16" x14ac:dyDescent="0.2">
      <c r="A1189" s="37">
        <f>Timetraces!E1271</f>
        <v>118.5</v>
      </c>
      <c r="B1189" s="8">
        <f>Timetraces!B1271-Timetraces!C1271</f>
        <v>27.639156341552734</v>
      </c>
      <c r="C1189" s="8">
        <f t="shared" si="36"/>
        <v>-31.499496595127376</v>
      </c>
      <c r="D1189" s="8">
        <f>(Timetraces!C1271-Timetraces!$C$86)/0.3048+$C$1004</f>
        <v>-26.949199791655449</v>
      </c>
      <c r="E1189" s="23">
        <f>Timetraces!F1271/1000*0.145</f>
        <v>2.8394953410963075</v>
      </c>
      <c r="F1189" s="8">
        <f>Timetraces!H1271</f>
        <v>1.5427661910239544E-2</v>
      </c>
      <c r="G1189" s="8">
        <f>(Timetraces!G1271-Timetraces!$G$86)/0.3048</f>
        <v>-65.616797900262469</v>
      </c>
      <c r="H1189" s="13">
        <f>Timetraces!D1271/9.81/0.4536</f>
        <v>-97.581350594222599</v>
      </c>
      <c r="I1189" s="73">
        <f>Timetraces!F1271/Timetraces!H1271*1000</f>
        <v>1269325618.1172888</v>
      </c>
      <c r="J1189" s="13">
        <f>Timetraces!I1271/9.81/0.4536</f>
        <v>207.21931639192354</v>
      </c>
      <c r="K1189" s="8">
        <f>Timetraces!J1271-Timetraces!K1271</f>
        <v>27.438335180282593</v>
      </c>
      <c r="L1189" s="8">
        <f t="shared" si="37"/>
        <v>-32.158350850653456</v>
      </c>
      <c r="M1189" s="8"/>
      <c r="N1189" s="13">
        <f>Timetraces!L1271/9.81/0.4536</f>
        <v>-109.91906145977089</v>
      </c>
      <c r="O1189" s="23">
        <f>Timetraces!N1271/1000*0.145</f>
        <v>14.099690501088194</v>
      </c>
      <c r="P1189" s="37">
        <f>Timetraces!P1271</f>
        <v>5.073045746728249E-2</v>
      </c>
    </row>
    <row r="1190" spans="1:16" x14ac:dyDescent="0.2">
      <c r="A1190" s="37">
        <f>Timetraces!E1272</f>
        <v>118.60000000000001</v>
      </c>
      <c r="B1190" s="8">
        <f>Timetraces!B1272-Timetraces!C1272</f>
        <v>27.644867181777954</v>
      </c>
      <c r="C1190" s="8">
        <f t="shared" si="36"/>
        <v>-31.480760242682429</v>
      </c>
      <c r="D1190" s="8">
        <f>(Timetraces!C1272-Timetraces!$C$86)/0.3048+$C$1004</f>
        <v>-26.967936144100396</v>
      </c>
      <c r="E1190" s="23">
        <f>Timetraces!F1272/1000*0.145</f>
        <v>2.448057734510273</v>
      </c>
      <c r="F1190" s="8">
        <f>Timetraces!H1272</f>
        <v>1.4320275956541747E-2</v>
      </c>
      <c r="G1190" s="8">
        <f>(Timetraces!G1272-Timetraces!$G$86)/0.3048</f>
        <v>-65.616797900262469</v>
      </c>
      <c r="H1190" s="13">
        <f>Timetraces!D1272/9.81/0.4536</f>
        <v>-96.365349702363389</v>
      </c>
      <c r="I1190" s="73">
        <f>Timetraces!F1272/Timetraces!H1272*1000</f>
        <v>1178968676.3692222</v>
      </c>
      <c r="J1190" s="13">
        <f>Timetraces!I1272/9.81/0.4536</f>
        <v>205.27827701717047</v>
      </c>
      <c r="K1190" s="8">
        <f>Timetraces!J1272-Timetraces!K1272</f>
        <v>27.486133813858032</v>
      </c>
      <c r="L1190" s="8">
        <f t="shared" si="37"/>
        <v>-32.001531186692041</v>
      </c>
      <c r="M1190" s="8"/>
      <c r="N1190" s="13">
        <f>Timetraces!L1272/9.81/0.4536</f>
        <v>-109.60094541602253</v>
      </c>
      <c r="O1190" s="23">
        <f>Timetraces!N1272/1000*0.145</f>
        <v>12.355986402237418</v>
      </c>
      <c r="P1190" s="37">
        <f>Timetraces!P1272</f>
        <v>4.512520083687404E-2</v>
      </c>
    </row>
    <row r="1191" spans="1:16" x14ac:dyDescent="0.2">
      <c r="A1191" s="37">
        <f>Timetraces!E1273</f>
        <v>118.7</v>
      </c>
      <c r="B1191" s="8">
        <f>Timetraces!B1273-Timetraces!C1273</f>
        <v>27.649505376815796</v>
      </c>
      <c r="C1191" s="8">
        <f t="shared" si="36"/>
        <v>-31.465543067361423</v>
      </c>
      <c r="D1191" s="8">
        <f>(Timetraces!C1273-Timetraces!$C$86)/0.3048+$C$1004</f>
        <v>-26.983153319421401</v>
      </c>
      <c r="E1191" s="23">
        <f>Timetraces!F1273/1000*0.145</f>
        <v>5.1606580318291382</v>
      </c>
      <c r="F1191" s="8">
        <f>Timetraces!H1273</f>
        <v>2.2369998622887875E-2</v>
      </c>
      <c r="G1191" s="8">
        <f>(Timetraces!G1273-Timetraces!$G$86)/0.3048</f>
        <v>-65.616797900262469</v>
      </c>
      <c r="H1191" s="13">
        <f>Timetraces!D1273/9.81/0.4536</f>
        <v>-95.197794897235639</v>
      </c>
      <c r="I1191" s="73">
        <f>Timetraces!F1273/Timetraces!H1273*1000</f>
        <v>1591003452.7531362</v>
      </c>
      <c r="J1191" s="13">
        <f>Timetraces!I1273/9.81/0.4536</f>
        <v>203.3186520117489</v>
      </c>
      <c r="K1191" s="8">
        <f>Timetraces!J1273-Timetraces!K1273</f>
        <v>27.530909776687622</v>
      </c>
      <c r="L1191" s="8">
        <f t="shared" si="37"/>
        <v>-31.854628421503101</v>
      </c>
      <c r="M1191" s="8"/>
      <c r="N1191" s="13">
        <f>Timetraces!L1273/9.81/0.4536</f>
        <v>-108.73786576187572</v>
      </c>
      <c r="O1191" s="23">
        <f>Timetraces!N1273/1000*0.145</f>
        <v>10.562247395176696</v>
      </c>
      <c r="P1191" s="37">
        <f>Timetraces!P1273</f>
        <v>3.9379050423054882E-2</v>
      </c>
    </row>
    <row r="1192" spans="1:16" x14ac:dyDescent="0.2">
      <c r="A1192" s="37">
        <f>Timetraces!E1274</f>
        <v>118.80000000000001</v>
      </c>
      <c r="B1192" s="8">
        <f>Timetraces!B1274-Timetraces!C1274</f>
        <v>27.65296196937561</v>
      </c>
      <c r="C1192" s="8">
        <f t="shared" si="36"/>
        <v>-31.45420254059038</v>
      </c>
      <c r="D1192" s="8">
        <f>(Timetraces!C1274-Timetraces!$C$86)/0.3048+$C$1004</f>
        <v>-26.994493846192444</v>
      </c>
      <c r="E1192" s="23">
        <f>Timetraces!F1274/1000*0.145</f>
        <v>7.9063748563527634</v>
      </c>
      <c r="F1192" s="8">
        <f>Timetraces!H1274</f>
        <v>3.0946036939486089E-2</v>
      </c>
      <c r="G1192" s="8">
        <f>(Timetraces!G1274-Timetraces!$G$86)/0.3048</f>
        <v>-65.616797900262469</v>
      </c>
      <c r="H1192" s="13">
        <f>Timetraces!D1274/9.81/0.4536</f>
        <v>-94.100721467155878</v>
      </c>
      <c r="I1192" s="73">
        <f>Timetraces!F1274/Timetraces!H1274*1000</f>
        <v>1761993732.9579737</v>
      </c>
      <c r="J1192" s="13">
        <f>Timetraces!I1274/9.81/0.4536</f>
        <v>201.33869940141906</v>
      </c>
      <c r="K1192" s="8">
        <f>Timetraces!J1274-Timetraces!K1274</f>
        <v>27.572357177734375</v>
      </c>
      <c r="L1192" s="8">
        <f t="shared" si="37"/>
        <v>-31.718646134604306</v>
      </c>
      <c r="M1192" s="8"/>
      <c r="N1192" s="13">
        <f>Timetraces!L1274/9.81/0.4536</f>
        <v>-107.22994702152783</v>
      </c>
      <c r="O1192" s="23">
        <f>Timetraces!N1274/1000*0.145</f>
        <v>8.7147191533087209</v>
      </c>
      <c r="P1192" s="37">
        <f>Timetraces!P1274</f>
        <v>3.3492571557917822E-2</v>
      </c>
    </row>
    <row r="1193" spans="1:16" x14ac:dyDescent="0.2">
      <c r="A1193" s="37">
        <f>Timetraces!E1275</f>
        <v>118.9</v>
      </c>
      <c r="B1193" s="8">
        <f>Timetraces!B1275-Timetraces!C1275</f>
        <v>27.655125141143799</v>
      </c>
      <c r="C1193" s="8">
        <f t="shared" si="36"/>
        <v>-31.447105520353542</v>
      </c>
      <c r="D1193" s="8">
        <f>(Timetraces!C1275-Timetraces!$C$86)/0.3048+$C$1004</f>
        <v>-27.001590866429286</v>
      </c>
      <c r="E1193" s="23">
        <f>Timetraces!F1275/1000*0.145</f>
        <v>10.668310045504922</v>
      </c>
      <c r="F1193" s="8">
        <f>Timetraces!H1275</f>
        <v>3.9730409694308723E-2</v>
      </c>
      <c r="G1193" s="8">
        <f>(Timetraces!G1275-Timetraces!$G$86)/0.3048</f>
        <v>-65.616797900262469</v>
      </c>
      <c r="H1193" s="13">
        <f>Timetraces!D1275/9.81/0.4536</f>
        <v>-93.058657388955083</v>
      </c>
      <c r="I1193" s="73">
        <f>Timetraces!F1275/Timetraces!H1275*1000</f>
        <v>1851844785.997874</v>
      </c>
      <c r="J1193" s="13">
        <f>Timetraces!I1275/9.81/0.4536</f>
        <v>199.34811663332678</v>
      </c>
      <c r="K1193" s="8">
        <f>Timetraces!J1275-Timetraces!K1275</f>
        <v>27.610480785369873</v>
      </c>
      <c r="L1193" s="8">
        <f t="shared" si="37"/>
        <v>-31.593568681731934</v>
      </c>
      <c r="M1193" s="8"/>
      <c r="N1193" s="13">
        <f>Timetraces!L1275/9.81/0.4536</f>
        <v>-105.21897492503059</v>
      </c>
      <c r="O1193" s="23">
        <f>Timetraces!N1275/1000*0.145</f>
        <v>6.7920812088646834</v>
      </c>
      <c r="P1193" s="37">
        <f>Timetraces!P1275</f>
        <v>2.7423346110986777E-2</v>
      </c>
    </row>
    <row r="1194" spans="1:16" x14ac:dyDescent="0.2">
      <c r="A1194" s="37">
        <f>Timetraces!E1276</f>
        <v>119</v>
      </c>
      <c r="B1194" s="8">
        <f>Timetraces!B1276-Timetraces!C1276</f>
        <v>27.655898571014404</v>
      </c>
      <c r="C1194" s="8">
        <f t="shared" si="36"/>
        <v>-31.444568020778064</v>
      </c>
      <c r="D1194" s="8">
        <f>(Timetraces!C1276-Timetraces!$C$86)/0.3048+$C$1004</f>
        <v>-27.00412836600476</v>
      </c>
      <c r="E1194" s="23">
        <f>Timetraces!F1276/1000*0.145</f>
        <v>13.437334401066289</v>
      </c>
      <c r="F1194" s="8">
        <f>Timetraces!H1276</f>
        <v>4.8610643046990282E-2</v>
      </c>
      <c r="G1194" s="8">
        <f>(Timetraces!G1276-Timetraces!$G$86)/0.3048</f>
        <v>-65.616797900262469</v>
      </c>
      <c r="H1194" s="13">
        <f>Timetraces!D1276/9.81/0.4536</f>
        <v>-92.027216610350422</v>
      </c>
      <c r="I1194" s="73">
        <f>Timetraces!F1276/Timetraces!H1276*1000</f>
        <v>1906398803.2807844</v>
      </c>
      <c r="J1194" s="13">
        <f>Timetraces!I1276/9.81/0.4536</f>
        <v>197.34472281058925</v>
      </c>
      <c r="K1194" s="8">
        <f>Timetraces!J1276-Timetraces!K1276</f>
        <v>27.645484924316406</v>
      </c>
      <c r="L1194" s="8">
        <f t="shared" si="37"/>
        <v>-31.478725706185568</v>
      </c>
      <c r="M1194" s="8"/>
      <c r="N1194" s="13">
        <f>Timetraces!L1276/9.81/0.4536</f>
        <v>-102.98107296388771</v>
      </c>
      <c r="O1194" s="23">
        <f>Timetraces!N1276/1000*0.145</f>
        <v>4.765275971385325</v>
      </c>
      <c r="P1194" s="37">
        <f>Timetraces!P1276</f>
        <v>2.1141011436679291E-2</v>
      </c>
    </row>
    <row r="1195" spans="1:16" x14ac:dyDescent="0.2">
      <c r="A1195" s="37">
        <f>Timetraces!E1277</f>
        <v>119.10000000000001</v>
      </c>
      <c r="B1195" s="8">
        <f>Timetraces!B1277-Timetraces!C1277</f>
        <v>27.655217170715332</v>
      </c>
      <c r="C1195" s="8">
        <f t="shared" si="36"/>
        <v>-31.446803586063734</v>
      </c>
      <c r="D1195" s="8">
        <f>(Timetraces!C1277-Timetraces!$C$86)/0.3048+$C$1004</f>
        <v>-27.001892800719094</v>
      </c>
      <c r="E1195" s="23">
        <f>Timetraces!F1277/1000*0.145</f>
        <v>16.208831541741681</v>
      </c>
      <c r="F1195" s="8">
        <f>Timetraces!H1277</f>
        <v>5.7538433416616477E-2</v>
      </c>
      <c r="G1195" s="8">
        <f>(Timetraces!G1277-Timetraces!$G$86)/0.3048</f>
        <v>-65.616797900262469</v>
      </c>
      <c r="H1195" s="13">
        <f>Timetraces!D1277/9.81/0.4536</f>
        <v>-90.956622560348563</v>
      </c>
      <c r="I1195" s="73">
        <f>Timetraces!F1277/Timetraces!H1277*1000</f>
        <v>1942789166.7828686</v>
      </c>
      <c r="J1195" s="13">
        <f>Timetraces!I1277/9.81/0.4536</f>
        <v>195.33416906223621</v>
      </c>
      <c r="K1195" s="8">
        <f>Timetraces!J1277-Timetraces!K1277</f>
        <v>27.677629470825195</v>
      </c>
      <c r="L1195" s="8">
        <f t="shared" si="37"/>
        <v>-31.373264595592428</v>
      </c>
      <c r="M1195" s="8"/>
      <c r="N1195" s="13">
        <f>Timetraces!L1277/9.81/0.4536</f>
        <v>-100.80448300945196</v>
      </c>
      <c r="O1195" s="23">
        <f>Timetraces!N1277/1000*0.145</f>
        <v>2.6140584001940299</v>
      </c>
      <c r="P1195" s="37">
        <f>Timetraces!P1277</f>
        <v>1.4763753684693355E-2</v>
      </c>
    </row>
    <row r="1196" spans="1:16" x14ac:dyDescent="0.2">
      <c r="A1196" s="37">
        <f>Timetraces!E1278</f>
        <v>119.2</v>
      </c>
      <c r="B1196" s="8">
        <f>Timetraces!B1278-Timetraces!C1278</f>
        <v>27.653056383132935</v>
      </c>
      <c r="C1196" s="8">
        <f t="shared" si="36"/>
        <v>-31.453892784168712</v>
      </c>
      <c r="D1196" s="8">
        <f>(Timetraces!C1278-Timetraces!$C$86)/0.3048+$C$1004</f>
        <v>-26.994803602614116</v>
      </c>
      <c r="E1196" s="23">
        <f>Timetraces!F1278/1000*0.145</f>
        <v>18.98308263156521</v>
      </c>
      <c r="F1196" s="8">
        <f>Timetraces!H1278</f>
        <v>6.6498857149319343E-2</v>
      </c>
      <c r="G1196" s="8">
        <f>(Timetraces!G1278-Timetraces!$G$86)/0.3048</f>
        <v>-65.616797900262469</v>
      </c>
      <c r="H1196" s="13">
        <f>Timetraces!D1278/9.81/0.4536</f>
        <v>-89.819415141090943</v>
      </c>
      <c r="I1196" s="73">
        <f>Timetraces!F1278/Timetraces!H1278*1000</f>
        <v>1968722724.9365425</v>
      </c>
      <c r="J1196" s="13">
        <f>Timetraces!I1278/9.81/0.4536</f>
        <v>193.33268180972959</v>
      </c>
      <c r="K1196" s="8">
        <f>Timetraces!J1278-Timetraces!K1278</f>
        <v>27.707041025161743</v>
      </c>
      <c r="L1196" s="8">
        <f t="shared" si="37"/>
        <v>-31.276769994750733</v>
      </c>
      <c r="M1196" s="8"/>
      <c r="N1196" s="13">
        <f>Timetraces!L1278/9.81/0.4536</f>
        <v>-98.927546915089422</v>
      </c>
      <c r="O1196" s="23">
        <f>Timetraces!N1278/1000*0.145</f>
        <v>2.3438019860617629</v>
      </c>
      <c r="P1196" s="37">
        <f>Timetraces!P1278</f>
        <v>1.4005946324699141E-2</v>
      </c>
    </row>
    <row r="1197" spans="1:16" x14ac:dyDescent="0.2">
      <c r="A1197" s="37">
        <f>Timetraces!E1279</f>
        <v>119.30000000000001</v>
      </c>
      <c r="B1197" s="8">
        <f>Timetraces!B1279-Timetraces!C1279</f>
        <v>27.649435997009277</v>
      </c>
      <c r="C1197" s="8">
        <f t="shared" ref="C1197:C1260" si="38">(B1197-$B$4)/0.3048</f>
        <v>-31.465770691398561</v>
      </c>
      <c r="D1197" s="8">
        <f>(Timetraces!C1279-Timetraces!$C$86)/0.3048+$C$1004</f>
        <v>-26.982925695384271</v>
      </c>
      <c r="E1197" s="23">
        <f>Timetraces!F1279/1000*0.145</f>
        <v>21.76400667056464</v>
      </c>
      <c r="F1197" s="8">
        <f>Timetraces!H1279</f>
        <v>7.5496216307007591E-2</v>
      </c>
      <c r="G1197" s="8">
        <f>(Timetraces!G1279-Timetraces!$G$86)/0.3048</f>
        <v>-65.616797900262469</v>
      </c>
      <c r="H1197" s="13">
        <f>Timetraces!D1279/9.81/0.4536</f>
        <v>-88.626471404326736</v>
      </c>
      <c r="I1197" s="73">
        <f>Timetraces!F1279/Timetraces!H1279*1000</f>
        <v>1988134042.6076422</v>
      </c>
      <c r="J1197" s="13">
        <f>Timetraces!I1279/9.81/0.4536</f>
        <v>191.3401924714064</v>
      </c>
      <c r="K1197" s="8">
        <f>Timetraces!J1279-Timetraces!K1279</f>
        <v>27.733611106872559</v>
      </c>
      <c r="L1197" s="8">
        <f t="shared" si="37"/>
        <v>-31.189597810660132</v>
      </c>
      <c r="M1197" s="8"/>
      <c r="N1197" s="13">
        <f>Timetraces!L1279/9.81/0.4536</f>
        <v>-97.500437948234818</v>
      </c>
      <c r="O1197" s="23">
        <f>Timetraces!N1279/1000*0.145</f>
        <v>4.7449480011586251</v>
      </c>
      <c r="P1197" s="37">
        <f>Timetraces!P1279</f>
        <v>2.1085129794308356E-2</v>
      </c>
    </row>
    <row r="1198" spans="1:16" x14ac:dyDescent="0.2">
      <c r="A1198" s="37">
        <f>Timetraces!E1280</f>
        <v>119.4</v>
      </c>
      <c r="B1198" s="8">
        <f>Timetraces!B1280-Timetraces!C1280</f>
        <v>27.644413709640503</v>
      </c>
      <c r="C1198" s="8">
        <f t="shared" si="38"/>
        <v>-31.482248012162255</v>
      </c>
      <c r="D1198" s="8">
        <f>(Timetraces!C1280-Timetraces!$C$86)/0.3048+$C$1004</f>
        <v>-26.966448374620573</v>
      </c>
      <c r="E1198" s="23">
        <f>Timetraces!F1280/1000*0.145</f>
        <v>24.556215071161024</v>
      </c>
      <c r="F1198" s="8">
        <f>Timetraces!H1280</f>
        <v>8.4540639920311147E-2</v>
      </c>
      <c r="G1198" s="8">
        <f>(Timetraces!G1280-Timetraces!$G$86)/0.3048</f>
        <v>-65.616797900262469</v>
      </c>
      <c r="H1198" s="13">
        <f>Timetraces!D1280/9.81/0.4536</f>
        <v>-87.418419127207315</v>
      </c>
      <c r="I1198" s="73">
        <f>Timetraces!F1280/Timetraces!H1280*1000</f>
        <v>2003216530.4988396</v>
      </c>
      <c r="J1198" s="13">
        <f>Timetraces!I1280/9.81/0.4536</f>
        <v>189.3335890268412</v>
      </c>
      <c r="K1198" s="8">
        <f>Timetraces!J1280-Timetraces!K1280</f>
        <v>27.75702691078186</v>
      </c>
      <c r="L1198" s="8">
        <f t="shared" si="37"/>
        <v>-31.11277430702069</v>
      </c>
      <c r="M1198" s="8"/>
      <c r="N1198" s="13">
        <f>Timetraces!L1280/9.81/0.4536</f>
        <v>-96.529328458556634</v>
      </c>
      <c r="O1198" s="23">
        <f>Timetraces!N1280/1000*0.145</f>
        <v>7.2916566485150396</v>
      </c>
      <c r="P1198" s="37">
        <f>Timetraces!P1280</f>
        <v>2.8999864815571458E-2</v>
      </c>
    </row>
    <row r="1199" spans="1:16" x14ac:dyDescent="0.2">
      <c r="A1199" s="37">
        <f>Timetraces!E1281</f>
        <v>119.5</v>
      </c>
      <c r="B1199" s="8">
        <f>Timetraces!B1281-Timetraces!C1281</f>
        <v>27.638074398040771</v>
      </c>
      <c r="C1199" s="8">
        <f t="shared" si="38"/>
        <v>-31.503046278565574</v>
      </c>
      <c r="D1199" s="8">
        <f>(Timetraces!C1281-Timetraces!$C$86)/0.3048+$C$1004</f>
        <v>-26.945650108217254</v>
      </c>
      <c r="E1199" s="23">
        <f>Timetraces!F1281/1000*0.145</f>
        <v>27.361939067134099</v>
      </c>
      <c r="F1199" s="8">
        <f>Timetraces!H1281</f>
        <v>9.3636411917253692E-2</v>
      </c>
      <c r="G1199" s="8">
        <f>(Timetraces!G1281-Timetraces!$G$86)/0.3048</f>
        <v>-65.616797900262469</v>
      </c>
      <c r="H1199" s="13">
        <f>Timetraces!D1281/9.81/0.4536</f>
        <v>-86.237607486624867</v>
      </c>
      <c r="I1199" s="73">
        <f>Timetraces!F1281/Timetraces!H1281*1000</f>
        <v>2015274017.7182052</v>
      </c>
      <c r="J1199" s="13">
        <f>Timetraces!I1281/9.81/0.4536</f>
        <v>187.28558969049928</v>
      </c>
      <c r="K1199" s="8">
        <f>Timetraces!J1281-Timetraces!K1281</f>
        <v>27.776835203170776</v>
      </c>
      <c r="L1199" s="8">
        <f t="shared" si="37"/>
        <v>-31.047786471099052</v>
      </c>
      <c r="M1199" s="8"/>
      <c r="N1199" s="13">
        <f>Timetraces!L1281/9.81/0.4536</f>
        <v>-95.818801855550035</v>
      </c>
      <c r="O1199" s="23">
        <f>Timetraces!N1281/1000*0.145</f>
        <v>9.9367837774226295</v>
      </c>
      <c r="P1199" s="37">
        <f>Timetraces!P1281</f>
        <v>3.7389098808825072E-2</v>
      </c>
    </row>
    <row r="1200" spans="1:16" x14ac:dyDescent="0.2">
      <c r="A1200" s="37">
        <f>Timetraces!E1282</f>
        <v>119.60000000000001</v>
      </c>
      <c r="B1200" s="8">
        <f>Timetraces!B1282-Timetraces!C1282</f>
        <v>27.630515575408936</v>
      </c>
      <c r="C1200" s="8">
        <f t="shared" si="38"/>
        <v>-31.527845565415429</v>
      </c>
      <c r="D1200" s="8">
        <f>(Timetraces!C1282-Timetraces!$C$86)/0.3048+$C$1004</f>
        <v>-26.920850821367399</v>
      </c>
      <c r="E1200" s="23">
        <f>Timetraces!F1282/1000*0.145</f>
        <v>30.179567764551742</v>
      </c>
      <c r="F1200" s="8">
        <f>Timetraces!H1282</f>
        <v>0.10277638670756115</v>
      </c>
      <c r="G1200" s="8">
        <f>(Timetraces!G1282-Timetraces!$G$86)/0.3048</f>
        <v>-65.616797900262469</v>
      </c>
      <c r="H1200" s="13">
        <f>Timetraces!D1282/9.81/0.4536</f>
        <v>-85.105866025907019</v>
      </c>
      <c r="I1200" s="73">
        <f>Timetraces!F1282/Timetraces!H1282*1000</f>
        <v>2025124221.3114755</v>
      </c>
      <c r="J1200" s="13">
        <f>Timetraces!I1282/9.81/0.4536</f>
        <v>185.18453557967339</v>
      </c>
      <c r="K1200" s="8">
        <f>Timetraces!J1282-Timetraces!K1282</f>
        <v>27.79262375831604</v>
      </c>
      <c r="L1200" s="8">
        <f t="shared" si="37"/>
        <v>-30.995986749493856</v>
      </c>
      <c r="M1200" s="8"/>
      <c r="N1200" s="13">
        <f>Timetraces!L1282/9.81/0.4536</f>
        <v>-95.00636975951646</v>
      </c>
      <c r="O1200" s="23">
        <f>Timetraces!N1282/1000*0.145</f>
        <v>12.642393161642021</v>
      </c>
      <c r="P1200" s="37">
        <f>Timetraces!P1282</f>
        <v>4.6052062253931013E-2</v>
      </c>
    </row>
    <row r="1201" spans="1:16" x14ac:dyDescent="0.2">
      <c r="A1201" s="37">
        <f>Timetraces!E1283</f>
        <v>119.7</v>
      </c>
      <c r="B1201" s="8">
        <f>Timetraces!B1283-Timetraces!C1283</f>
        <v>27.621840476989746</v>
      </c>
      <c r="C1201" s="8">
        <f t="shared" si="38"/>
        <v>-31.556307174402271</v>
      </c>
      <c r="D1201" s="8">
        <f>(Timetraces!C1283-Timetraces!$C$86)/0.3048+$C$1004</f>
        <v>-26.892389212380554</v>
      </c>
      <c r="E1201" s="23">
        <f>Timetraces!F1283/1000*0.145</f>
        <v>33.004087626836174</v>
      </c>
      <c r="F1201" s="8">
        <f>Timetraces!H1283</f>
        <v>0.1119429756604795</v>
      </c>
      <c r="G1201" s="8">
        <f>(Timetraces!G1283-Timetraces!$G$86)/0.3048</f>
        <v>-65.616797900262469</v>
      </c>
      <c r="H1201" s="13">
        <f>Timetraces!D1283/9.81/0.4536</f>
        <v>-84.028345227943831</v>
      </c>
      <c r="I1201" s="73">
        <f>Timetraces!F1283/Timetraces!H1283*1000</f>
        <v>2033306655.3171294</v>
      </c>
      <c r="J1201" s="13">
        <f>Timetraces!I1283/9.81/0.4536</f>
        <v>183.03369118152162</v>
      </c>
      <c r="K1201" s="8">
        <f>Timetraces!J1283-Timetraces!K1283</f>
        <v>27.804219722747803</v>
      </c>
      <c r="L1201" s="8">
        <f t="shared" si="37"/>
        <v>-30.957942246764976</v>
      </c>
      <c r="M1201" s="8"/>
      <c r="N1201" s="13">
        <f>Timetraces!L1283/9.81/0.4536</f>
        <v>-93.748225435753966</v>
      </c>
      <c r="O1201" s="23">
        <f>Timetraces!N1283/1000*0.145</f>
        <v>15.390707753732954</v>
      </c>
      <c r="P1201" s="37">
        <f>Timetraces!P1283</f>
        <v>5.4896744385162337E-2</v>
      </c>
    </row>
    <row r="1202" spans="1:16" x14ac:dyDescent="0.2">
      <c r="A1202" s="37">
        <f>Timetraces!E1284</f>
        <v>119.80000000000001</v>
      </c>
      <c r="B1202" s="8">
        <f>Timetraces!B1284-Timetraces!C1284</f>
        <v>27.612155199050903</v>
      </c>
      <c r="C1202" s="8">
        <f t="shared" si="38"/>
        <v>-31.588083020658317</v>
      </c>
      <c r="D1202" s="8">
        <f>(Timetraces!C1284-Timetraces!$C$86)/0.3048+$C$1004</f>
        <v>-26.860613366124507</v>
      </c>
      <c r="E1202" s="23">
        <f>Timetraces!F1284/1000*0.145</f>
        <v>35.828116808811039</v>
      </c>
      <c r="F1202" s="8">
        <f>Timetraces!H1284</f>
        <v>0.12111126808211664</v>
      </c>
      <c r="G1202" s="8">
        <f>(Timetraces!G1284-Timetraces!$G$86)/0.3048</f>
        <v>-65.616797900262469</v>
      </c>
      <c r="H1202" s="13">
        <f>Timetraces!D1284/9.81/0.4536</f>
        <v>-83.014468213229193</v>
      </c>
      <c r="I1202" s="73">
        <f>Timetraces!F1284/Timetraces!H1284*1000</f>
        <v>2040193820.6351459</v>
      </c>
      <c r="J1202" s="13">
        <f>Timetraces!I1284/9.81/0.4536</f>
        <v>180.83717139582288</v>
      </c>
      <c r="K1202" s="8">
        <f>Timetraces!J1284-Timetraces!K1284</f>
        <v>27.811711549758911</v>
      </c>
      <c r="L1202" s="8">
        <f t="shared" si="37"/>
        <v>-30.933362761820394</v>
      </c>
      <c r="M1202" s="8"/>
      <c r="N1202" s="13">
        <f>Timetraces!L1284/9.81/0.4536</f>
        <v>-91.915257045530069</v>
      </c>
      <c r="O1202" s="23">
        <f>Timetraces!N1284/1000*0.145</f>
        <v>18.191308129195466</v>
      </c>
      <c r="P1202" s="37">
        <f>Timetraces!P1284</f>
        <v>6.3937056929068398E-2</v>
      </c>
    </row>
    <row r="1203" spans="1:16" x14ac:dyDescent="0.2">
      <c r="A1203" s="37">
        <f>Timetraces!E1285</f>
        <v>119.9</v>
      </c>
      <c r="B1203" s="8">
        <f>Timetraces!B1285-Timetraces!C1285</f>
        <v>27.601567506790161</v>
      </c>
      <c r="C1203" s="8">
        <f t="shared" si="38"/>
        <v>-31.622819543823482</v>
      </c>
      <c r="D1203" s="8">
        <f>(Timetraces!C1285-Timetraces!$C$86)/0.3048+$C$1004</f>
        <v>-26.825876842959342</v>
      </c>
      <c r="E1203" s="23">
        <f>Timetraces!F1285/1000*0.145</f>
        <v>38.642279682520766</v>
      </c>
      <c r="F1203" s="8">
        <f>Timetraces!H1285</f>
        <v>0.13025011472864209</v>
      </c>
      <c r="G1203" s="8">
        <f>(Timetraces!G1285-Timetraces!$G$86)/0.3048</f>
        <v>-65.616797900262469</v>
      </c>
      <c r="H1203" s="13">
        <f>Timetraces!D1285/9.81/0.4536</f>
        <v>-82.085790198438829</v>
      </c>
      <c r="I1203" s="73">
        <f>Timetraces!F1285/Timetraces!H1285*1000</f>
        <v>2046051791.3885994</v>
      </c>
      <c r="J1203" s="13">
        <f>Timetraces!I1285/9.81/0.4536</f>
        <v>178.59953004499931</v>
      </c>
      <c r="K1203" s="8">
        <f>Timetraces!J1285-Timetraces!K1285</f>
        <v>27.815488815307617</v>
      </c>
      <c r="L1203" s="8">
        <f t="shared" si="37"/>
        <v>-30.920970158314141</v>
      </c>
      <c r="M1203" s="8"/>
      <c r="N1203" s="13">
        <f>Timetraces!L1285/9.81/0.4536</f>
        <v>-89.626275461797178</v>
      </c>
      <c r="O1203" s="23">
        <f>Timetraces!N1285/1000*0.145</f>
        <v>21.073830033080867</v>
      </c>
      <c r="P1203" s="37">
        <f>Timetraces!P1285</f>
        <v>7.3259987761572679E-2</v>
      </c>
    </row>
    <row r="1204" spans="1:16" x14ac:dyDescent="0.2">
      <c r="A1204" s="37">
        <f>Timetraces!E1286</f>
        <v>120</v>
      </c>
      <c r="B1204" s="8">
        <f>Timetraces!B1286-Timetraces!C1286</f>
        <v>27.590187072753906</v>
      </c>
      <c r="C1204" s="8">
        <f t="shared" si="38"/>
        <v>-31.66015692583219</v>
      </c>
      <c r="D1204" s="8">
        <f>(Timetraces!C1286-Timetraces!$C$86)/0.3048+$C$1004</f>
        <v>-26.788539460950634</v>
      </c>
      <c r="E1204" s="23">
        <f>Timetraces!F1286/1000*0.145</f>
        <v>41.435391816173414</v>
      </c>
      <c r="F1204" s="8">
        <f>Timetraces!H1286</f>
        <v>0.13932264945737186</v>
      </c>
      <c r="G1204" s="8">
        <f>(Timetraces!G1286-Timetraces!$G$86)/0.3048</f>
        <v>-65.616797900262469</v>
      </c>
      <c r="H1204" s="13">
        <f>Timetraces!D1286/9.81/0.4536</f>
        <v>-81.254079796940616</v>
      </c>
      <c r="I1204" s="73">
        <f>Timetraces!F1286/Timetraces!H1286*1000</f>
        <v>2051075858.685813</v>
      </c>
      <c r="J1204" s="13">
        <f>Timetraces!I1286/9.81/0.4536</f>
        <v>176.35466018689732</v>
      </c>
      <c r="K1204" s="8">
        <f>Timetraces!J1286-Timetraces!K1286</f>
        <v>27.81606125831604</v>
      </c>
      <c r="L1204" s="8">
        <f t="shared" si="37"/>
        <v>-30.919092064454485</v>
      </c>
      <c r="M1204" s="8"/>
      <c r="N1204" s="13">
        <f>Timetraces!L1286/9.81/0.4536</f>
        <v>-87.145073193054486</v>
      </c>
      <c r="O1204" s="23">
        <f>Timetraces!N1286/1000*0.145</f>
        <v>24.071339290957525</v>
      </c>
      <c r="P1204" s="37">
        <f>Timetraces!P1286</f>
        <v>8.2967773204299933E-2</v>
      </c>
    </row>
    <row r="1205" spans="1:16" x14ac:dyDescent="0.2">
      <c r="A1205" s="37">
        <f>Timetraces!E1287</f>
        <v>120.1</v>
      </c>
      <c r="B1205" s="8">
        <f>Timetraces!B1287-Timetraces!C1287</f>
        <v>27.578132629394531</v>
      </c>
      <c r="C1205" s="8">
        <f t="shared" si="38"/>
        <v>-31.699705624517804</v>
      </c>
      <c r="D1205" s="8">
        <f>(Timetraces!C1287-Timetraces!$C$86)/0.3048+$C$1004</f>
        <v>-26.74899076226502</v>
      </c>
      <c r="E1205" s="23">
        <f>Timetraces!F1287/1000*0.145</f>
        <v>44.196025501003056</v>
      </c>
      <c r="F1205" s="8">
        <f>Timetraces!H1287</f>
        <v>0.14829132637051234</v>
      </c>
      <c r="G1205" s="8">
        <f>(Timetraces!G1287-Timetraces!$G$86)/0.3048</f>
        <v>-65.616797900262469</v>
      </c>
      <c r="H1205" s="13">
        <f>Timetraces!D1287/9.81/0.4536</f>
        <v>-80.491863194543456</v>
      </c>
      <c r="I1205" s="73">
        <f>Timetraces!F1287/Timetraces!H1287*1000</f>
        <v>2055414725.3860965</v>
      </c>
      <c r="J1205" s="13">
        <f>Timetraces!I1287/9.81/0.4536</f>
        <v>174.16070535539419</v>
      </c>
      <c r="K1205" s="8">
        <f>Timetraces!J1287-Timetraces!K1287</f>
        <v>27.813969373703003</v>
      </c>
      <c r="L1205" s="8">
        <f t="shared" si="37"/>
        <v>-30.9259552029487</v>
      </c>
      <c r="M1205" s="8"/>
      <c r="N1205" s="13">
        <f>Timetraces!L1287/9.81/0.4536</f>
        <v>-84.760872828435481</v>
      </c>
      <c r="O1205" s="23">
        <f>Timetraces!N1287/1000*0.145</f>
        <v>27.203992916286715</v>
      </c>
      <c r="P1205" s="37">
        <f>Timetraces!P1287</f>
        <v>9.3122919997655332E-2</v>
      </c>
    </row>
    <row r="1206" spans="1:16" x14ac:dyDescent="0.2">
      <c r="A1206" s="37">
        <f>Timetraces!E1288</f>
        <v>120.20000000000002</v>
      </c>
      <c r="B1206" s="8">
        <f>Timetraces!B1288-Timetraces!C1288</f>
        <v>27.565548181533813</v>
      </c>
      <c r="C1206" s="8">
        <f t="shared" si="38"/>
        <v>-31.740993183115961</v>
      </c>
      <c r="D1206" s="8">
        <f>(Timetraces!C1288-Timetraces!$C$86)/0.3048+$C$1004</f>
        <v>-26.707703203666863</v>
      </c>
      <c r="E1206" s="23">
        <f>Timetraces!F1288/1000*0.145</f>
        <v>46.915619929351379</v>
      </c>
      <c r="F1206" s="8">
        <f>Timetraces!H1288</f>
        <v>0.15712799692591398</v>
      </c>
      <c r="G1206" s="8">
        <f>(Timetraces!G1288-Timetraces!$G$86)/0.3048</f>
        <v>-65.616797900262469</v>
      </c>
      <c r="H1206" s="13">
        <f>Timetraces!D1288/9.81/0.4536</f>
        <v>-79.738322172513705</v>
      </c>
      <c r="I1206" s="73">
        <f>Timetraces!F1288/Timetraces!H1288*1000</f>
        <v>2059187451.2683134</v>
      </c>
      <c r="J1206" s="13">
        <f>Timetraces!I1288/9.81/0.4536</f>
        <v>172.07114553128432</v>
      </c>
      <c r="K1206" s="8">
        <f>Timetraces!J1288-Timetraces!K1288</f>
        <v>27.809653043746948</v>
      </c>
      <c r="L1206" s="8">
        <f t="shared" si="37"/>
        <v>-30.940116390468567</v>
      </c>
      <c r="M1206" s="8"/>
      <c r="N1206" s="13">
        <f>Timetraces!L1288/9.81/0.4536</f>
        <v>-82.70297029995875</v>
      </c>
      <c r="O1206" s="23">
        <f>Timetraces!N1288/1000*0.145</f>
        <v>30.469112251009008</v>
      </c>
      <c r="P1206" s="37">
        <f>Timetraces!P1288</f>
        <v>0.10371490493987762</v>
      </c>
    </row>
    <row r="1207" spans="1:16" x14ac:dyDescent="0.2">
      <c r="A1207" s="37">
        <f>Timetraces!E1289</f>
        <v>120.30000000000001</v>
      </c>
      <c r="B1207" s="8">
        <f>Timetraces!B1289-Timetraces!C1289</f>
        <v>27.552611351013184</v>
      </c>
      <c r="C1207" s="8">
        <f t="shared" si="38"/>
        <v>-31.783436852803067</v>
      </c>
      <c r="D1207" s="8">
        <f>(Timetraces!C1289-Timetraces!$C$86)/0.3048+$C$1004</f>
        <v>-26.665259533979761</v>
      </c>
      <c r="E1207" s="23">
        <f>Timetraces!F1289/1000*0.145</f>
        <v>49.590551965014036</v>
      </c>
      <c r="F1207" s="8">
        <f>Timetraces!H1289</f>
        <v>0.16582062370677669</v>
      </c>
      <c r="G1207" s="8">
        <f>(Timetraces!G1289-Timetraces!$G$86)/0.3048</f>
        <v>-65.616797900262469</v>
      </c>
      <c r="H1207" s="13">
        <f>Timetraces!D1289/9.81/0.4536</f>
        <v>-78.950524609823759</v>
      </c>
      <c r="I1207" s="73">
        <f>Timetraces!F1289/Timetraces!H1289*1000</f>
        <v>2062492583.9142911</v>
      </c>
      <c r="J1207" s="13">
        <f>Timetraces!I1289/9.81/0.4536</f>
        <v>170.10847550002629</v>
      </c>
      <c r="K1207" s="8">
        <f>Timetraces!J1289-Timetraces!K1289</f>
        <v>27.803368806838989</v>
      </c>
      <c r="L1207" s="8">
        <f t="shared" si="37"/>
        <v>-30.960733965625913</v>
      </c>
      <c r="M1207" s="8"/>
      <c r="N1207" s="13">
        <f>Timetraces!L1289/9.81/0.4536</f>
        <v>-81.086130162460648</v>
      </c>
      <c r="O1207" s="23">
        <f>Timetraces!N1289/1000*0.145</f>
        <v>33.839676049022962</v>
      </c>
      <c r="P1207" s="37">
        <f>Timetraces!P1289</f>
        <v>0.11465478700218387</v>
      </c>
    </row>
    <row r="1208" spans="1:16" x14ac:dyDescent="0.2">
      <c r="A1208" s="37">
        <f>Timetraces!E1290</f>
        <v>120.4</v>
      </c>
      <c r="B1208" s="8">
        <f>Timetraces!B1290-Timetraces!C1290</f>
        <v>27.539524793624878</v>
      </c>
      <c r="C1208" s="8">
        <f t="shared" si="38"/>
        <v>-31.826371752370999</v>
      </c>
      <c r="D1208" s="8">
        <f>(Timetraces!C1290-Timetraces!$C$86)/0.3048+$C$1004</f>
        <v>-26.622324634411829</v>
      </c>
      <c r="E1208" s="23">
        <f>Timetraces!F1290/1000*0.145</f>
        <v>52.220144708269395</v>
      </c>
      <c r="F1208" s="8">
        <f>Timetraces!H1290</f>
        <v>0.17436679812013747</v>
      </c>
      <c r="G1208" s="8">
        <f>(Timetraces!G1290-Timetraces!$G$86)/0.3048</f>
        <v>-65.616797900262469</v>
      </c>
      <c r="H1208" s="13">
        <f>Timetraces!D1290/9.81/0.4536</f>
        <v>-78.151774555555349</v>
      </c>
      <c r="I1208" s="73">
        <f>Timetraces!F1290/Timetraces!H1290*1000</f>
        <v>2065410002.9663589</v>
      </c>
      <c r="J1208" s="13">
        <f>Timetraces!I1290/9.81/0.4536</f>
        <v>168.25788162241568</v>
      </c>
      <c r="K1208" s="8">
        <f>Timetraces!J1290-Timetraces!K1290</f>
        <v>27.795181751251221</v>
      </c>
      <c r="L1208" s="8">
        <f t="shared" si="37"/>
        <v>-30.987594384220952</v>
      </c>
      <c r="M1208" s="8"/>
      <c r="N1208" s="13">
        <f>Timetraces!L1290/9.81/0.4536</f>
        <v>-79.885690449932369</v>
      </c>
      <c r="O1208" s="23">
        <f>Timetraces!N1290/1000*0.145</f>
        <v>37.270724726534787</v>
      </c>
      <c r="P1208" s="37">
        <f>Timetraces!P1290</f>
        <v>0.12579663571433114</v>
      </c>
    </row>
    <row r="1209" spans="1:16" x14ac:dyDescent="0.2">
      <c r="A1209" s="37">
        <f>Timetraces!E1291</f>
        <v>120.5</v>
      </c>
      <c r="B1209" s="8">
        <f>Timetraces!B1291-Timetraces!C1291</f>
        <v>27.526495456695557</v>
      </c>
      <c r="C1209" s="8">
        <f t="shared" si="38"/>
        <v>-31.869118920774284</v>
      </c>
      <c r="D1209" s="8">
        <f>(Timetraces!C1291-Timetraces!$C$86)/0.3048+$C$1004</f>
        <v>-26.579577466008541</v>
      </c>
      <c r="E1209" s="23">
        <f>Timetraces!F1291/1000*0.145</f>
        <v>54.801356436884397</v>
      </c>
      <c r="F1209" s="8">
        <f>Timetraces!H1291</f>
        <v>0.1827564669457212</v>
      </c>
      <c r="G1209" s="8">
        <f>(Timetraces!G1291-Timetraces!$G$86)/0.3048</f>
        <v>-65.616797900262469</v>
      </c>
      <c r="H1209" s="13">
        <f>Timetraces!D1291/9.81/0.4536</f>
        <v>-77.421482717276959</v>
      </c>
      <c r="I1209" s="73">
        <f>Timetraces!F1291/Timetraces!H1291*1000</f>
        <v>2068000085.2289455</v>
      </c>
      <c r="J1209" s="13">
        <f>Timetraces!I1291/9.81/0.4536</f>
        <v>166.49980440816964</v>
      </c>
      <c r="K1209" s="8">
        <f>Timetraces!J1291-Timetraces!K1291</f>
        <v>27.785022974014282</v>
      </c>
      <c r="L1209" s="8">
        <f t="shared" si="37"/>
        <v>-31.020923705864451</v>
      </c>
      <c r="M1209" s="8"/>
      <c r="N1209" s="13">
        <f>Timetraces!L1291/9.81/0.4536</f>
        <v>-78.949441019548615</v>
      </c>
      <c r="O1209" s="23">
        <f>Timetraces!N1291/1000*0.145</f>
        <v>40.713222848309485</v>
      </c>
      <c r="P1209" s="37">
        <f>Timetraces!P1291</f>
        <v>0.13697906209954577</v>
      </c>
    </row>
    <row r="1210" spans="1:16" x14ac:dyDescent="0.2">
      <c r="A1210" s="37">
        <f>Timetraces!E1292</f>
        <v>120.6</v>
      </c>
      <c r="B1210" s="8">
        <f>Timetraces!B1292-Timetraces!C1292</f>
        <v>27.513715505599976</v>
      </c>
      <c r="C1210" s="8">
        <f t="shared" si="38"/>
        <v>-31.911047894184982</v>
      </c>
      <c r="D1210" s="8">
        <f>(Timetraces!C1292-Timetraces!$C$86)/0.3048+$C$1004</f>
        <v>-26.537648492597842</v>
      </c>
      <c r="E1210" s="23">
        <f>Timetraces!F1292/1000*0.145</f>
        <v>57.324618569875511</v>
      </c>
      <c r="F1210" s="8">
        <f>Timetraces!H1292</f>
        <v>0.19095839056531347</v>
      </c>
      <c r="G1210" s="8">
        <f>(Timetraces!G1292-Timetraces!$G$86)/0.3048</f>
        <v>-65.616797900262469</v>
      </c>
      <c r="H1210" s="13">
        <f>Timetraces!D1292/9.81/0.4536</f>
        <v>-76.834752874121648</v>
      </c>
      <c r="I1210" s="73">
        <f>Timetraces!F1292/Timetraces!H1292*1000</f>
        <v>2070305451.6916103</v>
      </c>
      <c r="J1210" s="13">
        <f>Timetraces!I1292/9.81/0.4536</f>
        <v>164.84320062247374</v>
      </c>
      <c r="K1210" s="8">
        <f>Timetraces!J1292-Timetraces!K1292</f>
        <v>27.772814273834229</v>
      </c>
      <c r="L1210" s="8">
        <f t="shared" si="37"/>
        <v>-31.060978496481425</v>
      </c>
      <c r="M1210" s="8"/>
      <c r="N1210" s="13">
        <f>Timetraces!L1292/9.81/0.4536</f>
        <v>-78.048490571102391</v>
      </c>
      <c r="O1210" s="23">
        <f>Timetraces!N1292/1000*0.145</f>
        <v>44.127227747602518</v>
      </c>
      <c r="P1210" s="37">
        <f>Timetraces!P1292</f>
        <v>0.14807153936839501</v>
      </c>
    </row>
    <row r="1211" spans="1:16" x14ac:dyDescent="0.2">
      <c r="A1211" s="37">
        <f>Timetraces!E1293</f>
        <v>120.70000000000002</v>
      </c>
      <c r="B1211" s="8">
        <f>Timetraces!B1293-Timetraces!C1293</f>
        <v>27.501354694366455</v>
      </c>
      <c r="C1211" s="8">
        <f t="shared" si="38"/>
        <v>-31.951601736814641</v>
      </c>
      <c r="D1211" s="8">
        <f>(Timetraces!C1293-Timetraces!$C$86)/0.3048+$C$1004</f>
        <v>-26.497094649968187</v>
      </c>
      <c r="E1211" s="23">
        <f>Timetraces!F1293/1000*0.145</f>
        <v>59.774530201684954</v>
      </c>
      <c r="F1211" s="8">
        <f>Timetraces!H1293</f>
        <v>0.19892238876215365</v>
      </c>
      <c r="G1211" s="8">
        <f>(Timetraces!G1293-Timetraces!$G$86)/0.3048</f>
        <v>-65.616797900262469</v>
      </c>
      <c r="H1211" s="13">
        <f>Timetraces!D1293/9.81/0.4536</f>
        <v>-76.41607553794077</v>
      </c>
      <c r="I1211" s="73">
        <f>Timetraces!F1293/Timetraces!H1293*1000</f>
        <v>2072356670.7962053</v>
      </c>
      <c r="J1211" s="13">
        <f>Timetraces!I1293/9.81/0.4536</f>
        <v>163.32077000223856</v>
      </c>
      <c r="K1211" s="8">
        <f>Timetraces!J1293-Timetraces!K1293</f>
        <v>27.758588075637817</v>
      </c>
      <c r="L1211" s="8">
        <f t="shared" si="37"/>
        <v>-31.107652375078576</v>
      </c>
      <c r="M1211" s="8"/>
      <c r="N1211" s="13">
        <f>Timetraces!L1293/9.81/0.4536</f>
        <v>-76.955106834491161</v>
      </c>
      <c r="O1211" s="23">
        <f>Timetraces!N1293/1000*0.145</f>
        <v>47.49385836327113</v>
      </c>
      <c r="P1211" s="37">
        <f>Timetraces!P1293</f>
        <v>0.15901211073657154</v>
      </c>
    </row>
    <row r="1212" spans="1:16" x14ac:dyDescent="0.2">
      <c r="A1212" s="37">
        <f>Timetraces!E1294</f>
        <v>120.80000000000001</v>
      </c>
      <c r="B1212" s="8">
        <f>Timetraces!B1294-Timetraces!C1294</f>
        <v>27.489563226699829</v>
      </c>
      <c r="C1212" s="8">
        <f t="shared" si="38"/>
        <v>-31.990287654356067</v>
      </c>
      <c r="D1212" s="8">
        <f>(Timetraces!C1294-Timetraces!$C$86)/0.3048+$C$1004</f>
        <v>-26.458408732426758</v>
      </c>
      <c r="E1212" s="23">
        <f>Timetraces!F1294/1000*0.145</f>
        <v>62.134233577998927</v>
      </c>
      <c r="F1212" s="8">
        <f>Timetraces!H1294</f>
        <v>0.20659355747591018</v>
      </c>
      <c r="G1212" s="8">
        <f>(Timetraces!G1294-Timetraces!$G$86)/0.3048</f>
        <v>-65.616797900262469</v>
      </c>
      <c r="H1212" s="13">
        <f>Timetraces!D1294/9.81/0.4536</f>
        <v>-76.146467304420568</v>
      </c>
      <c r="I1212" s="73">
        <f>Timetraces!F1294/Timetraces!H1294*1000</f>
        <v>2074178696.3047194</v>
      </c>
      <c r="J1212" s="13">
        <f>Timetraces!I1294/9.81/0.4536</f>
        <v>161.96596668266733</v>
      </c>
      <c r="K1212" s="8">
        <f>Timetraces!J1294-Timetraces!K1294</f>
        <v>27.742555856704712</v>
      </c>
      <c r="L1212" s="8">
        <f t="shared" si="37"/>
        <v>-31.160251518559893</v>
      </c>
      <c r="M1212" s="8"/>
      <c r="N1212" s="13">
        <f>Timetraces!L1294/9.81/0.4536</f>
        <v>-75.52182551796804</v>
      </c>
      <c r="O1212" s="23">
        <f>Timetraces!N1294/1000*0.145</f>
        <v>50.818629668816605</v>
      </c>
      <c r="P1212" s="37">
        <f>Timetraces!P1294</f>
        <v>0.16981824529021811</v>
      </c>
    </row>
    <row r="1213" spans="1:16" x14ac:dyDescent="0.2">
      <c r="A1213" s="37">
        <f>Timetraces!E1295</f>
        <v>120.9</v>
      </c>
      <c r="B1213" s="8">
        <f>Timetraces!B1295-Timetraces!C1295</f>
        <v>27.478475570678711</v>
      </c>
      <c r="C1213" s="8">
        <f t="shared" si="38"/>
        <v>-32.026664478572336</v>
      </c>
      <c r="D1213" s="8">
        <f>(Timetraces!C1295-Timetraces!$C$86)/0.3048+$C$1004</f>
        <v>-26.422031908210496</v>
      </c>
      <c r="E1213" s="23">
        <f>Timetraces!F1295/1000*0.145</f>
        <v>64.389523821087664</v>
      </c>
      <c r="F1213" s="8">
        <f>Timetraces!H1295</f>
        <v>0.21392562723189543</v>
      </c>
      <c r="G1213" s="8">
        <f>(Timetraces!G1295-Timetraces!$G$86)/0.3048</f>
        <v>-65.616797900262469</v>
      </c>
      <c r="H1213" s="13">
        <f>Timetraces!D1295/9.81/0.4536</f>
        <v>-75.995848256176487</v>
      </c>
      <c r="I1213" s="73">
        <f>Timetraces!F1295/Timetraces!H1295*1000</f>
        <v>2075794692.1589494</v>
      </c>
      <c r="J1213" s="13">
        <f>Timetraces!I1295/9.81/0.4536</f>
        <v>160.80315087045173</v>
      </c>
      <c r="K1213" s="8">
        <f>Timetraces!J1295-Timetraces!K1295</f>
        <v>27.725073337554932</v>
      </c>
      <c r="L1213" s="8">
        <f t="shared" si="37"/>
        <v>-31.217608864851822</v>
      </c>
      <c r="M1213" s="8"/>
      <c r="N1213" s="13">
        <f>Timetraces!L1295/9.81/0.4536</f>
        <v>-73.736020737377814</v>
      </c>
      <c r="O1213" s="23">
        <f>Timetraces!N1295/1000*0.145</f>
        <v>54.12545364278008</v>
      </c>
      <c r="P1213" s="37">
        <f>Timetraces!P1295</f>
        <v>0.18056733982734244</v>
      </c>
    </row>
    <row r="1214" spans="1:16" x14ac:dyDescent="0.2">
      <c r="A1214" s="37">
        <f>Timetraces!E1296</f>
        <v>121</v>
      </c>
      <c r="B1214" s="8">
        <f>Timetraces!B1296-Timetraces!C1296</f>
        <v>27.468214273452759</v>
      </c>
      <c r="C1214" s="8">
        <f t="shared" si="38"/>
        <v>-32.060330151885822</v>
      </c>
      <c r="D1214" s="8">
        <f>(Timetraces!C1296-Timetraces!$C$86)/0.3048+$C$1004</f>
        <v>-26.388366234897003</v>
      </c>
      <c r="E1214" s="23">
        <f>Timetraces!F1296/1000*0.145</f>
        <v>66.530558198021751</v>
      </c>
      <c r="F1214" s="8">
        <f>Timetraces!H1296</f>
        <v>0.2208865206122396</v>
      </c>
      <c r="G1214" s="8">
        <f>(Timetraces!G1296-Timetraces!$G$86)/0.3048</f>
        <v>-65.616797900262469</v>
      </c>
      <c r="H1214" s="13">
        <f>Timetraces!D1296/9.81/0.4536</f>
        <v>-75.935914740895313</v>
      </c>
      <c r="I1214" s="73">
        <f>Timetraces!F1296/Timetraces!H1296*1000</f>
        <v>2077226960.5979819</v>
      </c>
      <c r="J1214" s="13">
        <f>Timetraces!I1296/9.81/0.4536</f>
        <v>159.85732743991548</v>
      </c>
      <c r="K1214" s="8">
        <f>Timetraces!J1296-Timetraces!K1296</f>
        <v>27.706612825393677</v>
      </c>
      <c r="L1214" s="8">
        <f t="shared" si="37"/>
        <v>-31.278174849632844</v>
      </c>
      <c r="M1214" s="8"/>
      <c r="N1214" s="13">
        <f>Timetraces!L1296/9.81/0.4536</f>
        <v>-71.732284006325344</v>
      </c>
      <c r="O1214" s="23">
        <f>Timetraces!N1296/1000*0.145</f>
        <v>57.44303402305939</v>
      </c>
      <c r="P1214" s="37">
        <f>Timetraces!P1296</f>
        <v>0.19135247395307081</v>
      </c>
    </row>
    <row r="1215" spans="1:16" x14ac:dyDescent="0.2">
      <c r="A1215" s="37">
        <f>Timetraces!E1297</f>
        <v>121.1</v>
      </c>
      <c r="B1215" s="8">
        <f>Timetraces!B1297-Timetraces!C1297</f>
        <v>27.458890676498413</v>
      </c>
      <c r="C1215" s="8">
        <f t="shared" si="38"/>
        <v>-32.090919380738661</v>
      </c>
      <c r="D1215" s="8">
        <f>(Timetraces!C1297-Timetraces!$C$86)/0.3048+$C$1004</f>
        <v>-26.357777006044163</v>
      </c>
      <c r="E1215" s="23">
        <f>Timetraces!F1297/1000*0.145</f>
        <v>68.55225876033623</v>
      </c>
      <c r="F1215" s="8">
        <f>Timetraces!H1297</f>
        <v>0.22745966219626612</v>
      </c>
      <c r="G1215" s="8">
        <f>(Timetraces!G1297-Timetraces!$G$86)/0.3048</f>
        <v>-65.616797900262469</v>
      </c>
      <c r="H1215" s="13">
        <f>Timetraces!D1297/9.81/0.4536</f>
        <v>-75.932266196424607</v>
      </c>
      <c r="I1215" s="73">
        <f>Timetraces!F1297/Timetraces!H1297*1000</f>
        <v>2078496880.6434252</v>
      </c>
      <c r="J1215" s="13">
        <f>Timetraces!I1297/9.81/0.4536</f>
        <v>159.16137444029286</v>
      </c>
      <c r="K1215" s="8">
        <f>Timetraces!J1297-Timetraces!K1297</f>
        <v>27.687648773193359</v>
      </c>
      <c r="L1215" s="8">
        <f t="shared" si="37"/>
        <v>-31.340392868662754</v>
      </c>
      <c r="M1215" s="8"/>
      <c r="N1215" s="13">
        <f>Timetraces!L1297/9.81/0.4536</f>
        <v>-69.752694878809308</v>
      </c>
      <c r="O1215" s="23">
        <f>Timetraces!N1297/1000*0.145</f>
        <v>60.788721800256219</v>
      </c>
      <c r="P1215" s="37">
        <f>Timetraces!P1297</f>
        <v>0.20222989286791557</v>
      </c>
    </row>
    <row r="1216" spans="1:16" x14ac:dyDescent="0.2">
      <c r="A1216" s="37">
        <f>Timetraces!E1298</f>
        <v>121.20000000000002</v>
      </c>
      <c r="B1216" s="8">
        <f>Timetraces!B1298-Timetraces!C1298</f>
        <v>27.450608491897583</v>
      </c>
      <c r="C1216" s="8">
        <f t="shared" si="38"/>
        <v>-32.11809190239493</v>
      </c>
      <c r="D1216" s="8">
        <f>(Timetraces!C1298-Timetraces!$C$86)/0.3048+$C$1004</f>
        <v>-26.330604484387894</v>
      </c>
      <c r="E1216" s="23">
        <f>Timetraces!F1298/1000*0.145</f>
        <v>70.454454370403056</v>
      </c>
      <c r="F1216" s="8">
        <f>Timetraces!H1298</f>
        <v>0.23364444076585952</v>
      </c>
      <c r="G1216" s="8">
        <f>(Timetraces!G1298-Timetraces!$G$86)/0.3048</f>
        <v>-65.616797900262469</v>
      </c>
      <c r="H1216" s="13">
        <f>Timetraces!D1298/9.81/0.4536</f>
        <v>-75.946517465992557</v>
      </c>
      <c r="I1216" s="73">
        <f>Timetraces!F1298/Timetraces!H1298*1000</f>
        <v>2079624865.7519946</v>
      </c>
      <c r="J1216" s="13">
        <f>Timetraces!I1298/9.81/0.4536</f>
        <v>158.7398029579341</v>
      </c>
      <c r="K1216" s="8">
        <f>Timetraces!J1298-Timetraces!K1298</f>
        <v>27.668588399887085</v>
      </c>
      <c r="L1216" s="8">
        <f t="shared" si="37"/>
        <v>-31.402926901819825</v>
      </c>
      <c r="M1216" s="8"/>
      <c r="N1216" s="13">
        <f>Timetraces!L1298/9.81/0.4536</f>
        <v>-68.058597497960449</v>
      </c>
      <c r="O1216" s="23">
        <f>Timetraces!N1298/1000*0.145</f>
        <v>64.155670581959015</v>
      </c>
      <c r="P1216" s="37">
        <f>Timetraces!P1298</f>
        <v>0.2131772102323905</v>
      </c>
    </row>
    <row r="1217" spans="1:16" x14ac:dyDescent="0.2">
      <c r="A1217" s="37">
        <f>Timetraces!E1299</f>
        <v>121.30000000000001</v>
      </c>
      <c r="B1217" s="8">
        <f>Timetraces!B1299-Timetraces!C1299</f>
        <v>27.443459510803223</v>
      </c>
      <c r="C1217" s="8">
        <f t="shared" si="38"/>
        <v>-32.141546564778004</v>
      </c>
      <c r="D1217" s="8">
        <f>(Timetraces!C1299-Timetraces!$C$86)/0.3048+$C$1004</f>
        <v>-26.307149822004821</v>
      </c>
      <c r="E1217" s="23">
        <f>Timetraces!F1299/1000*0.145</f>
        <v>72.241040038382053</v>
      </c>
      <c r="F1217" s="8">
        <f>Timetraces!H1299</f>
        <v>0.23945347569012723</v>
      </c>
      <c r="G1217" s="8">
        <f>(Timetraces!G1299-Timetraces!$G$86)/0.3048</f>
        <v>-65.616797900262469</v>
      </c>
      <c r="H1217" s="13">
        <f>Timetraces!D1299/9.81/0.4536</f>
        <v>-75.958457533517958</v>
      </c>
      <c r="I1217" s="73">
        <f>Timetraces!F1299/Timetraces!H1299*1000</f>
        <v>2080629933.6199725</v>
      </c>
      <c r="J1217" s="13">
        <f>Timetraces!I1299/9.81/0.4536</f>
        <v>158.59188602721156</v>
      </c>
      <c r="K1217" s="8">
        <f>Timetraces!J1299-Timetraces!K1299</f>
        <v>27.649719476699829</v>
      </c>
      <c r="L1217" s="8">
        <f t="shared" si="37"/>
        <v>-31.464832817788512</v>
      </c>
      <c r="M1217" s="8"/>
      <c r="N1217" s="13">
        <f>Timetraces!L1299/9.81/0.4536</f>
        <v>-66.830478226252069</v>
      </c>
      <c r="O1217" s="23">
        <f>Timetraces!N1299/1000*0.145</f>
        <v>67.509421422074922</v>
      </c>
      <c r="P1217" s="37">
        <f>Timetraces!P1299</f>
        <v>0.22408227126319968</v>
      </c>
    </row>
    <row r="1218" spans="1:16" x14ac:dyDescent="0.2">
      <c r="A1218" s="37">
        <f>Timetraces!E1300</f>
        <v>121.4</v>
      </c>
      <c r="B1218" s="8">
        <f>Timetraces!B1300-Timetraces!C1300</f>
        <v>27.437517881393433</v>
      </c>
      <c r="C1218" s="8">
        <f t="shared" si="38"/>
        <v>-32.161040099587026</v>
      </c>
      <c r="D1218" s="8">
        <f>(Timetraces!C1300-Timetraces!$C$86)/0.3048+$C$1004</f>
        <v>-26.287656287195798</v>
      </c>
      <c r="E1218" s="23">
        <f>Timetraces!F1300/1000*0.145</f>
        <v>73.91745891099913</v>
      </c>
      <c r="F1218" s="8">
        <f>Timetraces!H1300</f>
        <v>0.2449044286371212</v>
      </c>
      <c r="G1218" s="8">
        <f>(Timetraces!G1300-Timetraces!$G$86)/0.3048</f>
        <v>-65.616797900262469</v>
      </c>
      <c r="H1218" s="13">
        <f>Timetraces!D1300/9.81/0.4536</f>
        <v>-75.97820905245716</v>
      </c>
      <c r="I1218" s="73">
        <f>Timetraces!F1300/Timetraces!H1300*1000</f>
        <v>2081528625.4046814</v>
      </c>
      <c r="J1218" s="13">
        <f>Timetraces!I1300/9.81/0.4536</f>
        <v>158.70441481983465</v>
      </c>
      <c r="K1218" s="8">
        <f>Timetraces!J1300-Timetraces!K1300</f>
        <v>27.631151437759399</v>
      </c>
      <c r="L1218" s="8">
        <f t="shared" si="37"/>
        <v>-31.525751580716431</v>
      </c>
      <c r="M1218" s="8"/>
      <c r="N1218" s="13">
        <f>Timetraces!L1300/9.81/0.4536</f>
        <v>-66.103299995473122</v>
      </c>
      <c r="O1218" s="23">
        <f>Timetraces!N1300/1000*0.145</f>
        <v>70.793727332944115</v>
      </c>
      <c r="P1218" s="37">
        <f>Timetraces!P1300</f>
        <v>0.23477313211788842</v>
      </c>
    </row>
    <row r="1219" spans="1:16" x14ac:dyDescent="0.2">
      <c r="A1219" s="37">
        <f>Timetraces!E1301</f>
        <v>121.5</v>
      </c>
      <c r="B1219" s="8">
        <f>Timetraces!B1301-Timetraces!C1301</f>
        <v>27.432831764221191</v>
      </c>
      <c r="C1219" s="8">
        <f t="shared" si="38"/>
        <v>-32.176414499758422</v>
      </c>
      <c r="D1219" s="8">
        <f>(Timetraces!C1301-Timetraces!$C$86)/0.3048+$C$1004</f>
        <v>-26.272281887024402</v>
      </c>
      <c r="E1219" s="23">
        <f>Timetraces!F1301/1000*0.145</f>
        <v>75.48805149720539</v>
      </c>
      <c r="F1219" s="8">
        <f>Timetraces!H1301</f>
        <v>0.25001138295478975</v>
      </c>
      <c r="G1219" s="8">
        <f>(Timetraces!G1301-Timetraces!$G$86)/0.3048</f>
        <v>-65.616797900262469</v>
      </c>
      <c r="H1219" s="13">
        <f>Timetraces!D1301/9.81/0.4536</f>
        <v>-76.025496109084202</v>
      </c>
      <c r="I1219" s="73">
        <f>Timetraces!F1301/Timetraces!H1301*1000</f>
        <v>2082334194.3554931</v>
      </c>
      <c r="J1219" s="13">
        <f>Timetraces!I1301/9.81/0.4536</f>
        <v>159.07802028710287</v>
      </c>
      <c r="K1219" s="8">
        <f>Timetraces!J1301-Timetraces!K1301</f>
        <v>27.612905740737915</v>
      </c>
      <c r="L1219" s="8">
        <f t="shared" si="37"/>
        <v>-31.585612791416839</v>
      </c>
      <c r="M1219" s="8"/>
      <c r="N1219" s="13">
        <f>Timetraces!L1301/9.81/0.4536</f>
        <v>-65.761488987164014</v>
      </c>
      <c r="O1219" s="23">
        <f>Timetraces!N1301/1000*0.145</f>
        <v>73.949783875555113</v>
      </c>
      <c r="P1219" s="37">
        <f>Timetraces!P1301</f>
        <v>0.24507239656314625</v>
      </c>
    </row>
    <row r="1220" spans="1:16" x14ac:dyDescent="0.2">
      <c r="A1220" s="37">
        <f>Timetraces!E1302</f>
        <v>121.6</v>
      </c>
      <c r="B1220" s="8">
        <f>Timetraces!B1302-Timetraces!C1302</f>
        <v>27.429421186447144</v>
      </c>
      <c r="C1220" s="8">
        <f t="shared" si="38"/>
        <v>-32.187604059384562</v>
      </c>
      <c r="D1220" s="8">
        <f>(Timetraces!C1302-Timetraces!$C$86)/0.3048+$C$1004</f>
        <v>-26.261092327398263</v>
      </c>
      <c r="E1220" s="23">
        <f>Timetraces!F1302/1000*0.145</f>
        <v>76.955802888914107</v>
      </c>
      <c r="F1220" s="8">
        <f>Timetraces!H1302</f>
        <v>0.25478402023214691</v>
      </c>
      <c r="G1220" s="8">
        <f>(Timetraces!G1302-Timetraces!$G$86)/0.3048</f>
        <v>-65.616797900262469</v>
      </c>
      <c r="H1220" s="13">
        <f>Timetraces!D1302/9.81/0.4536</f>
        <v>-76.099756333762585</v>
      </c>
      <c r="I1220" s="73">
        <f>Timetraces!F1302/Timetraces!H1302*1000</f>
        <v>2083057150.1791363</v>
      </c>
      <c r="J1220" s="13">
        <f>Timetraces!I1302/9.81/0.4536</f>
        <v>159.73250881328573</v>
      </c>
      <c r="K1220" s="8">
        <f>Timetraces!J1302-Timetraces!K1302</f>
        <v>27.594966411590576</v>
      </c>
      <c r="L1220" s="8">
        <f t="shared" si="37"/>
        <v>-31.644468858173198</v>
      </c>
      <c r="M1220" s="8"/>
      <c r="N1220" s="13">
        <f>Timetraces!L1302/9.81/0.4536</f>
        <v>-65.597085024660288</v>
      </c>
      <c r="O1220" s="23">
        <f>Timetraces!N1302/1000*0.145</f>
        <v>76.946652641120977</v>
      </c>
      <c r="P1220" s="37">
        <f>Timetraces!P1302</f>
        <v>0.254852536474585</v>
      </c>
    </row>
    <row r="1221" spans="1:16" x14ac:dyDescent="0.2">
      <c r="A1221" s="37">
        <f>Timetraces!E1303</f>
        <v>121.70000000000002</v>
      </c>
      <c r="B1221" s="8">
        <f>Timetraces!B1303-Timetraces!C1303</f>
        <v>27.427284002304077</v>
      </c>
      <c r="C1221" s="8">
        <f t="shared" si="38"/>
        <v>-32.194615818384122</v>
      </c>
      <c r="D1221" s="8">
        <f>(Timetraces!C1303-Timetraces!$C$86)/0.3048+$C$1004</f>
        <v>-26.254080568398702</v>
      </c>
      <c r="E1221" s="23">
        <f>Timetraces!F1303/1000*0.145</f>
        <v>78.324386660196396</v>
      </c>
      <c r="F1221" s="8">
        <f>Timetraces!H1303</f>
        <v>0.25923426535010496</v>
      </c>
      <c r="G1221" s="8">
        <f>(Timetraces!G1303-Timetraces!$G$86)/0.3048</f>
        <v>-65.616797900262469</v>
      </c>
      <c r="H1221" s="13">
        <f>Timetraces!D1303/9.81/0.4536</f>
        <v>-76.178124600053678</v>
      </c>
      <c r="I1221" s="73">
        <f>Timetraces!F1303/Timetraces!H1303*1000</f>
        <v>2083706731.9550035</v>
      </c>
      <c r="J1221" s="13">
        <f>Timetraces!I1303/9.81/0.4536</f>
        <v>160.68479263647501</v>
      </c>
      <c r="K1221" s="8">
        <f>Timetraces!J1303-Timetraces!K1303</f>
        <v>27.57737135887146</v>
      </c>
      <c r="L1221" s="8">
        <f t="shared" ref="L1221:L1284" si="39">(K1221-$K$4)/0.3048</f>
        <v>-31.702195409088933</v>
      </c>
      <c r="M1221" s="8"/>
      <c r="N1221" s="13">
        <f>Timetraces!L1303/9.81/0.4536</f>
        <v>-65.401078631853821</v>
      </c>
      <c r="O1221" s="23">
        <f>Timetraces!N1303/1000*0.145</f>
        <v>79.753064994030098</v>
      </c>
      <c r="P1221" s="37">
        <f>Timetraces!P1303</f>
        <v>0.26406922709643377</v>
      </c>
    </row>
    <row r="1222" spans="1:16" x14ac:dyDescent="0.2">
      <c r="A1222" s="37">
        <f>Timetraces!E1304</f>
        <v>121.80000000000001</v>
      </c>
      <c r="B1222" s="8">
        <f>Timetraces!B1304-Timetraces!C1304</f>
        <v>27.426401138305664</v>
      </c>
      <c r="C1222" s="8">
        <f t="shared" si="38"/>
        <v>-32.197512353811987</v>
      </c>
      <c r="D1222" s="8">
        <f>(Timetraces!C1304-Timetraces!$C$86)/0.3048+$C$1004</f>
        <v>-26.251184032970837</v>
      </c>
      <c r="E1222" s="23">
        <f>Timetraces!F1304/1000*0.145</f>
        <v>79.599736617892731</v>
      </c>
      <c r="F1222" s="8">
        <f>Timetraces!H1304</f>
        <v>0.26338139674694921</v>
      </c>
      <c r="G1222" s="8">
        <f>(Timetraces!G1304-Timetraces!$G$86)/0.3048</f>
        <v>-65.616797900262469</v>
      </c>
      <c r="H1222" s="13">
        <f>Timetraces!D1304/9.81/0.4536</f>
        <v>-76.241500914816612</v>
      </c>
      <c r="I1222" s="73">
        <f>Timetraces!F1304/Timetraces!H1304*1000</f>
        <v>2084291858.0938542</v>
      </c>
      <c r="J1222" s="13">
        <f>Timetraces!I1304/9.81/0.4536</f>
        <v>161.92642249579112</v>
      </c>
      <c r="K1222" s="8">
        <f>Timetraces!J1304-Timetraces!K1304</f>
        <v>27.560274362564087</v>
      </c>
      <c r="L1222" s="8">
        <f t="shared" si="39"/>
        <v>-31.758287916659057</v>
      </c>
      <c r="M1222" s="8"/>
      <c r="N1222" s="13">
        <f>Timetraces!L1304/9.81/0.4536</f>
        <v>-65.041559838162399</v>
      </c>
      <c r="O1222" s="23">
        <f>Timetraces!N1304/1000*0.145</f>
        <v>82.362334248246256</v>
      </c>
      <c r="P1222" s="37">
        <f>Timetraces!P1304</f>
        <v>0.27275899010056187</v>
      </c>
    </row>
    <row r="1223" spans="1:16" x14ac:dyDescent="0.2">
      <c r="A1223" s="37">
        <f>Timetraces!E1305</f>
        <v>121.9</v>
      </c>
      <c r="B1223" s="8">
        <f>Timetraces!B1305-Timetraces!C1305</f>
        <v>27.426734924316406</v>
      </c>
      <c r="C1223" s="8">
        <f t="shared" si="38"/>
        <v>-32.196417255351548</v>
      </c>
      <c r="D1223" s="8">
        <f>(Timetraces!C1305-Timetraces!$C$86)/0.3048+$C$1004</f>
        <v>-26.252279131431276</v>
      </c>
      <c r="E1223" s="23">
        <f>Timetraces!F1305/1000*0.145</f>
        <v>80.789226499487498</v>
      </c>
      <c r="F1223" s="8">
        <f>Timetraces!H1305</f>
        <v>0.26724937850040587</v>
      </c>
      <c r="G1223" s="8">
        <f>(Timetraces!G1305-Timetraces!$G$86)/0.3048</f>
        <v>-65.616797900262469</v>
      </c>
      <c r="H1223" s="13">
        <f>Timetraces!D1305/9.81/0.4536</f>
        <v>-76.291325492974039</v>
      </c>
      <c r="I1223" s="73">
        <f>Timetraces!F1305/Timetraces!H1305*1000</f>
        <v>2084820860.7002027</v>
      </c>
      <c r="J1223" s="13">
        <f>Timetraces!I1305/9.81/0.4536</f>
        <v>163.42945822173459</v>
      </c>
      <c r="K1223" s="8">
        <f>Timetraces!J1305-Timetraces!K1305</f>
        <v>27.543931245803833</v>
      </c>
      <c r="L1223" s="8">
        <f t="shared" si="39"/>
        <v>-31.811907066134953</v>
      </c>
      <c r="M1223" s="8"/>
      <c r="N1223" s="13">
        <f>Timetraces!L1305/9.81/0.4536</f>
        <v>-64.505402113291026</v>
      </c>
      <c r="O1223" s="23">
        <f>Timetraces!N1305/1000*0.145</f>
        <v>84.839282016541517</v>
      </c>
      <c r="P1223" s="37">
        <f>Timetraces!P1305</f>
        <v>0.28100826494873832</v>
      </c>
    </row>
    <row r="1224" spans="1:16" x14ac:dyDescent="0.2">
      <c r="A1224" s="37">
        <f>Timetraces!E1306</f>
        <v>122</v>
      </c>
      <c r="B1224" s="8">
        <f>Timetraces!B1306-Timetraces!C1306</f>
        <v>27.428223848342896</v>
      </c>
      <c r="C1224" s="8">
        <f t="shared" si="38"/>
        <v>-32.191532334004798</v>
      </c>
      <c r="D1224" s="8">
        <f>(Timetraces!C1306-Timetraces!$C$86)/0.3048+$C$1004</f>
        <v>-26.257164052778027</v>
      </c>
      <c r="E1224" s="23">
        <f>Timetraces!F1306/1000*0.145</f>
        <v>81.899876541935242</v>
      </c>
      <c r="F1224" s="8">
        <f>Timetraces!H1306</f>
        <v>0.27086102794331141</v>
      </c>
      <c r="G1224" s="8">
        <f>(Timetraces!G1306-Timetraces!$G$86)/0.3048</f>
        <v>-65.616797900262469</v>
      </c>
      <c r="H1224" s="13">
        <f>Timetraces!D1306/9.81/0.4536</f>
        <v>-76.33619161689775</v>
      </c>
      <c r="I1224" s="73">
        <f>Timetraces!F1306/Timetraces!H1306*1000</f>
        <v>2085300860.9646866</v>
      </c>
      <c r="J1224" s="13">
        <f>Timetraces!I1306/9.81/0.4536</f>
        <v>165.17325673374754</v>
      </c>
      <c r="K1224" s="8">
        <f>Timetraces!J1306-Timetraces!K1306</f>
        <v>27.528637886047363</v>
      </c>
      <c r="L1224" s="8">
        <f t="shared" si="39"/>
        <v>-31.862082130952768</v>
      </c>
      <c r="M1224" s="8"/>
      <c r="N1224" s="13">
        <f>Timetraces!L1306/9.81/0.4536</f>
        <v>-63.875781298105913</v>
      </c>
      <c r="O1224" s="23">
        <f>Timetraces!N1306/1000*0.145</f>
        <v>87.210369262892641</v>
      </c>
      <c r="P1224" s="37">
        <f>Timetraces!P1306</f>
        <v>0.28890513628951781</v>
      </c>
    </row>
    <row r="1225" spans="1:16" x14ac:dyDescent="0.2">
      <c r="A1225" s="37">
        <f>Timetraces!E1307</f>
        <v>122.1</v>
      </c>
      <c r="B1225" s="8">
        <f>Timetraces!B1307-Timetraces!C1307</f>
        <v>27.430783748626709</v>
      </c>
      <c r="C1225" s="8">
        <f t="shared" si="38"/>
        <v>-32.183133711026407</v>
      </c>
      <c r="D1225" s="8">
        <f>(Timetraces!C1307-Timetraces!$C$86)/0.3048+$C$1004</f>
        <v>-26.265562675756417</v>
      </c>
      <c r="E1225" s="23">
        <f>Timetraces!F1307/1000*0.145</f>
        <v>82.93775412688565</v>
      </c>
      <c r="F1225" s="8">
        <f>Timetraces!H1307</f>
        <v>0.27423606616947788</v>
      </c>
      <c r="G1225" s="8">
        <f>(Timetraces!G1307-Timetraces!$G$86)/0.3048</f>
        <v>-65.616797900262469</v>
      </c>
      <c r="H1225" s="13">
        <f>Timetraces!D1307/9.81/0.4536</f>
        <v>-76.374652213498834</v>
      </c>
      <c r="I1225" s="73">
        <f>Timetraces!F1307/Timetraces!H1307*1000</f>
        <v>2085737733.950773</v>
      </c>
      <c r="J1225" s="13">
        <f>Timetraces!I1307/9.81/0.4536</f>
        <v>167.15710478253482</v>
      </c>
      <c r="K1225" s="8">
        <f>Timetraces!J1307-Timetraces!K1307</f>
        <v>27.514713287353516</v>
      </c>
      <c r="L1225" s="8">
        <f t="shared" si="39"/>
        <v>-31.907766509869592</v>
      </c>
      <c r="M1225" s="8"/>
      <c r="N1225" s="13">
        <f>Timetraces!L1307/9.81/0.4536</f>
        <v>-63.303933675817994</v>
      </c>
      <c r="O1225" s="23">
        <f>Timetraces!N1307/1000*0.145</f>
        <v>89.405796493677684</v>
      </c>
      <c r="P1225" s="37">
        <f>Timetraces!P1307</f>
        <v>0.29648910616429003</v>
      </c>
    </row>
    <row r="1226" spans="1:16" x14ac:dyDescent="0.2">
      <c r="A1226" s="37">
        <f>Timetraces!E1308</f>
        <v>122.20000000000002</v>
      </c>
      <c r="B1226" s="8">
        <f>Timetraces!B1308-Timetraces!C1308</f>
        <v>27.434313535690308</v>
      </c>
      <c r="C1226" s="8">
        <f t="shared" si="38"/>
        <v>-32.171553044807254</v>
      </c>
      <c r="D1226" s="8">
        <f>(Timetraces!C1308-Timetraces!$C$86)/0.3048+$C$1004</f>
        <v>-26.277143341975577</v>
      </c>
      <c r="E1226" s="23">
        <f>Timetraces!F1308/1000*0.145</f>
        <v>83.908636133354946</v>
      </c>
      <c r="F1226" s="8">
        <f>Timetraces!H1308</f>
        <v>0.27739327147694343</v>
      </c>
      <c r="G1226" s="8">
        <f>(Timetraces!G1308-Timetraces!$G$86)/0.3048</f>
        <v>-65.616797900262469</v>
      </c>
      <c r="H1226" s="13">
        <f>Timetraces!D1308/9.81/0.4536</f>
        <v>-76.3965914874872</v>
      </c>
      <c r="I1226" s="73">
        <f>Timetraces!F1308/Timetraces!H1308*1000</f>
        <v>2086136574.6704876</v>
      </c>
      <c r="J1226" s="13">
        <f>Timetraces!I1308/9.81/0.4536</f>
        <v>169.38705127077165</v>
      </c>
      <c r="K1226" s="8">
        <f>Timetraces!J1308-Timetraces!K1308</f>
        <v>27.502418041229248</v>
      </c>
      <c r="L1226" s="8">
        <f t="shared" si="39"/>
        <v>-31.948105243873094</v>
      </c>
      <c r="M1226" s="8"/>
      <c r="N1226" s="13">
        <f>Timetraces!L1308/9.81/0.4536</f>
        <v>-62.960833332244796</v>
      </c>
      <c r="O1226" s="23">
        <f>Timetraces!N1308/1000*0.145</f>
        <v>91.466743733253736</v>
      </c>
      <c r="P1226" s="37">
        <f>Timetraces!P1308</f>
        <v>0.3037376331868441</v>
      </c>
    </row>
    <row r="1227" spans="1:16" x14ac:dyDescent="0.2">
      <c r="A1227" s="37">
        <f>Timetraces!E1309</f>
        <v>122.30000000000001</v>
      </c>
      <c r="B1227" s="8">
        <f>Timetraces!B1309-Timetraces!C1309</f>
        <v>27.438704967498779</v>
      </c>
      <c r="C1227" s="8">
        <f t="shared" si="38"/>
        <v>-32.15714546013379</v>
      </c>
      <c r="D1227" s="8">
        <f>(Timetraces!C1309-Timetraces!$C$86)/0.3048+$C$1004</f>
        <v>-26.291550926649041</v>
      </c>
      <c r="E1227" s="23">
        <f>Timetraces!F1309/1000*0.145</f>
        <v>84.818819545539512</v>
      </c>
      <c r="F1227" s="8">
        <f>Timetraces!H1309</f>
        <v>0.28035311507771221</v>
      </c>
      <c r="G1227" s="8">
        <f>(Timetraces!G1309-Timetraces!$G$86)/0.3048</f>
        <v>-65.616797900262469</v>
      </c>
      <c r="H1227" s="13">
        <f>Timetraces!D1309/9.81/0.4536</f>
        <v>-76.386654004520906</v>
      </c>
      <c r="I1227" s="73">
        <f>Timetraces!F1309/Timetraces!H1309*1000</f>
        <v>2086502145.7456894</v>
      </c>
      <c r="J1227" s="13">
        <f>Timetraces!I1309/9.81/0.4536</f>
        <v>171.86009232161931</v>
      </c>
      <c r="K1227" s="8">
        <f>Timetraces!J1309-Timetraces!K1309</f>
        <v>27.491897821426392</v>
      </c>
      <c r="L1227" s="8">
        <f t="shared" si="39"/>
        <v>-31.982620400706612</v>
      </c>
      <c r="M1227" s="8"/>
      <c r="N1227" s="13">
        <f>Timetraces!L1309/9.81/0.4536</f>
        <v>-62.970174154743141</v>
      </c>
      <c r="O1227" s="23">
        <f>Timetraces!N1309/1000*0.145</f>
        <v>93.326288783521392</v>
      </c>
      <c r="P1227" s="37">
        <f>Timetraces!P1309</f>
        <v>0.31056437287027744</v>
      </c>
    </row>
    <row r="1228" spans="1:16" x14ac:dyDescent="0.2">
      <c r="A1228" s="37">
        <f>Timetraces!E1310</f>
        <v>122.4</v>
      </c>
      <c r="B1228" s="8">
        <f>Timetraces!B1310-Timetraces!C1310</f>
        <v>27.443852424621582</v>
      </c>
      <c r="C1228" s="8">
        <f t="shared" si="38"/>
        <v>-32.140257477447427</v>
      </c>
      <c r="D1228" s="8">
        <f>(Timetraces!C1310-Timetraces!$C$86)/0.3048+$C$1004</f>
        <v>-26.308438909335397</v>
      </c>
      <c r="E1228" s="23">
        <f>Timetraces!F1310/1000*0.145</f>
        <v>85.675992301136233</v>
      </c>
      <c r="F1228" s="8">
        <f>Timetraces!H1310</f>
        <v>0.28314059290580829</v>
      </c>
      <c r="G1228" s="8">
        <f>(Timetraces!G1310-Timetraces!$G$86)/0.3048</f>
        <v>-65.616797900262469</v>
      </c>
      <c r="H1228" s="13">
        <f>Timetraces!D1310/9.81/0.4536</f>
        <v>-76.318895321493343</v>
      </c>
      <c r="I1228" s="73">
        <f>Timetraces!F1310/Timetraces!H1310*1000</f>
        <v>2086839284.885556</v>
      </c>
      <c r="J1228" s="13">
        <f>Timetraces!I1310/9.81/0.4536</f>
        <v>174.56399296640157</v>
      </c>
      <c r="K1228" s="8">
        <f>Timetraces!J1310-Timetraces!K1310</f>
        <v>27.483176231384277</v>
      </c>
      <c r="L1228" s="8">
        <f t="shared" si="39"/>
        <v>-32.011234541264727</v>
      </c>
      <c r="M1228" s="8"/>
      <c r="N1228" s="13">
        <f>Timetraces!L1310/9.81/0.4536</f>
        <v>-63.382343091106883</v>
      </c>
      <c r="O1228" s="23">
        <f>Timetraces!N1310/1000*0.145</f>
        <v>94.965783131314552</v>
      </c>
      <c r="P1228" s="37">
        <f>Timetraces!P1310</f>
        <v>0.31688423455289716</v>
      </c>
    </row>
    <row r="1229" spans="1:16" x14ac:dyDescent="0.2">
      <c r="A1229" s="37">
        <f>Timetraces!E1311</f>
        <v>122.5</v>
      </c>
      <c r="B1229" s="8">
        <f>Timetraces!B1311-Timetraces!C1311</f>
        <v>27.449655771255493</v>
      </c>
      <c r="C1229" s="8">
        <f t="shared" si="38"/>
        <v>-32.121217626286303</v>
      </c>
      <c r="D1229" s="8">
        <f>(Timetraces!C1311-Timetraces!$C$86)/0.3048+$C$1004</f>
        <v>-26.327478760496522</v>
      </c>
      <c r="E1229" s="23">
        <f>Timetraces!F1311/1000*0.145</f>
        <v>86.490272680523134</v>
      </c>
      <c r="F1229" s="8">
        <f>Timetraces!H1311</f>
        <v>0.28578860563759328</v>
      </c>
      <c r="G1229" s="8">
        <f>(Timetraces!G1311-Timetraces!$G$86)/0.3048</f>
        <v>-65.616797900262469</v>
      </c>
      <c r="H1229" s="13">
        <f>Timetraces!D1311/9.81/0.4536</f>
        <v>-76.16174729893325</v>
      </c>
      <c r="I1229" s="73">
        <f>Timetraces!F1311/Timetraces!H1311*1000</f>
        <v>2087153327.3528059</v>
      </c>
      <c r="J1229" s="13">
        <f>Timetraces!I1311/9.81/0.4536</f>
        <v>177.48425504156378</v>
      </c>
      <c r="K1229" s="8">
        <f>Timetraces!J1311-Timetraces!K1311</f>
        <v>27.476191282272339</v>
      </c>
      <c r="L1229" s="8">
        <f t="shared" si="39"/>
        <v>-32.034151040975814</v>
      </c>
      <c r="M1229" s="8"/>
      <c r="N1229" s="13">
        <f>Timetraces!L1311/9.81/0.4536</f>
        <v>-64.10122294066484</v>
      </c>
      <c r="O1229" s="23">
        <f>Timetraces!N1311/1000*0.145</f>
        <v>96.430880850151766</v>
      </c>
      <c r="P1229" s="37">
        <f>Timetraces!P1311</f>
        <v>0.32253189946889366</v>
      </c>
    </row>
    <row r="1230" spans="1:16" x14ac:dyDescent="0.2">
      <c r="A1230" s="37">
        <f>Timetraces!E1312</f>
        <v>122.6</v>
      </c>
      <c r="B1230" s="8">
        <f>Timetraces!B1312-Timetraces!C1312</f>
        <v>27.456024646759033</v>
      </c>
      <c r="C1230" s="8">
        <f t="shared" si="38"/>
        <v>-32.100322365447916</v>
      </c>
      <c r="D1230" s="8">
        <f>(Timetraces!C1312-Timetraces!$C$86)/0.3048+$C$1004</f>
        <v>-26.348374021334909</v>
      </c>
      <c r="E1230" s="23">
        <f>Timetraces!F1312/1000*0.145</f>
        <v>87.274002597689417</v>
      </c>
      <c r="F1230" s="8">
        <f>Timetraces!H1312</f>
        <v>0.28833728634132699</v>
      </c>
      <c r="G1230" s="8">
        <f>(Timetraces!G1312-Timetraces!$G$86)/0.3048</f>
        <v>-65.616797900262469</v>
      </c>
      <c r="H1230" s="13">
        <f>Timetraces!D1312/9.81/0.4536</f>
        <v>-75.900869511110812</v>
      </c>
      <c r="I1230" s="73">
        <f>Timetraces!F1312/Timetraces!H1312*1000</f>
        <v>2087450016.3499849</v>
      </c>
      <c r="J1230" s="13">
        <f>Timetraces!I1312/9.81/0.4536</f>
        <v>180.60310218006066</v>
      </c>
      <c r="K1230" s="8">
        <f>Timetraces!J1312-Timetraces!K1312</f>
        <v>27.470850467681885</v>
      </c>
      <c r="L1230" s="8">
        <f t="shared" si="39"/>
        <v>-32.051673398556048</v>
      </c>
      <c r="M1230" s="8"/>
      <c r="N1230" s="13">
        <f>Timetraces!L1312/9.81/0.4536</f>
        <v>-64.974226361445332</v>
      </c>
      <c r="O1230" s="23">
        <f>Timetraces!N1312/1000*0.145</f>
        <v>97.588195572927376</v>
      </c>
      <c r="P1230" s="37">
        <f>Timetraces!P1312</f>
        <v>0.32740944166709501</v>
      </c>
    </row>
    <row r="1231" spans="1:16" x14ac:dyDescent="0.2">
      <c r="A1231" s="37">
        <f>Timetraces!E1313</f>
        <v>122.70000000000002</v>
      </c>
      <c r="B1231" s="8">
        <f>Timetraces!B1313-Timetraces!C1313</f>
        <v>27.46287727355957</v>
      </c>
      <c r="C1231" s="8">
        <f t="shared" si="38"/>
        <v>-32.077839994055076</v>
      </c>
      <c r="D1231" s="8">
        <f>(Timetraces!C1313-Timetraces!$C$86)/0.3048+$C$1004</f>
        <v>-26.370856392727749</v>
      </c>
      <c r="E1231" s="23">
        <f>Timetraces!F1313/1000*0.145</f>
        <v>88.039200733982</v>
      </c>
      <c r="F1231" s="8">
        <f>Timetraces!H1313</f>
        <v>0.29082571783657929</v>
      </c>
      <c r="G1231" s="8">
        <f>(Timetraces!G1313-Timetraces!$G$86)/0.3048</f>
        <v>-65.616797900262469</v>
      </c>
      <c r="H1231" s="13">
        <f>Timetraces!D1313/9.81/0.4536</f>
        <v>-75.555574554322163</v>
      </c>
      <c r="I1231" s="73">
        <f>Timetraces!F1313/Timetraces!H1313*1000</f>
        <v>2087734558.4507353</v>
      </c>
      <c r="J1231" s="13">
        <f>Timetraces!I1313/9.81/0.4536</f>
        <v>183.89189467943027</v>
      </c>
      <c r="K1231" s="8">
        <f>Timetraces!J1313-Timetraces!K1313</f>
        <v>27.467069864273071</v>
      </c>
      <c r="L1231" s="8">
        <f t="shared" si="39"/>
        <v>-32.0640769530469</v>
      </c>
      <c r="M1231" s="8"/>
      <c r="N1231" s="13">
        <f>Timetraces!L1313/9.81/0.4536</f>
        <v>-65.837909534226384</v>
      </c>
      <c r="O1231" s="23">
        <f>Timetraces!N1313/1000*0.145</f>
        <v>98.483089513305956</v>
      </c>
      <c r="P1231" s="37">
        <f>Timetraces!P1313</f>
        <v>0.3315013814292268</v>
      </c>
    </row>
    <row r="1232" spans="1:16" x14ac:dyDescent="0.2">
      <c r="A1232" s="37">
        <f>Timetraces!E1314</f>
        <v>122.80000000000001</v>
      </c>
      <c r="B1232" s="8">
        <f>Timetraces!B1314-Timetraces!C1314</f>
        <v>27.47013783454895</v>
      </c>
      <c r="C1232" s="8">
        <f t="shared" si="38"/>
        <v>-32.054019255900947</v>
      </c>
      <c r="D1232" s="8">
        <f>(Timetraces!C1314-Timetraces!$C$86)/0.3048+$C$1004</f>
        <v>-26.394677130881885</v>
      </c>
      <c r="E1232" s="23">
        <f>Timetraces!F1314/1000*0.145</f>
        <v>88.79418364968241</v>
      </c>
      <c r="F1232" s="8">
        <f>Timetraces!H1314</f>
        <v>0.29328094416401507</v>
      </c>
      <c r="G1232" s="8">
        <f>(Timetraces!G1314-Timetraces!$G$86)/0.3048</f>
        <v>-65.616797900262469</v>
      </c>
      <c r="H1232" s="13">
        <f>Timetraces!D1314/9.81/0.4536</f>
        <v>-75.167793257315296</v>
      </c>
      <c r="I1232" s="73">
        <f>Timetraces!F1314/Timetraces!H1314*1000</f>
        <v>2088010464.1240251</v>
      </c>
      <c r="J1232" s="13">
        <f>Timetraces!I1314/9.81/0.4536</f>
        <v>187.30874285992243</v>
      </c>
      <c r="K1232" s="8">
        <f>Timetraces!J1314-Timetraces!K1314</f>
        <v>27.46479320526123</v>
      </c>
      <c r="L1232" s="8">
        <f t="shared" si="39"/>
        <v>-32.07154630676029</v>
      </c>
      <c r="M1232" s="8"/>
      <c r="N1232" s="13">
        <f>Timetraces!L1314/9.81/0.4536</f>
        <v>-66.573639898379355</v>
      </c>
      <c r="O1232" s="23">
        <f>Timetraces!N1314/1000*0.145</f>
        <v>99.218949745628464</v>
      </c>
      <c r="P1232" s="37">
        <f>Timetraces!P1314</f>
        <v>0.33486615473803438</v>
      </c>
    </row>
    <row r="1233" spans="1:16" x14ac:dyDescent="0.2">
      <c r="A1233" s="37">
        <f>Timetraces!E1315</f>
        <v>122.9</v>
      </c>
      <c r="B1233" s="8">
        <f>Timetraces!B1315-Timetraces!C1315</f>
        <v>27.477728128433228</v>
      </c>
      <c r="C1233" s="8">
        <f t="shared" si="38"/>
        <v>-32.029116716910536</v>
      </c>
      <c r="D1233" s="8">
        <f>(Timetraces!C1315-Timetraces!$C$86)/0.3048+$C$1004</f>
        <v>-26.419579669872295</v>
      </c>
      <c r="E1233" s="23">
        <f>Timetraces!F1315/1000*0.145</f>
        <v>89.541800306784552</v>
      </c>
      <c r="F1233" s="8">
        <f>Timetraces!H1315</f>
        <v>0.29571222893198734</v>
      </c>
      <c r="G1233" s="8">
        <f>(Timetraces!G1315-Timetraces!$G$86)/0.3048</f>
        <v>-65.616797900262469</v>
      </c>
      <c r="H1233" s="13">
        <f>Timetraces!D1315/9.81/0.4536</f>
        <v>-74.77514952040292</v>
      </c>
      <c r="I1233" s="73">
        <f>Timetraces!F1315/Timetraces!H1315*1000</f>
        <v>2088279066.1667185</v>
      </c>
      <c r="J1233" s="13">
        <f>Timetraces!I1315/9.81/0.4536</f>
        <v>190.80595503309854</v>
      </c>
      <c r="K1233" s="8">
        <f>Timetraces!J1315-Timetraces!K1315</f>
        <v>27.46399998664856</v>
      </c>
      <c r="L1233" s="8">
        <f t="shared" si="39"/>
        <v>-32.07414873003021</v>
      </c>
      <c r="M1233" s="8"/>
      <c r="N1233" s="13">
        <f>Timetraces!L1315/9.81/0.4536</f>
        <v>-67.126641279679461</v>
      </c>
      <c r="O1233" s="23">
        <f>Timetraces!N1315/1000*0.145</f>
        <v>99.817259982948272</v>
      </c>
      <c r="P1233" s="37">
        <f>Timetraces!P1315</f>
        <v>0.33760198463795849</v>
      </c>
    </row>
    <row r="1234" spans="1:16" x14ac:dyDescent="0.2">
      <c r="A1234" s="37">
        <f>Timetraces!E1316</f>
        <v>123</v>
      </c>
      <c r="B1234" s="8">
        <f>Timetraces!B1316-Timetraces!C1316</f>
        <v>27.485560655593872</v>
      </c>
      <c r="C1234" s="8">
        <f t="shared" si="38"/>
        <v>-32.003419449323118</v>
      </c>
      <c r="D1234" s="8">
        <f>(Timetraces!C1316-Timetraces!$C$86)/0.3048+$C$1004</f>
        <v>-26.445276937459706</v>
      </c>
      <c r="E1234" s="23">
        <f>Timetraces!F1316/1000*0.145</f>
        <v>90.280482411102994</v>
      </c>
      <c r="F1234" s="8">
        <f>Timetraces!H1316</f>
        <v>0.29811447081032355</v>
      </c>
      <c r="G1234" s="8">
        <f>(Timetraces!G1316-Timetraces!$G$86)/0.3048</f>
        <v>-65.616797900262469</v>
      </c>
      <c r="H1234" s="13">
        <f>Timetraces!D1316/9.81/0.4536</f>
        <v>-74.395261972805443</v>
      </c>
      <c r="I1234" s="73">
        <f>Timetraces!F1316/Timetraces!H1316*1000</f>
        <v>2088540066.2903192</v>
      </c>
      <c r="J1234" s="13">
        <f>Timetraces!I1316/9.81/0.4536</f>
        <v>194.34125746189559</v>
      </c>
      <c r="K1234" s="8">
        <f>Timetraces!J1316-Timetraces!K1316</f>
        <v>27.464700222015381</v>
      </c>
      <c r="L1234" s="8">
        <f t="shared" si="39"/>
        <v>-32.071851369902845</v>
      </c>
      <c r="M1234" s="8"/>
      <c r="N1234" s="13">
        <f>Timetraces!L1316/9.81/0.4536</f>
        <v>-67.516665197065862</v>
      </c>
      <c r="O1234" s="23">
        <f>Timetraces!N1316/1000*0.145</f>
        <v>100.30207633438886</v>
      </c>
      <c r="P1234" s="37">
        <f>Timetraces!P1316</f>
        <v>0.33981886183564708</v>
      </c>
    </row>
    <row r="1235" spans="1:16" x14ac:dyDescent="0.2">
      <c r="A1235" s="37">
        <f>Timetraces!E1317</f>
        <v>123.1</v>
      </c>
      <c r="B1235" s="8">
        <f>Timetraces!B1317-Timetraces!C1317</f>
        <v>27.49353551864624</v>
      </c>
      <c r="C1235" s="8">
        <f t="shared" si="38"/>
        <v>-31.977255200463642</v>
      </c>
      <c r="D1235" s="8">
        <f>(Timetraces!C1317-Timetraces!$C$86)/0.3048+$C$1004</f>
        <v>-26.471441186319186</v>
      </c>
      <c r="E1235" s="23">
        <f>Timetraces!F1317/1000*0.145</f>
        <v>91.006534261001548</v>
      </c>
      <c r="F1235" s="8">
        <f>Timetraces!H1317</f>
        <v>0.30047565004455795</v>
      </c>
      <c r="G1235" s="8">
        <f>(Timetraces!G1317-Timetraces!$G$86)/0.3048</f>
        <v>-65.616797900262469</v>
      </c>
      <c r="H1235" s="13">
        <f>Timetraces!D1317/9.81/0.4536</f>
        <v>-74.029769716268177</v>
      </c>
      <c r="I1235" s="73">
        <f>Timetraces!F1317/Timetraces!H1317*1000</f>
        <v>2088792455.1372321</v>
      </c>
      <c r="J1235" s="13">
        <f>Timetraces!I1317/9.81/0.4536</f>
        <v>197.88603787651698</v>
      </c>
      <c r="K1235" s="8">
        <f>Timetraces!J1317-Timetraces!K1317</f>
        <v>27.466913223266602</v>
      </c>
      <c r="L1235" s="8">
        <f t="shared" si="39"/>
        <v>-32.06459086711012</v>
      </c>
      <c r="M1235" s="8"/>
      <c r="N1235" s="13">
        <f>Timetraces!L1317/9.81/0.4536</f>
        <v>-67.797946029625862</v>
      </c>
      <c r="O1235" s="23">
        <f>Timetraces!N1317/1000*0.145</f>
        <v>100.72921504574894</v>
      </c>
      <c r="P1235" s="37">
        <f>Timetraces!P1317</f>
        <v>0.34161815962445685</v>
      </c>
    </row>
    <row r="1236" spans="1:16" x14ac:dyDescent="0.2">
      <c r="A1236" s="37">
        <f>Timetraces!E1318</f>
        <v>123.20000000000002</v>
      </c>
      <c r="B1236" s="8">
        <f>Timetraces!B1318-Timetraces!C1318</f>
        <v>27.50154185295105</v>
      </c>
      <c r="C1236" s="8">
        <f t="shared" si="38"/>
        <v>-31.95098769946361</v>
      </c>
      <c r="D1236" s="8">
        <f>(Timetraces!C1318-Timetraces!$C$86)/0.3048+$C$1004</f>
        <v>-26.497708687319214</v>
      </c>
      <c r="E1236" s="23">
        <f>Timetraces!F1318/1000*0.145</f>
        <v>91.716037375453055</v>
      </c>
      <c r="F1236" s="8">
        <f>Timetraces!H1318</f>
        <v>0.30278302233254145</v>
      </c>
      <c r="G1236" s="8">
        <f>(Timetraces!G1318-Timetraces!$G$86)/0.3048</f>
        <v>-65.616797900262469</v>
      </c>
      <c r="H1236" s="13">
        <f>Timetraces!D1318/9.81/0.4536</f>
        <v>-73.672548408286701</v>
      </c>
      <c r="I1236" s="73">
        <f>Timetraces!F1318/Timetraces!H1318*1000</f>
        <v>2089035213.467448</v>
      </c>
      <c r="J1236" s="13">
        <f>Timetraces!I1318/9.81/0.4536</f>
        <v>201.43035193583003</v>
      </c>
      <c r="K1236" s="8">
        <f>Timetraces!J1318-Timetraces!K1318</f>
        <v>27.47063136100769</v>
      </c>
      <c r="L1236" s="8">
        <f t="shared" si="39"/>
        <v>-32.052392252474007</v>
      </c>
      <c r="M1236" s="8"/>
      <c r="N1236" s="13">
        <f>Timetraces!L1318/9.81/0.4536</f>
        <v>-68.044435384554376</v>
      </c>
      <c r="O1236" s="23">
        <f>Timetraces!N1318/1000*0.145</f>
        <v>101.09639845672685</v>
      </c>
      <c r="P1236" s="37">
        <f>Timetraces!P1318</f>
        <v>0.3430544473849319</v>
      </c>
    </row>
    <row r="1237" spans="1:16" x14ac:dyDescent="0.2">
      <c r="A1237" s="37">
        <f>Timetraces!E1319</f>
        <v>123.30000000000001</v>
      </c>
      <c r="B1237" s="8">
        <f>Timetraces!B1319-Timetraces!C1319</f>
        <v>27.509469747543335</v>
      </c>
      <c r="C1237" s="8">
        <f t="shared" si="38"/>
        <v>-31.924977546601781</v>
      </c>
      <c r="D1237" s="8">
        <f>(Timetraces!C1319-Timetraces!$C$86)/0.3048+$C$1004</f>
        <v>-26.523718840181044</v>
      </c>
      <c r="E1237" s="23">
        <f>Timetraces!F1319/1000*0.145</f>
        <v>92.406221907063184</v>
      </c>
      <c r="F1237" s="8">
        <f>Timetraces!H1319</f>
        <v>0.30502757879431514</v>
      </c>
      <c r="G1237" s="8">
        <f>(Timetraces!G1319-Timetraces!$G$86)/0.3048</f>
        <v>-65.616797900262469</v>
      </c>
      <c r="H1237" s="13">
        <f>Timetraces!D1319/9.81/0.4536</f>
        <v>-73.308420926842814</v>
      </c>
      <c r="I1237" s="73">
        <f>Timetraces!F1319/Timetraces!H1319*1000</f>
        <v>2089267768.9447863</v>
      </c>
      <c r="J1237" s="13">
        <f>Timetraces!I1319/9.81/0.4536</f>
        <v>204.98360904399613</v>
      </c>
      <c r="K1237" s="8">
        <f>Timetraces!J1319-Timetraces!K1319</f>
        <v>27.47578763961792</v>
      </c>
      <c r="L1237" s="8">
        <f t="shared" si="39"/>
        <v>-32.035475327899761</v>
      </c>
      <c r="M1237" s="8"/>
      <c r="N1237" s="13">
        <f>Timetraces!L1319/9.81/0.4536</f>
        <v>-68.334179194326509</v>
      </c>
      <c r="O1237" s="23">
        <f>Timetraces!N1319/1000*0.145</f>
        <v>101.37122934127193</v>
      </c>
      <c r="P1237" s="37">
        <f>Timetraces!P1319</f>
        <v>0.34413837587519319</v>
      </c>
    </row>
    <row r="1238" spans="1:16" x14ac:dyDescent="0.2">
      <c r="A1238" s="37">
        <f>Timetraces!E1320</f>
        <v>123.4</v>
      </c>
      <c r="B1238" s="8">
        <f>Timetraces!B1320-Timetraces!C1320</f>
        <v>27.517225027084351</v>
      </c>
      <c r="C1238" s="8">
        <f t="shared" si="38"/>
        <v>-31.899533716086641</v>
      </c>
      <c r="D1238" s="8">
        <f>(Timetraces!C1320-Timetraces!$C$86)/0.3048+$C$1004</f>
        <v>-26.549162670696187</v>
      </c>
      <c r="E1238" s="23">
        <f>Timetraces!F1320/1000*0.145</f>
        <v>93.076936189251214</v>
      </c>
      <c r="F1238" s="8">
        <f>Timetraces!H1320</f>
        <v>0.30720882523948273</v>
      </c>
      <c r="G1238" s="8">
        <f>(Timetraces!G1320-Timetraces!$G$86)/0.3048</f>
        <v>-65.616797900262469</v>
      </c>
      <c r="H1238" s="13">
        <f>Timetraces!D1320/9.81/0.4536</f>
        <v>-72.909488251434865</v>
      </c>
      <c r="I1238" s="73">
        <f>Timetraces!F1320/Timetraces!H1320*1000</f>
        <v>2089490444.3355749</v>
      </c>
      <c r="J1238" s="13">
        <f>Timetraces!I1320/9.81/0.4536</f>
        <v>208.56469659100088</v>
      </c>
      <c r="K1238" s="8">
        <f>Timetraces!J1320-Timetraces!K1320</f>
        <v>27.482249975204468</v>
      </c>
      <c r="L1238" s="8">
        <f t="shared" si="39"/>
        <v>-32.014273439492449</v>
      </c>
      <c r="M1238" s="8"/>
      <c r="N1238" s="13">
        <f>Timetraces!L1320/9.81/0.4536</f>
        <v>-68.703025094183658</v>
      </c>
      <c r="O1238" s="23">
        <f>Timetraces!N1320/1000*0.145</f>
        <v>101.54810397260414</v>
      </c>
      <c r="P1238" s="37">
        <f>Timetraces!P1320</f>
        <v>0.3448513686498933</v>
      </c>
    </row>
    <row r="1239" spans="1:16" x14ac:dyDescent="0.2">
      <c r="A1239" s="37">
        <f>Timetraces!E1321</f>
        <v>123.5</v>
      </c>
      <c r="B1239" s="8">
        <f>Timetraces!B1321-Timetraces!C1321</f>
        <v>27.524743556976318</v>
      </c>
      <c r="C1239" s="8">
        <f t="shared" si="38"/>
        <v>-31.874866623265223</v>
      </c>
      <c r="D1239" s="8">
        <f>(Timetraces!C1321-Timetraces!$C$86)/0.3048+$C$1004</f>
        <v>-26.573829763517605</v>
      </c>
      <c r="E1239" s="23">
        <f>Timetraces!F1321/1000*0.145</f>
        <v>93.732030197191946</v>
      </c>
      <c r="F1239" s="8">
        <f>Timetraces!H1321</f>
        <v>0.3093392814967913</v>
      </c>
      <c r="G1239" s="8">
        <f>(Timetraces!G1321-Timetraces!$G$86)/0.3048</f>
        <v>-65.616797900262469</v>
      </c>
      <c r="H1239" s="13">
        <f>Timetraces!D1321/9.81/0.4536</f>
        <v>-72.442913481826409</v>
      </c>
      <c r="I1239" s="73">
        <f>Timetraces!F1321/Timetraces!H1321*1000</f>
        <v>2089704842.3192189</v>
      </c>
      <c r="J1239" s="13">
        <f>Timetraces!I1321/9.81/0.4536</f>
        <v>212.18065105546637</v>
      </c>
      <c r="K1239" s="8">
        <f>Timetraces!J1321-Timetraces!K1321</f>
        <v>27.489834308624268</v>
      </c>
      <c r="L1239" s="8">
        <f t="shared" si="39"/>
        <v>-31.989390455831693</v>
      </c>
      <c r="M1239" s="8"/>
      <c r="N1239" s="13">
        <f>Timetraces!L1321/9.81/0.4536</f>
        <v>-69.133285873242428</v>
      </c>
      <c r="O1239" s="23">
        <f>Timetraces!N1321/1000*0.145</f>
        <v>101.62028767140073</v>
      </c>
      <c r="P1239" s="37">
        <f>Timetraces!P1321</f>
        <v>0.34516596915721609</v>
      </c>
    </row>
    <row r="1240" spans="1:16" x14ac:dyDescent="0.2">
      <c r="A1240" s="37">
        <f>Timetraces!E1322</f>
        <v>123.6</v>
      </c>
      <c r="B1240" s="8">
        <f>Timetraces!B1322-Timetraces!C1322</f>
        <v>27.5319983959198</v>
      </c>
      <c r="C1240" s="8">
        <f t="shared" si="38"/>
        <v>-31.851064658227553</v>
      </c>
      <c r="D1240" s="8">
        <f>(Timetraces!C1322-Timetraces!$C$86)/0.3048+$C$1004</f>
        <v>-26.597631728555275</v>
      </c>
      <c r="E1240" s="23">
        <f>Timetraces!F1322/1000*0.145</f>
        <v>94.37919944439605</v>
      </c>
      <c r="F1240" s="8">
        <f>Timetraces!H1322</f>
        <v>0.31144397387744877</v>
      </c>
      <c r="G1240" s="8">
        <f>(Timetraces!G1322-Timetraces!$G$86)/0.3048</f>
        <v>-65.616797900262469</v>
      </c>
      <c r="H1240" s="13">
        <f>Timetraces!D1322/9.81/0.4536</f>
        <v>-71.889774937200343</v>
      </c>
      <c r="I1240" s="73">
        <f>Timetraces!F1322/Timetraces!H1322*1000</f>
        <v>2089913709.1897268</v>
      </c>
      <c r="J1240" s="13">
        <f>Timetraces!I1322/9.81/0.4536</f>
        <v>215.80893650293629</v>
      </c>
      <c r="K1240" s="8">
        <f>Timetraces!J1322-Timetraces!K1322</f>
        <v>27.498327255249023</v>
      </c>
      <c r="L1240" s="8">
        <f t="shared" si="39"/>
        <v>-31.961526457718975</v>
      </c>
      <c r="M1240" s="8"/>
      <c r="N1240" s="13">
        <f>Timetraces!L1322/9.81/0.4536</f>
        <v>-69.575479861660284</v>
      </c>
      <c r="O1240" s="23">
        <f>Timetraces!N1322/1000*0.145</f>
        <v>101.58584880253112</v>
      </c>
      <c r="P1240" s="37">
        <f>Timetraces!P1322</f>
        <v>0.34507055187671298</v>
      </c>
    </row>
    <row r="1241" spans="1:16" x14ac:dyDescent="0.2">
      <c r="A1241" s="37">
        <f>Timetraces!E1323</f>
        <v>123.70000000000002</v>
      </c>
      <c r="B1241" s="8">
        <f>Timetraces!B1323-Timetraces!C1323</f>
        <v>27.538992643356323</v>
      </c>
      <c r="C1241" s="8">
        <f t="shared" si="38"/>
        <v>-31.828117652202213</v>
      </c>
      <c r="D1241" s="8">
        <f>(Timetraces!C1323-Timetraces!$C$86)/0.3048+$C$1004</f>
        <v>-26.620578734580615</v>
      </c>
      <c r="E1241" s="23">
        <f>Timetraces!F1323/1000*0.145</f>
        <v>95.027656313753667</v>
      </c>
      <c r="F1241" s="8">
        <f>Timetraces!H1323</f>
        <v>0.31355286204345034</v>
      </c>
      <c r="G1241" s="8">
        <f>(Timetraces!G1323-Timetraces!$G$86)/0.3048</f>
        <v>-65.616797900262469</v>
      </c>
      <c r="H1241" s="13">
        <f>Timetraces!D1323/9.81/0.4536</f>
        <v>-71.260208987345621</v>
      </c>
      <c r="I1241" s="73">
        <f>Timetraces!F1323/Timetraces!H1323*1000</f>
        <v>2090120124.3080606</v>
      </c>
      <c r="J1241" s="13">
        <f>Timetraces!I1323/9.81/0.4536</f>
        <v>219.39973521341946</v>
      </c>
      <c r="K1241" s="8">
        <f>Timetraces!J1323-Timetraces!K1323</f>
        <v>27.507513523101807</v>
      </c>
      <c r="L1241" s="8">
        <f t="shared" si="39"/>
        <v>-31.931387783661286</v>
      </c>
      <c r="M1241" s="8"/>
      <c r="N1241" s="13">
        <f>Timetraces!L1323/9.81/0.4536</f>
        <v>-69.96856937938206</v>
      </c>
      <c r="O1241" s="23">
        <f>Timetraces!N1323/1000*0.145</f>
        <v>101.45133657668839</v>
      </c>
      <c r="P1241" s="37">
        <f>Timetraces!P1323</f>
        <v>0.34458520927407171</v>
      </c>
    </row>
    <row r="1242" spans="1:16" x14ac:dyDescent="0.2">
      <c r="A1242" s="37">
        <f>Timetraces!E1324</f>
        <v>123.80000000000001</v>
      </c>
      <c r="B1242" s="8">
        <f>Timetraces!B1324-Timetraces!C1324</f>
        <v>27.545743227005005</v>
      </c>
      <c r="C1242" s="8">
        <f t="shared" si="38"/>
        <v>-31.805970068052996</v>
      </c>
      <c r="D1242" s="8">
        <f>(Timetraces!C1324-Timetraces!$C$86)/0.3048+$C$1004</f>
        <v>-26.642726318729832</v>
      </c>
      <c r="E1242" s="23">
        <f>Timetraces!F1324/1000*0.145</f>
        <v>95.684397073721115</v>
      </c>
      <c r="F1242" s="8">
        <f>Timetraces!H1324</f>
        <v>0.31568869871904648</v>
      </c>
      <c r="G1242" s="8">
        <f>(Timetraces!G1324-Timetraces!$G$86)/0.3048</f>
        <v>-65.616797900262469</v>
      </c>
      <c r="H1242" s="13">
        <f>Timetraces!D1324/9.81/0.4536</f>
        <v>-70.593355187326836</v>
      </c>
      <c r="I1242" s="73">
        <f>Timetraces!F1324/Timetraces!H1324*1000</f>
        <v>2090326312.8819013</v>
      </c>
      <c r="J1242" s="13">
        <f>Timetraces!I1324/9.81/0.4536</f>
        <v>222.89643988228951</v>
      </c>
      <c r="K1242" s="8">
        <f>Timetraces!J1324-Timetraces!K1324</f>
        <v>27.517200469970703</v>
      </c>
      <c r="L1242" s="8">
        <f t="shared" si="39"/>
        <v>-31.899606461912938</v>
      </c>
      <c r="M1242" s="8"/>
      <c r="N1242" s="13">
        <f>Timetraces!L1324/9.81/0.4536</f>
        <v>-70.253245004259725</v>
      </c>
      <c r="O1242" s="23">
        <f>Timetraces!N1324/1000*0.145</f>
        <v>101.2316680074089</v>
      </c>
      <c r="P1242" s="37">
        <f>Timetraces!P1324</f>
        <v>0.34376243787865957</v>
      </c>
    </row>
    <row r="1243" spans="1:16" x14ac:dyDescent="0.2">
      <c r="A1243" s="37">
        <f>Timetraces!E1325</f>
        <v>123.9</v>
      </c>
      <c r="B1243" s="8">
        <f>Timetraces!B1325-Timetraces!C1325</f>
        <v>27.552264213562012</v>
      </c>
      <c r="C1243" s="8">
        <f t="shared" si="38"/>
        <v>-31.784575755201924</v>
      </c>
      <c r="D1243" s="8">
        <f>(Timetraces!C1325-Timetraces!$C$86)/0.3048+$C$1004</f>
        <v>-26.664120631580904</v>
      </c>
      <c r="E1243" s="23">
        <f>Timetraces!F1325/1000*0.145</f>
        <v>96.350929131279628</v>
      </c>
      <c r="F1243" s="8">
        <f>Timetraces!H1325</f>
        <v>0.31785638604245497</v>
      </c>
      <c r="G1243" s="8">
        <f>(Timetraces!G1325-Timetraces!$G$86)/0.3048</f>
        <v>-65.616797900262469</v>
      </c>
      <c r="H1243" s="13">
        <f>Timetraces!D1325/9.81/0.4536</f>
        <v>-69.942576929111368</v>
      </c>
      <c r="I1243" s="73">
        <f>Timetraces!F1325/Timetraces!H1325*1000</f>
        <v>2090532692.1255081</v>
      </c>
      <c r="J1243" s="13">
        <f>Timetraces!I1325/9.81/0.4536</f>
        <v>226.25585777819941</v>
      </c>
      <c r="K1243" s="8">
        <f>Timetraces!J1325-Timetraces!K1325</f>
        <v>27.527241468429565</v>
      </c>
      <c r="L1243" s="8">
        <f t="shared" si="39"/>
        <v>-31.86666355358334</v>
      </c>
      <c r="M1243" s="8"/>
      <c r="N1243" s="13">
        <f>Timetraces!L1325/9.81/0.4536</f>
        <v>-70.390538635386136</v>
      </c>
      <c r="O1243" s="23">
        <f>Timetraces!N1325/1000*0.145</f>
        <v>100.94744079895116</v>
      </c>
      <c r="P1243" s="37">
        <f>Timetraces!P1325</f>
        <v>0.34267835117628481</v>
      </c>
    </row>
    <row r="1244" spans="1:16" x14ac:dyDescent="0.2">
      <c r="A1244" s="37">
        <f>Timetraces!E1326</f>
        <v>124</v>
      </c>
      <c r="B1244" s="8">
        <f>Timetraces!B1326-Timetraces!C1326</f>
        <v>27.558553695678711</v>
      </c>
      <c r="C1244" s="8">
        <f t="shared" si="38"/>
        <v>-31.763940971354486</v>
      </c>
      <c r="D1244" s="8">
        <f>(Timetraces!C1326-Timetraces!$C$86)/0.3048+$C$1004</f>
        <v>-26.684755415428338</v>
      </c>
      <c r="E1244" s="23">
        <f>Timetraces!F1326/1000*0.145</f>
        <v>97.022079866058931</v>
      </c>
      <c r="F1244" s="8">
        <f>Timetraces!H1326</f>
        <v>0.32003910148639308</v>
      </c>
      <c r="G1244" s="8">
        <f>(Timetraces!G1326-Timetraces!$G$86)/0.3048</f>
        <v>-65.616797900262469</v>
      </c>
      <c r="H1244" s="13">
        <f>Timetraces!D1326/9.81/0.4536</f>
        <v>-69.353933657558812</v>
      </c>
      <c r="I1244" s="73">
        <f>Timetraces!F1326/Timetraces!H1326*1000</f>
        <v>2090737628.8461595</v>
      </c>
      <c r="J1244" s="13">
        <f>Timetraces!I1326/9.81/0.4536</f>
        <v>229.4545065397437</v>
      </c>
      <c r="K1244" s="8">
        <f>Timetraces!J1326-Timetraces!K1326</f>
        <v>27.537541389465332</v>
      </c>
      <c r="L1244" s="8">
        <f t="shared" si="39"/>
        <v>-31.83287116173371</v>
      </c>
      <c r="M1244" s="8"/>
      <c r="N1244" s="13">
        <f>Timetraces!L1326/9.81/0.4536</f>
        <v>-70.377624708246358</v>
      </c>
      <c r="O1244" s="23">
        <f>Timetraces!N1326/1000*0.145</f>
        <v>100.65220552141768</v>
      </c>
      <c r="P1244" s="37">
        <f>Timetraces!P1326</f>
        <v>0.34141989740582812</v>
      </c>
    </row>
    <row r="1245" spans="1:16" x14ac:dyDescent="0.2">
      <c r="A1245" s="37">
        <f>Timetraces!E1327</f>
        <v>124.1</v>
      </c>
      <c r="B1245" s="8">
        <f>Timetraces!B1327-Timetraces!C1327</f>
        <v>27.564590930938721</v>
      </c>
      <c r="C1245" s="8">
        <f t="shared" si="38"/>
        <v>-31.744133769057864</v>
      </c>
      <c r="D1245" s="8">
        <f>(Timetraces!C1327-Timetraces!$C$86)/0.3048+$C$1004</f>
        <v>-26.704562617724964</v>
      </c>
      <c r="E1245" s="23">
        <f>Timetraces!F1327/1000*0.145</f>
        <v>97.687603558222563</v>
      </c>
      <c r="F1245" s="8">
        <f>Timetraces!H1327</f>
        <v>0.32220352365703608</v>
      </c>
      <c r="G1245" s="8">
        <f>(Timetraces!G1327-Timetraces!$G$86)/0.3048</f>
        <v>-65.616797900262469</v>
      </c>
      <c r="H1245" s="13">
        <f>Timetraces!D1327/9.81/0.4536</f>
        <v>-68.846895706790178</v>
      </c>
      <c r="I1245" s="73">
        <f>Timetraces!F1327/Timetraces!H1327*1000</f>
        <v>2090938060.2040806</v>
      </c>
      <c r="J1245" s="13">
        <f>Timetraces!I1327/9.81/0.4536</f>
        <v>232.48555543328928</v>
      </c>
      <c r="K1245" s="8">
        <f>Timetraces!J1327-Timetraces!K1327</f>
        <v>27.548040151596069</v>
      </c>
      <c r="L1245" s="8">
        <f t="shared" si="39"/>
        <v>-31.798426404086936</v>
      </c>
      <c r="M1245" s="8"/>
      <c r="N1245" s="13">
        <f>Timetraces!L1327/9.81/0.4536</f>
        <v>-70.253210713428231</v>
      </c>
      <c r="O1245" s="23">
        <f>Timetraces!N1327/1000*0.145</f>
        <v>100.35613082009885</v>
      </c>
      <c r="P1245" s="37">
        <f>Timetraces!P1327</f>
        <v>0.34006606055050642</v>
      </c>
    </row>
    <row r="1246" spans="1:16" x14ac:dyDescent="0.2">
      <c r="A1246" s="37">
        <f>Timetraces!E1328</f>
        <v>124.20000000000002</v>
      </c>
      <c r="B1246" s="8">
        <f>Timetraces!B1328-Timetraces!C1328</f>
        <v>27.570340871810913</v>
      </c>
      <c r="C1246" s="8">
        <f t="shared" si="38"/>
        <v>-31.725269133650411</v>
      </c>
      <c r="D1246" s="8">
        <f>(Timetraces!C1328-Timetraces!$C$86)/0.3048+$C$1004</f>
        <v>-26.723427253132417</v>
      </c>
      <c r="E1246" s="23">
        <f>Timetraces!F1328/1000*0.145</f>
        <v>98.335950341148106</v>
      </c>
      <c r="F1246" s="8">
        <f>Timetraces!H1328</f>
        <v>0.32431208951030344</v>
      </c>
      <c r="G1246" s="8">
        <f>(Timetraces!G1328-Timetraces!$G$86)/0.3048</f>
        <v>-65.616797900262469</v>
      </c>
      <c r="H1246" s="13">
        <f>Timetraces!D1328/9.81/0.4536</f>
        <v>-68.40610078429718</v>
      </c>
      <c r="I1246" s="73">
        <f>Timetraces!F1328/Timetraces!H1328*1000</f>
        <v>2091130703.4344804</v>
      </c>
      <c r="J1246" s="13">
        <f>Timetraces!I1328/9.81/0.4536</f>
        <v>235.35542370249129</v>
      </c>
      <c r="K1246" s="8">
        <f>Timetraces!J1328-Timetraces!K1328</f>
        <v>27.558675050735474</v>
      </c>
      <c r="L1246" s="8">
        <f t="shared" si="39"/>
        <v>-31.763535002710938</v>
      </c>
      <c r="M1246" s="8"/>
      <c r="N1246" s="13">
        <f>Timetraces!L1328/9.81/0.4536</f>
        <v>-70.092023230918429</v>
      </c>
      <c r="O1246" s="23">
        <f>Timetraces!N1328/1000*0.145</f>
        <v>100.05065574791126</v>
      </c>
      <c r="P1246" s="37">
        <f>Timetraces!P1328</f>
        <v>0.33866924171046653</v>
      </c>
    </row>
    <row r="1247" spans="1:16" x14ac:dyDescent="0.2">
      <c r="A1247" s="37">
        <f>Timetraces!E1329</f>
        <v>124.30000000000001</v>
      </c>
      <c r="B1247" s="8">
        <f>Timetraces!B1329-Timetraces!C1329</f>
        <v>27.57576322555542</v>
      </c>
      <c r="C1247" s="8">
        <f t="shared" si="38"/>
        <v>-31.707479259160557</v>
      </c>
      <c r="D1247" s="8">
        <f>(Timetraces!C1329-Timetraces!$C$86)/0.3048+$C$1004</f>
        <v>-26.741217127622267</v>
      </c>
      <c r="E1247" s="23">
        <f>Timetraces!F1329/1000*0.145</f>
        <v>98.95858901704274</v>
      </c>
      <c r="F1247" s="8">
        <f>Timetraces!H1329</f>
        <v>0.32633705304626037</v>
      </c>
      <c r="G1247" s="8">
        <f>(Timetraces!G1329-Timetraces!$G$86)/0.3048</f>
        <v>-65.616797900262469</v>
      </c>
      <c r="H1247" s="13">
        <f>Timetraces!D1329/9.81/0.4536</f>
        <v>-67.98996782781299</v>
      </c>
      <c r="I1247" s="73">
        <f>Timetraces!F1329/Timetraces!H1329*1000</f>
        <v>2091313325.6951919</v>
      </c>
      <c r="J1247" s="13">
        <f>Timetraces!I1329/9.81/0.4536</f>
        <v>238.08192886339287</v>
      </c>
      <c r="K1247" s="8">
        <f>Timetraces!J1329-Timetraces!K1329</f>
        <v>27.56934666633606</v>
      </c>
      <c r="L1247" s="8">
        <f t="shared" si="39"/>
        <v>-31.72852314050429</v>
      </c>
      <c r="M1247" s="8"/>
      <c r="N1247" s="13">
        <f>Timetraces!L1329/9.81/0.4536</f>
        <v>-69.982834365282599</v>
      </c>
      <c r="O1247" s="23">
        <f>Timetraces!N1329/1000*0.145</f>
        <v>99.738961947003034</v>
      </c>
      <c r="P1247" s="37">
        <f>Timetraces!P1329</f>
        <v>0.33724398965893054</v>
      </c>
    </row>
    <row r="1248" spans="1:16" x14ac:dyDescent="0.2">
      <c r="A1248" s="37">
        <f>Timetraces!E1330</f>
        <v>124.4</v>
      </c>
      <c r="B1248" s="8">
        <f>Timetraces!B1330-Timetraces!C1330</f>
        <v>27.580825090408325</v>
      </c>
      <c r="C1248" s="8">
        <f t="shared" si="38"/>
        <v>-31.690872091007982</v>
      </c>
      <c r="D1248" s="8">
        <f>(Timetraces!C1330-Timetraces!$C$86)/0.3048+$C$1004</f>
        <v>-26.757824295774842</v>
      </c>
      <c r="E1248" s="23">
        <f>Timetraces!F1330/1000*0.145</f>
        <v>99.552787032167629</v>
      </c>
      <c r="F1248" s="8">
        <f>Timetraces!H1330</f>
        <v>0.32826952655368652</v>
      </c>
      <c r="G1248" s="8">
        <f>(Timetraces!G1330-Timetraces!$G$86)/0.3048</f>
        <v>-65.616797900262469</v>
      </c>
      <c r="H1248" s="13">
        <f>Timetraces!D1330/9.81/0.4536</f>
        <v>-67.552478541475779</v>
      </c>
      <c r="I1248" s="73">
        <f>Timetraces!F1330/Timetraces!H1330*1000</f>
        <v>2091485470.0567141</v>
      </c>
      <c r="J1248" s="13">
        <f>Timetraces!I1330/9.81/0.4536</f>
        <v>240.68926652669458</v>
      </c>
      <c r="K1248" s="8">
        <f>Timetraces!J1330-Timetraces!K1330</f>
        <v>27.579910755157471</v>
      </c>
      <c r="L1248" s="8">
        <f t="shared" si="39"/>
        <v>-31.693864056444543</v>
      </c>
      <c r="M1248" s="8"/>
      <c r="N1248" s="13">
        <f>Timetraces!L1330/9.81/0.4536</f>
        <v>-69.991407073155514</v>
      </c>
      <c r="O1248" s="23">
        <f>Timetraces!N1330/1000*0.145</f>
        <v>99.416316824744811</v>
      </c>
      <c r="P1248" s="37">
        <f>Timetraces!P1330</f>
        <v>0.33576866432575303</v>
      </c>
    </row>
    <row r="1249" spans="1:16" x14ac:dyDescent="0.2">
      <c r="A1249" s="37">
        <f>Timetraces!E1331</f>
        <v>124.5</v>
      </c>
      <c r="B1249" s="8">
        <f>Timetraces!B1331-Timetraces!C1331</f>
        <v>27.585511922836304</v>
      </c>
      <c r="C1249" s="8">
        <f t="shared" si="38"/>
        <v>-31.675495344197028</v>
      </c>
      <c r="D1249" s="8">
        <f>(Timetraces!C1331-Timetraces!$C$86)/0.3048+$C$1004</f>
        <v>-26.7732010425858</v>
      </c>
      <c r="E1249" s="23">
        <f>Timetraces!F1331/1000*0.145</f>
        <v>100.12156271296202</v>
      </c>
      <c r="F1249" s="8">
        <f>Timetraces!H1331</f>
        <v>0.33011932551215867</v>
      </c>
      <c r="G1249" s="8">
        <f>(Timetraces!G1331-Timetraces!$G$86)/0.3048</f>
        <v>-65.616797900262469</v>
      </c>
      <c r="H1249" s="13">
        <f>Timetraces!D1331/9.81/0.4536</f>
        <v>-67.064506293016521</v>
      </c>
      <c r="I1249" s="73">
        <f>Timetraces!F1331/Timetraces!H1331*1000</f>
        <v>2091648330.13095</v>
      </c>
      <c r="J1249" s="13">
        <f>Timetraces!I1331/9.81/0.4536</f>
        <v>243.19825808527813</v>
      </c>
      <c r="K1249" s="8">
        <f>Timetraces!J1331-Timetraces!K1331</f>
        <v>27.590193271636963</v>
      </c>
      <c r="L1249" s="8">
        <f t="shared" si="39"/>
        <v>-31.660128766157495</v>
      </c>
      <c r="M1249" s="8"/>
      <c r="N1249" s="13">
        <f>Timetraces!L1331/9.81/0.4536</f>
        <v>-70.125984870427786</v>
      </c>
      <c r="O1249" s="23">
        <f>Timetraces!N1331/1000*0.145</f>
        <v>99.073974178986774</v>
      </c>
      <c r="P1249" s="37">
        <f>Timetraces!P1331</f>
        <v>0.33420327313887044</v>
      </c>
    </row>
    <row r="1250" spans="1:16" x14ac:dyDescent="0.2">
      <c r="A1250" s="37">
        <f>Timetraces!E1332</f>
        <v>124.6</v>
      </c>
      <c r="B1250" s="8">
        <f>Timetraces!B1332-Timetraces!C1332</f>
        <v>27.589836359024048</v>
      </c>
      <c r="C1250" s="8">
        <f t="shared" si="38"/>
        <v>-31.661307561428838</v>
      </c>
      <c r="D1250" s="8">
        <f>(Timetraces!C1332-Timetraces!$C$86)/0.3048+$C$1004</f>
        <v>-26.78738882535399</v>
      </c>
      <c r="E1250" s="23">
        <f>Timetraces!F1332/1000*0.145</f>
        <v>100.67135792602983</v>
      </c>
      <c r="F1250" s="8">
        <f>Timetraces!H1332</f>
        <v>0.33190739972600863</v>
      </c>
      <c r="G1250" s="8">
        <f>(Timetraces!G1332-Timetraces!$G$86)/0.3048</f>
        <v>-65.616797900262469</v>
      </c>
      <c r="H1250" s="13">
        <f>Timetraces!D1332/9.81/0.4536</f>
        <v>-66.521504118179408</v>
      </c>
      <c r="I1250" s="73">
        <f>Timetraces!F1332/Timetraces!H1332*1000</f>
        <v>2091804002.1078291</v>
      </c>
      <c r="J1250" s="13">
        <f>Timetraces!I1332/9.81/0.4536</f>
        <v>245.61718820403192</v>
      </c>
      <c r="K1250" s="8">
        <f>Timetraces!J1332-Timetraces!K1332</f>
        <v>27.600026607513428</v>
      </c>
      <c r="L1250" s="8">
        <f t="shared" si="39"/>
        <v>-31.627867165512924</v>
      </c>
      <c r="M1250" s="8"/>
      <c r="N1250" s="13">
        <f>Timetraces!L1332/9.81/0.4536</f>
        <v>-70.316833922177892</v>
      </c>
      <c r="O1250" s="23">
        <f>Timetraces!N1332/1000*0.145</f>
        <v>98.706366953966722</v>
      </c>
      <c r="P1250" s="37">
        <f>Timetraces!P1332</f>
        <v>0.33252236082969649</v>
      </c>
    </row>
    <row r="1251" spans="1:16" x14ac:dyDescent="0.2">
      <c r="A1251" s="37">
        <f>Timetraces!E1333</f>
        <v>124.70000000000002</v>
      </c>
      <c r="B1251" s="8">
        <f>Timetraces!B1333-Timetraces!C1333</f>
        <v>27.593838214874268</v>
      </c>
      <c r="C1251" s="8">
        <f t="shared" si="38"/>
        <v>-31.648178113101348</v>
      </c>
      <c r="D1251" s="8">
        <f>(Timetraces!C1333-Timetraces!$C$86)/0.3048+$C$1004</f>
        <v>-26.80051827368148</v>
      </c>
      <c r="E1251" s="23">
        <f>Timetraces!F1333/1000*0.145</f>
        <v>101.20908188794107</v>
      </c>
      <c r="F1251" s="8">
        <f>Timetraces!H1333</f>
        <v>0.33365621915874788</v>
      </c>
      <c r="G1251" s="8">
        <f>(Timetraces!G1333-Timetraces!$G$86)/0.3048</f>
        <v>-65.616797900262469</v>
      </c>
      <c r="H1251" s="13">
        <f>Timetraces!D1333/9.81/0.4536</f>
        <v>-65.936715136086519</v>
      </c>
      <c r="I1251" s="73">
        <f>Timetraces!F1333/Timetraces!H1333*1000</f>
        <v>2091954617.0982769</v>
      </c>
      <c r="J1251" s="13">
        <f>Timetraces!I1333/9.81/0.4536</f>
        <v>247.9374704587504</v>
      </c>
      <c r="K1251" s="8">
        <f>Timetraces!J1333-Timetraces!K1333</f>
        <v>27.609282493591309</v>
      </c>
      <c r="L1251" s="8">
        <f t="shared" si="39"/>
        <v>-31.597500085204917</v>
      </c>
      <c r="M1251" s="8"/>
      <c r="N1251" s="13">
        <f>Timetraces!L1333/9.81/0.4536</f>
        <v>-70.438874991456814</v>
      </c>
      <c r="O1251" s="23">
        <f>Timetraces!N1333/1000*0.145</f>
        <v>98.316761727124671</v>
      </c>
      <c r="P1251" s="37">
        <f>Timetraces!P1333</f>
        <v>0.33074086502601657</v>
      </c>
    </row>
    <row r="1252" spans="1:16" x14ac:dyDescent="0.2">
      <c r="A1252" s="37">
        <f>Timetraces!E1334</f>
        <v>124.80000000000001</v>
      </c>
      <c r="B1252" s="8">
        <f>Timetraces!B1334-Timetraces!C1334</f>
        <v>27.597577333450317</v>
      </c>
      <c r="C1252" s="8">
        <f t="shared" si="38"/>
        <v>-31.635910663704859</v>
      </c>
      <c r="D1252" s="8">
        <f>(Timetraces!C1334-Timetraces!$C$86)/0.3048+$C$1004</f>
        <v>-26.812785723077969</v>
      </c>
      <c r="E1252" s="23">
        <f>Timetraces!F1334/1000*0.145</f>
        <v>101.73990037067</v>
      </c>
      <c r="F1252" s="8">
        <f>Timetraces!H1334</f>
        <v>0.33538258385650843</v>
      </c>
      <c r="G1252" s="8">
        <f>(Timetraces!G1334-Timetraces!$G$86)/0.3048</f>
        <v>-65.616797900262469</v>
      </c>
      <c r="H1252" s="13">
        <f>Timetraces!D1334/9.81/0.4536</f>
        <v>-65.330460093479843</v>
      </c>
      <c r="I1252" s="73">
        <f>Timetraces!F1334/Timetraces!H1334*1000</f>
        <v>2092101734.2247102</v>
      </c>
      <c r="J1252" s="13">
        <f>Timetraces!I1334/9.81/0.4536</f>
        <v>250.13554019003254</v>
      </c>
      <c r="K1252" s="8">
        <f>Timetraces!J1334-Timetraces!K1334</f>
        <v>27.617891550064087</v>
      </c>
      <c r="L1252" s="8">
        <f t="shared" si="39"/>
        <v>-31.569255149270603</v>
      </c>
      <c r="M1252" s="8"/>
      <c r="N1252" s="13">
        <f>Timetraces!L1334/9.81/0.4536</f>
        <v>-70.381849338686138</v>
      </c>
      <c r="O1252" s="23">
        <f>Timetraces!N1334/1000*0.145</f>
        <v>97.91937636783473</v>
      </c>
      <c r="P1252" s="37">
        <f>Timetraces!P1334</f>
        <v>0.3289237989638702</v>
      </c>
    </row>
    <row r="1253" spans="1:16" x14ac:dyDescent="0.2">
      <c r="A1253" s="37">
        <f>Timetraces!E1335</f>
        <v>124.9</v>
      </c>
      <c r="B1253" s="8">
        <f>Timetraces!B1335-Timetraces!C1335</f>
        <v>27.601121664047241</v>
      </c>
      <c r="C1253" s="8">
        <f t="shared" si="38"/>
        <v>-31.624282282481353</v>
      </c>
      <c r="D1253" s="8">
        <f>(Timetraces!C1335-Timetraces!$C$86)/0.3048+$C$1004</f>
        <v>-26.824414104301471</v>
      </c>
      <c r="E1253" s="23">
        <f>Timetraces!F1335/1000*0.145</f>
        <v>102.26615686963012</v>
      </c>
      <c r="F1253" s="8">
        <f>Timetraces!H1335</f>
        <v>0.33709411522950122</v>
      </c>
      <c r="G1253" s="8">
        <f>(Timetraces!G1335-Timetraces!$G$86)/0.3048</f>
        <v>-65.616797900262469</v>
      </c>
      <c r="H1253" s="13">
        <f>Timetraces!D1335/9.81/0.4536</f>
        <v>-64.724801711341115</v>
      </c>
      <c r="I1253" s="73">
        <f>Timetraces!F1335/Timetraces!H1335*1000</f>
        <v>2092246077.924068</v>
      </c>
      <c r="J1253" s="13">
        <f>Timetraces!I1335/9.81/0.4536</f>
        <v>252.17982240024082</v>
      </c>
      <c r="K1253" s="8">
        <f>Timetraces!J1335-Timetraces!K1335</f>
        <v>27.625830888748169</v>
      </c>
      <c r="L1253" s="8">
        <f t="shared" si="39"/>
        <v>-31.543207450175846</v>
      </c>
      <c r="M1253" s="8"/>
      <c r="N1253" s="13">
        <f>Timetraces!L1335/9.81/0.4536</f>
        <v>-70.121863112482487</v>
      </c>
      <c r="O1253" s="23">
        <f>Timetraces!N1335/1000*0.145</f>
        <v>97.535531207221112</v>
      </c>
      <c r="P1253" s="37">
        <f>Timetraces!P1335</f>
        <v>0.32716865165280667</v>
      </c>
    </row>
    <row r="1254" spans="1:16" x14ac:dyDescent="0.2">
      <c r="A1254" s="37">
        <f>Timetraces!E1336</f>
        <v>125</v>
      </c>
      <c r="B1254" s="8">
        <f>Timetraces!B1336-Timetraces!C1336</f>
        <v>27.60453200340271</v>
      </c>
      <c r="C1254" s="8">
        <f t="shared" si="38"/>
        <v>-31.613093505068399</v>
      </c>
      <c r="D1254" s="8">
        <f>(Timetraces!C1336-Timetraces!$C$86)/0.3048+$C$1004</f>
        <v>-26.835602881714426</v>
      </c>
      <c r="E1254" s="23">
        <f>Timetraces!F1336/1000*0.145</f>
        <v>102.78685361318716</v>
      </c>
      <c r="F1254" s="8">
        <f>Timetraces!H1336</f>
        <v>0.33878756805696741</v>
      </c>
      <c r="G1254" s="8">
        <f>(Timetraces!G1336-Timetraces!$G$86)/0.3048</f>
        <v>-65.616797900262469</v>
      </c>
      <c r="H1254" s="13">
        <f>Timetraces!D1336/9.81/0.4536</f>
        <v>-64.143325223570343</v>
      </c>
      <c r="I1254" s="73">
        <f>Timetraces!F1336/Timetraces!H1336*1000</f>
        <v>2092387440.8093429</v>
      </c>
      <c r="J1254" s="13">
        <f>Timetraces!I1336/9.81/0.4536</f>
        <v>254.04038805164919</v>
      </c>
      <c r="K1254" s="8">
        <f>Timetraces!J1336-Timetraces!K1336</f>
        <v>27.633111953735352</v>
      </c>
      <c r="L1254" s="8">
        <f t="shared" si="39"/>
        <v>-31.519319441687713</v>
      </c>
      <c r="M1254" s="8"/>
      <c r="N1254" s="13">
        <f>Timetraces!L1336/9.81/0.4536</f>
        <v>-69.742592799851863</v>
      </c>
      <c r="O1254" s="23">
        <f>Timetraces!N1336/1000*0.145</f>
        <v>97.18434817002003</v>
      </c>
      <c r="P1254" s="37">
        <f>Timetraces!P1336</f>
        <v>0.32556285845616212</v>
      </c>
    </row>
    <row r="1255" spans="1:16" x14ac:dyDescent="0.2">
      <c r="A1255" s="37">
        <f>Timetraces!E1337</f>
        <v>125.1</v>
      </c>
      <c r="B1255" s="8">
        <f>Timetraces!B1337-Timetraces!C1337</f>
        <v>27.60784912109375</v>
      </c>
      <c r="C1255" s="8">
        <f t="shared" si="38"/>
        <v>-31.602210573011181</v>
      </c>
      <c r="D1255" s="8">
        <f>(Timetraces!C1337-Timetraces!$C$86)/0.3048+$C$1004</f>
        <v>-26.846485813771647</v>
      </c>
      <c r="E1255" s="23">
        <f>Timetraces!F1337/1000*0.145</f>
        <v>103.29737635085905</v>
      </c>
      <c r="F1255" s="8">
        <f>Timetraces!H1337</f>
        <v>0.34044793531565781</v>
      </c>
      <c r="G1255" s="8">
        <f>(Timetraces!G1337-Timetraces!$G$86)/0.3048</f>
        <v>-65.616797900262469</v>
      </c>
      <c r="H1255" s="13">
        <f>Timetraces!D1337/9.81/0.4536</f>
        <v>-63.609828467222719</v>
      </c>
      <c r="I1255" s="73">
        <f>Timetraces!F1337/Timetraces!H1337*1000</f>
        <v>2092524656.7024121</v>
      </c>
      <c r="J1255" s="13">
        <f>Timetraces!I1337/9.81/0.4536</f>
        <v>255.69861036459147</v>
      </c>
      <c r="K1255" s="8">
        <f>Timetraces!J1337-Timetraces!K1337</f>
        <v>27.639751672744751</v>
      </c>
      <c r="L1255" s="8">
        <f t="shared" si="39"/>
        <v>-31.497535586670001</v>
      </c>
      <c r="M1255" s="8"/>
      <c r="N1255" s="13">
        <f>Timetraces!L1337/9.81/0.4536</f>
        <v>-69.383430630807965</v>
      </c>
      <c r="O1255" s="23">
        <f>Timetraces!N1337/1000*0.145</f>
        <v>96.849349981729176</v>
      </c>
      <c r="P1255" s="37">
        <f>Timetraces!P1337</f>
        <v>0.32414503846975024</v>
      </c>
    </row>
    <row r="1256" spans="1:16" x14ac:dyDescent="0.2">
      <c r="A1256" s="37">
        <f>Timetraces!E1338</f>
        <v>125.20000000000002</v>
      </c>
      <c r="B1256" s="8">
        <f>Timetraces!B1338-Timetraces!C1338</f>
        <v>27.611087799072266</v>
      </c>
      <c r="C1256" s="8">
        <f t="shared" si="38"/>
        <v>-31.591584989092166</v>
      </c>
      <c r="D1256" s="8">
        <f>(Timetraces!C1338-Timetraces!$C$86)/0.3048+$C$1004</f>
        <v>-26.857111397690662</v>
      </c>
      <c r="E1256" s="23">
        <f>Timetraces!F1338/1000*0.145</f>
        <v>103.78986111215568</v>
      </c>
      <c r="F1256" s="8">
        <f>Timetraces!H1338</f>
        <v>0.34204964087145417</v>
      </c>
      <c r="G1256" s="8">
        <f>(Timetraces!G1338-Timetraces!$G$86)/0.3048</f>
        <v>-65.616797900262469</v>
      </c>
      <c r="H1256" s="13">
        <f>Timetraces!D1338/9.81/0.4536</f>
        <v>-63.142711902476691</v>
      </c>
      <c r="I1256" s="73">
        <f>Timetraces!F1338/Timetraces!H1338*1000</f>
        <v>2092655743.7026393</v>
      </c>
      <c r="J1256" s="13">
        <f>Timetraces!I1338/9.81/0.4536</f>
        <v>257.15254161983887</v>
      </c>
      <c r="K1256" s="8">
        <f>Timetraces!J1338-Timetraces!K1338</f>
        <v>27.645751237869263</v>
      </c>
      <c r="L1256" s="8">
        <f t="shared" si="39"/>
        <v>-31.477851974056772</v>
      </c>
      <c r="M1256" s="8"/>
      <c r="N1256" s="13">
        <f>Timetraces!L1338/9.81/0.4536</f>
        <v>-69.150959367793234</v>
      </c>
      <c r="O1256" s="23">
        <f>Timetraces!N1338/1000*0.145</f>
        <v>96.524964300106433</v>
      </c>
      <c r="P1256" s="37">
        <f>Timetraces!P1338</f>
        <v>0.3228945851775844</v>
      </c>
    </row>
    <row r="1257" spans="1:16" x14ac:dyDescent="0.2">
      <c r="A1257" s="37">
        <f>Timetraces!E1339</f>
        <v>125.30000000000001</v>
      </c>
      <c r="B1257" s="8">
        <f>Timetraces!B1339-Timetraces!C1339</f>
        <v>27.614237785339355</v>
      </c>
      <c r="C1257" s="8">
        <f t="shared" si="38"/>
        <v>-31.581250388478356</v>
      </c>
      <c r="D1257" s="8">
        <f>(Timetraces!C1339-Timetraces!$C$86)/0.3048+$C$1004</f>
        <v>-26.867445998304472</v>
      </c>
      <c r="E1257" s="23">
        <f>Timetraces!F1339/1000*0.145</f>
        <v>104.25450150715187</v>
      </c>
      <c r="F1257" s="8">
        <f>Timetraces!H1339</f>
        <v>0.34356079109125204</v>
      </c>
      <c r="G1257" s="8">
        <f>(Timetraces!G1339-Timetraces!$G$86)/0.3048</f>
        <v>-65.616797900262469</v>
      </c>
      <c r="H1257" s="13">
        <f>Timetraces!D1339/9.81/0.4536</f>
        <v>-62.747592367530615</v>
      </c>
      <c r="I1257" s="73">
        <f>Timetraces!F1339/Timetraces!H1339*1000</f>
        <v>2092778281.9294958</v>
      </c>
      <c r="J1257" s="13">
        <f>Timetraces!I1339/9.81/0.4536</f>
        <v>258.41655653395276</v>
      </c>
      <c r="K1257" s="8">
        <f>Timetraces!J1339-Timetraces!K1339</f>
        <v>27.65108323097229</v>
      </c>
      <c r="L1257" s="8">
        <f t="shared" si="39"/>
        <v>-31.460358558364426</v>
      </c>
      <c r="M1257" s="8"/>
      <c r="N1257" s="13">
        <f>Timetraces!L1339/9.81/0.4536</f>
        <v>-69.061638609923691</v>
      </c>
      <c r="O1257" s="23">
        <f>Timetraces!N1339/1000*0.145</f>
        <v>96.229057093288105</v>
      </c>
      <c r="P1257" s="37">
        <f>Timetraces!P1339</f>
        <v>0.32175391378155294</v>
      </c>
    </row>
    <row r="1258" spans="1:16" x14ac:dyDescent="0.2">
      <c r="A1258" s="37">
        <f>Timetraces!E1340</f>
        <v>125.4</v>
      </c>
      <c r="B1258" s="8">
        <f>Timetraces!B1340-Timetraces!C1340</f>
        <v>27.617271661758423</v>
      </c>
      <c r="C1258" s="8">
        <f t="shared" si="38"/>
        <v>-31.571296725686139</v>
      </c>
      <c r="D1258" s="8">
        <f>(Timetraces!C1340-Timetraces!$C$86)/0.3048+$C$1004</f>
        <v>-26.877399661096685</v>
      </c>
      <c r="E1258" s="23">
        <f>Timetraces!F1340/1000*0.145</f>
        <v>104.68181562726782</v>
      </c>
      <c r="F1258" s="8">
        <f>Timetraces!H1340</f>
        <v>0.34495054741938708</v>
      </c>
      <c r="G1258" s="8">
        <f>(Timetraces!G1340-Timetraces!$G$86)/0.3048</f>
        <v>-65.616797900262469</v>
      </c>
      <c r="H1258" s="13">
        <f>Timetraces!D1340/9.81/0.4536</f>
        <v>-62.412509220360178</v>
      </c>
      <c r="I1258" s="73">
        <f>Timetraces!F1340/Timetraces!H1340*1000</f>
        <v>2092890014.093504</v>
      </c>
      <c r="J1258" s="13">
        <f>Timetraces!I1340/9.81/0.4536</f>
        <v>259.51696303285348</v>
      </c>
      <c r="K1258" s="8">
        <f>Timetraces!J1340-Timetraces!K1340</f>
        <v>27.655694723129272</v>
      </c>
      <c r="L1258" s="8">
        <f t="shared" si="39"/>
        <v>-31.445228990920256</v>
      </c>
      <c r="M1258" s="8"/>
      <c r="N1258" s="13">
        <f>Timetraces!L1340/9.81/0.4536</f>
        <v>-69.050123748708785</v>
      </c>
      <c r="O1258" s="23">
        <f>Timetraces!N1340/1000*0.145</f>
        <v>95.947013964255817</v>
      </c>
      <c r="P1258" s="37">
        <f>Timetraces!P1340</f>
        <v>0.32066668767983231</v>
      </c>
    </row>
    <row r="1259" spans="1:16" x14ac:dyDescent="0.2">
      <c r="A1259" s="37">
        <f>Timetraces!E1341</f>
        <v>125.5</v>
      </c>
      <c r="B1259" s="8">
        <f>Timetraces!B1341-Timetraces!C1341</f>
        <v>27.62015700340271</v>
      </c>
      <c r="C1259" s="8">
        <f t="shared" si="38"/>
        <v>-31.56183038170882</v>
      </c>
      <c r="D1259" s="8">
        <f>(Timetraces!C1341-Timetraces!$C$86)/0.3048+$C$1004</f>
        <v>-26.886866005074008</v>
      </c>
      <c r="E1259" s="23">
        <f>Timetraces!F1341/1000*0.145</f>
        <v>105.06528309413844</v>
      </c>
      <c r="F1259" s="8">
        <f>Timetraces!H1341</f>
        <v>0.34619770287694412</v>
      </c>
      <c r="G1259" s="8">
        <f>(Timetraces!G1341-Timetraces!$G$86)/0.3048</f>
        <v>-65.616797900262469</v>
      </c>
      <c r="H1259" s="13">
        <f>Timetraces!D1341/9.81/0.4536</f>
        <v>-62.108822758503521</v>
      </c>
      <c r="I1259" s="73">
        <f>Timetraces!F1341/Timetraces!H1341*1000</f>
        <v>2092989506.4251046</v>
      </c>
      <c r="J1259" s="13">
        <f>Timetraces!I1341/9.81/0.4536</f>
        <v>260.48668031477314</v>
      </c>
      <c r="K1259" s="8">
        <f>Timetraces!J1341-Timetraces!K1341</f>
        <v>27.65952205657959</v>
      </c>
      <c r="L1259" s="8">
        <f t="shared" si="39"/>
        <v>-31.432672122644938</v>
      </c>
      <c r="M1259" s="8"/>
      <c r="N1259" s="13">
        <f>Timetraces!L1341/9.81/0.4536</f>
        <v>-69.020119271153561</v>
      </c>
      <c r="O1259" s="23">
        <f>Timetraces!N1341/1000*0.145</f>
        <v>95.672854079030657</v>
      </c>
      <c r="P1259" s="37">
        <f>Timetraces!P1341</f>
        <v>0.31960985179166856</v>
      </c>
    </row>
    <row r="1260" spans="1:16" x14ac:dyDescent="0.2">
      <c r="A1260" s="37">
        <f>Timetraces!E1342</f>
        <v>125.6</v>
      </c>
      <c r="B1260" s="8">
        <f>Timetraces!B1342-Timetraces!C1342</f>
        <v>27.622871875762939</v>
      </c>
      <c r="C1260" s="8">
        <f t="shared" si="38"/>
        <v>-31.552923320159511</v>
      </c>
      <c r="D1260" s="8">
        <f>(Timetraces!C1342-Timetraces!$C$86)/0.3048+$C$1004</f>
        <v>-26.895773066623317</v>
      </c>
      <c r="E1260" s="23">
        <f>Timetraces!F1342/1000*0.145</f>
        <v>105.40332655254615</v>
      </c>
      <c r="F1260" s="8">
        <f>Timetraces!H1342</f>
        <v>0.34729712659587791</v>
      </c>
      <c r="G1260" s="8">
        <f>(Timetraces!G1342-Timetraces!$G$86)/0.3048</f>
        <v>-65.616797900262469</v>
      </c>
      <c r="H1260" s="13">
        <f>Timetraces!D1342/9.81/0.4536</f>
        <v>-61.798257555849638</v>
      </c>
      <c r="I1260" s="73">
        <f>Timetraces!F1342/Timetraces!H1342*1000</f>
        <v>2093076613.0745852</v>
      </c>
      <c r="J1260" s="13">
        <f>Timetraces!I1342/9.81/0.4536</f>
        <v>261.35975231721659</v>
      </c>
      <c r="K1260" s="8">
        <f>Timetraces!J1342-Timetraces!K1342</f>
        <v>27.662515878677368</v>
      </c>
      <c r="L1260" s="8">
        <f t="shared" si="39"/>
        <v>-31.422849871667974</v>
      </c>
      <c r="M1260" s="8"/>
      <c r="N1260" s="13">
        <f>Timetraces!L1342/9.81/0.4536</f>
        <v>-68.89162466738793</v>
      </c>
      <c r="O1260" s="23">
        <f>Timetraces!N1342/1000*0.145</f>
        <v>95.410888514685979</v>
      </c>
      <c r="P1260" s="37">
        <f>Timetraces!P1342</f>
        <v>0.31860002477495497</v>
      </c>
    </row>
    <row r="1261" spans="1:16" x14ac:dyDescent="0.2">
      <c r="A1261" s="37">
        <f>Timetraces!E1343</f>
        <v>125.70000000000002</v>
      </c>
      <c r="B1261" s="8">
        <f>Timetraces!B1343-Timetraces!C1343</f>
        <v>27.625415563583374</v>
      </c>
      <c r="C1261" s="8">
        <f t="shared" ref="C1261:C1324" si="40">(B1261-$B$4)/0.3048</f>
        <v>-31.544577887677768</v>
      </c>
      <c r="D1261" s="8">
        <f>(Timetraces!C1343-Timetraces!$C$86)/0.3048+$C$1004</f>
        <v>-26.904118499105056</v>
      </c>
      <c r="E1261" s="23">
        <f>Timetraces!F1343/1000*0.145</f>
        <v>105.70000107761078</v>
      </c>
      <c r="F1261" s="8">
        <f>Timetraces!H1343</f>
        <v>0.34826200614854141</v>
      </c>
      <c r="G1261" s="8">
        <f>(Timetraces!G1343-Timetraces!$G$86)/0.3048</f>
        <v>-65.616797900262469</v>
      </c>
      <c r="H1261" s="13">
        <f>Timetraces!D1343/9.81/0.4536</f>
        <v>-61.444458472851039</v>
      </c>
      <c r="I1261" s="73">
        <f>Timetraces!F1343/Timetraces!H1343*1000</f>
        <v>2093152602.9349813</v>
      </c>
      <c r="J1261" s="13">
        <f>Timetraces!I1343/9.81/0.4536</f>
        <v>262.16363913804247</v>
      </c>
      <c r="K1261" s="8">
        <f>Timetraces!J1343-Timetraces!K1343</f>
        <v>27.66466236114502</v>
      </c>
      <c r="L1261" s="8">
        <f t="shared" si="39"/>
        <v>-31.415807606354157</v>
      </c>
      <c r="M1261" s="8"/>
      <c r="N1261" s="13">
        <f>Timetraces!L1343/9.81/0.4536</f>
        <v>-68.629382104472128</v>
      </c>
      <c r="O1261" s="23">
        <f>Timetraces!N1343/1000*0.145</f>
        <v>95.172058159364823</v>
      </c>
      <c r="P1261" s="37">
        <f>Timetraces!P1343</f>
        <v>0.31767938173172061</v>
      </c>
    </row>
    <row r="1262" spans="1:16" x14ac:dyDescent="0.2">
      <c r="A1262" s="37">
        <f>Timetraces!E1344</f>
        <v>125.80000000000001</v>
      </c>
      <c r="B1262" s="8">
        <f>Timetraces!B1344-Timetraces!C1344</f>
        <v>27.627816438674927</v>
      </c>
      <c r="C1262" s="8">
        <f t="shared" si="40"/>
        <v>-31.53670100089446</v>
      </c>
      <c r="D1262" s="8">
        <f>(Timetraces!C1344-Timetraces!$C$86)/0.3048+$C$1004</f>
        <v>-26.911995385888364</v>
      </c>
      <c r="E1262" s="23">
        <f>Timetraces!F1344/1000*0.145</f>
        <v>105.9638123615393</v>
      </c>
      <c r="F1262" s="8">
        <f>Timetraces!H1344</f>
        <v>0.34912000407629168</v>
      </c>
      <c r="G1262" s="8">
        <f>(Timetraces!G1344-Timetraces!$G$86)/0.3048</f>
        <v>-65.616797900262469</v>
      </c>
      <c r="H1262" s="13">
        <f>Timetraces!D1344/9.81/0.4536</f>
        <v>-61.025342214027077</v>
      </c>
      <c r="I1262" s="73">
        <f>Timetraces!F1344/Timetraces!H1344*1000</f>
        <v>2093219822.1403172</v>
      </c>
      <c r="J1262" s="13">
        <f>Timetraces!I1344/9.81/0.4536</f>
        <v>262.91013682328378</v>
      </c>
      <c r="K1262" s="8">
        <f>Timetraces!J1344-Timetraces!K1344</f>
        <v>27.66600775718689</v>
      </c>
      <c r="L1262" s="8">
        <f t="shared" si="39"/>
        <v>-31.411393577345397</v>
      </c>
      <c r="M1262" s="8"/>
      <c r="N1262" s="13">
        <f>Timetraces!L1344/9.81/0.4536</f>
        <v>-68.244433230146484</v>
      </c>
      <c r="O1262" s="23">
        <f>Timetraces!N1344/1000*0.145</f>
        <v>94.96956000089699</v>
      </c>
      <c r="P1262" s="37">
        <f>Timetraces!P1344</f>
        <v>0.31689879414153382</v>
      </c>
    </row>
    <row r="1263" spans="1:16" x14ac:dyDescent="0.2">
      <c r="A1263" s="37">
        <f>Timetraces!E1345</f>
        <v>125.9</v>
      </c>
      <c r="B1263" s="8">
        <f>Timetraces!B1345-Timetraces!C1345</f>
        <v>27.630130767822266</v>
      </c>
      <c r="C1263" s="8">
        <f t="shared" si="40"/>
        <v>-31.52910805749768</v>
      </c>
      <c r="D1263" s="8">
        <f>(Timetraces!C1345-Timetraces!$C$86)/0.3048+$C$1004</f>
        <v>-26.919588329285144</v>
      </c>
      <c r="E1263" s="23">
        <f>Timetraces!F1345/1000*0.145</f>
        <v>106.20498142080311</v>
      </c>
      <c r="F1263" s="8">
        <f>Timetraces!H1345</f>
        <v>0.34990436195036234</v>
      </c>
      <c r="G1263" s="8">
        <f>(Timetraces!G1345-Timetraces!$G$86)/0.3048</f>
        <v>-65.616797900262469</v>
      </c>
      <c r="H1263" s="13">
        <f>Timetraces!D1345/9.81/0.4536</f>
        <v>-60.541546588843502</v>
      </c>
      <c r="I1263" s="73">
        <f>Timetraces!F1345/Timetraces!H1345*1000</f>
        <v>2093280985.8300145</v>
      </c>
      <c r="J1263" s="13">
        <f>Timetraces!I1345/9.81/0.4536</f>
        <v>263.58832717219371</v>
      </c>
      <c r="K1263" s="8">
        <f>Timetraces!J1345-Timetraces!K1345</f>
        <v>27.666650056838989</v>
      </c>
      <c r="L1263" s="8">
        <f t="shared" si="39"/>
        <v>-31.409286295022238</v>
      </c>
      <c r="M1263" s="8"/>
      <c r="N1263" s="13">
        <f>Timetraces!L1345/9.81/0.4536</f>
        <v>-67.778324815846318</v>
      </c>
      <c r="O1263" s="23">
        <f>Timetraces!N1345/1000*0.145</f>
        <v>94.814231706442143</v>
      </c>
      <c r="P1263" s="37">
        <f>Timetraces!P1345</f>
        <v>0.31630003833279341</v>
      </c>
    </row>
    <row r="1264" spans="1:16" x14ac:dyDescent="0.2">
      <c r="A1264" s="37">
        <f>Timetraces!E1346</f>
        <v>126</v>
      </c>
      <c r="B1264" s="8">
        <f>Timetraces!B1346-Timetraces!C1346</f>
        <v>27.632431745529175</v>
      </c>
      <c r="C1264" s="8">
        <f t="shared" si="40"/>
        <v>-31.521558918039315</v>
      </c>
      <c r="D1264" s="8">
        <f>(Timetraces!C1346-Timetraces!$C$86)/0.3048+$C$1004</f>
        <v>-26.927137468743513</v>
      </c>
      <c r="E1264" s="23">
        <f>Timetraces!F1346/1000*0.145</f>
        <v>106.43191379932954</v>
      </c>
      <c r="F1264" s="8">
        <f>Timetraces!H1346</f>
        <v>0.35064241711225352</v>
      </c>
      <c r="G1264" s="8">
        <f>(Timetraces!G1346-Timetraces!$G$86)/0.3048</f>
        <v>-65.616797900262469</v>
      </c>
      <c r="H1264" s="13">
        <f>Timetraces!D1346/9.81/0.4536</f>
        <v>-60.017987315462165</v>
      </c>
      <c r="I1264" s="73">
        <f>Timetraces!F1346/Timetraces!H1346*1000</f>
        <v>2093338292.2154601</v>
      </c>
      <c r="J1264" s="13">
        <f>Timetraces!I1346/9.81/0.4536</f>
        <v>264.16594937050485</v>
      </c>
      <c r="K1264" s="8">
        <f>Timetraces!J1346-Timetraces!K1346</f>
        <v>27.666711568832397</v>
      </c>
      <c r="L1264" s="8">
        <f t="shared" si="39"/>
        <v>-31.409084484020241</v>
      </c>
      <c r="M1264" s="8"/>
      <c r="N1264" s="13">
        <f>Timetraces!L1346/9.81/0.4536</f>
        <v>-67.285352964155564</v>
      </c>
      <c r="O1264" s="23">
        <f>Timetraces!N1346/1000*0.145</f>
        <v>94.711386792416221</v>
      </c>
      <c r="P1264" s="37">
        <f>Timetraces!P1346</f>
        <v>0.31590359592391931</v>
      </c>
    </row>
    <row r="1265" spans="1:16" x14ac:dyDescent="0.2">
      <c r="A1265" s="37">
        <f>Timetraces!E1347</f>
        <v>126.1</v>
      </c>
      <c r="B1265" s="8">
        <f>Timetraces!B1347-Timetraces!C1347</f>
        <v>27.634791135787964</v>
      </c>
      <c r="C1265" s="8">
        <f t="shared" si="40"/>
        <v>-31.513818136350373</v>
      </c>
      <c r="D1265" s="8">
        <f>(Timetraces!C1347-Timetraces!$C$86)/0.3048+$C$1004</f>
        <v>-26.934878250432451</v>
      </c>
      <c r="E1265" s="23">
        <f>Timetraces!F1347/1000*0.145</f>
        <v>106.64809547307154</v>
      </c>
      <c r="F1265" s="8">
        <f>Timetraces!H1347</f>
        <v>0.35134550711709595</v>
      </c>
      <c r="G1265" s="8">
        <f>(Timetraces!G1347-Timetraces!$G$86)/0.3048</f>
        <v>-65.616797900262469</v>
      </c>
      <c r="H1265" s="13">
        <f>Timetraces!D1347/9.81/0.4536</f>
        <v>-59.496835258451554</v>
      </c>
      <c r="I1265" s="73">
        <f>Timetraces!F1347/Timetraces!H1347*1000</f>
        <v>2093392662.8118525</v>
      </c>
      <c r="J1265" s="13">
        <f>Timetraces!I1347/9.81/0.4536</f>
        <v>264.6002633258459</v>
      </c>
      <c r="K1265" s="8">
        <f>Timetraces!J1347-Timetraces!K1347</f>
        <v>27.666300773620605</v>
      </c>
      <c r="L1265" s="8">
        <f t="shared" si="39"/>
        <v>-31.410432237339769</v>
      </c>
      <c r="M1265" s="8"/>
      <c r="N1265" s="13">
        <f>Timetraces!L1347/9.81/0.4536</f>
        <v>-66.81724196529629</v>
      </c>
      <c r="O1265" s="23">
        <f>Timetraces!N1347/1000*0.145</f>
        <v>94.659539049351849</v>
      </c>
      <c r="P1265" s="37">
        <f>Timetraces!P1347</f>
        <v>0.31570373707355404</v>
      </c>
    </row>
    <row r="1266" spans="1:16" x14ac:dyDescent="0.2">
      <c r="A1266" s="37">
        <f>Timetraces!E1348</f>
        <v>126.20000000000002</v>
      </c>
      <c r="B1266" s="8">
        <f>Timetraces!B1348-Timetraces!C1348</f>
        <v>27.637259244918823</v>
      </c>
      <c r="C1266" s="8">
        <f t="shared" si="40"/>
        <v>-31.505720665448607</v>
      </c>
      <c r="D1266" s="8">
        <f>(Timetraces!C1348-Timetraces!$C$86)/0.3048+$C$1004</f>
        <v>-26.942975721334218</v>
      </c>
      <c r="E1266" s="23">
        <f>Timetraces!F1348/1000*0.145</f>
        <v>106.85041702993547</v>
      </c>
      <c r="F1266" s="8">
        <f>Timetraces!H1348</f>
        <v>0.3520035193448805</v>
      </c>
      <c r="G1266" s="8">
        <f>(Timetraces!G1348-Timetraces!$G$86)/0.3048</f>
        <v>-65.616797900262469</v>
      </c>
      <c r="H1266" s="13">
        <f>Timetraces!D1348/9.81/0.4536</f>
        <v>-59.02539119077128</v>
      </c>
      <c r="I1266" s="73">
        <f>Timetraces!F1348/Timetraces!H1348*1000</f>
        <v>2093443352.9645216</v>
      </c>
      <c r="J1266" s="13">
        <f>Timetraces!I1348/9.81/0.4536</f>
        <v>264.85412520954515</v>
      </c>
      <c r="K1266" s="8">
        <f>Timetraces!J1348-Timetraces!K1348</f>
        <v>27.665489435195923</v>
      </c>
      <c r="L1266" s="8">
        <f t="shared" si="39"/>
        <v>-31.413094108811826</v>
      </c>
      <c r="M1266" s="8"/>
      <c r="N1266" s="13">
        <f>Timetraces!L1348/9.81/0.4536</f>
        <v>-66.415209398721473</v>
      </c>
      <c r="O1266" s="23">
        <f>Timetraces!N1348/1000*0.145</f>
        <v>94.652152264675124</v>
      </c>
      <c r="P1266" s="37">
        <f>Timetraces!P1348</f>
        <v>0.31567526548361879</v>
      </c>
    </row>
    <row r="1267" spans="1:16" x14ac:dyDescent="0.2">
      <c r="A1267" s="37">
        <f>Timetraces!E1349</f>
        <v>126.30000000000001</v>
      </c>
      <c r="B1267" s="8">
        <f>Timetraces!B1349-Timetraces!C1349</f>
        <v>27.63985013961792</v>
      </c>
      <c r="C1267" s="8">
        <f t="shared" si="40"/>
        <v>-31.497220354756031</v>
      </c>
      <c r="D1267" s="8">
        <f>(Timetraces!C1349-Timetraces!$C$86)/0.3048+$C$1004</f>
        <v>-26.951476032026793</v>
      </c>
      <c r="E1267" s="23">
        <f>Timetraces!F1349/1000*0.145</f>
        <v>107.02932097525107</v>
      </c>
      <c r="F1267" s="8">
        <f>Timetraces!H1349</f>
        <v>0.35258536993063644</v>
      </c>
      <c r="G1267" s="8">
        <f>(Timetraces!G1349-Timetraces!$G$86)/0.3048</f>
        <v>-65.616797900262469</v>
      </c>
      <c r="H1267" s="13">
        <f>Timetraces!D1349/9.81/0.4536</f>
        <v>-58.643521633113593</v>
      </c>
      <c r="I1267" s="73">
        <f>Timetraces!F1349/Timetraces!H1349*1000</f>
        <v>2093488020.3633852</v>
      </c>
      <c r="J1267" s="13">
        <f>Timetraces!I1349/9.81/0.4536</f>
        <v>264.91058163451305</v>
      </c>
      <c r="K1267" s="8">
        <f>Timetraces!J1349-Timetraces!K1349</f>
        <v>27.664309978485107</v>
      </c>
      <c r="L1267" s="8">
        <f t="shared" si="39"/>
        <v>-31.41696371744311</v>
      </c>
      <c r="M1267" s="8"/>
      <c r="N1267" s="13">
        <f>Timetraces!L1349/9.81/0.4536</f>
        <v>-66.100645885115668</v>
      </c>
      <c r="O1267" s="23">
        <f>Timetraces!N1349/1000*0.145</f>
        <v>94.678625667560311</v>
      </c>
      <c r="P1267" s="37">
        <f>Timetraces!P1349</f>
        <v>0.31577731719528102</v>
      </c>
    </row>
    <row r="1268" spans="1:16" x14ac:dyDescent="0.2">
      <c r="A1268" s="37">
        <f>Timetraces!E1350</f>
        <v>126.4</v>
      </c>
      <c r="B1268" s="8">
        <f>Timetraces!B1350-Timetraces!C1350</f>
        <v>27.642535924911499</v>
      </c>
      <c r="C1268" s="8">
        <f t="shared" si="40"/>
        <v>-31.488408723215418</v>
      </c>
      <c r="D1268" s="8">
        <f>(Timetraces!C1350-Timetraces!$C$86)/0.3048+$C$1004</f>
        <v>-26.96028766356741</v>
      </c>
      <c r="E1268" s="23">
        <f>Timetraces!F1350/1000*0.145</f>
        <v>107.17076122750825</v>
      </c>
      <c r="F1268" s="8">
        <f>Timetraces!H1350</f>
        <v>0.35304537654440993</v>
      </c>
      <c r="G1268" s="8">
        <f>(Timetraces!G1350-Timetraces!$G$86)/0.3048</f>
        <v>-65.616797900262469</v>
      </c>
      <c r="H1268" s="13">
        <f>Timetraces!D1350/9.81/0.4536</f>
        <v>-58.370998678916578</v>
      </c>
      <c r="I1268" s="73">
        <f>Timetraces!F1350/Timetraces!H1350*1000</f>
        <v>2093523233.0617232</v>
      </c>
      <c r="J1268" s="13">
        <f>Timetraces!I1350/9.81/0.4536</f>
        <v>264.78041363817061</v>
      </c>
      <c r="K1268" s="8">
        <f>Timetraces!J1350-Timetraces!K1350</f>
        <v>27.662763595581055</v>
      </c>
      <c r="L1268" s="8">
        <f t="shared" si="39"/>
        <v>-31.422037152167693</v>
      </c>
      <c r="M1268" s="8"/>
      <c r="N1268" s="13">
        <f>Timetraces!L1350/9.81/0.4536</f>
        <v>-65.868695842739612</v>
      </c>
      <c r="O1268" s="23">
        <f>Timetraces!N1350/1000*0.145</f>
        <v>94.72634841167968</v>
      </c>
      <c r="P1268" s="37">
        <f>Timetraces!P1350</f>
        <v>0.31596128005394547</v>
      </c>
    </row>
    <row r="1269" spans="1:16" x14ac:dyDescent="0.2">
      <c r="A1269" s="37">
        <f>Timetraces!E1351</f>
        <v>126.5</v>
      </c>
      <c r="B1269" s="8">
        <f>Timetraces!B1351-Timetraces!C1351</f>
        <v>27.645255327224731</v>
      </c>
      <c r="C1269" s="8">
        <f t="shared" si="40"/>
        <v>-31.479486799615572</v>
      </c>
      <c r="D1269" s="8">
        <f>(Timetraces!C1351-Timetraces!$C$86)/0.3048+$C$1004</f>
        <v>-26.969209587167253</v>
      </c>
      <c r="E1269" s="23">
        <f>Timetraces!F1351/1000*0.145</f>
        <v>107.25967940054161</v>
      </c>
      <c r="F1269" s="8">
        <f>Timetraces!H1351</f>
        <v>0.35333456430738425</v>
      </c>
      <c r="G1269" s="8">
        <f>(Timetraces!G1351-Timetraces!$G$86)/0.3048</f>
        <v>-65.616797900262469</v>
      </c>
      <c r="H1269" s="13">
        <f>Timetraces!D1351/9.81/0.4536</f>
        <v>-58.199421074464787</v>
      </c>
      <c r="I1269" s="73">
        <f>Timetraces!F1351/Timetraces!H1351*1000</f>
        <v>2093545329.6235242</v>
      </c>
      <c r="J1269" s="13">
        <f>Timetraces!I1351/9.81/0.4536</f>
        <v>264.50071018385927</v>
      </c>
      <c r="K1269" s="8">
        <f>Timetraces!J1351-Timetraces!K1351</f>
        <v>27.660840034484863</v>
      </c>
      <c r="L1269" s="8">
        <f t="shared" si="39"/>
        <v>-31.428348048152571</v>
      </c>
      <c r="M1269" s="8"/>
      <c r="N1269" s="13">
        <f>Timetraces!L1351/9.81/0.4536</f>
        <v>-65.680727220834797</v>
      </c>
      <c r="O1269" s="23">
        <f>Timetraces!N1351/1000*0.145</f>
        <v>94.784904807938432</v>
      </c>
      <c r="P1269" s="37">
        <f>Timetraces!P1351</f>
        <v>0.31618700393007804</v>
      </c>
    </row>
    <row r="1270" spans="1:16" x14ac:dyDescent="0.2">
      <c r="A1270" s="37">
        <f>Timetraces!E1352</f>
        <v>126.6</v>
      </c>
      <c r="B1270" s="8">
        <f>Timetraces!B1352-Timetraces!C1352</f>
        <v>27.647931575775146</v>
      </c>
      <c r="C1270" s="8">
        <f t="shared" si="40"/>
        <v>-31.4707064566024</v>
      </c>
      <c r="D1270" s="8">
        <f>(Timetraces!C1352-Timetraces!$C$86)/0.3048+$C$1004</f>
        <v>-26.977989930180424</v>
      </c>
      <c r="E1270" s="23">
        <f>Timetraces!F1352/1000*0.145</f>
        <v>107.28438116122413</v>
      </c>
      <c r="F1270" s="8">
        <f>Timetraces!H1352</f>
        <v>0.35341489913281154</v>
      </c>
      <c r="G1270" s="8">
        <f>(Timetraces!G1352-Timetraces!$G$86)/0.3048</f>
        <v>-65.616797900262469</v>
      </c>
      <c r="H1270" s="13">
        <f>Timetraces!D1352/9.81/0.4536</f>
        <v>-58.093215511168744</v>
      </c>
      <c r="I1270" s="73">
        <f>Timetraces!F1352/Timetraces!H1352*1000</f>
        <v>2093551476.4261916</v>
      </c>
      <c r="J1270" s="13">
        <f>Timetraces!I1352/9.81/0.4536</f>
        <v>264.12559592000542</v>
      </c>
      <c r="K1270" s="8">
        <f>Timetraces!J1352-Timetraces!K1352</f>
        <v>27.658535957336426</v>
      </c>
      <c r="L1270" s="8">
        <f t="shared" si="39"/>
        <v>-31.435907356382355</v>
      </c>
      <c r="M1270" s="8"/>
      <c r="N1270" s="13">
        <f>Timetraces!L1352/9.81/0.4536</f>
        <v>-65.47244471035431</v>
      </c>
      <c r="O1270" s="23">
        <f>Timetraces!N1352/1000*0.145</f>
        <v>94.849389432952279</v>
      </c>
      <c r="P1270" s="37">
        <f>Timetraces!P1352</f>
        <v>0.31643557965539509</v>
      </c>
    </row>
    <row r="1271" spans="1:16" x14ac:dyDescent="0.2">
      <c r="A1271" s="37">
        <f>Timetraces!E1353</f>
        <v>126.70000000000002</v>
      </c>
      <c r="B1271" s="8">
        <f>Timetraces!B1353-Timetraces!C1353</f>
        <v>27.650495767593384</v>
      </c>
      <c r="C1271" s="8">
        <f t="shared" si="40"/>
        <v>-31.46229375378666</v>
      </c>
      <c r="D1271" s="8">
        <f>(Timetraces!C1353-Timetraces!$C$86)/0.3048+$C$1004</f>
        <v>-26.986402632996164</v>
      </c>
      <c r="E1271" s="23">
        <f>Timetraces!F1353/1000*0.145</f>
        <v>107.24048324653239</v>
      </c>
      <c r="F1271" s="8">
        <f>Timetraces!H1353</f>
        <v>0.35327212479625247</v>
      </c>
      <c r="G1271" s="8">
        <f>(Timetraces!G1353-Timetraces!$G$86)/0.3048</f>
        <v>-65.616797900262469</v>
      </c>
      <c r="H1271" s="13">
        <f>Timetraces!D1353/9.81/0.4536</f>
        <v>-57.996700536852245</v>
      </c>
      <c r="I1271" s="73">
        <f>Timetraces!F1353/Timetraces!H1353*1000</f>
        <v>2093540609.9697552</v>
      </c>
      <c r="J1271" s="13">
        <f>Timetraces!I1353/9.81/0.4536</f>
        <v>263.71117064692953</v>
      </c>
      <c r="K1271" s="8">
        <f>Timetraces!J1353-Timetraces!K1353</f>
        <v>27.655871629714966</v>
      </c>
      <c r="L1271" s="8">
        <f t="shared" si="39"/>
        <v>-31.444648588736225</v>
      </c>
      <c r="M1271" s="8"/>
      <c r="N1271" s="13">
        <f>Timetraces!L1353/9.81/0.4536</f>
        <v>-65.184250846165597</v>
      </c>
      <c r="O1271" s="23">
        <f>Timetraces!N1353/1000*0.145</f>
        <v>94.921937693707704</v>
      </c>
      <c r="P1271" s="37">
        <f>Timetraces!P1353</f>
        <v>0.31671523894484827</v>
      </c>
    </row>
    <row r="1272" spans="1:16" x14ac:dyDescent="0.2">
      <c r="A1272" s="37">
        <f>Timetraces!E1354</f>
        <v>126.80000000000001</v>
      </c>
      <c r="B1272" s="8">
        <f>Timetraces!B1354-Timetraces!C1354</f>
        <v>27.65290904045105</v>
      </c>
      <c r="C1272" s="8">
        <f t="shared" si="40"/>
        <v>-31.454376191917678</v>
      </c>
      <c r="D1272" s="8">
        <f>(Timetraces!C1354-Timetraces!$C$86)/0.3048+$C$1004</f>
        <v>-26.99432019486515</v>
      </c>
      <c r="E1272" s="23">
        <f>Timetraces!F1354/1000*0.145</f>
        <v>107.13292342709452</v>
      </c>
      <c r="F1272" s="8">
        <f>Timetraces!H1354</f>
        <v>0.35292230015910103</v>
      </c>
      <c r="G1272" s="8">
        <f>(Timetraces!G1354-Timetraces!$G$86)/0.3048</f>
        <v>-65.616797900262469</v>
      </c>
      <c r="H1272" s="13">
        <f>Timetraces!D1354/9.81/0.4536</f>
        <v>-57.849153947109833</v>
      </c>
      <c r="I1272" s="73">
        <f>Timetraces!F1354/Timetraces!H1354*1000</f>
        <v>2093513919.1827364</v>
      </c>
      <c r="J1272" s="13">
        <f>Timetraces!I1354/9.81/0.4536</f>
        <v>263.29902228506472</v>
      </c>
      <c r="K1272" s="8">
        <f>Timetraces!J1354-Timetraces!K1354</f>
        <v>27.652899265289307</v>
      </c>
      <c r="L1272" s="8">
        <f t="shared" si="39"/>
        <v>-31.454400440526445</v>
      </c>
      <c r="M1272" s="8"/>
      <c r="N1272" s="13">
        <f>Timetraces!L1354/9.81/0.4536</f>
        <v>-64.791476804093548</v>
      </c>
      <c r="O1272" s="23">
        <f>Timetraces!N1354/1000*0.145</f>
        <v>95.010106087415281</v>
      </c>
      <c r="P1272" s="37">
        <f>Timetraces!P1354</f>
        <v>0.31705511060624436</v>
      </c>
    </row>
    <row r="1273" spans="1:16" x14ac:dyDescent="0.2">
      <c r="A1273" s="37">
        <f>Timetraces!E1355</f>
        <v>126.9</v>
      </c>
      <c r="B1273" s="8">
        <f>Timetraces!B1355-Timetraces!C1355</f>
        <v>27.655173778533936</v>
      </c>
      <c r="C1273" s="8">
        <f t="shared" si="40"/>
        <v>-31.44694594886359</v>
      </c>
      <c r="D1273" s="8">
        <f>(Timetraces!C1355-Timetraces!$C$86)/0.3048+$C$1004</f>
        <v>-27.001750437919238</v>
      </c>
      <c r="E1273" s="23">
        <f>Timetraces!F1355/1000*0.145</f>
        <v>106.97466373534542</v>
      </c>
      <c r="F1273" s="8">
        <f>Timetraces!H1355</f>
        <v>0.35240758177967479</v>
      </c>
      <c r="G1273" s="8">
        <f>(Timetraces!G1355-Timetraces!$G$86)/0.3048</f>
        <v>-65.616797900262469</v>
      </c>
      <c r="H1273" s="13">
        <f>Timetraces!D1355/9.81/0.4536</f>
        <v>-57.609330729823292</v>
      </c>
      <c r="I1273" s="73">
        <f>Timetraces!F1355/Timetraces!H1355*1000</f>
        <v>2093474544.1552875</v>
      </c>
      <c r="J1273" s="13">
        <f>Timetraces!I1355/9.81/0.4536</f>
        <v>262.90267513835124</v>
      </c>
      <c r="K1273" s="8">
        <f>Timetraces!J1355-Timetraces!K1355</f>
        <v>27.649701118469238</v>
      </c>
      <c r="L1273" s="8">
        <f t="shared" si="39"/>
        <v>-31.464893048203834</v>
      </c>
      <c r="M1273" s="8"/>
      <c r="N1273" s="13">
        <f>Timetraces!L1355/9.81/0.4536</f>
        <v>-64.311562901034833</v>
      </c>
      <c r="O1273" s="23">
        <f>Timetraces!N1355/1000*0.145</f>
        <v>95.122720557243383</v>
      </c>
      <c r="P1273" s="37">
        <f>Timetraces!P1355</f>
        <v>0.31748921683691161</v>
      </c>
    </row>
    <row r="1274" spans="1:16" x14ac:dyDescent="0.2">
      <c r="A1274" s="37">
        <f>Timetraces!E1356</f>
        <v>127</v>
      </c>
      <c r="B1274" s="8">
        <f>Timetraces!B1356-Timetraces!C1356</f>
        <v>27.657333135604858</v>
      </c>
      <c r="C1274" s="8">
        <f t="shared" si="40"/>
        <v>-31.439861444037728</v>
      </c>
      <c r="D1274" s="8">
        <f>(Timetraces!C1356-Timetraces!$C$86)/0.3048+$C$1004</f>
        <v>-27.0088349427451</v>
      </c>
      <c r="E1274" s="23">
        <f>Timetraces!F1356/1000*0.145</f>
        <v>106.78250489516327</v>
      </c>
      <c r="F1274" s="8">
        <f>Timetraces!H1356</f>
        <v>0.35178261116929799</v>
      </c>
      <c r="G1274" s="8">
        <f>(Timetraces!G1356-Timetraces!$G$86)/0.3048</f>
        <v>-65.616797900262469</v>
      </c>
      <c r="H1274" s="13">
        <f>Timetraces!D1356/9.81/0.4536</f>
        <v>-57.273764081928817</v>
      </c>
      <c r="I1274" s="73">
        <f>Timetraces!F1356/Timetraces!H1356*1000</f>
        <v>2093426578.9734914</v>
      </c>
      <c r="J1274" s="13">
        <f>Timetraces!I1356/9.81/0.4536</f>
        <v>262.50424310908306</v>
      </c>
      <c r="K1274" s="8">
        <f>Timetraces!J1356-Timetraces!K1356</f>
        <v>27.646379709243774</v>
      </c>
      <c r="L1274" s="8">
        <f t="shared" si="39"/>
        <v>-31.475790060098401</v>
      </c>
      <c r="M1274" s="8"/>
      <c r="N1274" s="13">
        <f>Timetraces!L1356/9.81/0.4536</f>
        <v>-63.78584330526953</v>
      </c>
      <c r="O1274" s="23">
        <f>Timetraces!N1356/1000*0.145</f>
        <v>95.265810444115829</v>
      </c>
      <c r="P1274" s="37">
        <f>Timetraces!P1356</f>
        <v>0.31804079953191905</v>
      </c>
    </row>
    <row r="1275" spans="1:16" x14ac:dyDescent="0.2">
      <c r="A1275" s="37">
        <f>Timetraces!E1357</f>
        <v>127.1</v>
      </c>
      <c r="B1275" s="8">
        <f>Timetraces!B1357-Timetraces!C1357</f>
        <v>27.659457206726074</v>
      </c>
      <c r="C1275" s="8">
        <f t="shared" si="40"/>
        <v>-31.432892706763397</v>
      </c>
      <c r="D1275" s="8">
        <f>(Timetraces!C1357-Timetraces!$C$86)/0.3048+$C$1004</f>
        <v>-27.015803680019427</v>
      </c>
      <c r="E1275" s="23">
        <f>Timetraces!F1357/1000*0.145</f>
        <v>106.57166442468134</v>
      </c>
      <c r="F1275" s="8">
        <f>Timetraces!H1357</f>
        <v>0.351096880981832</v>
      </c>
      <c r="G1275" s="8">
        <f>(Timetraces!G1357-Timetraces!$G$86)/0.3048</f>
        <v>-65.616797900262469</v>
      </c>
      <c r="H1275" s="13">
        <f>Timetraces!D1357/9.81/0.4536</f>
        <v>-56.875301190912296</v>
      </c>
      <c r="I1275" s="73">
        <f>Timetraces!F1357/Timetraces!H1357*1000</f>
        <v>2093373754.7794328</v>
      </c>
      <c r="J1275" s="13">
        <f>Timetraces!I1357/9.81/0.4536</f>
        <v>262.06436032270773</v>
      </c>
      <c r="K1275" s="8">
        <f>Timetraces!J1357-Timetraces!K1357</f>
        <v>27.643044471740723</v>
      </c>
      <c r="L1275" s="8">
        <f t="shared" si="39"/>
        <v>-31.486732440357759</v>
      </c>
      <c r="M1275" s="8"/>
      <c r="N1275" s="13">
        <f>Timetraces!L1357/9.81/0.4536</f>
        <v>-63.255830497401455</v>
      </c>
      <c r="O1275" s="23">
        <f>Timetraces!N1357/1000*0.145</f>
        <v>95.440549261521198</v>
      </c>
      <c r="P1275" s="37">
        <f>Timetraces!P1357</f>
        <v>0.31871438247033607</v>
      </c>
    </row>
    <row r="1276" spans="1:16" x14ac:dyDescent="0.2">
      <c r="A1276" s="37">
        <f>Timetraces!E1358</f>
        <v>127.20000000000002</v>
      </c>
      <c r="B1276" s="8">
        <f>Timetraces!B1358-Timetraces!C1358</f>
        <v>27.661619424819946</v>
      </c>
      <c r="C1276" s="8">
        <f t="shared" si="40"/>
        <v>-31.425798815379302</v>
      </c>
      <c r="D1276" s="8">
        <f>(Timetraces!C1358-Timetraces!$C$86)/0.3048+$C$1004</f>
        <v>-27.022897571403522</v>
      </c>
      <c r="E1276" s="23">
        <f>Timetraces!F1358/1000*0.145</f>
        <v>106.35136432271794</v>
      </c>
      <c r="F1276" s="8">
        <f>Timetraces!H1358</f>
        <v>0.35038038468492483</v>
      </c>
      <c r="G1276" s="8">
        <f>(Timetraces!G1358-Timetraces!$G$86)/0.3048</f>
        <v>-65.616797900262469</v>
      </c>
      <c r="H1276" s="13">
        <f>Timetraces!D1358/9.81/0.4536</f>
        <v>-56.469434909376723</v>
      </c>
      <c r="I1276" s="73">
        <f>Timetraces!F1358/Timetraces!H1358*1000</f>
        <v>2093318339.2780802</v>
      </c>
      <c r="J1276" s="13">
        <f>Timetraces!I1358/9.81/0.4536</f>
        <v>261.53927167824185</v>
      </c>
      <c r="K1276" s="8">
        <f>Timetraces!J1358-Timetraces!K1358</f>
        <v>27.639792919158936</v>
      </c>
      <c r="L1276" s="8">
        <f t="shared" si="39"/>
        <v>-31.497400263788819</v>
      </c>
      <c r="M1276" s="8"/>
      <c r="N1276" s="13">
        <f>Timetraces!L1358/9.81/0.4536</f>
        <v>-62.752598828928399</v>
      </c>
      <c r="O1276" s="23">
        <f>Timetraces!N1358/1000*0.145</f>
        <v>95.643470720847333</v>
      </c>
      <c r="P1276" s="37">
        <f>Timetraces!P1358</f>
        <v>0.31949660405323543</v>
      </c>
    </row>
    <row r="1277" spans="1:16" x14ac:dyDescent="0.2">
      <c r="A1277" s="37">
        <f>Timetraces!E1359</f>
        <v>127.30000000000001</v>
      </c>
      <c r="B1277" s="8">
        <f>Timetraces!B1359-Timetraces!C1359</f>
        <v>27.663874626159668</v>
      </c>
      <c r="C1277" s="8">
        <f t="shared" si="40"/>
        <v>-31.418399860852659</v>
      </c>
      <c r="D1277" s="8">
        <f>(Timetraces!C1359-Timetraces!$C$86)/0.3048+$C$1004</f>
        <v>-27.030296525930165</v>
      </c>
      <c r="E1277" s="23">
        <f>Timetraces!F1359/1000*0.145</f>
        <v>106.12259106662857</v>
      </c>
      <c r="F1277" s="8">
        <f>Timetraces!H1359</f>
        <v>0.34963633130708621</v>
      </c>
      <c r="G1277" s="8">
        <f>(Timetraces!G1359-Timetraces!$G$86)/0.3048</f>
        <v>-65.616797900262469</v>
      </c>
      <c r="H1277" s="13">
        <f>Timetraces!D1359/9.81/0.4536</f>
        <v>-56.117285215372881</v>
      </c>
      <c r="I1277" s="73">
        <f>Timetraces!F1359/Timetraces!H1359*1000</f>
        <v>2093260547.7653594</v>
      </c>
      <c r="J1277" s="13">
        <f>Timetraces!I1359/9.81/0.4536</f>
        <v>260.89482350751973</v>
      </c>
      <c r="K1277" s="8">
        <f>Timetraces!J1359-Timetraces!K1359</f>
        <v>27.636697292327881</v>
      </c>
      <c r="L1277" s="8">
        <f t="shared" si="39"/>
        <v>-31.507556519796214</v>
      </c>
      <c r="M1277" s="8"/>
      <c r="N1277" s="13">
        <f>Timetraces!L1359/9.81/0.4536</f>
        <v>-62.298087573838721</v>
      </c>
      <c r="O1277" s="23">
        <f>Timetraces!N1359/1000*0.145</f>
        <v>95.867628544178174</v>
      </c>
      <c r="P1277" s="37">
        <f>Timetraces!P1359</f>
        <v>0.32036068807827961</v>
      </c>
    </row>
    <row r="1278" spans="1:16" x14ac:dyDescent="0.2">
      <c r="A1278" s="37">
        <f>Timetraces!E1360</f>
        <v>127.4</v>
      </c>
      <c r="B1278" s="8">
        <f>Timetraces!B1360-Timetraces!C1360</f>
        <v>27.666242361068726</v>
      </c>
      <c r="C1278" s="8">
        <f t="shared" si="40"/>
        <v>-31.410631701702208</v>
      </c>
      <c r="D1278" s="8">
        <f>(Timetraces!C1360-Timetraces!$C$86)/0.3048+$C$1004</f>
        <v>-27.038064685080617</v>
      </c>
      <c r="E1278" s="23">
        <f>Timetraces!F1360/1000*0.145</f>
        <v>105.87861133308452</v>
      </c>
      <c r="F1278" s="8">
        <f>Timetraces!H1360</f>
        <v>0.34884282270545308</v>
      </c>
      <c r="G1278" s="8">
        <f>(Timetraces!G1360-Timetraces!$G$86)/0.3048</f>
        <v>-65.616797900262469</v>
      </c>
      <c r="H1278" s="13">
        <f>Timetraces!D1360/9.81/0.4536</f>
        <v>-55.866945000067837</v>
      </c>
      <c r="I1278" s="73">
        <f>Timetraces!F1360/Timetraces!H1360*1000</f>
        <v>2093198632.7695189</v>
      </c>
      <c r="J1278" s="13">
        <f>Timetraces!I1360/9.81/0.4536</f>
        <v>260.11581811402425</v>
      </c>
      <c r="K1278" s="8">
        <f>Timetraces!J1360-Timetraces!K1360</f>
        <v>27.633796691894531</v>
      </c>
      <c r="L1278" s="8">
        <f t="shared" si="39"/>
        <v>-31.517072925417441</v>
      </c>
      <c r="M1278" s="8"/>
      <c r="N1278" s="13">
        <f>Timetraces!L1360/9.81/0.4536</f>
        <v>-61.905779887074964</v>
      </c>
      <c r="O1278" s="23">
        <f>Timetraces!N1360/1000*0.145</f>
        <v>96.103717520398618</v>
      </c>
      <c r="P1278" s="37">
        <f>Timetraces!P1360</f>
        <v>0.32127076508770347</v>
      </c>
    </row>
    <row r="1279" spans="1:16" x14ac:dyDescent="0.2">
      <c r="A1279" s="37">
        <f>Timetraces!E1361</f>
        <v>127.5</v>
      </c>
      <c r="B1279" s="8">
        <f>Timetraces!B1361-Timetraces!C1361</f>
        <v>27.668700695037842</v>
      </c>
      <c r="C1279" s="8">
        <f t="shared" si="40"/>
        <v>-31.402566301541064</v>
      </c>
      <c r="D1279" s="8">
        <f>(Timetraces!C1361-Timetraces!$C$86)/0.3048+$C$1004</f>
        <v>-27.04613008524176</v>
      </c>
      <c r="E1279" s="23">
        <f>Timetraces!F1361/1000*0.145</f>
        <v>105.60784594907032</v>
      </c>
      <c r="F1279" s="8">
        <f>Timetraces!H1361</f>
        <v>0.34796220046710091</v>
      </c>
      <c r="G1279" s="8">
        <f>(Timetraces!G1361-Timetraces!$G$86)/0.3048</f>
        <v>-65.616797900262469</v>
      </c>
      <c r="H1279" s="13">
        <f>Timetraces!D1361/9.81/0.4536</f>
        <v>-55.738755584702467</v>
      </c>
      <c r="I1279" s="73">
        <f>Timetraces!F1361/Timetraces!H1361*1000</f>
        <v>2093129572.938817</v>
      </c>
      <c r="J1279" s="13">
        <f>Timetraces!I1361/9.81/0.4536</f>
        <v>259.21265247786368</v>
      </c>
      <c r="K1279" s="8">
        <f>Timetraces!J1361-Timetraces!K1361</f>
        <v>27.631103515625</v>
      </c>
      <c r="L1279" s="8">
        <f t="shared" si="39"/>
        <v>-31.525908805566822</v>
      </c>
      <c r="M1279" s="8"/>
      <c r="N1279" s="13">
        <f>Timetraces!L1361/9.81/0.4536</f>
        <v>-61.575175122497335</v>
      </c>
      <c r="O1279" s="23">
        <f>Timetraces!N1361/1000*0.145</f>
        <v>96.34161928455687</v>
      </c>
      <c r="P1279" s="37">
        <f>Timetraces!P1361</f>
        <v>0.32218783093935854</v>
      </c>
    </row>
    <row r="1280" spans="1:16" x14ac:dyDescent="0.2">
      <c r="A1280" s="37">
        <f>Timetraces!E1362</f>
        <v>127.6</v>
      </c>
      <c r="B1280" s="8">
        <f>Timetraces!B1362-Timetraces!C1362</f>
        <v>27.671193838119507</v>
      </c>
      <c r="C1280" s="8">
        <f t="shared" si="40"/>
        <v>-31.39438669825476</v>
      </c>
      <c r="D1280" s="8">
        <f>(Timetraces!C1362-Timetraces!$C$86)/0.3048+$C$1004</f>
        <v>-27.054309688528068</v>
      </c>
      <c r="E1280" s="23">
        <f>Timetraces!F1362/1000*0.145</f>
        <v>105.2982513911121</v>
      </c>
      <c r="F1280" s="8">
        <f>Timetraces!H1362</f>
        <v>0.34695529587113899</v>
      </c>
      <c r="G1280" s="8">
        <f>(Timetraces!G1362-Timetraces!$G$86)/0.3048</f>
        <v>-65.616797900262469</v>
      </c>
      <c r="H1280" s="13">
        <f>Timetraces!D1362/9.81/0.4536</f>
        <v>-55.720324262775691</v>
      </c>
      <c r="I1280" s="73">
        <f>Timetraces!F1362/Timetraces!H1362*1000</f>
        <v>2093050158.9743598</v>
      </c>
      <c r="J1280" s="13">
        <f>Timetraces!I1362/9.81/0.4536</f>
        <v>258.22076960246784</v>
      </c>
      <c r="K1280" s="8">
        <f>Timetraces!J1362-Timetraces!K1362</f>
        <v>27.628615379333496</v>
      </c>
      <c r="L1280" s="8">
        <f t="shared" si="39"/>
        <v>-31.534071982376219</v>
      </c>
      <c r="M1280" s="8"/>
      <c r="N1280" s="13">
        <f>Timetraces!L1362/9.81/0.4536</f>
        <v>-61.287125279800897</v>
      </c>
      <c r="O1280" s="23">
        <f>Timetraces!N1362/1000*0.145</f>
        <v>96.572936835063047</v>
      </c>
      <c r="P1280" s="37">
        <f>Timetraces!P1362</f>
        <v>0.32307951682207187</v>
      </c>
    </row>
    <row r="1281" spans="1:16" x14ac:dyDescent="0.2">
      <c r="A1281" s="37">
        <f>Timetraces!E1363</f>
        <v>127.70000000000002</v>
      </c>
      <c r="B1281" s="8">
        <f>Timetraces!B1363-Timetraces!C1363</f>
        <v>27.673647403717041</v>
      </c>
      <c r="C1281" s="8">
        <f t="shared" si="40"/>
        <v>-31.386336942357339</v>
      </c>
      <c r="D1281" s="8">
        <f>(Timetraces!C1363-Timetraces!$C$86)/0.3048+$C$1004</f>
        <v>-27.062359444425486</v>
      </c>
      <c r="E1281" s="23">
        <f>Timetraces!F1363/1000*0.145</f>
        <v>104.94149448290369</v>
      </c>
      <c r="F1281" s="8">
        <f>Timetraces!H1363</f>
        <v>0.34579500723775292</v>
      </c>
      <c r="G1281" s="8">
        <f>(Timetraces!G1363-Timetraces!$G$86)/0.3048</f>
        <v>-65.616797900262469</v>
      </c>
      <c r="H1281" s="13">
        <f>Timetraces!D1363/9.81/0.4536</f>
        <v>-55.771849666175093</v>
      </c>
      <c r="I1281" s="73">
        <f>Timetraces!F1363/Timetraces!H1363*1000</f>
        <v>2092958051.9133229</v>
      </c>
      <c r="J1281" s="13">
        <f>Timetraces!I1363/9.81/0.4536</f>
        <v>257.18979517917143</v>
      </c>
      <c r="K1281" s="8">
        <f>Timetraces!J1363-Timetraces!K1363</f>
        <v>27.626332759857178</v>
      </c>
      <c r="L1281" s="8">
        <f t="shared" si="39"/>
        <v>-31.541560891419255</v>
      </c>
      <c r="M1281" s="8"/>
      <c r="N1281" s="13">
        <f>Timetraces!L1363/9.81/0.4536</f>
        <v>-61.008752309751401</v>
      </c>
      <c r="O1281" s="23">
        <f>Timetraces!N1363/1000*0.145</f>
        <v>96.79242481056167</v>
      </c>
      <c r="P1281" s="37">
        <f>Timetraces!P1363</f>
        <v>0.32392560269210813</v>
      </c>
    </row>
    <row r="1282" spans="1:16" x14ac:dyDescent="0.2">
      <c r="A1282" s="37">
        <f>Timetraces!E1364</f>
        <v>127.80000000000001</v>
      </c>
      <c r="B1282" s="8">
        <f>Timetraces!B1364-Timetraces!C1364</f>
        <v>27.675991296768188</v>
      </c>
      <c r="C1282" s="8">
        <f t="shared" si="40"/>
        <v>-31.37864700452549</v>
      </c>
      <c r="D1282" s="8">
        <f>(Timetraces!C1364-Timetraces!$C$86)/0.3048+$C$1004</f>
        <v>-27.070049382257334</v>
      </c>
      <c r="E1282" s="23">
        <f>Timetraces!F1364/1000*0.145</f>
        <v>104.53587440276993</v>
      </c>
      <c r="F1282" s="8">
        <f>Timetraces!H1364</f>
        <v>0.34447580325317811</v>
      </c>
      <c r="G1282" s="8">
        <f>(Timetraces!G1364-Timetraces!$G$86)/0.3048</f>
        <v>-65.616797900262469</v>
      </c>
      <c r="H1282" s="13">
        <f>Timetraces!D1364/9.81/0.4536</f>
        <v>-55.839591203786917</v>
      </c>
      <c r="I1282" s="73">
        <f>Timetraces!F1364/Timetraces!H1364*1000</f>
        <v>2092852554.6301572</v>
      </c>
      <c r="J1282" s="13">
        <f>Timetraces!I1364/9.81/0.4536</f>
        <v>256.16633730613802</v>
      </c>
      <c r="K1282" s="8">
        <f>Timetraces!J1364-Timetraces!K1364</f>
        <v>27.624268054962158</v>
      </c>
      <c r="L1282" s="8">
        <f t="shared" si="39"/>
        <v>-31.548334857610264</v>
      </c>
      <c r="M1282" s="8"/>
      <c r="N1282" s="13">
        <f>Timetraces!L1364/9.81/0.4536</f>
        <v>-60.70918760584005</v>
      </c>
      <c r="O1282" s="23">
        <f>Timetraces!N1364/1000*0.145</f>
        <v>96.998559494890486</v>
      </c>
      <c r="P1282" s="37">
        <f>Timetraces!P1364</f>
        <v>0.32472021464495587</v>
      </c>
    </row>
    <row r="1283" spans="1:16" x14ac:dyDescent="0.2">
      <c r="A1283" s="37">
        <f>Timetraces!E1365</f>
        <v>127.9</v>
      </c>
      <c r="B1283" s="8">
        <f>Timetraces!B1365-Timetraces!C1365</f>
        <v>27.678175926208496</v>
      </c>
      <c r="C1283" s="8">
        <f t="shared" si="40"/>
        <v>-31.371479585101909</v>
      </c>
      <c r="D1283" s="8">
        <f>(Timetraces!C1365-Timetraces!$C$86)/0.3048+$C$1004</f>
        <v>-27.077216801680915</v>
      </c>
      <c r="E1283" s="23">
        <f>Timetraces!F1365/1000*0.145</f>
        <v>104.0869382350492</v>
      </c>
      <c r="F1283" s="8">
        <f>Timetraces!H1365</f>
        <v>0.34301572494567484</v>
      </c>
      <c r="G1283" s="8">
        <f>(Timetraces!G1365-Timetraces!$G$86)/0.3048</f>
        <v>-65.616797900262469</v>
      </c>
      <c r="H1283" s="13">
        <f>Timetraces!D1365/9.81/0.4536</f>
        <v>-55.873422538136616</v>
      </c>
      <c r="I1283" s="73">
        <f>Timetraces!F1365/Timetraces!H1365*1000</f>
        <v>2092734825.6668267</v>
      </c>
      <c r="J1283" s="13">
        <f>Timetraces!I1365/9.81/0.4536</f>
        <v>255.17906311849464</v>
      </c>
      <c r="K1283" s="8">
        <f>Timetraces!J1365-Timetraces!K1365</f>
        <v>27.622448682785034</v>
      </c>
      <c r="L1283" s="8">
        <f t="shared" si="39"/>
        <v>-31.554303926432851</v>
      </c>
      <c r="M1283" s="8"/>
      <c r="N1283" s="13">
        <f>Timetraces!L1365/9.81/0.4536</f>
        <v>-60.3716629514674</v>
      </c>
      <c r="O1283" s="23">
        <f>Timetraces!N1365/1000*0.145</f>
        <v>97.164067800528031</v>
      </c>
      <c r="P1283" s="37">
        <f>Timetraces!P1365</f>
        <v>0.32547011700935752</v>
      </c>
    </row>
    <row r="1284" spans="1:16" x14ac:dyDescent="0.2">
      <c r="A1284" s="37">
        <f>Timetraces!E1366</f>
        <v>128</v>
      </c>
      <c r="B1284" s="8">
        <f>Timetraces!B1366-Timetraces!C1366</f>
        <v>27.680181980133057</v>
      </c>
      <c r="C1284" s="8">
        <f t="shared" si="40"/>
        <v>-31.364898043354664</v>
      </c>
      <c r="D1284" s="8">
        <f>(Timetraces!C1366-Timetraces!$C$86)/0.3048+$C$1004</f>
        <v>-27.08379834342816</v>
      </c>
      <c r="E1284" s="23">
        <f>Timetraces!F1366/1000*0.145</f>
        <v>103.60575452724606</v>
      </c>
      <c r="F1284" s="8">
        <f>Timetraces!H1366</f>
        <v>0.34145077078265379</v>
      </c>
      <c r="G1284" s="8">
        <f>(Timetraces!G1366-Timetraces!$G$86)/0.3048</f>
        <v>-65.616797900262469</v>
      </c>
      <c r="H1284" s="13">
        <f>Timetraces!D1366/9.81/0.4536</f>
        <v>-55.842845403695478</v>
      </c>
      <c r="I1284" s="73">
        <f>Timetraces!F1366/Timetraces!H1366*1000</f>
        <v>2092607503.4995615</v>
      </c>
      <c r="J1284" s="13">
        <f>Timetraces!I1366/9.81/0.4536</f>
        <v>254.23260873665899</v>
      </c>
      <c r="K1284" s="8">
        <f>Timetraces!J1366-Timetraces!K1366</f>
        <v>27.620912790298462</v>
      </c>
      <c r="L1284" s="8">
        <f t="shared" si="39"/>
        <v>-31.559342943777249</v>
      </c>
      <c r="M1284" s="8"/>
      <c r="N1284" s="13">
        <f>Timetraces!L1366/9.81/0.4536</f>
        <v>-59.999758309441184</v>
      </c>
      <c r="O1284" s="23">
        <f>Timetraces!N1366/1000*0.145</f>
        <v>97.320851654805693</v>
      </c>
      <c r="P1284" s="37">
        <f>Timetraces!P1366</f>
        <v>0.32618700775950354</v>
      </c>
    </row>
    <row r="1285" spans="1:16" x14ac:dyDescent="0.2">
      <c r="A1285" s="37">
        <f>Timetraces!E1367</f>
        <v>128.1</v>
      </c>
      <c r="B1285" s="8">
        <f>Timetraces!B1367-Timetraces!C1367</f>
        <v>27.682018518447876</v>
      </c>
      <c r="C1285" s="8">
        <f t="shared" si="40"/>
        <v>-31.358872655182683</v>
      </c>
      <c r="D1285" s="8">
        <f>(Timetraces!C1367-Timetraces!$C$86)/0.3048+$C$1004</f>
        <v>-27.089823731600145</v>
      </c>
      <c r="E1285" s="23">
        <f>Timetraces!F1367/1000*0.145</f>
        <v>103.10561223111665</v>
      </c>
      <c r="F1285" s="8">
        <f>Timetraces!H1367</f>
        <v>0.33982416063302973</v>
      </c>
      <c r="G1285" s="8">
        <f>(Timetraces!G1367-Timetraces!$G$86)/0.3048</f>
        <v>-65.616797900262469</v>
      </c>
      <c r="H1285" s="13">
        <f>Timetraces!D1367/9.81/0.4536</f>
        <v>-55.7462961385475</v>
      </c>
      <c r="I1285" s="73">
        <f>Timetraces!F1367/Timetraces!H1367*1000</f>
        <v>2092473903.1980729</v>
      </c>
      <c r="J1285" s="13">
        <f>Timetraces!I1367/9.81/0.4536</f>
        <v>253.31078888816694</v>
      </c>
      <c r="K1285" s="8">
        <f>Timetraces!J1367-Timetraces!K1367</f>
        <v>27.619703531265259</v>
      </c>
      <c r="L1285" s="8">
        <f t="shared" ref="L1285:L1348" si="41">(K1285-$K$4)/0.3048</f>
        <v>-31.563310329056787</v>
      </c>
      <c r="M1285" s="8"/>
      <c r="N1285" s="13">
        <f>Timetraces!L1367/9.81/0.4536</f>
        <v>-59.616901175836539</v>
      </c>
      <c r="O1285" s="23">
        <f>Timetraces!N1367/1000*0.145</f>
        <v>97.472089811216719</v>
      </c>
      <c r="P1285" s="37">
        <f>Timetraces!P1367</f>
        <v>0.32687854091460505</v>
      </c>
    </row>
    <row r="1286" spans="1:16" x14ac:dyDescent="0.2">
      <c r="A1286" s="37">
        <f>Timetraces!E1368</f>
        <v>128.20000000000002</v>
      </c>
      <c r="B1286" s="8">
        <f>Timetraces!B1368-Timetraces!C1368</f>
        <v>27.683711290359497</v>
      </c>
      <c r="C1286" s="8">
        <f t="shared" si="40"/>
        <v>-31.353318941561881</v>
      </c>
      <c r="D1286" s="8">
        <f>(Timetraces!C1368-Timetraces!$C$86)/0.3048+$C$1004</f>
        <v>-27.095377445220944</v>
      </c>
      <c r="E1286" s="23">
        <f>Timetraces!F1368/1000*0.145</f>
        <v>102.59821677495171</v>
      </c>
      <c r="F1286" s="8">
        <f>Timetraces!H1368</f>
        <v>0.3381739642872939</v>
      </c>
      <c r="G1286" s="8">
        <f>(Timetraces!G1368-Timetraces!$G$86)/0.3048</f>
        <v>-65.616797900262469</v>
      </c>
      <c r="H1286" s="13">
        <f>Timetraces!D1368/9.81/0.4536</f>
        <v>-55.610370711597611</v>
      </c>
      <c r="I1286" s="73">
        <f>Timetraces!F1368/Timetraces!H1368*1000</f>
        <v>2092337032.1662457</v>
      </c>
      <c r="J1286" s="13">
        <f>Timetraces!I1368/9.81/0.4536</f>
        <v>252.38578685051243</v>
      </c>
      <c r="K1286" s="8">
        <f>Timetraces!J1368-Timetraces!K1368</f>
        <v>27.618860721588135</v>
      </c>
      <c r="L1286" s="8">
        <f t="shared" si="41"/>
        <v>-31.566075452669399</v>
      </c>
      <c r="M1286" s="8"/>
      <c r="N1286" s="13">
        <f>Timetraces!L1368/9.81/0.4536</f>
        <v>-59.255770713065012</v>
      </c>
      <c r="O1286" s="23">
        <f>Timetraces!N1368/1000*0.145</f>
        <v>97.617210836420995</v>
      </c>
      <c r="P1286" s="37">
        <f>Timetraces!P1368</f>
        <v>0.32754210366854275</v>
      </c>
    </row>
    <row r="1287" spans="1:16" x14ac:dyDescent="0.2">
      <c r="A1287" s="37">
        <f>Timetraces!E1369</f>
        <v>128.30000000000001</v>
      </c>
      <c r="B1287" s="8">
        <f>Timetraces!B1369-Timetraces!C1369</f>
        <v>27.685288190841675</v>
      </c>
      <c r="C1287" s="8">
        <f t="shared" si="40"/>
        <v>-31.348145383549486</v>
      </c>
      <c r="D1287" s="8">
        <f>(Timetraces!C1369-Timetraces!$C$86)/0.3048+$C$1004</f>
        <v>-27.100551003233338</v>
      </c>
      <c r="E1287" s="23">
        <f>Timetraces!F1369/1000*0.145</f>
        <v>102.09076578471569</v>
      </c>
      <c r="F1287" s="8">
        <f>Timetraces!H1369</f>
        <v>0.33652359087899986</v>
      </c>
      <c r="G1287" s="8">
        <f>(Timetraces!G1369-Timetraces!$G$86)/0.3048</f>
        <v>-65.616797900262469</v>
      </c>
      <c r="H1287" s="13">
        <f>Timetraces!D1369/9.81/0.4536</f>
        <v>-55.478519035428938</v>
      </c>
      <c r="I1287" s="73">
        <f>Timetraces!F1369/Timetraces!H1369*1000</f>
        <v>2092198781.5240541</v>
      </c>
      <c r="J1287" s="13">
        <f>Timetraces!I1369/9.81/0.4536</f>
        <v>251.42868859458176</v>
      </c>
      <c r="K1287" s="8">
        <f>Timetraces!J1369-Timetraces!K1369</f>
        <v>27.618414163589478</v>
      </c>
      <c r="L1287" s="8">
        <f t="shared" si="41"/>
        <v>-31.567540537966828</v>
      </c>
      <c r="M1287" s="8"/>
      <c r="N1287" s="13">
        <f>Timetraces!L1369/9.81/0.4536</f>
        <v>-58.943326372845391</v>
      </c>
      <c r="O1287" s="23">
        <f>Timetraces!N1369/1000*0.145</f>
        <v>97.753205133619048</v>
      </c>
      <c r="P1287" s="37">
        <f>Timetraces!P1369</f>
        <v>0.32816393479268502</v>
      </c>
    </row>
    <row r="1288" spans="1:16" x14ac:dyDescent="0.2">
      <c r="A1288" s="37">
        <f>Timetraces!E1370</f>
        <v>128.4</v>
      </c>
      <c r="B1288" s="8">
        <f>Timetraces!B1370-Timetraces!C1370</f>
        <v>27.686765193939209</v>
      </c>
      <c r="C1288" s="8">
        <f t="shared" si="40"/>
        <v>-31.343299572862037</v>
      </c>
      <c r="D1288" s="8">
        <f>(Timetraces!C1370-Timetraces!$C$86)/0.3048+$C$1004</f>
        <v>-27.105396813920787</v>
      </c>
      <c r="E1288" s="23">
        <f>Timetraces!F1370/1000*0.145</f>
        <v>101.58478738093009</v>
      </c>
      <c r="F1288" s="8">
        <f>Timetraces!H1370</f>
        <v>0.33487801074097046</v>
      </c>
      <c r="G1288" s="8">
        <f>(Timetraces!G1370-Timetraces!$G$86)/0.3048</f>
        <v>-65.616797900262469</v>
      </c>
      <c r="H1288" s="13">
        <f>Timetraces!D1370/9.81/0.4536</f>
        <v>-55.393481202412701</v>
      </c>
      <c r="I1288" s="73">
        <f>Timetraces!F1370/Timetraces!H1370*1000</f>
        <v>2092059550.3060479</v>
      </c>
      <c r="J1288" s="13">
        <f>Timetraces!I1370/9.81/0.4536</f>
        <v>250.41856299683232</v>
      </c>
      <c r="K1288" s="8">
        <f>Timetraces!J1370-Timetraces!K1370</f>
        <v>27.618376016616821</v>
      </c>
      <c r="L1288" s="8">
        <f t="shared" si="41"/>
        <v>-31.567665692076595</v>
      </c>
      <c r="M1288" s="8"/>
      <c r="N1288" s="13">
        <f>Timetraces!L1370/9.81/0.4536</f>
        <v>-58.690095440445596</v>
      </c>
      <c r="O1288" s="23">
        <f>Timetraces!N1370/1000*0.145</f>
        <v>97.875664226831375</v>
      </c>
      <c r="P1288" s="37">
        <f>Timetraces!P1370</f>
        <v>0.32872387661918179</v>
      </c>
    </row>
    <row r="1289" spans="1:16" x14ac:dyDescent="0.2">
      <c r="A1289" s="37">
        <f>Timetraces!E1371</f>
        <v>128.5</v>
      </c>
      <c r="B1289" s="8">
        <f>Timetraces!B1371-Timetraces!C1371</f>
        <v>27.688137769699097</v>
      </c>
      <c r="C1289" s="8">
        <f t="shared" si="40"/>
        <v>-31.338796371550071</v>
      </c>
      <c r="D1289" s="8">
        <f>(Timetraces!C1371-Timetraces!$C$86)/0.3048+$C$1004</f>
        <v>-27.109900015232757</v>
      </c>
      <c r="E1289" s="23">
        <f>Timetraces!F1371/1000*0.145</f>
        <v>101.07716306737913</v>
      </c>
      <c r="F1289" s="8">
        <f>Timetraces!H1371</f>
        <v>0.33322708215082431</v>
      </c>
      <c r="G1289" s="8">
        <f>(Timetraces!G1371-Timetraces!$G$86)/0.3048</f>
        <v>-65.616797900262469</v>
      </c>
      <c r="H1289" s="13">
        <f>Timetraces!D1371/9.81/0.4536</f>
        <v>-55.381448549642272</v>
      </c>
      <c r="I1289" s="73">
        <f>Timetraces!F1371/Timetraces!H1371*1000</f>
        <v>2091918456.098932</v>
      </c>
      <c r="J1289" s="13">
        <f>Timetraces!I1371/9.81/0.4536</f>
        <v>249.34929257292603</v>
      </c>
      <c r="K1289" s="8">
        <f>Timetraces!J1371-Timetraces!K1371</f>
        <v>27.618741512298584</v>
      </c>
      <c r="L1289" s="8">
        <f t="shared" si="41"/>
        <v>-31.566466559262413</v>
      </c>
      <c r="M1289" s="8"/>
      <c r="N1289" s="13">
        <f>Timetraces!L1371/9.81/0.4536</f>
        <v>-58.488293897117039</v>
      </c>
      <c r="O1289" s="23">
        <f>Timetraces!N1371/1000*0.145</f>
        <v>97.980328281190822</v>
      </c>
      <c r="P1289" s="37">
        <f>Timetraces!P1371</f>
        <v>0.3292024509857906</v>
      </c>
    </row>
    <row r="1290" spans="1:16" x14ac:dyDescent="0.2">
      <c r="A1290" s="37">
        <f>Timetraces!E1372</f>
        <v>128.6</v>
      </c>
      <c r="B1290" s="8">
        <f>Timetraces!B1372-Timetraces!C1372</f>
        <v>27.689379692077637</v>
      </c>
      <c r="C1290" s="8">
        <f t="shared" si="40"/>
        <v>-31.334721823064047</v>
      </c>
      <c r="D1290" s="8">
        <f>(Timetraces!C1372-Timetraces!$C$86)/0.3048+$C$1004</f>
        <v>-27.113974563718781</v>
      </c>
      <c r="E1290" s="23">
        <f>Timetraces!F1372/1000*0.145</f>
        <v>100.56245586449022</v>
      </c>
      <c r="F1290" s="8">
        <f>Timetraces!H1372</f>
        <v>0.33155312303093826</v>
      </c>
      <c r="G1290" s="8">
        <f>(Timetraces!G1372-Timetraces!$G$86)/0.3048</f>
        <v>-65.616797900262469</v>
      </c>
      <c r="H1290" s="13">
        <f>Timetraces!D1372/9.81/0.4536</f>
        <v>-55.444968885897467</v>
      </c>
      <c r="I1290" s="73">
        <f>Timetraces!F1372/Timetraces!H1372*1000</f>
        <v>2091773927.6160548</v>
      </c>
      <c r="J1290" s="13">
        <f>Timetraces!I1372/9.81/0.4536</f>
        <v>248.23163092761868</v>
      </c>
      <c r="K1290" s="8">
        <f>Timetraces!J1372-Timetraces!K1372</f>
        <v>27.619492769241333</v>
      </c>
      <c r="L1290" s="8">
        <f t="shared" si="41"/>
        <v>-31.564001805513236</v>
      </c>
      <c r="M1290" s="8"/>
      <c r="N1290" s="13">
        <f>Timetraces!L1372/9.81/0.4536</f>
        <v>-58.318183940253093</v>
      </c>
      <c r="O1290" s="23">
        <f>Timetraces!N1372/1000*0.145</f>
        <v>98.06438081070138</v>
      </c>
      <c r="P1290" s="37">
        <f>Timetraces!P1372</f>
        <v>0.32958677928327179</v>
      </c>
    </row>
    <row r="1291" spans="1:16" x14ac:dyDescent="0.2">
      <c r="A1291" s="37">
        <f>Timetraces!E1373</f>
        <v>128.70000000000002</v>
      </c>
      <c r="B1291" s="8">
        <f>Timetraces!B1373-Timetraces!C1373</f>
        <v>27.690449476242065</v>
      </c>
      <c r="C1291" s="8">
        <f t="shared" si="40"/>
        <v>-31.331212032498335</v>
      </c>
      <c r="D1291" s="8">
        <f>(Timetraces!C1373-Timetraces!$C$86)/0.3048+$C$1004</f>
        <v>-27.117484354284489</v>
      </c>
      <c r="E1291" s="23">
        <f>Timetraces!F1373/1000*0.145</f>
        <v>100.03566066775083</v>
      </c>
      <c r="F1291" s="8">
        <f>Timetraces!H1373</f>
        <v>0.32983985582885123</v>
      </c>
      <c r="G1291" s="8">
        <f>(Timetraces!G1373-Timetraces!$G$86)/0.3048</f>
        <v>-65.616797900262469</v>
      </c>
      <c r="H1291" s="13">
        <f>Timetraces!D1373/9.81/0.4536</f>
        <v>-55.565566311170571</v>
      </c>
      <c r="I1291" s="73">
        <f>Timetraces!F1373/Timetraces!H1373*1000</f>
        <v>2091624453.0843873</v>
      </c>
      <c r="J1291" s="13">
        <f>Timetraces!I1373/9.81/0.4536</f>
        <v>247.0896365082848</v>
      </c>
      <c r="K1291" s="8">
        <f>Timetraces!J1373-Timetraces!K1373</f>
        <v>27.620606422424316</v>
      </c>
      <c r="L1291" s="8">
        <f t="shared" si="41"/>
        <v>-31.560348087721295</v>
      </c>
      <c r="M1291" s="8"/>
      <c r="N1291" s="13">
        <f>Timetraces!L1373/9.81/0.4536</f>
        <v>-58.157620550876423</v>
      </c>
      <c r="O1291" s="23">
        <f>Timetraces!N1373/1000*0.145</f>
        <v>98.12696345134205</v>
      </c>
      <c r="P1291" s="37">
        <f>Timetraces!P1373</f>
        <v>0.32987293634577119</v>
      </c>
    </row>
    <row r="1292" spans="1:16" x14ac:dyDescent="0.2">
      <c r="A1292" s="37">
        <f>Timetraces!E1374</f>
        <v>128.80000000000001</v>
      </c>
      <c r="B1292" s="8">
        <f>Timetraces!B1374-Timetraces!C1374</f>
        <v>27.691300868988037</v>
      </c>
      <c r="C1292" s="8">
        <f t="shared" si="40"/>
        <v>-31.328418749211028</v>
      </c>
      <c r="D1292" s="8">
        <f>(Timetraces!C1374-Timetraces!$C$86)/0.3048+$C$1004</f>
        <v>-27.1202776375718</v>
      </c>
      <c r="E1292" s="23">
        <f>Timetraces!F1374/1000*0.145</f>
        <v>99.494325746866878</v>
      </c>
      <c r="F1292" s="8">
        <f>Timetraces!H1374</f>
        <v>0.3280793071435778</v>
      </c>
      <c r="G1292" s="8">
        <f>(Timetraces!G1374-Timetraces!$G$86)/0.3048</f>
        <v>-65.616797900262469</v>
      </c>
      <c r="H1292" s="13">
        <f>Timetraces!D1374/9.81/0.4536</f>
        <v>-55.712255630125696</v>
      </c>
      <c r="I1292" s="73">
        <f>Timetraces!F1374/Timetraces!H1374*1000</f>
        <v>2091469193.0607109</v>
      </c>
      <c r="J1292" s="13">
        <f>Timetraces!I1374/9.81/0.4536</f>
        <v>245.95216847870788</v>
      </c>
      <c r="K1292" s="8">
        <f>Timetraces!J1374-Timetraces!K1374</f>
        <v>27.622061729431152</v>
      </c>
      <c r="L1292" s="8">
        <f t="shared" si="41"/>
        <v>-31.555573458433777</v>
      </c>
      <c r="M1292" s="8"/>
      <c r="N1292" s="13">
        <f>Timetraces!L1374/9.81/0.4536</f>
        <v>-57.98877935477767</v>
      </c>
      <c r="O1292" s="23">
        <f>Timetraces!N1374/1000*0.145</f>
        <v>98.168941562174012</v>
      </c>
      <c r="P1292" s="37">
        <f>Timetraces!P1374</f>
        <v>0.33006487876019502</v>
      </c>
    </row>
    <row r="1293" spans="1:16" x14ac:dyDescent="0.2">
      <c r="A1293" s="37">
        <f>Timetraces!E1375</f>
        <v>128.9</v>
      </c>
      <c r="B1293" s="8">
        <f>Timetraces!B1375-Timetraces!C1375</f>
        <v>27.691896200180054</v>
      </c>
      <c r="C1293" s="8">
        <f t="shared" si="40"/>
        <v>-31.326465562885513</v>
      </c>
      <c r="D1293" s="8">
        <f>(Timetraces!C1375-Timetraces!$C$86)/0.3048+$C$1004</f>
        <v>-27.122230823897315</v>
      </c>
      <c r="E1293" s="23">
        <f>Timetraces!F1375/1000*0.145</f>
        <v>98.939719123670315</v>
      </c>
      <c r="F1293" s="8">
        <f>Timetraces!H1375</f>
        <v>0.32627560103559627</v>
      </c>
      <c r="G1293" s="8">
        <f>(Timetraces!G1375-Timetraces!$G$86)/0.3048</f>
        <v>-65.616797900262469</v>
      </c>
      <c r="H1293" s="13">
        <f>Timetraces!D1375/9.81/0.4536</f>
        <v>-55.851891325042985</v>
      </c>
      <c r="I1293" s="73">
        <f>Timetraces!F1375/Timetraces!H1375*1000</f>
        <v>2091308355.0909722</v>
      </c>
      <c r="J1293" s="13">
        <f>Timetraces!I1375/9.81/0.4536</f>
        <v>244.84240744097622</v>
      </c>
      <c r="K1293" s="8">
        <f>Timetraces!J1375-Timetraces!K1375</f>
        <v>27.623845338821411</v>
      </c>
      <c r="L1293" s="8">
        <f t="shared" si="41"/>
        <v>-31.549721721589094</v>
      </c>
      <c r="M1293" s="8"/>
      <c r="N1293" s="13">
        <f>Timetraces!L1375/9.81/0.4536</f>
        <v>-57.800563838886113</v>
      </c>
      <c r="O1293" s="23">
        <f>Timetraces!N1375/1000*0.145</f>
        <v>98.192338415932866</v>
      </c>
      <c r="P1293" s="37">
        <f>Timetraces!P1375</f>
        <v>0.33017185774930885</v>
      </c>
    </row>
    <row r="1294" spans="1:16" x14ac:dyDescent="0.2">
      <c r="A1294" s="37">
        <f>Timetraces!E1376</f>
        <v>129</v>
      </c>
      <c r="B1294" s="8">
        <f>Timetraces!B1376-Timetraces!C1376</f>
        <v>27.692212581634521</v>
      </c>
      <c r="C1294" s="8">
        <f t="shared" si="40"/>
        <v>-31.325427565987653</v>
      </c>
      <c r="D1294" s="8">
        <f>(Timetraces!C1376-Timetraces!$C$86)/0.3048+$C$1004</f>
        <v>-27.123268820795172</v>
      </c>
      <c r="E1294" s="23">
        <f>Timetraces!F1376/1000*0.145</f>
        <v>98.376705007152282</v>
      </c>
      <c r="F1294" s="8">
        <f>Timetraces!H1376</f>
        <v>0.32444455708782138</v>
      </c>
      <c r="G1294" s="8">
        <f>(Timetraces!G1376-Timetraces!$G$86)/0.3048</f>
        <v>-65.616797900262469</v>
      </c>
      <c r="H1294" s="13">
        <f>Timetraces!D1376/9.81/0.4536</f>
        <v>-55.959485667014441</v>
      </c>
      <c r="I1294" s="73">
        <f>Timetraces!F1376/Timetraces!H1376*1000</f>
        <v>2091143216.0300891</v>
      </c>
      <c r="J1294" s="13">
        <f>Timetraces!I1376/9.81/0.4536</f>
        <v>243.76987252991191</v>
      </c>
      <c r="K1294" s="8">
        <f>Timetraces!J1376-Timetraces!K1376</f>
        <v>27.625951766967773</v>
      </c>
      <c r="L1294" s="8">
        <f t="shared" si="41"/>
        <v>-31.54281086809053</v>
      </c>
      <c r="M1294" s="8"/>
      <c r="N1294" s="13">
        <f>Timetraces!L1376/9.81/0.4536</f>
        <v>-57.58959978538298</v>
      </c>
      <c r="O1294" s="23">
        <f>Timetraces!N1376/1000*0.145</f>
        <v>98.199837047208035</v>
      </c>
      <c r="P1294" s="37">
        <f>Timetraces!P1376</f>
        <v>0.33020614140430571</v>
      </c>
    </row>
    <row r="1295" spans="1:16" x14ac:dyDescent="0.2">
      <c r="A1295" s="37">
        <f>Timetraces!E1377</f>
        <v>129.1</v>
      </c>
      <c r="B1295" s="8">
        <f>Timetraces!B1377-Timetraces!C1377</f>
        <v>27.692245721817017</v>
      </c>
      <c r="C1295" s="8">
        <f t="shared" si="40"/>
        <v>-31.325318838354796</v>
      </c>
      <c r="D1295" s="8">
        <f>(Timetraces!C1377-Timetraces!$C$86)/0.3048+$C$1004</f>
        <v>-27.123377548428028</v>
      </c>
      <c r="E1295" s="23">
        <f>Timetraces!F1377/1000*0.145</f>
        <v>97.81254773658857</v>
      </c>
      <c r="F1295" s="8">
        <f>Timetraces!H1377</f>
        <v>0.32260980052425997</v>
      </c>
      <c r="G1295" s="8">
        <f>(Timetraces!G1377-Timetraces!$G$86)/0.3048</f>
        <v>-65.616797900262469</v>
      </c>
      <c r="H1295" s="13">
        <f>Timetraces!D1377/9.81/0.4536</f>
        <v>-56.026589395160521</v>
      </c>
      <c r="I1295" s="73">
        <f>Timetraces!F1377/Timetraces!H1377*1000</f>
        <v>2090975827.8851995</v>
      </c>
      <c r="J1295" s="13">
        <f>Timetraces!I1377/9.81/0.4536</f>
        <v>242.72880288582436</v>
      </c>
      <c r="K1295" s="8">
        <f>Timetraces!J1377-Timetraces!K1377</f>
        <v>27.628379344940186</v>
      </c>
      <c r="L1295" s="8">
        <f t="shared" si="41"/>
        <v>-31.534846373430387</v>
      </c>
      <c r="M1295" s="8"/>
      <c r="N1295" s="13">
        <f>Timetraces!L1377/9.81/0.4536</f>
        <v>-57.362693924319352</v>
      </c>
      <c r="O1295" s="23">
        <f>Timetraces!N1377/1000*0.145</f>
        <v>98.19411777594037</v>
      </c>
      <c r="P1295" s="37">
        <f>Timetraces!P1377</f>
        <v>0.33017998551218475</v>
      </c>
    </row>
    <row r="1296" spans="1:16" x14ac:dyDescent="0.2">
      <c r="A1296" s="37">
        <f>Timetraces!E1378</f>
        <v>129.20000000000002</v>
      </c>
      <c r="B1296" s="8">
        <f>Timetraces!B1378-Timetraces!C1378</f>
        <v>27.692005395889282</v>
      </c>
      <c r="C1296" s="8">
        <f t="shared" si="40"/>
        <v>-31.326107309246311</v>
      </c>
      <c r="D1296" s="8">
        <f>(Timetraces!C1378-Timetraces!$C$86)/0.3048+$C$1004</f>
        <v>-27.122589077536514</v>
      </c>
      <c r="E1296" s="23">
        <f>Timetraces!F1378/1000*0.145</f>
        <v>97.254668519103404</v>
      </c>
      <c r="F1296" s="8">
        <f>Timetraces!H1378</f>
        <v>0.32079546660242692</v>
      </c>
      <c r="G1296" s="8">
        <f>(Timetraces!G1378-Timetraces!$G$86)/0.3048</f>
        <v>-65.616797900262469</v>
      </c>
      <c r="H1296" s="13">
        <f>Timetraces!D1378/9.81/0.4536</f>
        <v>-56.064388178713806</v>
      </c>
      <c r="I1296" s="73">
        <f>Timetraces!F1378/Timetraces!H1378*1000</f>
        <v>2090808386.2891202</v>
      </c>
      <c r="J1296" s="13">
        <f>Timetraces!I1378/9.81/0.4536</f>
        <v>241.70284864025837</v>
      </c>
      <c r="K1296" s="8">
        <f>Timetraces!J1378-Timetraces!K1378</f>
        <v>27.631123304367065</v>
      </c>
      <c r="L1296" s="8">
        <f t="shared" si="41"/>
        <v>-31.52584388187238</v>
      </c>
      <c r="M1296" s="8"/>
      <c r="N1296" s="13">
        <f>Timetraces!L1378/9.81/0.4536</f>
        <v>-57.138445602696336</v>
      </c>
      <c r="O1296" s="23">
        <f>Timetraces!N1378/1000*0.145</f>
        <v>98.177020404006882</v>
      </c>
      <c r="P1296" s="37">
        <f>Timetraces!P1378</f>
        <v>0.33010180272313472</v>
      </c>
    </row>
    <row r="1297" spans="1:16" x14ac:dyDescent="0.2">
      <c r="A1297" s="37">
        <f>Timetraces!E1379</f>
        <v>129.30000000000001</v>
      </c>
      <c r="B1297" s="8">
        <f>Timetraces!B1379-Timetraces!C1379</f>
        <v>27.691506147384644</v>
      </c>
      <c r="C1297" s="8">
        <f t="shared" si="40"/>
        <v>-31.327745263657857</v>
      </c>
      <c r="D1297" s="8">
        <f>(Timetraces!C1379-Timetraces!$C$86)/0.3048+$C$1004</f>
        <v>-27.120951123124971</v>
      </c>
      <c r="E1297" s="23">
        <f>Timetraces!F1379/1000*0.145</f>
        <v>96.708233483496983</v>
      </c>
      <c r="F1297" s="8">
        <f>Timetraces!H1379</f>
        <v>0.31901835652768595</v>
      </c>
      <c r="G1297" s="8">
        <f>(Timetraces!G1379-Timetraces!$G$86)/0.3048</f>
        <v>-65.616797900262469</v>
      </c>
      <c r="H1297" s="13">
        <f>Timetraces!D1379/9.81/0.4536</f>
        <v>-56.099090500183387</v>
      </c>
      <c r="I1297" s="73">
        <f>Timetraces!F1379/Timetraces!H1379*1000</f>
        <v>2090642499.7868841</v>
      </c>
      <c r="J1297" s="13">
        <f>Timetraces!I1379/9.81/0.4536</f>
        <v>240.67308125423051</v>
      </c>
      <c r="K1297" s="8">
        <f>Timetraces!J1379-Timetraces!K1379</f>
        <v>27.63416600227356</v>
      </c>
      <c r="L1297" s="8">
        <f t="shared" si="41"/>
        <v>-31.515861277192283</v>
      </c>
      <c r="M1297" s="8"/>
      <c r="N1297" s="13">
        <f>Timetraces!L1379/9.81/0.4536</f>
        <v>-56.942518078802301</v>
      </c>
      <c r="O1297" s="23">
        <f>Timetraces!N1379/1000*0.145</f>
        <v>98.148561546561993</v>
      </c>
      <c r="P1297" s="37">
        <f>Timetraces!P1379</f>
        <v>0.32997166925975829</v>
      </c>
    </row>
    <row r="1298" spans="1:16" x14ac:dyDescent="0.2">
      <c r="A1298" s="37">
        <f>Timetraces!E1380</f>
        <v>129.4</v>
      </c>
      <c r="B1298" s="8">
        <f>Timetraces!B1380-Timetraces!C1380</f>
        <v>27.690760135650635</v>
      </c>
      <c r="C1298" s="8">
        <f t="shared" si="40"/>
        <v>-31.330192808716941</v>
      </c>
      <c r="D1298" s="8">
        <f>(Timetraces!C1380-Timetraces!$C$86)/0.3048+$C$1004</f>
        <v>-27.118503578065887</v>
      </c>
      <c r="E1298" s="23">
        <f>Timetraces!F1380/1000*0.145</f>
        <v>96.17446597287443</v>
      </c>
      <c r="F1298" s="8">
        <f>Timetraces!H1380</f>
        <v>0.31728244878340217</v>
      </c>
      <c r="G1298" s="8">
        <f>(Timetraces!G1380-Timetraces!$G$86)/0.3048</f>
        <v>-65.616797900262469</v>
      </c>
      <c r="H1298" s="13">
        <f>Timetraces!D1380/9.81/0.4536</f>
        <v>-56.16115690518334</v>
      </c>
      <c r="I1298" s="73">
        <f>Timetraces!F1380/Timetraces!H1380*1000</f>
        <v>2090478630.8430979</v>
      </c>
      <c r="J1298" s="13">
        <f>Timetraces!I1380/9.81/0.4536</f>
        <v>239.62490654985791</v>
      </c>
      <c r="K1298" s="8">
        <f>Timetraces!J1380-Timetraces!K1380</f>
        <v>27.637475728988647</v>
      </c>
      <c r="L1298" s="8">
        <f t="shared" si="41"/>
        <v>-31.505002593743832</v>
      </c>
      <c r="M1298" s="8"/>
      <c r="N1298" s="13">
        <f>Timetraces!L1380/9.81/0.4536</f>
        <v>-56.796168239078945</v>
      </c>
      <c r="O1298" s="23">
        <f>Timetraces!N1380/1000*0.145</f>
        <v>98.106633934817353</v>
      </c>
      <c r="P1298" s="37">
        <f>Timetraces!P1380</f>
        <v>0.32977994995513915</v>
      </c>
    </row>
    <row r="1299" spans="1:16" x14ac:dyDescent="0.2">
      <c r="A1299" s="37">
        <f>Timetraces!E1381</f>
        <v>129.5</v>
      </c>
      <c r="B1299" s="8">
        <f>Timetraces!B1381-Timetraces!C1381</f>
        <v>27.689769506454468</v>
      </c>
      <c r="C1299" s="8">
        <f t="shared" si="40"/>
        <v>-31.333442904504889</v>
      </c>
      <c r="D1299" s="8">
        <f>(Timetraces!C1381-Timetraces!$C$86)/0.3048+$C$1004</f>
        <v>-27.115253482277939</v>
      </c>
      <c r="E1299" s="23">
        <f>Timetraces!F1381/1000*0.145</f>
        <v>95.650538550230394</v>
      </c>
      <c r="F1299" s="8">
        <f>Timetraces!H1381</f>
        <v>0.31557854802954577</v>
      </c>
      <c r="G1299" s="8">
        <f>(Timetraces!G1381-Timetraces!$G$86)/0.3048</f>
        <v>-65.616797900262469</v>
      </c>
      <c r="H1299" s="13">
        <f>Timetraces!D1381/9.81/0.4536</f>
        <v>-56.273503956399544</v>
      </c>
      <c r="I1299" s="73">
        <f>Timetraces!F1381/Timetraces!H1381*1000</f>
        <v>2090315994.772728</v>
      </c>
      <c r="J1299" s="13">
        <f>Timetraces!I1381/9.81/0.4536</f>
        <v>238.55215217747204</v>
      </c>
      <c r="K1299" s="8">
        <f>Timetraces!J1381-Timetraces!K1381</f>
        <v>27.641008377075195</v>
      </c>
      <c r="L1299" s="8">
        <f t="shared" si="41"/>
        <v>-31.493412540966442</v>
      </c>
      <c r="M1299" s="8"/>
      <c r="N1299" s="13">
        <f>Timetraces!L1381/9.81/0.4536</f>
        <v>-56.705568433194756</v>
      </c>
      <c r="O1299" s="23">
        <f>Timetraces!N1381/1000*0.145</f>
        <v>98.047646937991743</v>
      </c>
      <c r="P1299" s="37">
        <f>Timetraces!P1381</f>
        <v>0.32951022690706172</v>
      </c>
    </row>
    <row r="1300" spans="1:16" x14ac:dyDescent="0.2">
      <c r="A1300" s="37">
        <f>Timetraces!E1382</f>
        <v>129.6</v>
      </c>
      <c r="B1300" s="8">
        <f>Timetraces!B1382-Timetraces!C1382</f>
        <v>27.688524961471558</v>
      </c>
      <c r="C1300" s="8">
        <f t="shared" si="40"/>
        <v>-31.33752605733596</v>
      </c>
      <c r="D1300" s="8">
        <f>(Timetraces!C1382-Timetraces!$C$86)/0.3048+$C$1004</f>
        <v>-27.111170329446868</v>
      </c>
      <c r="E1300" s="23">
        <f>Timetraces!F1382/1000*0.145</f>
        <v>95.131022578536829</v>
      </c>
      <c r="F1300" s="8">
        <f>Timetraces!H1382</f>
        <v>0.31388899947420451</v>
      </c>
      <c r="G1300" s="8">
        <f>(Timetraces!G1382-Timetraces!$G$86)/0.3048</f>
        <v>-65.616797900262469</v>
      </c>
      <c r="H1300" s="13">
        <f>Timetraces!D1382/9.81/0.4536</f>
        <v>-56.443963679744705</v>
      </c>
      <c r="I1300" s="73">
        <f>Timetraces!F1382/Timetraces!H1382*1000</f>
        <v>2090152948.5964961</v>
      </c>
      <c r="J1300" s="13">
        <f>Timetraces!I1382/9.81/0.4536</f>
        <v>237.45835695088292</v>
      </c>
      <c r="K1300" s="8">
        <f>Timetraces!J1382-Timetraces!K1382</f>
        <v>27.644708633422852</v>
      </c>
      <c r="L1300" s="8">
        <f t="shared" si="41"/>
        <v>-31.481272592319275</v>
      </c>
      <c r="M1300" s="8"/>
      <c r="N1300" s="13">
        <f>Timetraces!L1382/9.81/0.4536</f>
        <v>-56.660342255540385</v>
      </c>
      <c r="O1300" s="23">
        <f>Timetraces!N1382/1000*0.145</f>
        <v>97.968083222571366</v>
      </c>
      <c r="P1300" s="37">
        <f>Timetraces!P1382</f>
        <v>0.32914641727005461</v>
      </c>
    </row>
    <row r="1301" spans="1:16" x14ac:dyDescent="0.2">
      <c r="A1301" s="37">
        <f>Timetraces!E1383</f>
        <v>129.70000000000002</v>
      </c>
      <c r="B1301" s="8">
        <f>Timetraces!B1383-Timetraces!C1383</f>
        <v>27.687007665634155</v>
      </c>
      <c r="C1301" s="8">
        <f t="shared" si="40"/>
        <v>-31.342504062051848</v>
      </c>
      <c r="D1301" s="8">
        <f>(Timetraces!C1383-Timetraces!$C$86)/0.3048+$C$1004</f>
        <v>-27.10619232473098</v>
      </c>
      <c r="E1301" s="23">
        <f>Timetraces!F1383/1000*0.145</f>
        <v>94.610332477686427</v>
      </c>
      <c r="F1301" s="8">
        <f>Timetraces!H1383</f>
        <v>0.31219563800507161</v>
      </c>
      <c r="G1301" s="8">
        <f>(Timetraces!G1383-Timetraces!$G$86)/0.3048</f>
        <v>-65.616797900262469</v>
      </c>
      <c r="H1301" s="13">
        <f>Timetraces!D1383/9.81/0.4536</f>
        <v>-56.664223977665237</v>
      </c>
      <c r="I1301" s="73">
        <f>Timetraces!F1383/Timetraces!H1383*1000</f>
        <v>2089987726.0926101</v>
      </c>
      <c r="J1301" s="13">
        <f>Timetraces!I1383/9.81/0.4536</f>
        <v>236.35567354077114</v>
      </c>
      <c r="K1301" s="8">
        <f>Timetraces!J1383-Timetraces!K1383</f>
        <v>27.648516416549683</v>
      </c>
      <c r="L1301" s="8">
        <f t="shared" si="41"/>
        <v>-31.46877986552521</v>
      </c>
      <c r="M1301" s="8"/>
      <c r="N1301" s="13">
        <f>Timetraces!L1383/9.81/0.4536</f>
        <v>-56.641111957239843</v>
      </c>
      <c r="O1301" s="23">
        <f>Timetraces!N1383/1000*0.145</f>
        <v>97.866047330421338</v>
      </c>
      <c r="P1301" s="37">
        <f>Timetraces!P1383</f>
        <v>0.32867985413893486</v>
      </c>
    </row>
    <row r="1302" spans="1:16" x14ac:dyDescent="0.2">
      <c r="A1302" s="37">
        <f>Timetraces!E1384</f>
        <v>129.80000000000001</v>
      </c>
      <c r="B1302" s="8">
        <f>Timetraces!B1384-Timetraces!C1384</f>
        <v>27.685195446014404</v>
      </c>
      <c r="C1302" s="8">
        <f t="shared" si="40"/>
        <v>-31.348449664478853</v>
      </c>
      <c r="D1302" s="8">
        <f>(Timetraces!C1384-Timetraces!$C$86)/0.3048+$C$1004</f>
        <v>-27.100246722303975</v>
      </c>
      <c r="E1302" s="23">
        <f>Timetraces!F1384/1000*0.145</f>
        <v>94.085062087638562</v>
      </c>
      <c r="F1302" s="8">
        <f>Timetraces!H1384</f>
        <v>0.31048738635479994</v>
      </c>
      <c r="G1302" s="8">
        <f>(Timetraces!G1384-Timetraces!$G$86)/0.3048</f>
        <v>-65.616797900262469</v>
      </c>
      <c r="H1302" s="13">
        <f>Timetraces!D1384/9.81/0.4536</f>
        <v>-56.913898950839339</v>
      </c>
      <c r="I1302" s="73">
        <f>Timetraces!F1384/Timetraces!H1384*1000</f>
        <v>2089819186.4537144</v>
      </c>
      <c r="J1302" s="13">
        <f>Timetraces!I1384/9.81/0.4536</f>
        <v>235.26168628552563</v>
      </c>
      <c r="K1302" s="8">
        <f>Timetraces!J1384-Timetraces!K1384</f>
        <v>27.652363777160645</v>
      </c>
      <c r="L1302" s="8">
        <f t="shared" si="41"/>
        <v>-31.456157291342265</v>
      </c>
      <c r="M1302" s="8"/>
      <c r="N1302" s="13">
        <f>Timetraces!L1384/9.81/0.4536</f>
        <v>-56.628112303021346</v>
      </c>
      <c r="O1302" s="23">
        <f>Timetraces!N1384/1000*0.145</f>
        <v>97.742041644098634</v>
      </c>
      <c r="P1302" s="37">
        <f>Timetraces!P1384</f>
        <v>0.32811283466441643</v>
      </c>
    </row>
    <row r="1303" spans="1:16" x14ac:dyDescent="0.2">
      <c r="A1303" s="37">
        <f>Timetraces!E1385</f>
        <v>129.9</v>
      </c>
      <c r="B1303" s="8">
        <f>Timetraces!B1385-Timetraces!C1385</f>
        <v>27.683072328567505</v>
      </c>
      <c r="C1303" s="8">
        <f t="shared" si="40"/>
        <v>-31.355415272900437</v>
      </c>
      <c r="D1303" s="8">
        <f>(Timetraces!C1385-Timetraces!$C$86)/0.3048+$C$1004</f>
        <v>-27.093281113882387</v>
      </c>
      <c r="E1303" s="23">
        <f>Timetraces!F1385/1000*0.145</f>
        <v>93.555351204997464</v>
      </c>
      <c r="F1303" s="8">
        <f>Timetraces!H1385</f>
        <v>0.30876469919838512</v>
      </c>
      <c r="G1303" s="8">
        <f>(Timetraces!G1385-Timetraces!$G$86)/0.3048</f>
        <v>-65.616797900262469</v>
      </c>
      <c r="H1303" s="13">
        <f>Timetraces!D1385/9.81/0.4536</f>
        <v>-57.167023581661503</v>
      </c>
      <c r="I1303" s="73">
        <f>Timetraces!F1385/Timetraces!H1385*1000</f>
        <v>2089647295.5951486</v>
      </c>
      <c r="J1303" s="13">
        <f>Timetraces!I1385/9.81/0.4536</f>
        <v>234.19408925419611</v>
      </c>
      <c r="K1303" s="8">
        <f>Timetraces!J1385-Timetraces!K1385</f>
        <v>27.656193017959595</v>
      </c>
      <c r="L1303" s="8">
        <f t="shared" si="41"/>
        <v>-31.443594165361457</v>
      </c>
      <c r="M1303" s="8"/>
      <c r="N1303" s="13">
        <f>Timetraces!L1385/9.81/0.4536</f>
        <v>-56.605027715261144</v>
      </c>
      <c r="O1303" s="23">
        <f>Timetraces!N1385/1000*0.145</f>
        <v>97.598888548125473</v>
      </c>
      <c r="P1303" s="37">
        <f>Timetraces!P1385</f>
        <v>0.32745826420533164</v>
      </c>
    </row>
    <row r="1304" spans="1:16" x14ac:dyDescent="0.2">
      <c r="A1304" s="37">
        <f>Timetraces!E1386</f>
        <v>130</v>
      </c>
      <c r="B1304" s="8">
        <f>Timetraces!B1386-Timetraces!C1386</f>
        <v>27.680633783340454</v>
      </c>
      <c r="C1304" s="8">
        <f t="shared" si="40"/>
        <v>-31.363415749367139</v>
      </c>
      <c r="D1304" s="8">
        <f>(Timetraces!C1386-Timetraces!$C$86)/0.3048+$C$1004</f>
        <v>-27.085280637415689</v>
      </c>
      <c r="E1304" s="23">
        <f>Timetraces!F1386/1000*0.145</f>
        <v>93.024788184268331</v>
      </c>
      <c r="F1304" s="8">
        <f>Timetraces!H1386</f>
        <v>0.30703924627039947</v>
      </c>
      <c r="G1304" s="8">
        <f>(Timetraces!G1386-Timetraces!$G$86)/0.3048</f>
        <v>-65.616797900262469</v>
      </c>
      <c r="H1304" s="13">
        <f>Timetraces!D1386/9.81/0.4536</f>
        <v>-57.399145078195012</v>
      </c>
      <c r="I1304" s="73">
        <f>Timetraces!F1386/Timetraces!H1386*1000</f>
        <v>2089473157.3656523</v>
      </c>
      <c r="J1304" s="13">
        <f>Timetraces!I1386/9.81/0.4536</f>
        <v>233.164568762155</v>
      </c>
      <c r="K1304" s="8">
        <f>Timetraces!J1386-Timetraces!K1386</f>
        <v>27.659958839416504</v>
      </c>
      <c r="L1304" s="8">
        <f t="shared" si="41"/>
        <v>-31.431239108088135</v>
      </c>
      <c r="M1304" s="8"/>
      <c r="N1304" s="13">
        <f>Timetraces!L1386/9.81/0.4536</f>
        <v>-56.559880406519191</v>
      </c>
      <c r="O1304" s="23">
        <f>Timetraces!N1386/1000*0.145</f>
        <v>97.440653972057433</v>
      </c>
      <c r="P1304" s="37">
        <f>Timetraces!P1386</f>
        <v>0.32673473419105126</v>
      </c>
    </row>
    <row r="1305" spans="1:16" x14ac:dyDescent="0.2">
      <c r="A1305" s="37">
        <f>Timetraces!E1387</f>
        <v>130.1</v>
      </c>
      <c r="B1305" s="8">
        <f>Timetraces!B1387-Timetraces!C1387</f>
        <v>27.677894115447998</v>
      </c>
      <c r="C1305" s="8">
        <f t="shared" si="40"/>
        <v>-31.372404161087797</v>
      </c>
      <c r="D1305" s="8">
        <f>(Timetraces!C1387-Timetraces!$C$86)/0.3048+$C$1004</f>
        <v>-27.076292225695031</v>
      </c>
      <c r="E1305" s="23">
        <f>Timetraces!F1387/1000*0.145</f>
        <v>92.499115257626784</v>
      </c>
      <c r="F1305" s="8">
        <f>Timetraces!H1387</f>
        <v>0.30532970185629021</v>
      </c>
      <c r="G1305" s="8">
        <f>(Timetraces!G1387-Timetraces!$G$86)/0.3048</f>
        <v>-65.616797900262469</v>
      </c>
      <c r="H1305" s="13">
        <f>Timetraces!D1387/9.81/0.4536</f>
        <v>-57.594523948785181</v>
      </c>
      <c r="I1305" s="73">
        <f>Timetraces!F1387/Timetraces!H1387*1000</f>
        <v>2089298646.4561901</v>
      </c>
      <c r="J1305" s="13">
        <f>Timetraces!I1387/9.81/0.4536</f>
        <v>232.17526455728731</v>
      </c>
      <c r="K1305" s="8">
        <f>Timetraces!J1387-Timetraces!K1387</f>
        <v>27.663629531860352</v>
      </c>
      <c r="L1305" s="8">
        <f t="shared" si="41"/>
        <v>-31.419196153876037</v>
      </c>
      <c r="M1305" s="8"/>
      <c r="N1305" s="13">
        <f>Timetraces!L1387/9.81/0.4536</f>
        <v>-56.488805800086382</v>
      </c>
      <c r="O1305" s="23">
        <f>Timetraces!N1387/1000*0.145</f>
        <v>97.271867525876146</v>
      </c>
      <c r="P1305" s="37">
        <f>Timetraces!P1387</f>
        <v>0.3259629563127257</v>
      </c>
    </row>
    <row r="1306" spans="1:16" x14ac:dyDescent="0.2">
      <c r="A1306" s="37">
        <f>Timetraces!E1388</f>
        <v>130.20000000000002</v>
      </c>
      <c r="B1306" s="8">
        <f>Timetraces!B1388-Timetraces!C1388</f>
        <v>27.674883127212524</v>
      </c>
      <c r="C1306" s="8">
        <f t="shared" si="40"/>
        <v>-31.382282731414154</v>
      </c>
      <c r="D1306" s="8">
        <f>(Timetraces!C1388-Timetraces!$C$86)/0.3048+$C$1004</f>
        <v>-27.066413655368674</v>
      </c>
      <c r="E1306" s="23">
        <f>Timetraces!F1388/1000*0.145</f>
        <v>91.984132831245489</v>
      </c>
      <c r="F1306" s="8">
        <f>Timetraces!H1388</f>
        <v>0.30365492928323229</v>
      </c>
      <c r="G1306" s="8">
        <f>(Timetraces!G1388-Timetraces!$G$86)/0.3048</f>
        <v>-65.616797900262469</v>
      </c>
      <c r="H1306" s="13">
        <f>Timetraces!D1388/9.81/0.4536</f>
        <v>-57.752385220640299</v>
      </c>
      <c r="I1306" s="73">
        <f>Timetraces!F1388/Timetraces!H1388*1000</f>
        <v>2089125743.3827157</v>
      </c>
      <c r="J1306" s="13">
        <f>Timetraces!I1388/9.81/0.4536</f>
        <v>231.2193733386251</v>
      </c>
      <c r="K1306" s="8">
        <f>Timetraces!J1388-Timetraces!K1388</f>
        <v>27.667182445526123</v>
      </c>
      <c r="L1306" s="8">
        <f t="shared" si="41"/>
        <v>-31.407539612977835</v>
      </c>
      <c r="M1306" s="8"/>
      <c r="N1306" s="13">
        <f>Timetraces!L1388/9.81/0.4536</f>
        <v>-56.398302008530379</v>
      </c>
      <c r="O1306" s="23">
        <f>Timetraces!N1388/1000*0.145</f>
        <v>97.096534217904008</v>
      </c>
      <c r="P1306" s="37">
        <f>Timetraces!P1388</f>
        <v>0.32516124354485104</v>
      </c>
    </row>
    <row r="1307" spans="1:16" x14ac:dyDescent="0.2">
      <c r="A1307" s="37">
        <f>Timetraces!E1389</f>
        <v>130.30000000000001</v>
      </c>
      <c r="B1307" s="8">
        <f>Timetraces!B1389-Timetraces!C1389</f>
        <v>27.671640872955322</v>
      </c>
      <c r="C1307" s="8">
        <f t="shared" si="40"/>
        <v>-31.392920048530957</v>
      </c>
      <c r="D1307" s="8">
        <f>(Timetraces!C1389-Timetraces!$C$86)/0.3048+$C$1004</f>
        <v>-27.055776338251871</v>
      </c>
      <c r="E1307" s="23">
        <f>Timetraces!F1389/1000*0.145</f>
        <v>91.483789817924901</v>
      </c>
      <c r="F1307" s="8">
        <f>Timetraces!H1389</f>
        <v>0.30202777054810315</v>
      </c>
      <c r="G1307" s="8">
        <f>(Timetraces!G1389-Timetraces!$G$86)/0.3048</f>
        <v>-65.616797900262469</v>
      </c>
      <c r="H1307" s="13">
        <f>Timetraces!D1389/9.81/0.4536</f>
        <v>-57.888814722813109</v>
      </c>
      <c r="I1307" s="73">
        <f>Timetraces!F1389/Timetraces!H1389*1000</f>
        <v>2088955883.9391453</v>
      </c>
      <c r="J1307" s="13">
        <f>Timetraces!I1389/9.81/0.4536</f>
        <v>230.28636096273419</v>
      </c>
      <c r="K1307" s="8">
        <f>Timetraces!J1389-Timetraces!K1389</f>
        <v>27.67059850692749</v>
      </c>
      <c r="L1307" s="8">
        <f t="shared" si="41"/>
        <v>-31.396332062448415</v>
      </c>
      <c r="M1307" s="8">
        <f>(Timetraces!K1389-Timetraces!$K$86)/0.3048+$L$1004</f>
        <v>-27.052356502202549</v>
      </c>
      <c r="N1307" s="13">
        <f>Timetraces!L1389/9.81/0.4536</f>
        <v>-56.304228541416094</v>
      </c>
      <c r="O1307" s="23">
        <f>Timetraces!N1389/1000*0.145</f>
        <v>96.899602041392512</v>
      </c>
      <c r="P1307" s="37">
        <f>Timetraces!P1389</f>
        <v>0.32433868232544844</v>
      </c>
    </row>
    <row r="1308" spans="1:16" x14ac:dyDescent="0.2">
      <c r="A1308" s="37">
        <f>Timetraces!E1390</f>
        <v>130.4</v>
      </c>
      <c r="B1308" s="8">
        <f>Timetraces!B1390-Timetraces!C1390</f>
        <v>27.668210029602051</v>
      </c>
      <c r="C1308" s="8">
        <f t="shared" si="40"/>
        <v>-31.404176096277912</v>
      </c>
      <c r="D1308" s="8">
        <f>(Timetraces!C1390-Timetraces!$C$86)/0.3048+$C$1004</f>
        <v>-27.044520290504916</v>
      </c>
      <c r="E1308" s="23">
        <f>Timetraces!F1390/1000*0.145</f>
        <v>90.999161218193578</v>
      </c>
      <c r="F1308" s="8">
        <f>Timetraces!H1390</f>
        <v>0.30045172138788445</v>
      </c>
      <c r="G1308" s="8">
        <f>(Timetraces!G1390-Timetraces!$G$86)/0.3048</f>
        <v>-65.616797900262469</v>
      </c>
      <c r="H1308" s="13">
        <f>Timetraces!D1390/9.81/0.4536</f>
        <v>-58.031053091840626</v>
      </c>
      <c r="I1308" s="73">
        <f>Timetraces!F1390/Timetraces!H1390*1000</f>
        <v>2088789570.9015744</v>
      </c>
      <c r="J1308" s="13">
        <f>Timetraces!I1390/9.81/0.4536</f>
        <v>229.36798391372389</v>
      </c>
      <c r="K1308" s="8">
        <f>Timetraces!J1390-Timetraces!K1390</f>
        <v>27.673856019973755</v>
      </c>
      <c r="L1308" s="8">
        <f t="shared" si="41"/>
        <v>-31.385644683687705</v>
      </c>
      <c r="M1308" s="8">
        <f>(Timetraces!K1390-Timetraces!$K$86)/0.3048+$L$1004</f>
        <v>-27.063043880963264</v>
      </c>
      <c r="N1308" s="13">
        <f>Timetraces!L1390/9.81/0.4536</f>
        <v>-56.226738120411177</v>
      </c>
      <c r="O1308" s="23">
        <f>Timetraces!N1390/1000*0.145</f>
        <v>96.680826123845108</v>
      </c>
      <c r="P1308" s="37">
        <f>Timetraces!P1390</f>
        <v>0.32349533790569984</v>
      </c>
    </row>
    <row r="1309" spans="1:16" x14ac:dyDescent="0.2">
      <c r="A1309" s="37">
        <f>Timetraces!E1391</f>
        <v>130.5</v>
      </c>
      <c r="B1309" s="8">
        <f>Timetraces!B1391-Timetraces!C1391</f>
        <v>27.664627075195313</v>
      </c>
      <c r="C1309" s="8">
        <f t="shared" si="40"/>
        <v>-31.415931196037551</v>
      </c>
      <c r="D1309" s="8">
        <f>(Timetraces!C1391-Timetraces!$C$86)/0.3048+$C$1004</f>
        <v>-27.032765190745277</v>
      </c>
      <c r="E1309" s="23">
        <f>Timetraces!F1391/1000*0.145</f>
        <v>90.528841196600112</v>
      </c>
      <c r="F1309" s="8">
        <f>Timetraces!H1391</f>
        <v>0.29892220966830019</v>
      </c>
      <c r="G1309" s="8">
        <f>(Timetraces!G1391-Timetraces!$G$86)/0.3048</f>
        <v>-65.616797900262469</v>
      </c>
      <c r="H1309" s="13">
        <f>Timetraces!D1391/9.81/0.4536</f>
        <v>-58.205147643323905</v>
      </c>
      <c r="I1309" s="73">
        <f>Timetraces!F1391/Timetraces!H1391*1000</f>
        <v>2088626457.4700506</v>
      </c>
      <c r="J1309" s="13">
        <f>Timetraces!I1391/9.81/0.4536</f>
        <v>228.46189669872024</v>
      </c>
      <c r="K1309" s="8">
        <f>Timetraces!J1391-Timetraces!K1391</f>
        <v>27.676920890808105</v>
      </c>
      <c r="L1309" s="8">
        <f t="shared" si="41"/>
        <v>-31.375589333181306</v>
      </c>
      <c r="M1309" s="8">
        <f>(Timetraces!K1391-Timetraces!$K$86)/0.3048+$L$1004</f>
        <v>-27.073099231469662</v>
      </c>
      <c r="N1309" s="13">
        <f>Timetraces!L1391/9.81/0.4536</f>
        <v>-56.180219178409558</v>
      </c>
      <c r="O1309" s="23">
        <f>Timetraces!N1391/1000*0.145</f>
        <v>96.455850182662871</v>
      </c>
      <c r="P1309" s="37">
        <f>Timetraces!P1391</f>
        <v>0.32262809498526301</v>
      </c>
    </row>
    <row r="1310" spans="1:16" x14ac:dyDescent="0.2">
      <c r="A1310" s="37">
        <f>Timetraces!E1392</f>
        <v>130.6</v>
      </c>
      <c r="B1310" s="8">
        <f>Timetraces!B1392-Timetraces!C1392</f>
        <v>27.660919189453125</v>
      </c>
      <c r="C1310" s="8">
        <f t="shared" si="40"/>
        <v>-31.428096175506671</v>
      </c>
      <c r="D1310" s="8">
        <f>(Timetraces!C1392-Timetraces!$C$86)/0.3048+$C$1004</f>
        <v>-27.020600211276157</v>
      </c>
      <c r="E1310" s="23">
        <f>Timetraces!F1392/1000*0.145</f>
        <v>90.070466874664078</v>
      </c>
      <c r="F1310" s="8">
        <f>Timetraces!H1392</f>
        <v>0.29743155089397111</v>
      </c>
      <c r="G1310" s="8">
        <f>(Timetraces!G1392-Timetraces!$G$86)/0.3048</f>
        <v>-65.616797900262469</v>
      </c>
      <c r="H1310" s="13">
        <f>Timetraces!D1392/9.81/0.4536</f>
        <v>-58.423648821588912</v>
      </c>
      <c r="I1310" s="73">
        <f>Timetraces!F1392/Timetraces!H1392*1000</f>
        <v>2088465839.4556491</v>
      </c>
      <c r="J1310" s="13">
        <f>Timetraces!I1392/9.81/0.4536</f>
        <v>227.57119920889002</v>
      </c>
      <c r="K1310" s="8">
        <f>Timetraces!J1392-Timetraces!K1392</f>
        <v>27.679759502410889</v>
      </c>
      <c r="L1310" s="8">
        <f t="shared" si="41"/>
        <v>-31.366276302988446</v>
      </c>
      <c r="M1310" s="8">
        <f>(Timetraces!K1392-Timetraces!$K$86)/0.3048+$L$1004</f>
        <v>-27.082412261662519</v>
      </c>
      <c r="N1310" s="13">
        <f>Timetraces!L1392/9.81/0.4536</f>
        <v>-56.16700349195267</v>
      </c>
      <c r="O1310" s="23">
        <f>Timetraces!N1392/1000*0.145</f>
        <v>96.224520721627016</v>
      </c>
      <c r="P1310" s="37">
        <f>Timetraces!P1392</f>
        <v>0.32173636206469153</v>
      </c>
    </row>
    <row r="1311" spans="1:16" x14ac:dyDescent="0.2">
      <c r="A1311" s="37">
        <f>Timetraces!E1393</f>
        <v>130.70000000000002</v>
      </c>
      <c r="B1311" s="8">
        <f>Timetraces!B1393-Timetraces!C1393</f>
        <v>27.657103300094604</v>
      </c>
      <c r="C1311" s="8">
        <f t="shared" si="40"/>
        <v>-31.440615497549061</v>
      </c>
      <c r="D1311" s="8">
        <f>(Timetraces!C1393-Timetraces!$C$86)/0.3048+$C$1004</f>
        <v>-27.008080889233764</v>
      </c>
      <c r="E1311" s="23">
        <f>Timetraces!F1393/1000*0.145</f>
        <v>89.622401289853542</v>
      </c>
      <c r="F1311" s="8">
        <f>Timetraces!H1393</f>
        <v>0.29597442127276219</v>
      </c>
      <c r="G1311" s="8">
        <f>(Timetraces!G1393-Timetraces!$G$86)/0.3048</f>
        <v>-65.616797900262469</v>
      </c>
      <c r="H1311" s="13">
        <f>Timetraces!D1393/9.81/0.4536</f>
        <v>-58.680288262638975</v>
      </c>
      <c r="I1311" s="73">
        <f>Timetraces!F1393/Timetraces!H1393*1000</f>
        <v>2088307237.7640018</v>
      </c>
      <c r="J1311" s="13">
        <f>Timetraces!I1393/9.81/0.4536</f>
        <v>226.70229697155597</v>
      </c>
      <c r="K1311" s="8">
        <f>Timetraces!J1393-Timetraces!K1393</f>
        <v>27.682337522506714</v>
      </c>
      <c r="L1311" s="8">
        <f t="shared" si="41"/>
        <v>-31.357818231807919</v>
      </c>
      <c r="M1311" s="8">
        <f>(Timetraces!K1393-Timetraces!$K$86)/0.3048+$L$1004</f>
        <v>-27.090870332843046</v>
      </c>
      <c r="N1311" s="13">
        <f>Timetraces!L1393/9.81/0.4536</f>
        <v>-56.177036989247142</v>
      </c>
      <c r="O1311" s="23">
        <f>Timetraces!N1393/1000*0.145</f>
        <v>95.988263546593245</v>
      </c>
      <c r="P1311" s="37">
        <f>Timetraces!P1393</f>
        <v>0.32082563535413638</v>
      </c>
    </row>
    <row r="1312" spans="1:16" x14ac:dyDescent="0.2">
      <c r="A1312" s="37">
        <f>Timetraces!E1394</f>
        <v>130.80000000000001</v>
      </c>
      <c r="B1312" s="8">
        <f>Timetraces!B1394-Timetraces!C1394</f>
        <v>27.653188705444336</v>
      </c>
      <c r="C1312" s="8">
        <f t="shared" si="40"/>
        <v>-31.453458655850465</v>
      </c>
      <c r="D1312" s="8">
        <f>(Timetraces!C1394-Timetraces!$C$86)/0.3048+$C$1004</f>
        <v>-26.995237730932363</v>
      </c>
      <c r="E1312" s="23">
        <f>Timetraces!F1394/1000*0.145</f>
        <v>89.184580301456208</v>
      </c>
      <c r="F1312" s="8">
        <f>Timetraces!H1394</f>
        <v>0.29455061187916776</v>
      </c>
      <c r="G1312" s="8">
        <f>(Timetraces!G1394-Timetraces!$G$86)/0.3048</f>
        <v>-65.616797900262469</v>
      </c>
      <c r="H1312" s="13">
        <f>Timetraces!D1394/9.81/0.4536</f>
        <v>-58.953853658113331</v>
      </c>
      <c r="I1312" s="73">
        <f>Timetraces!F1394/Timetraces!H1394*1000</f>
        <v>2088150715.8329773</v>
      </c>
      <c r="J1312" s="13">
        <f>Timetraces!I1394/9.81/0.4536</f>
        <v>225.86362553126494</v>
      </c>
      <c r="K1312" s="8">
        <f>Timetraces!J1394-Timetraces!K1394</f>
        <v>27.68462085723877</v>
      </c>
      <c r="L1312" s="8">
        <f t="shared" si="41"/>
        <v>-31.35032697612532</v>
      </c>
      <c r="M1312" s="8">
        <f>(Timetraces!K1394-Timetraces!$K$86)/0.3048+$L$1004</f>
        <v>-27.098361588525648</v>
      </c>
      <c r="N1312" s="13">
        <f>Timetraces!L1394/9.81/0.4536</f>
        <v>-56.191171669988009</v>
      </c>
      <c r="O1312" s="23">
        <f>Timetraces!N1394/1000*0.145</f>
        <v>95.749978945206209</v>
      </c>
      <c r="P1312" s="37">
        <f>Timetraces!P1394</f>
        <v>0.31990709473740764</v>
      </c>
    </row>
    <row r="1313" spans="1:16" x14ac:dyDescent="0.2">
      <c r="A1313" s="37">
        <f>Timetraces!E1395</f>
        <v>130.9</v>
      </c>
      <c r="B1313" s="8">
        <f>Timetraces!B1395-Timetraces!C1395</f>
        <v>27.649184226989746</v>
      </c>
      <c r="C1313" s="8">
        <f t="shared" si="40"/>
        <v>-31.466596708523006</v>
      </c>
      <c r="D1313" s="8">
        <f>(Timetraces!C1395-Timetraces!$C$86)/0.3048+$C$1004</f>
        <v>-26.982099678259818</v>
      </c>
      <c r="E1313" s="23">
        <f>Timetraces!F1395/1000*0.145</f>
        <v>88.758181773639706</v>
      </c>
      <c r="F1313" s="8">
        <f>Timetraces!H1395</f>
        <v>0.29316395281195079</v>
      </c>
      <c r="G1313" s="8">
        <f>(Timetraces!G1395-Timetraces!$G$86)/0.3048</f>
        <v>-65.616797900262469</v>
      </c>
      <c r="H1313" s="13">
        <f>Timetraces!D1395/9.81/0.4536</f>
        <v>-59.217742180940739</v>
      </c>
      <c r="I1313" s="73">
        <f>Timetraces!F1395/Timetraces!H1395*1000</f>
        <v>2087996787.0230927</v>
      </c>
      <c r="J1313" s="13">
        <f>Timetraces!I1395/9.81/0.4536</f>
        <v>225.06571903145121</v>
      </c>
      <c r="K1313" s="8">
        <f>Timetraces!J1395-Timetraces!K1395</f>
        <v>27.686577320098877</v>
      </c>
      <c r="L1313" s="8">
        <f t="shared" si="41"/>
        <v>-31.343908134720767</v>
      </c>
      <c r="M1313" s="8">
        <f>(Timetraces!K1395-Timetraces!$K$86)/0.3048+$L$1004</f>
        <v>-27.104780429930202</v>
      </c>
      <c r="N1313" s="13">
        <f>Timetraces!L1395/9.81/0.4536</f>
        <v>-56.188263807477512</v>
      </c>
      <c r="O1313" s="23">
        <f>Timetraces!N1395/1000*0.145</f>
        <v>95.512865234244245</v>
      </c>
      <c r="P1313" s="37">
        <f>Timetraces!P1395</f>
        <v>0.31899306884557693</v>
      </c>
    </row>
    <row r="1314" spans="1:16" x14ac:dyDescent="0.2">
      <c r="A1314" s="37">
        <f>Timetraces!E1396</f>
        <v>131</v>
      </c>
      <c r="B1314" s="8">
        <f>Timetraces!B1396-Timetraces!C1396</f>
        <v>27.645103693008423</v>
      </c>
      <c r="C1314" s="8">
        <f t="shared" si="40"/>
        <v>-31.479984287201887</v>
      </c>
      <c r="D1314" s="8">
        <f>(Timetraces!C1396-Timetraces!$C$86)/0.3048+$C$1004</f>
        <v>-26.968712099580937</v>
      </c>
      <c r="E1314" s="23">
        <f>Timetraces!F1396/1000*0.145</f>
        <v>88.34451412939616</v>
      </c>
      <c r="F1314" s="8">
        <f>Timetraces!H1396</f>
        <v>0.2918186987461</v>
      </c>
      <c r="G1314" s="8">
        <f>(Timetraces!G1396-Timetraces!$G$86)/0.3048</f>
        <v>-65.616797900262469</v>
      </c>
      <c r="H1314" s="13">
        <f>Timetraces!D1396/9.81/0.4536</f>
        <v>-59.45013114595988</v>
      </c>
      <c r="I1314" s="73">
        <f>Timetraces!F1396/Timetraces!H1396*1000</f>
        <v>2087846028.562135</v>
      </c>
      <c r="J1314" s="13">
        <f>Timetraces!I1396/9.81/0.4536</f>
        <v>224.32041466714577</v>
      </c>
      <c r="K1314" s="8">
        <f>Timetraces!J1396-Timetraces!K1396</f>
        <v>27.688178777694702</v>
      </c>
      <c r="L1314" s="8">
        <f t="shared" si="41"/>
        <v>-31.338654008750215</v>
      </c>
      <c r="M1314" s="8">
        <f>(Timetraces!K1396-Timetraces!$K$86)/0.3048+$L$1004</f>
        <v>-27.110034555900754</v>
      </c>
      <c r="N1314" s="13">
        <f>Timetraces!L1396/9.81/0.4536</f>
        <v>-56.155341180162345</v>
      </c>
      <c r="O1314" s="23">
        <f>Timetraces!N1396/1000*0.145</f>
        <v>95.27793834912228</v>
      </c>
      <c r="P1314" s="37">
        <f>Timetraces!P1396</f>
        <v>0.31808747373302343</v>
      </c>
    </row>
    <row r="1315" spans="1:16" x14ac:dyDescent="0.2">
      <c r="A1315" s="37">
        <f>Timetraces!E1397</f>
        <v>131.1</v>
      </c>
      <c r="B1315" s="8">
        <f>Timetraces!B1397-Timetraces!C1397</f>
        <v>27.640971660614014</v>
      </c>
      <c r="C1315" s="8">
        <f t="shared" si="40"/>
        <v>-31.493540823928953</v>
      </c>
      <c r="D1315" s="8">
        <f>(Timetraces!C1397-Timetraces!$C$86)/0.3048+$C$1004</f>
        <v>-26.955155562853871</v>
      </c>
      <c r="E1315" s="23">
        <f>Timetraces!F1397/1000*0.145</f>
        <v>87.944097842242883</v>
      </c>
      <c r="F1315" s="8">
        <f>Timetraces!H1397</f>
        <v>0.29051654195814219</v>
      </c>
      <c r="G1315" s="8">
        <f>(Timetraces!G1397-Timetraces!$G$86)/0.3048</f>
        <v>-65.616797900262469</v>
      </c>
      <c r="H1315" s="13">
        <f>Timetraces!D1397/9.81/0.4536</f>
        <v>-59.641501418348675</v>
      </c>
      <c r="I1315" s="73">
        <f>Timetraces!F1397/Timetraces!H1397*1000</f>
        <v>2087698743.4645343</v>
      </c>
      <c r="J1315" s="13">
        <f>Timetraces!I1397/9.81/0.4536</f>
        <v>223.63788995713529</v>
      </c>
      <c r="K1315" s="8">
        <f>Timetraces!J1397-Timetraces!K1397</f>
        <v>27.689405918121338</v>
      </c>
      <c r="L1315" s="8">
        <f t="shared" si="41"/>
        <v>-31.334627957481722</v>
      </c>
      <c r="M1315" s="8">
        <f>(Timetraces!K1397-Timetraces!$K$86)/0.3048+$L$1004</f>
        <v>-27.114060607169243</v>
      </c>
      <c r="N1315" s="13">
        <f>Timetraces!L1397/9.81/0.4536</f>
        <v>-56.095822583942237</v>
      </c>
      <c r="O1315" s="23">
        <f>Timetraces!N1397/1000*0.145</f>
        <v>95.045671064286338</v>
      </c>
      <c r="P1315" s="37">
        <f>Timetraces!P1397</f>
        <v>0.31719213188589601</v>
      </c>
    </row>
    <row r="1316" spans="1:16" x14ac:dyDescent="0.2">
      <c r="A1316" s="37">
        <f>Timetraces!E1398</f>
        <v>131.20000000000002</v>
      </c>
      <c r="B1316" s="8">
        <f>Timetraces!B1398-Timetraces!C1398</f>
        <v>27.636825323104858</v>
      </c>
      <c r="C1316" s="8">
        <f t="shared" si="40"/>
        <v>-31.507144293447176</v>
      </c>
      <c r="D1316" s="8">
        <f>(Timetraces!C1398-Timetraces!$C$86)/0.3048+$C$1004</f>
        <v>-26.941552093335648</v>
      </c>
      <c r="E1316" s="23">
        <f>Timetraces!F1398/1000*0.145</f>
        <v>87.556378536934304</v>
      </c>
      <c r="F1316" s="8">
        <f>Timetraces!H1398</f>
        <v>0.28925567934710861</v>
      </c>
      <c r="G1316" s="8">
        <f>(Timetraces!G1398-Timetraces!$G$86)/0.3048</f>
        <v>-65.616797900262469</v>
      </c>
      <c r="H1316" s="13">
        <f>Timetraces!D1398/9.81/0.4536</f>
        <v>-59.797648148629207</v>
      </c>
      <c r="I1316" s="73">
        <f>Timetraces!F1398/Timetraces!H1398*1000</f>
        <v>2087554839.7912679</v>
      </c>
      <c r="J1316" s="13">
        <f>Timetraces!I1398/9.81/0.4536</f>
        <v>223.02301419949163</v>
      </c>
      <c r="K1316" s="8">
        <f>Timetraces!J1398-Timetraces!K1398</f>
        <v>27.690247535705566</v>
      </c>
      <c r="L1316" s="8">
        <f t="shared" si="41"/>
        <v>-31.331866744935041</v>
      </c>
      <c r="M1316" s="8">
        <f>(Timetraces!K1398-Timetraces!$K$86)/0.3048+$L$1004</f>
        <v>-27.116821819715923</v>
      </c>
      <c r="N1316" s="13">
        <f>Timetraces!L1398/9.81/0.4536</f>
        <v>-56.027144906630689</v>
      </c>
      <c r="O1316" s="23">
        <f>Timetraces!N1398/1000*0.145</f>
        <v>94.813861195611068</v>
      </c>
      <c r="P1316" s="37">
        <f>Timetraces!P1398</f>
        <v>0.31629855453779909</v>
      </c>
    </row>
    <row r="1317" spans="1:16" x14ac:dyDescent="0.2">
      <c r="A1317" s="37">
        <f>Timetraces!E1399</f>
        <v>131.30000000000001</v>
      </c>
      <c r="B1317" s="8">
        <f>Timetraces!B1399-Timetraces!C1399</f>
        <v>27.632711410522461</v>
      </c>
      <c r="C1317" s="8">
        <f t="shared" si="40"/>
        <v>-31.520641381972105</v>
      </c>
      <c r="D1317" s="8">
        <f>(Timetraces!C1399-Timetraces!$C$86)/0.3048+$C$1004</f>
        <v>-26.928055004810719</v>
      </c>
      <c r="E1317" s="23">
        <f>Timetraces!F1399/1000*0.145</f>
        <v>87.18023963599633</v>
      </c>
      <c r="F1317" s="8">
        <f>Timetraces!H1399</f>
        <v>0.28803247957506267</v>
      </c>
      <c r="G1317" s="8">
        <f>(Timetraces!G1399-Timetraces!$G$86)/0.3048</f>
        <v>-65.616797900262469</v>
      </c>
      <c r="H1317" s="13">
        <f>Timetraces!D1399/9.81/0.4536</f>
        <v>-59.937108960305885</v>
      </c>
      <c r="I1317" s="73">
        <f>Timetraces!F1399/Timetraces!H1399*1000</f>
        <v>2087414005.7378552</v>
      </c>
      <c r="J1317" s="13">
        <f>Timetraces!I1399/9.81/0.4536</f>
        <v>222.47441576095505</v>
      </c>
      <c r="K1317" s="8">
        <f>Timetraces!J1399-Timetraces!K1399</f>
        <v>27.690707683563232</v>
      </c>
      <c r="L1317" s="8">
        <f t="shared" si="41"/>
        <v>-31.330357073486006</v>
      </c>
      <c r="M1317" s="8">
        <f>(Timetraces!K1399-Timetraces!$K$86)/0.3048+$L$1004</f>
        <v>-27.118331491164959</v>
      </c>
      <c r="N1317" s="13">
        <f>Timetraces!L1399/9.81/0.4536</f>
        <v>-55.976764817003101</v>
      </c>
      <c r="O1317" s="23">
        <f>Timetraces!N1399/1000*0.145</f>
        <v>94.57825985095171</v>
      </c>
      <c r="P1317" s="37">
        <f>Timetraces!P1399</f>
        <v>0.31539036361220929</v>
      </c>
    </row>
    <row r="1318" spans="1:16" x14ac:dyDescent="0.2">
      <c r="A1318" s="37">
        <f>Timetraces!E1400</f>
        <v>131.4</v>
      </c>
      <c r="B1318" s="8">
        <f>Timetraces!B1400-Timetraces!C1400</f>
        <v>27.628679037094116</v>
      </c>
      <c r="C1318" s="8">
        <f t="shared" si="40"/>
        <v>-31.533870953587407</v>
      </c>
      <c r="D1318" s="8">
        <f>(Timetraces!C1400-Timetraces!$C$86)/0.3048+$C$1004</f>
        <v>-26.914825433195421</v>
      </c>
      <c r="E1318" s="23">
        <f>Timetraces!F1400/1000*0.145</f>
        <v>86.81486486564954</v>
      </c>
      <c r="F1318" s="8">
        <f>Timetraces!H1400</f>
        <v>0.28684428790671662</v>
      </c>
      <c r="G1318" s="8">
        <f>(Timetraces!G1400-Timetraces!$G$86)/0.3048</f>
        <v>-65.616797900262469</v>
      </c>
      <c r="H1318" s="13">
        <f>Timetraces!D1400/9.81/0.4536</f>
        <v>-60.083421080114597</v>
      </c>
      <c r="I1318" s="73">
        <f>Timetraces!F1400/Timetraces!H1400*1000</f>
        <v>2087276028.1867807</v>
      </c>
      <c r="J1318" s="13">
        <f>Timetraces!I1400/9.81/0.4536</f>
        <v>221.98690986780406</v>
      </c>
      <c r="K1318" s="8">
        <f>Timetraces!J1400-Timetraces!K1400</f>
        <v>27.690798282623291</v>
      </c>
      <c r="L1318" s="8">
        <f t="shared" si="41"/>
        <v>-31.330059832475314</v>
      </c>
      <c r="M1318" s="8">
        <f>(Timetraces!K1400-Timetraces!$K$86)/0.3048+$L$1004</f>
        <v>-27.118628732175651</v>
      </c>
      <c r="N1318" s="13">
        <f>Timetraces!L1400/9.81/0.4536</f>
        <v>-55.968312127040406</v>
      </c>
      <c r="O1318" s="23">
        <f>Timetraces!N1400/1000*0.145</f>
        <v>94.335312170411044</v>
      </c>
      <c r="P1318" s="37">
        <f>Timetraces!P1400</f>
        <v>0.31445385636470768</v>
      </c>
    </row>
    <row r="1319" spans="1:16" x14ac:dyDescent="0.2">
      <c r="A1319" s="37">
        <f>Timetraces!E1401</f>
        <v>131.5</v>
      </c>
      <c r="B1319" s="8">
        <f>Timetraces!B1401-Timetraces!C1401</f>
        <v>27.624772548675537</v>
      </c>
      <c r="C1319" s="8">
        <f t="shared" si="40"/>
        <v>-31.546687516640489</v>
      </c>
      <c r="D1319" s="8">
        <f>(Timetraces!C1401-Timetraces!$C$86)/0.3048+$C$1004</f>
        <v>-26.902008870142335</v>
      </c>
      <c r="E1319" s="23">
        <f>Timetraces!F1401/1000*0.145</f>
        <v>86.460699397791771</v>
      </c>
      <c r="F1319" s="8">
        <f>Timetraces!H1401</f>
        <v>0.2856925517830522</v>
      </c>
      <c r="G1319" s="8">
        <f>(Timetraces!G1401-Timetraces!$G$86)/0.3048</f>
        <v>-65.616797900262469</v>
      </c>
      <c r="H1319" s="13">
        <f>Timetraces!D1401/9.81/0.4536</f>
        <v>-60.255348451047603</v>
      </c>
      <c r="I1319" s="73">
        <f>Timetraces!F1401/Timetraces!H1401*1000</f>
        <v>2087141165.4960222</v>
      </c>
      <c r="J1319" s="13">
        <f>Timetraces!I1401/9.81/0.4536</f>
        <v>221.5554351933105</v>
      </c>
      <c r="K1319" s="8">
        <f>Timetraces!J1401-Timetraces!K1401</f>
        <v>27.69053053855896</v>
      </c>
      <c r="L1319" s="8">
        <f t="shared" si="41"/>
        <v>-31.330938257883226</v>
      </c>
      <c r="M1319" s="8">
        <f>(Timetraces!K1401-Timetraces!$K$86)/0.3048+$L$1004</f>
        <v>-27.117750306767739</v>
      </c>
      <c r="N1319" s="13">
        <f>Timetraces!L1401/9.81/0.4536</f>
        <v>-56.010963063249761</v>
      </c>
      <c r="O1319" s="23">
        <f>Timetraces!N1401/1000*0.145</f>
        <v>94.083947865318507</v>
      </c>
      <c r="P1319" s="37">
        <f>Timetraces!P1401</f>
        <v>0.31348490736285595</v>
      </c>
    </row>
    <row r="1320" spans="1:16" x14ac:dyDescent="0.2">
      <c r="A1320" s="37">
        <f>Timetraces!E1402</f>
        <v>131.6</v>
      </c>
      <c r="B1320" s="8">
        <f>Timetraces!B1402-Timetraces!C1402</f>
        <v>27.621025323867798</v>
      </c>
      <c r="C1320" s="8">
        <f t="shared" si="40"/>
        <v>-31.558981561285304</v>
      </c>
      <c r="D1320" s="8">
        <f>(Timetraces!C1402-Timetraces!$C$86)/0.3048+$C$1004</f>
        <v>-26.889714825497524</v>
      </c>
      <c r="E1320" s="23">
        <f>Timetraces!F1402/1000*0.145</f>
        <v>86.119971564807358</v>
      </c>
      <c r="F1320" s="8">
        <f>Timetraces!H1402</f>
        <v>0.28458451736392049</v>
      </c>
      <c r="G1320" s="8">
        <f>(Timetraces!G1402-Timetraces!$G$86)/0.3048</f>
        <v>-65.616797900262469</v>
      </c>
      <c r="H1320" s="13">
        <f>Timetraces!D1402/9.81/0.4536</f>
        <v>-60.459481770917606</v>
      </c>
      <c r="I1320" s="73">
        <f>Timetraces!F1402/Timetraces!H1402*1000</f>
        <v>2087010368.2361469</v>
      </c>
      <c r="J1320" s="13">
        <f>Timetraces!I1402/9.81/0.4536</f>
        <v>221.17776969159371</v>
      </c>
      <c r="K1320" s="8">
        <f>Timetraces!J1402-Timetraces!K1402</f>
        <v>27.689909219741821</v>
      </c>
      <c r="L1320" s="8">
        <f t="shared" si="41"/>
        <v>-31.332976705446015</v>
      </c>
      <c r="M1320" s="8">
        <f>(Timetraces!K1402-Timetraces!$K$86)/0.3048+$L$1004</f>
        <v>-27.11571185920495</v>
      </c>
      <c r="N1320" s="13">
        <f>Timetraces!L1402/9.81/0.4536</f>
        <v>-56.100925059668192</v>
      </c>
      <c r="O1320" s="23">
        <f>Timetraces!N1402/1000*0.145</f>
        <v>93.824766915191574</v>
      </c>
      <c r="P1320" s="37">
        <f>Timetraces!P1402</f>
        <v>0.31248582948309028</v>
      </c>
    </row>
    <row r="1321" spans="1:16" x14ac:dyDescent="0.2">
      <c r="A1321" s="37">
        <f>Timetraces!E1403</f>
        <v>131.70000000000002</v>
      </c>
      <c r="B1321" s="8">
        <f>Timetraces!B1403-Timetraces!C1403</f>
        <v>27.617456674575806</v>
      </c>
      <c r="C1321" s="8">
        <f t="shared" si="40"/>
        <v>-31.570689728253782</v>
      </c>
      <c r="D1321" s="8">
        <f>(Timetraces!C1403-Timetraces!$C$86)/0.3048+$C$1004</f>
        <v>-26.878006658529042</v>
      </c>
      <c r="E1321" s="23">
        <f>Timetraces!F1403/1000*0.145</f>
        <v>85.796615217394006</v>
      </c>
      <c r="F1321" s="8">
        <f>Timetraces!H1403</f>
        <v>0.28353297698939683</v>
      </c>
      <c r="G1321" s="8">
        <f>(Timetraces!G1403-Timetraces!$G$86)/0.3048</f>
        <v>-65.616797900262469</v>
      </c>
      <c r="H1321" s="13">
        <f>Timetraces!D1403/9.81/0.4536</f>
        <v>-60.687769552490344</v>
      </c>
      <c r="I1321" s="73">
        <f>Timetraces!F1403/Timetraces!H1403*1000</f>
        <v>2086885274.8117726</v>
      </c>
      <c r="J1321" s="13">
        <f>Timetraces!I1403/9.81/0.4536</f>
        <v>220.85514783258733</v>
      </c>
      <c r="K1321" s="8">
        <f>Timetraces!J1403-Timetraces!K1403</f>
        <v>27.688930749893188</v>
      </c>
      <c r="L1321" s="8">
        <f t="shared" si="41"/>
        <v>-31.33618690836148</v>
      </c>
      <c r="M1321" s="8">
        <f>(Timetraces!K1403-Timetraces!$K$86)/0.3048+$L$1004</f>
        <v>-27.112501656289488</v>
      </c>
      <c r="N1321" s="13">
        <f>Timetraces!L1403/9.81/0.4536</f>
        <v>-56.221073275048759</v>
      </c>
      <c r="O1321" s="23">
        <f>Timetraces!N1403/1000*0.145</f>
        <v>93.566719405244342</v>
      </c>
      <c r="P1321" s="37">
        <f>Timetraces!P1403</f>
        <v>0.31149112279392049</v>
      </c>
    </row>
    <row r="1322" spans="1:16" x14ac:dyDescent="0.2">
      <c r="A1322" s="37">
        <f>Timetraces!E1404</f>
        <v>131.80000000000001</v>
      </c>
      <c r="B1322" s="8">
        <f>Timetraces!B1404-Timetraces!C1404</f>
        <v>27.614075183868408</v>
      </c>
      <c r="C1322" s="8">
        <f t="shared" si="40"/>
        <v>-31.581783857871226</v>
      </c>
      <c r="D1322" s="8">
        <f>(Timetraces!C1404-Timetraces!$C$86)/0.3048+$C$1004</f>
        <v>-26.866912528911602</v>
      </c>
      <c r="E1322" s="23">
        <f>Timetraces!F1404/1000*0.145</f>
        <v>85.495520378555412</v>
      </c>
      <c r="F1322" s="8">
        <f>Timetraces!H1404</f>
        <v>0.28255383232092884</v>
      </c>
      <c r="G1322" s="8">
        <f>(Timetraces!G1404-Timetraces!$G$86)/0.3048</f>
        <v>-65.616797900262469</v>
      </c>
      <c r="H1322" s="13">
        <f>Timetraces!D1404/9.81/0.4536</f>
        <v>-60.919390402884076</v>
      </c>
      <c r="I1322" s="73">
        <f>Timetraces!F1404/Timetraces!H1404*1000</f>
        <v>2086767939.5092824</v>
      </c>
      <c r="J1322" s="13">
        <f>Timetraces!I1404/9.81/0.4536</f>
        <v>220.59204114071795</v>
      </c>
      <c r="K1322" s="8">
        <f>Timetraces!J1404-Timetraces!K1404</f>
        <v>27.687587976455688</v>
      </c>
      <c r="L1322" s="8">
        <f t="shared" si="41"/>
        <v>-31.340592333025192</v>
      </c>
      <c r="M1322" s="8">
        <f>(Timetraces!K1404-Timetraces!$K$86)/0.3048+$L$1004</f>
        <v>-27.108096231625773</v>
      </c>
      <c r="N1322" s="13">
        <f>Timetraces!L1404/9.81/0.4536</f>
        <v>-56.347321829351692</v>
      </c>
      <c r="O1322" s="23">
        <f>Timetraces!N1404/1000*0.145</f>
        <v>93.31665727565462</v>
      </c>
      <c r="P1322" s="37">
        <f>Timetraces!P1404</f>
        <v>0.3105271993709714</v>
      </c>
    </row>
    <row r="1323" spans="1:16" x14ac:dyDescent="0.2">
      <c r="A1323" s="37">
        <f>Timetraces!E1405</f>
        <v>131.9</v>
      </c>
      <c r="B1323" s="8">
        <f>Timetraces!B1405-Timetraces!C1405</f>
        <v>27.610881805419922</v>
      </c>
      <c r="C1323" s="8">
        <f t="shared" si="40"/>
        <v>-31.592260821284896</v>
      </c>
      <c r="D1323" s="8">
        <f>(Timetraces!C1405-Timetraces!$C$86)/0.3048+$C$1004</f>
        <v>-26.856435565497929</v>
      </c>
      <c r="E1323" s="23">
        <f>Timetraces!F1405/1000*0.145</f>
        <v>85.221306317975532</v>
      </c>
      <c r="F1323" s="8">
        <f>Timetraces!H1405</f>
        <v>0.28166210445947898</v>
      </c>
      <c r="G1323" s="8">
        <f>(Timetraces!G1405-Timetraces!$G$86)/0.3048</f>
        <v>-65.616797900262469</v>
      </c>
      <c r="H1323" s="13">
        <f>Timetraces!D1405/9.81/0.4536</f>
        <v>-61.125553739978372</v>
      </c>
      <c r="I1323" s="73">
        <f>Timetraces!F1405/Timetraces!H1405*1000</f>
        <v>2086660355.4937031</v>
      </c>
      <c r="J1323" s="13">
        <f>Timetraces!I1405/9.81/0.4536</f>
        <v>220.39589758458553</v>
      </c>
      <c r="K1323" s="8">
        <f>Timetraces!J1405-Timetraces!K1405</f>
        <v>27.685877323150635</v>
      </c>
      <c r="L1323" s="8">
        <f t="shared" si="41"/>
        <v>-31.34620471263495</v>
      </c>
      <c r="M1323" s="8">
        <f>(Timetraces!K1405-Timetraces!$K$86)/0.3048+$L$1004</f>
        <v>-27.102483852016022</v>
      </c>
      <c r="N1323" s="13">
        <f>Timetraces!L1405/9.81/0.4536</f>
        <v>-56.456826170637235</v>
      </c>
      <c r="O1323" s="23">
        <f>Timetraces!N1405/1000*0.145</f>
        <v>93.073774890892921</v>
      </c>
      <c r="P1323" s="37">
        <f>Timetraces!P1405</f>
        <v>0.30959095330755232</v>
      </c>
    </row>
    <row r="1324" spans="1:16" x14ac:dyDescent="0.2">
      <c r="A1324" s="37">
        <f>Timetraces!E1406</f>
        <v>132</v>
      </c>
      <c r="B1324" s="8">
        <f>Timetraces!B1406-Timetraces!C1406</f>
        <v>27.607878446578979</v>
      </c>
      <c r="C1324" s="8">
        <f t="shared" si="40"/>
        <v>-31.602114360789301</v>
      </c>
      <c r="D1324" s="8">
        <f>(Timetraces!C1406-Timetraces!$C$86)/0.3048+$C$1004</f>
        <v>-26.846582025993524</v>
      </c>
      <c r="E1324" s="23">
        <f>Timetraces!F1406/1000*0.145</f>
        <v>84.976891118821655</v>
      </c>
      <c r="F1324" s="8">
        <f>Timetraces!H1406</f>
        <v>0.28086728230928193</v>
      </c>
      <c r="G1324" s="8">
        <f>(Timetraces!G1406-Timetraces!$G$86)/0.3048</f>
        <v>-65.616797900262469</v>
      </c>
      <c r="H1324" s="13">
        <f>Timetraces!D1406/9.81/0.4536</f>
        <v>-61.277009484510842</v>
      </c>
      <c r="I1324" s="73">
        <f>Timetraces!F1406/Timetraces!H1406*1000</f>
        <v>2086563875.0762515</v>
      </c>
      <c r="J1324" s="13">
        <f>Timetraces!I1406/9.81/0.4536</f>
        <v>220.27627744800992</v>
      </c>
      <c r="K1324" s="8">
        <f>Timetraces!J1406-Timetraces!K1406</f>
        <v>27.683802604675293</v>
      </c>
      <c r="L1324" s="8">
        <f t="shared" si="41"/>
        <v>-31.353011531779771</v>
      </c>
      <c r="M1324" s="8">
        <f>(Timetraces!K1406-Timetraces!$K$86)/0.3048+$L$1004</f>
        <v>-27.095677032871194</v>
      </c>
      <c r="N1324" s="13">
        <f>Timetraces!L1406/9.81/0.4536</f>
        <v>-56.524173363686899</v>
      </c>
      <c r="O1324" s="23">
        <f>Timetraces!N1406/1000*0.145</f>
        <v>92.841144165786488</v>
      </c>
      <c r="P1324" s="37">
        <f>Timetraces!P1406</f>
        <v>0.30869422554803527</v>
      </c>
    </row>
    <row r="1325" spans="1:16" x14ac:dyDescent="0.2">
      <c r="A1325" s="37">
        <f>Timetraces!E1407</f>
        <v>132.1</v>
      </c>
      <c r="B1325" s="8">
        <f>Timetraces!B1407-Timetraces!C1407</f>
        <v>27.605072975158691</v>
      </c>
      <c r="C1325" s="8">
        <f t="shared" ref="C1325:C1388" si="42">(B1325-$B$4)/0.3048</f>
        <v>-31.611318663349302</v>
      </c>
      <c r="D1325" s="8">
        <f>(Timetraces!C1407-Timetraces!$C$86)/0.3048+$C$1004</f>
        <v>-26.837377723433523</v>
      </c>
      <c r="E1325" s="23">
        <f>Timetraces!F1407/1000*0.145</f>
        <v>84.762334841842701</v>
      </c>
      <c r="F1325" s="8">
        <f>Timetraces!H1407</f>
        <v>0.28016956068850241</v>
      </c>
      <c r="G1325" s="8">
        <f>(Timetraces!G1407-Timetraces!$G$86)/0.3048</f>
        <v>-65.616797900262469</v>
      </c>
      <c r="H1325" s="13">
        <f>Timetraces!D1407/9.81/0.4536</f>
        <v>-61.35393753587929</v>
      </c>
      <c r="I1325" s="73">
        <f>Timetraces!F1407/Timetraces!H1407*1000</f>
        <v>2086478720.4538615</v>
      </c>
      <c r="J1325" s="13">
        <f>Timetraces!I1407/9.81/0.4536</f>
        <v>220.24259013515251</v>
      </c>
      <c r="K1325" s="8">
        <f>Timetraces!J1407-Timetraces!K1407</f>
        <v>27.681379556655884</v>
      </c>
      <c r="L1325" s="8">
        <f t="shared" si="41"/>
        <v>-31.36096116438938</v>
      </c>
      <c r="M1325" s="8">
        <f>(Timetraces!K1407-Timetraces!$K$86)/0.3048+$L$1004</f>
        <v>-27.087727400261585</v>
      </c>
      <c r="N1325" s="13">
        <f>Timetraces!L1407/9.81/0.4536</f>
        <v>-56.542340646211194</v>
      </c>
      <c r="O1325" s="23">
        <f>Timetraces!N1407/1000*0.145</f>
        <v>92.615974342611793</v>
      </c>
      <c r="P1325" s="37">
        <f>Timetraces!P1407</f>
        <v>0.30782625850987522</v>
      </c>
    </row>
    <row r="1326" spans="1:16" x14ac:dyDescent="0.2">
      <c r="A1326" s="37">
        <f>Timetraces!E1408</f>
        <v>132.20000000000002</v>
      </c>
      <c r="B1326" s="8">
        <f>Timetraces!B1408-Timetraces!C1408</f>
        <v>27.60248327255249</v>
      </c>
      <c r="C1326" s="8">
        <f t="shared" si="42"/>
        <v>-31.619815062975945</v>
      </c>
      <c r="D1326" s="8">
        <f>(Timetraces!C1408-Timetraces!$C$86)/0.3048+$C$1004</f>
        <v>-26.828881323806879</v>
      </c>
      <c r="E1326" s="23">
        <f>Timetraces!F1408/1000*0.145</f>
        <v>84.574334041241286</v>
      </c>
      <c r="F1326" s="8">
        <f>Timetraces!H1408</f>
        <v>0.2795581965966048</v>
      </c>
      <c r="G1326" s="8">
        <f>(Timetraces!G1408-Timetraces!$G$86)/0.3048</f>
        <v>-65.616797900262469</v>
      </c>
      <c r="H1326" s="13">
        <f>Timetraces!D1408/9.81/0.4536</f>
        <v>-61.355172005812989</v>
      </c>
      <c r="I1326" s="73">
        <f>Timetraces!F1408/Timetraces!H1408*1000</f>
        <v>2086403748.3099992</v>
      </c>
      <c r="J1326" s="13">
        <f>Timetraces!I1408/9.81/0.4536</f>
        <v>220.3010902936773</v>
      </c>
      <c r="K1326" s="8">
        <f>Timetraces!J1408-Timetraces!K1408</f>
        <v>27.678638219833374</v>
      </c>
      <c r="L1326" s="8">
        <f t="shared" si="41"/>
        <v>-31.369955051602339</v>
      </c>
      <c r="M1326" s="8">
        <f>(Timetraces!K1408-Timetraces!$K$86)/0.3048+$L$1004</f>
        <v>-27.078733513048626</v>
      </c>
      <c r="N1326" s="13">
        <f>Timetraces!L1408/9.81/0.4536</f>
        <v>-56.525085499804575</v>
      </c>
      <c r="O1326" s="23">
        <f>Timetraces!N1408/1000*0.145</f>
        <v>92.385132011312848</v>
      </c>
      <c r="P1326" s="37">
        <f>Timetraces!P1408</f>
        <v>0.30696767636184824</v>
      </c>
    </row>
    <row r="1327" spans="1:16" x14ac:dyDescent="0.2">
      <c r="A1327" s="37">
        <f>Timetraces!E1409</f>
        <v>132.30000000000001</v>
      </c>
      <c r="B1327" s="8">
        <f>Timetraces!B1409-Timetraces!C1409</f>
        <v>27.60013747215271</v>
      </c>
      <c r="C1327" s="8">
        <f t="shared" si="42"/>
        <v>-31.62751125851328</v>
      </c>
      <c r="D1327" s="8">
        <f>(Timetraces!C1409-Timetraces!$C$86)/0.3048+$C$1004</f>
        <v>-26.821185128269544</v>
      </c>
      <c r="E1327" s="23">
        <f>Timetraces!F1409/1000*0.145</f>
        <v>84.406946137109429</v>
      </c>
      <c r="F1327" s="8">
        <f>Timetraces!H1409</f>
        <v>0.27901386487277091</v>
      </c>
      <c r="G1327" s="8">
        <f>(Timetraces!G1409-Timetraces!$G$86)/0.3048</f>
        <v>-65.616797900262469</v>
      </c>
      <c r="H1327" s="13">
        <f>Timetraces!D1409/9.81/0.4536</f>
        <v>-61.301698883184855</v>
      </c>
      <c r="I1327" s="73">
        <f>Timetraces!F1409/Timetraces!H1409*1000</f>
        <v>2086336713.6846132</v>
      </c>
      <c r="J1327" s="13">
        <f>Timetraces!I1409/9.81/0.4536</f>
        <v>220.45288894652467</v>
      </c>
      <c r="K1327" s="8">
        <f>Timetraces!J1409-Timetraces!K1409</f>
        <v>27.675620794296265</v>
      </c>
      <c r="L1327" s="8">
        <f t="shared" si="41"/>
        <v>-31.379854741684721</v>
      </c>
      <c r="M1327" s="8">
        <f>(Timetraces!K1409-Timetraces!$K$86)/0.3048+$L$1004</f>
        <v>-27.068833822966248</v>
      </c>
      <c r="N1327" s="13">
        <f>Timetraces!L1409/9.81/0.4536</f>
        <v>-56.502340391276142</v>
      </c>
      <c r="O1327" s="23">
        <f>Timetraces!N1409/1000*0.145</f>
        <v>92.136702451340739</v>
      </c>
      <c r="P1327" s="37">
        <f>Timetraces!P1409</f>
        <v>0.3060939177983153</v>
      </c>
    </row>
    <row r="1328" spans="1:16" x14ac:dyDescent="0.2">
      <c r="A1328" s="37">
        <f>Timetraces!E1410</f>
        <v>132.4</v>
      </c>
      <c r="B1328" s="8">
        <f>Timetraces!B1410-Timetraces!C1410</f>
        <v>27.598070621490479</v>
      </c>
      <c r="C1328" s="8">
        <f t="shared" si="42"/>
        <v>-31.634292264622964</v>
      </c>
      <c r="D1328" s="8">
        <f>(Timetraces!C1410-Timetraces!$C$86)/0.3048+$C$1004</f>
        <v>-26.814404122159861</v>
      </c>
      <c r="E1328" s="23">
        <f>Timetraces!F1410/1000*0.145</f>
        <v>84.253783938318961</v>
      </c>
      <c r="F1328" s="8">
        <f>Timetraces!H1410</f>
        <v>0.27851579463397752</v>
      </c>
      <c r="G1328" s="8">
        <f>(Timetraces!G1410-Timetraces!$G$86)/0.3048</f>
        <v>-65.616797900262469</v>
      </c>
      <c r="H1328" s="13">
        <f>Timetraces!D1410/9.81/0.4536</f>
        <v>-61.2310254794805</v>
      </c>
      <c r="I1328" s="73">
        <f>Timetraces!F1410/Timetraces!H1410*1000</f>
        <v>2086275141.5896611</v>
      </c>
      <c r="J1328" s="13">
        <f>Timetraces!I1410/9.81/0.4536</f>
        <v>220.69398092457641</v>
      </c>
      <c r="K1328" s="8">
        <f>Timetraces!J1410-Timetraces!K1410</f>
        <v>27.672378301620483</v>
      </c>
      <c r="L1328" s="8">
        <f t="shared" si="41"/>
        <v>-31.390492841014709</v>
      </c>
      <c r="M1328" s="8">
        <f>(Timetraces!K1410-Timetraces!$K$86)/0.3048+$L$1004</f>
        <v>-27.05819572363626</v>
      </c>
      <c r="N1328" s="13">
        <f>Timetraces!L1410/9.81/0.4536</f>
        <v>-56.509994104865093</v>
      </c>
      <c r="O1328" s="23">
        <f>Timetraces!N1410/1000*0.145</f>
        <v>91.878224245897812</v>
      </c>
      <c r="P1328" s="37">
        <f>Timetraces!P1410</f>
        <v>0.3051848189729745</v>
      </c>
    </row>
    <row r="1329" spans="1:16" x14ac:dyDescent="0.2">
      <c r="A1329" s="37">
        <f>Timetraces!E1411</f>
        <v>132.5</v>
      </c>
      <c r="B1329" s="8">
        <f>Timetraces!B1411-Timetraces!C1411</f>
        <v>27.596317052841187</v>
      </c>
      <c r="C1329" s="8">
        <f t="shared" si="42"/>
        <v>-31.640045442606205</v>
      </c>
      <c r="D1329" s="8">
        <f>(Timetraces!C1411-Timetraces!$C$86)/0.3048+$C$1004</f>
        <v>-26.808650944176623</v>
      </c>
      <c r="E1329" s="23">
        <f>Timetraces!F1411/1000*0.145</f>
        <v>84.111352706319707</v>
      </c>
      <c r="F1329" s="8">
        <f>Timetraces!H1411</f>
        <v>0.27805262109923412</v>
      </c>
      <c r="G1329" s="8">
        <f>(Timetraces!G1411-Timetraces!$G$86)/0.3048</f>
        <v>-65.616797900262469</v>
      </c>
      <c r="H1329" s="13">
        <f>Timetraces!D1411/9.81/0.4536</f>
        <v>-61.183189769549593</v>
      </c>
      <c r="I1329" s="73">
        <f>Timetraces!F1411/Timetraces!H1411*1000</f>
        <v>2086217681.5061159</v>
      </c>
      <c r="J1329" s="13">
        <f>Timetraces!I1411/9.81/0.4536</f>
        <v>221.01667136524574</v>
      </c>
      <c r="K1329" s="8">
        <f>Timetraces!J1411-Timetraces!K1411</f>
        <v>27.668965339660645</v>
      </c>
      <c r="L1329" s="8">
        <f t="shared" si="41"/>
        <v>-31.401690222772711</v>
      </c>
      <c r="M1329" s="8">
        <f>(Timetraces!K1411-Timetraces!$K$86)/0.3048+$L$1004</f>
        <v>-27.046998341878258</v>
      </c>
      <c r="N1329" s="13">
        <f>Timetraces!L1411/9.81/0.4536</f>
        <v>-56.576182267810339</v>
      </c>
      <c r="O1329" s="23">
        <f>Timetraces!N1411/1000*0.145</f>
        <v>91.608009332351401</v>
      </c>
      <c r="P1329" s="37">
        <f>Timetraces!P1411</f>
        <v>0.30423444318403092</v>
      </c>
    </row>
    <row r="1330" spans="1:16" x14ac:dyDescent="0.2">
      <c r="A1330" s="37">
        <f>Timetraces!E1412</f>
        <v>132.6</v>
      </c>
      <c r="B1330" s="8">
        <f>Timetraces!B1412-Timetraces!C1412</f>
        <v>27.594905614852905</v>
      </c>
      <c r="C1330" s="8">
        <f t="shared" si="42"/>
        <v>-31.644676144667496</v>
      </c>
      <c r="D1330" s="8">
        <f>(Timetraces!C1412-Timetraces!$C$86)/0.3048+$C$1004</f>
        <v>-26.804020242115332</v>
      </c>
      <c r="E1330" s="23">
        <f>Timetraces!F1412/1000*0.145</f>
        <v>83.982198255004576</v>
      </c>
      <c r="F1330" s="8">
        <f>Timetraces!H1412</f>
        <v>0.2776326228544585</v>
      </c>
      <c r="G1330" s="8">
        <f>(Timetraces!G1412-Timetraces!$G$86)/0.3048</f>
        <v>-65.616797900262469</v>
      </c>
      <c r="H1330" s="13">
        <f>Timetraces!D1412/9.81/0.4536</f>
        <v>-61.18420477816175</v>
      </c>
      <c r="I1330" s="73">
        <f>Timetraces!F1412/Timetraces!H1412*1000</f>
        <v>2086165408.8686438</v>
      </c>
      <c r="J1330" s="13">
        <f>Timetraces!I1412/9.81/0.4536</f>
        <v>221.41118052339129</v>
      </c>
      <c r="K1330" s="8">
        <f>Timetraces!J1412-Timetraces!K1412</f>
        <v>27.665432691574097</v>
      </c>
      <c r="L1330" s="8">
        <f t="shared" si="41"/>
        <v>-31.4132802755501</v>
      </c>
      <c r="M1330" s="8">
        <f>(Timetraces!K1412-Timetraces!$K$86)/0.3048+$L$1004</f>
        <v>-27.035408289100864</v>
      </c>
      <c r="N1330" s="13">
        <f>Timetraces!L1412/9.81/0.4536</f>
        <v>-56.710643476255534</v>
      </c>
      <c r="O1330" s="23">
        <f>Timetraces!N1412/1000*0.145</f>
        <v>91.330004912991228</v>
      </c>
      <c r="P1330" s="37">
        <f>Timetraces!P1412</f>
        <v>0.3032566733192788</v>
      </c>
    </row>
    <row r="1331" spans="1:16" x14ac:dyDescent="0.2">
      <c r="A1331" s="37">
        <f>Timetraces!E1413</f>
        <v>132.70000000000002</v>
      </c>
      <c r="B1331" s="8">
        <f>Timetraces!B1413-Timetraces!C1413</f>
        <v>27.593851804733276</v>
      </c>
      <c r="C1331" s="8">
        <f t="shared" si="42"/>
        <v>-31.648133526949742</v>
      </c>
      <c r="D1331" s="8">
        <f>(Timetraces!C1413-Timetraces!$C$86)/0.3048+$C$1004</f>
        <v>-26.800562859833082</v>
      </c>
      <c r="E1331" s="23">
        <f>Timetraces!F1413/1000*0.145</f>
        <v>83.876141638325038</v>
      </c>
      <c r="F1331" s="8">
        <f>Timetraces!H1413</f>
        <v>0.2772877368555054</v>
      </c>
      <c r="G1331" s="8">
        <f>(Timetraces!G1413-Timetraces!$G$86)/0.3048</f>
        <v>-65.616797900262469</v>
      </c>
      <c r="H1331" s="13">
        <f>Timetraces!D1413/9.81/0.4536</f>
        <v>-61.234289966638507</v>
      </c>
      <c r="I1331" s="73">
        <f>Timetraces!F1413/Timetraces!H1413*1000</f>
        <v>2086122364.4061162</v>
      </c>
      <c r="J1331" s="13">
        <f>Timetraces!I1413/9.81/0.4536</f>
        <v>221.86734459655887</v>
      </c>
      <c r="K1331" s="8">
        <f>Timetraces!J1413-Timetraces!K1413</f>
        <v>27.661819696426392</v>
      </c>
      <c r="L1331" s="8">
        <f t="shared" si="41"/>
        <v>-31.425133934171178</v>
      </c>
      <c r="M1331" s="8">
        <f>(Timetraces!K1413-Timetraces!$K$86)/0.3048+$L$1004</f>
        <v>-27.023554630479786</v>
      </c>
      <c r="N1331" s="13">
        <f>Timetraces!L1413/9.81/0.4536</f>
        <v>-56.900669548049848</v>
      </c>
      <c r="O1331" s="23">
        <f>Timetraces!N1413/1000*0.145</f>
        <v>91.053316666648954</v>
      </c>
      <c r="P1331" s="37">
        <f>Timetraces!P1413</f>
        <v>0.30228353478494618</v>
      </c>
    </row>
    <row r="1332" spans="1:16" x14ac:dyDescent="0.2">
      <c r="A1332" s="37">
        <f>Timetraces!E1414</f>
        <v>132.80000000000001</v>
      </c>
      <c r="B1332" s="8">
        <f>Timetraces!B1414-Timetraces!C1414</f>
        <v>27.593155384063721</v>
      </c>
      <c r="C1332" s="8">
        <f t="shared" si="42"/>
        <v>-31.650418371666134</v>
      </c>
      <c r="D1332" s="8">
        <f>(Timetraces!C1414-Timetraces!$C$86)/0.3048+$C$1004</f>
        <v>-26.79827801511669</v>
      </c>
      <c r="E1332" s="23">
        <f>Timetraces!F1414/1000*0.145</f>
        <v>83.808339965635881</v>
      </c>
      <c r="F1332" s="8">
        <f>Timetraces!H1414</f>
        <v>0.27706725236126251</v>
      </c>
      <c r="G1332" s="8">
        <f>(Timetraces!G1414-Timetraces!$G$86)/0.3048</f>
        <v>-65.616797900262469</v>
      </c>
      <c r="H1332" s="13">
        <f>Timetraces!D1414/9.81/0.4536</f>
        <v>-61.305155398999219</v>
      </c>
      <c r="I1332" s="73">
        <f>Timetraces!F1414/Timetraces!H1414*1000</f>
        <v>2086094789.482794</v>
      </c>
      <c r="J1332" s="13">
        <f>Timetraces!I1414/9.81/0.4536</f>
        <v>222.37716696284463</v>
      </c>
      <c r="K1332" s="8">
        <f>Timetraces!J1414-Timetraces!K1414</f>
        <v>27.658151149749756</v>
      </c>
      <c r="L1332" s="8">
        <f t="shared" si="41"/>
        <v>-31.437169848464602</v>
      </c>
      <c r="M1332" s="8">
        <f>(Timetraces!K1414-Timetraces!$K$86)/0.3048+$L$1004</f>
        <v>-27.011518716186366</v>
      </c>
      <c r="N1332" s="13">
        <f>Timetraces!L1414/9.81/0.4536</f>
        <v>-57.114273995577847</v>
      </c>
      <c r="O1332" s="23">
        <f>Timetraces!N1414/1000*0.145</f>
        <v>90.789469242316414</v>
      </c>
      <c r="P1332" s="37">
        <f>Timetraces!P1414</f>
        <v>0.30135556034924571</v>
      </c>
    </row>
    <row r="1333" spans="1:16" x14ac:dyDescent="0.2">
      <c r="A1333" s="37">
        <f>Timetraces!E1415</f>
        <v>132.9</v>
      </c>
      <c r="B1333" s="8">
        <f>Timetraces!B1415-Timetraces!C1415</f>
        <v>27.592800140380859</v>
      </c>
      <c r="C1333" s="8">
        <f t="shared" si="42"/>
        <v>-31.651583869313317</v>
      </c>
      <c r="D1333" s="8">
        <f>(Timetraces!C1415-Timetraces!$C$86)/0.3048+$C$1004</f>
        <v>-26.797112517469511</v>
      </c>
      <c r="E1333" s="23">
        <f>Timetraces!F1415/1000*0.145</f>
        <v>83.794401521469936</v>
      </c>
      <c r="F1333" s="8">
        <f>Timetraces!H1415</f>
        <v>0.27702192585291929</v>
      </c>
      <c r="G1333" s="8">
        <f>(Timetraces!G1415-Timetraces!$G$86)/0.3048</f>
        <v>-65.616797900262469</v>
      </c>
      <c r="H1333" s="13">
        <f>Timetraces!D1415/9.81/0.4536</f>
        <v>-61.347538866722935</v>
      </c>
      <c r="I1333" s="73">
        <f>Timetraces!F1415/Timetraces!H1415*1000</f>
        <v>2086089115.533848</v>
      </c>
      <c r="J1333" s="13">
        <f>Timetraces!I1415/9.81/0.4536</f>
        <v>222.93805523538782</v>
      </c>
      <c r="K1333" s="8">
        <f>Timetraces!J1415-Timetraces!K1415</f>
        <v>27.654443740844727</v>
      </c>
      <c r="L1333" s="8">
        <f t="shared" si="41"/>
        <v>-31.449333263507352</v>
      </c>
      <c r="M1333" s="8">
        <f>(Timetraces!K1415-Timetraces!$K$86)/0.3048+$L$1004</f>
        <v>-26.999355301143616</v>
      </c>
      <c r="N1333" s="13">
        <f>Timetraces!L1415/9.81/0.4536</f>
        <v>-57.309255092522712</v>
      </c>
      <c r="O1333" s="23">
        <f>Timetraces!N1415/1000*0.145</f>
        <v>90.548496245762038</v>
      </c>
      <c r="P1333" s="37">
        <f>Timetraces!P1415</f>
        <v>0.30050803842780149</v>
      </c>
    </row>
    <row r="1334" spans="1:16" x14ac:dyDescent="0.2">
      <c r="A1334" s="37">
        <f>Timetraces!E1416</f>
        <v>133</v>
      </c>
      <c r="B1334" s="8">
        <f>Timetraces!B1416-Timetraces!C1416</f>
        <v>27.592758178710937</v>
      </c>
      <c r="C1334" s="8">
        <f t="shared" si="42"/>
        <v>-31.651721538834057</v>
      </c>
      <c r="D1334" s="8">
        <f>(Timetraces!C1416-Timetraces!$C$86)/0.3048+$C$1004</f>
        <v>-26.796974847948771</v>
      </c>
      <c r="E1334" s="23">
        <f>Timetraces!F1416/1000*0.145</f>
        <v>83.844320761896498</v>
      </c>
      <c r="F1334" s="8">
        <f>Timetraces!H1416</f>
        <v>0.27718425835632399</v>
      </c>
      <c r="G1334" s="8">
        <f>(Timetraces!G1416-Timetraces!$G$86)/0.3048</f>
        <v>-65.616797900262469</v>
      </c>
      <c r="H1334" s="13">
        <f>Timetraces!D1416/9.81/0.4536</f>
        <v>-61.307411735711369</v>
      </c>
      <c r="I1334" s="73">
        <f>Timetraces!F1416/Timetraces!H1416*1000</f>
        <v>2086109428.9355357</v>
      </c>
      <c r="J1334" s="13">
        <f>Timetraces!I1416/9.81/0.4536</f>
        <v>223.55493357759062</v>
      </c>
      <c r="K1334" s="8">
        <f>Timetraces!J1416-Timetraces!K1416</f>
        <v>27.650711297988892</v>
      </c>
      <c r="L1334" s="8">
        <f t="shared" si="41"/>
        <v>-31.461578810934633</v>
      </c>
      <c r="M1334" s="8">
        <f>(Timetraces!K1416-Timetraces!$K$86)/0.3048+$L$1004</f>
        <v>-26.987109753716339</v>
      </c>
      <c r="N1334" s="13">
        <f>Timetraces!L1416/9.81/0.4536</f>
        <v>-57.446452709320937</v>
      </c>
      <c r="O1334" s="23">
        <f>Timetraces!N1416/1000*0.145</f>
        <v>90.335284415643386</v>
      </c>
      <c r="P1334" s="37">
        <f>Timetraces!P1416</f>
        <v>0.29975815545485596</v>
      </c>
    </row>
    <row r="1335" spans="1:16" x14ac:dyDescent="0.2">
      <c r="A1335" s="37">
        <f>Timetraces!E1417</f>
        <v>133.1</v>
      </c>
      <c r="B1335" s="8">
        <f>Timetraces!B1417-Timetraces!C1417</f>
        <v>27.592996835708618</v>
      </c>
      <c r="C1335" s="8">
        <f t="shared" si="42"/>
        <v>-31.650938543434844</v>
      </c>
      <c r="D1335" s="8">
        <f>(Timetraces!C1417-Timetraces!$C$86)/0.3048+$C$1004</f>
        <v>-26.797757843347984</v>
      </c>
      <c r="E1335" s="23">
        <f>Timetraces!F1417/1000*0.145</f>
        <v>83.95789494800789</v>
      </c>
      <c r="F1335" s="8">
        <f>Timetraces!H1417</f>
        <v>0.27755359081941872</v>
      </c>
      <c r="G1335" s="8">
        <f>(Timetraces!G1417-Timetraces!$G$86)/0.3048</f>
        <v>-65.616797900262469</v>
      </c>
      <c r="H1335" s="13">
        <f>Timetraces!D1417/9.81/0.4536</f>
        <v>-61.147060949489955</v>
      </c>
      <c r="I1335" s="73">
        <f>Timetraces!F1417/Timetraces!H1417*1000</f>
        <v>2086155554.4975667</v>
      </c>
      <c r="J1335" s="13">
        <f>Timetraces!I1417/9.81/0.4536</f>
        <v>224.2385555942088</v>
      </c>
      <c r="K1335" s="8">
        <f>Timetraces!J1417-Timetraces!K1417</f>
        <v>27.646968603134155</v>
      </c>
      <c r="L1335" s="8">
        <f t="shared" si="41"/>
        <v>-31.47385799352891</v>
      </c>
      <c r="M1335" s="8">
        <f>(Timetraces!K1417-Timetraces!$K$86)/0.3048+$L$1004</f>
        <v>-26.974830571122055</v>
      </c>
      <c r="N1335" s="13">
        <f>Timetraces!L1417/9.81/0.4536</f>
        <v>-57.503646387165922</v>
      </c>
      <c r="O1335" s="23">
        <f>Timetraces!N1417/1000*0.145</f>
        <v>90.147608889566882</v>
      </c>
      <c r="P1335" s="37">
        <f>Timetraces!P1417</f>
        <v>0.29909808598517712</v>
      </c>
    </row>
    <row r="1336" spans="1:16" x14ac:dyDescent="0.2">
      <c r="A1336" s="37">
        <f>Timetraces!E1418</f>
        <v>133.20000000000002</v>
      </c>
      <c r="B1336" s="8">
        <f>Timetraces!B1418-Timetraces!C1418</f>
        <v>27.593487739562988</v>
      </c>
      <c r="C1336" s="8">
        <f t="shared" si="42"/>
        <v>-31.649327966484808</v>
      </c>
      <c r="D1336" s="8">
        <f>(Timetraces!C1418-Timetraces!$C$86)/0.3048+$C$1004</f>
        <v>-26.79936842029802</v>
      </c>
      <c r="E1336" s="23">
        <f>Timetraces!F1418/1000*0.145</f>
        <v>84.123705549313527</v>
      </c>
      <c r="F1336" s="8">
        <f>Timetraces!H1418</f>
        <v>0.27809279163121453</v>
      </c>
      <c r="G1336" s="8">
        <f>(Timetraces!G1418-Timetraces!$G$86)/0.3048</f>
        <v>-65.616797900262469</v>
      </c>
      <c r="H1336" s="13">
        <f>Timetraces!D1418/9.81/0.4536</f>
        <v>-60.862385324612298</v>
      </c>
      <c r="I1336" s="73">
        <f>Timetraces!F1418/Timetraces!H1418*1000</f>
        <v>2086222671.0153582</v>
      </c>
      <c r="J1336" s="13">
        <f>Timetraces!I1418/9.81/0.4536</f>
        <v>225.00066246594523</v>
      </c>
      <c r="K1336" s="8">
        <f>Timetraces!J1418-Timetraces!K1418</f>
        <v>27.643237352371216</v>
      </c>
      <c r="L1336" s="8">
        <f t="shared" si="41"/>
        <v>-31.486099629890258</v>
      </c>
      <c r="M1336" s="8">
        <f>(Timetraces!K1418-Timetraces!$K$86)/0.3048+$L$1004</f>
        <v>-26.96258893476071</v>
      </c>
      <c r="N1336" s="13">
        <f>Timetraces!L1418/9.81/0.4536</f>
        <v>-57.484752139013999</v>
      </c>
      <c r="O1336" s="23">
        <f>Timetraces!N1418/1000*0.145</f>
        <v>89.97651768394293</v>
      </c>
      <c r="P1336" s="37">
        <f>Timetraces!P1418</f>
        <v>0.29849634511920758</v>
      </c>
    </row>
    <row r="1337" spans="1:16" x14ac:dyDescent="0.2">
      <c r="A1337" s="37">
        <f>Timetraces!E1419</f>
        <v>133.30000000000001</v>
      </c>
      <c r="B1337" s="8">
        <f>Timetraces!B1419-Timetraces!C1419</f>
        <v>27.594215154647827</v>
      </c>
      <c r="C1337" s="8">
        <f t="shared" si="42"/>
        <v>-31.646941434054234</v>
      </c>
      <c r="D1337" s="8">
        <f>(Timetraces!C1419-Timetraces!$C$86)/0.3048+$C$1004</f>
        <v>-26.80175495272859</v>
      </c>
      <c r="E1337" s="23">
        <f>Timetraces!F1419/1000*0.145</f>
        <v>84.32277531237068</v>
      </c>
      <c r="F1337" s="8">
        <f>Timetraces!H1419</f>
        <v>0.27874014888119836</v>
      </c>
      <c r="G1337" s="8">
        <f>(Timetraces!G1419-Timetraces!$G$86)/0.3048</f>
        <v>-65.616797900262469</v>
      </c>
      <c r="H1337" s="13">
        <f>Timetraces!D1419/9.81/0.4536</f>
        <v>-60.487092748434705</v>
      </c>
      <c r="I1337" s="73">
        <f>Timetraces!F1419/Timetraces!H1419*1000</f>
        <v>2086302901.820152</v>
      </c>
      <c r="J1337" s="13">
        <f>Timetraces!I1419/9.81/0.4536</f>
        <v>225.84824952242406</v>
      </c>
      <c r="K1337" s="8">
        <f>Timetraces!J1419-Timetraces!K1419</f>
        <v>27.639548540115356</v>
      </c>
      <c r="L1337" s="8">
        <f t="shared" si="41"/>
        <v>-31.498202032304498</v>
      </c>
      <c r="M1337" s="8">
        <f>(Timetraces!K1419-Timetraces!$K$86)/0.3048+$L$1004</f>
        <v>-26.950486532346467</v>
      </c>
      <c r="N1337" s="13">
        <f>Timetraces!L1419/9.81/0.4536</f>
        <v>-57.419098913040024</v>
      </c>
      <c r="O1337" s="23">
        <f>Timetraces!N1419/1000*0.145</f>
        <v>89.809296903235804</v>
      </c>
      <c r="P1337" s="37">
        <f>Timetraces!P1419</f>
        <v>0.29790821741473006</v>
      </c>
    </row>
    <row r="1338" spans="1:16" x14ac:dyDescent="0.2">
      <c r="A1338" s="37">
        <f>Timetraces!E1420</f>
        <v>133.4</v>
      </c>
      <c r="B1338" s="8">
        <f>Timetraces!B1420-Timetraces!C1420</f>
        <v>27.595178127288818</v>
      </c>
      <c r="C1338" s="8">
        <f t="shared" si="42"/>
        <v>-31.643782074995865</v>
      </c>
      <c r="D1338" s="8">
        <f>(Timetraces!C1420-Timetraces!$C$86)/0.3048+$C$1004</f>
        <v>-26.804914311786963</v>
      </c>
      <c r="E1338" s="23">
        <f>Timetraces!F1420/1000*0.145</f>
        <v>84.535893641168485</v>
      </c>
      <c r="F1338" s="8">
        <f>Timetraces!H1420</f>
        <v>0.27943319170562642</v>
      </c>
      <c r="G1338" s="8">
        <f>(Timetraces!G1420-Timetraces!$G$86)/0.3048</f>
        <v>-65.616797900262469</v>
      </c>
      <c r="H1338" s="13">
        <f>Timetraces!D1420/9.81/0.4536</f>
        <v>-60.080670955428971</v>
      </c>
      <c r="I1338" s="73">
        <f>Timetraces!F1420/Timetraces!H1420*1000</f>
        <v>2086388375.9976478</v>
      </c>
      <c r="J1338" s="13">
        <f>Timetraces!I1420/9.81/0.4536</f>
        <v>226.77905356876693</v>
      </c>
      <c r="K1338" s="8">
        <f>Timetraces!J1420-Timetraces!K1420</f>
        <v>27.635945320129395</v>
      </c>
      <c r="L1338" s="8">
        <f t="shared" si="41"/>
        <v>-31.510023620184949</v>
      </c>
      <c r="M1338" s="8">
        <f>(Timetraces!K1420-Timetraces!$K$86)/0.3048+$L$1004</f>
        <v>-26.938664944466019</v>
      </c>
      <c r="N1338" s="13">
        <f>Timetraces!L1420/9.81/0.4536</f>
        <v>-57.351209924852789</v>
      </c>
      <c r="O1338" s="23">
        <f>Timetraces!N1420/1000*0.145</f>
        <v>89.633906781213071</v>
      </c>
      <c r="P1338" s="37">
        <f>Timetraces!P1420</f>
        <v>0.29729135866282419</v>
      </c>
    </row>
    <row r="1339" spans="1:16" x14ac:dyDescent="0.2">
      <c r="A1339" s="37">
        <f>Timetraces!E1421</f>
        <v>133.5</v>
      </c>
      <c r="B1339" s="8">
        <f>Timetraces!B1421-Timetraces!C1421</f>
        <v>27.596390008926392</v>
      </c>
      <c r="C1339" s="8">
        <f t="shared" si="42"/>
        <v>-31.63980608537128</v>
      </c>
      <c r="D1339" s="8">
        <f>(Timetraces!C1421-Timetraces!$C$86)/0.3048+$C$1004</f>
        <v>-26.808890301411548</v>
      </c>
      <c r="E1339" s="23">
        <f>Timetraces!F1421/1000*0.145</f>
        <v>84.751663277181919</v>
      </c>
      <c r="F1339" s="8">
        <f>Timetraces!H1421</f>
        <v>0.28013485739719257</v>
      </c>
      <c r="G1339" s="8">
        <f>(Timetraces!G1421-Timetraces!$G$86)/0.3048</f>
        <v>-65.616797900262469</v>
      </c>
      <c r="H1339" s="13">
        <f>Timetraces!D1421/9.81/0.4536</f>
        <v>-59.70562527323812</v>
      </c>
      <c r="I1339" s="73">
        <f>Timetraces!F1421/Timetraces!H1421*1000</f>
        <v>2086474474.9314587</v>
      </c>
      <c r="J1339" s="13">
        <f>Timetraces!I1421/9.81/0.4536</f>
        <v>227.77981091135285</v>
      </c>
      <c r="K1339" s="8">
        <f>Timetraces!J1421-Timetraces!K1421</f>
        <v>27.632479667663574</v>
      </c>
      <c r="L1339" s="8">
        <f t="shared" si="41"/>
        <v>-31.521393871057064</v>
      </c>
      <c r="M1339" s="8">
        <f>(Timetraces!K1421-Timetraces!$K$86)/0.3048+$L$1004</f>
        <v>-26.9272946935939</v>
      </c>
      <c r="N1339" s="13">
        <f>Timetraces!L1421/9.81/0.4536</f>
        <v>-57.326366217437062</v>
      </c>
      <c r="O1339" s="23">
        <f>Timetraces!N1421/1000*0.145</f>
        <v>89.443310725138943</v>
      </c>
      <c r="P1339" s="37">
        <f>Timetraces!P1421</f>
        <v>0.29662102121845874</v>
      </c>
    </row>
    <row r="1340" spans="1:16" x14ac:dyDescent="0.2">
      <c r="A1340" s="37">
        <f>Timetraces!E1422</f>
        <v>133.6</v>
      </c>
      <c r="B1340" s="8">
        <f>Timetraces!B1422-Timetraces!C1422</f>
        <v>27.597869873046875</v>
      </c>
      <c r="C1340" s="8">
        <f t="shared" si="42"/>
        <v>-31.634950888125601</v>
      </c>
      <c r="D1340" s="8">
        <f>(Timetraces!C1422-Timetraces!$C$86)/0.3048+$C$1004</f>
        <v>-26.813745498657223</v>
      </c>
      <c r="E1340" s="23">
        <f>Timetraces!F1422/1000*0.145</f>
        <v>84.971237388909273</v>
      </c>
      <c r="F1340" s="8">
        <f>Timetraces!H1422</f>
        <v>0.28084889615804676</v>
      </c>
      <c r="G1340" s="8">
        <f>(Timetraces!G1422-Timetraces!$G$86)/0.3048</f>
        <v>-65.616797900262469</v>
      </c>
      <c r="H1340" s="13">
        <f>Timetraces!D1422/9.81/0.4536</f>
        <v>-59.404496907410746</v>
      </c>
      <c r="I1340" s="73">
        <f>Timetraces!F1422/Timetraces!H1422*1000</f>
        <v>2086561641.2707617</v>
      </c>
      <c r="J1340" s="13">
        <f>Timetraces!I1422/9.81/0.4536</f>
        <v>228.82760155841274</v>
      </c>
      <c r="K1340" s="8">
        <f>Timetraces!J1422-Timetraces!K1422</f>
        <v>27.629204750061035</v>
      </c>
      <c r="L1340" s="8">
        <f t="shared" si="41"/>
        <v>-31.532138351380354</v>
      </c>
      <c r="M1340" s="8">
        <f>(Timetraces!K1422-Timetraces!$K$86)/0.3048+$L$1004</f>
        <v>-26.916550213270611</v>
      </c>
      <c r="N1340" s="13">
        <f>Timetraces!L1422/9.81/0.4536</f>
        <v>-57.37683546322652</v>
      </c>
      <c r="O1340" s="23">
        <f>Timetraces!N1422/1000*0.145</f>
        <v>89.238100908633385</v>
      </c>
      <c r="P1340" s="37">
        <f>Timetraces!P1422</f>
        <v>0.29589928811416294</v>
      </c>
    </row>
    <row r="1341" spans="1:16" x14ac:dyDescent="0.2">
      <c r="A1341" s="37">
        <f>Timetraces!E1423</f>
        <v>133.70000000000002</v>
      </c>
      <c r="B1341" s="8">
        <f>Timetraces!B1423-Timetraces!C1423</f>
        <v>27.599632263183594</v>
      </c>
      <c r="C1341" s="8">
        <f t="shared" si="42"/>
        <v>-31.629168768254477</v>
      </c>
      <c r="D1341" s="8">
        <f>(Timetraces!C1423-Timetraces!$C$86)/0.3048+$C$1004</f>
        <v>-26.819527618528351</v>
      </c>
      <c r="E1341" s="23">
        <f>Timetraces!F1423/1000*0.145</f>
        <v>85.207241026838787</v>
      </c>
      <c r="F1341" s="8">
        <f>Timetraces!H1423</f>
        <v>0.28161636396967954</v>
      </c>
      <c r="G1341" s="8">
        <f>(Timetraces!G1423-Timetraces!$G$86)/0.3048</f>
        <v>-65.616797900262469</v>
      </c>
      <c r="H1341" s="13">
        <f>Timetraces!D1423/9.81/0.4536</f>
        <v>-59.186914723429709</v>
      </c>
      <c r="I1341" s="73">
        <f>Timetraces!F1423/Timetraces!H1423*1000</f>
        <v>2086654826.1945095</v>
      </c>
      <c r="J1341" s="13">
        <f>Timetraces!I1423/9.81/0.4536</f>
        <v>229.89506142641628</v>
      </c>
      <c r="K1341" s="8">
        <f>Timetraces!J1423-Timetraces!K1423</f>
        <v>27.626163244247437</v>
      </c>
      <c r="L1341" s="8">
        <f t="shared" si="41"/>
        <v>-31.542117044994523</v>
      </c>
      <c r="M1341" s="8">
        <f>(Timetraces!K1423-Timetraces!$K$86)/0.3048+$L$1004</f>
        <v>-26.906571519656445</v>
      </c>
      <c r="N1341" s="13">
        <f>Timetraces!L1423/9.81/0.4536</f>
        <v>-57.511687587150718</v>
      </c>
      <c r="O1341" s="23">
        <f>Timetraces!N1423/1000*0.145</f>
        <v>89.026333352434577</v>
      </c>
      <c r="P1341" s="37">
        <f>Timetraces!P1423</f>
        <v>0.29515449280178141</v>
      </c>
    </row>
    <row r="1342" spans="1:16" x14ac:dyDescent="0.2">
      <c r="A1342" s="37">
        <f>Timetraces!E1424</f>
        <v>133.80000000000001</v>
      </c>
      <c r="B1342" s="8">
        <f>Timetraces!B1424-Timetraces!C1424</f>
        <v>27.601676940917969</v>
      </c>
      <c r="C1342" s="8">
        <f t="shared" si="42"/>
        <v>-31.622460507971095</v>
      </c>
      <c r="D1342" s="8">
        <f>(Timetraces!C1424-Timetraces!$C$86)/0.3048+$C$1004</f>
        <v>-26.826235878811733</v>
      </c>
      <c r="E1342" s="23">
        <f>Timetraces!F1424/1000*0.145</f>
        <v>85.477686420377111</v>
      </c>
      <c r="F1342" s="8">
        <f>Timetraces!H1424</f>
        <v>0.28249583582467103</v>
      </c>
      <c r="G1342" s="8">
        <f>(Timetraces!G1424-Timetraces!$G$86)/0.3048</f>
        <v>-65.616797900262469</v>
      </c>
      <c r="H1342" s="13">
        <f>Timetraces!D1424/9.81/0.4536</f>
        <v>-59.030020453022658</v>
      </c>
      <c r="I1342" s="73">
        <f>Timetraces!F1424/Timetraces!H1424*1000</f>
        <v>2086760974.5003211</v>
      </c>
      <c r="J1342" s="13">
        <f>Timetraces!I1424/9.81/0.4536</f>
        <v>230.95892761527946</v>
      </c>
      <c r="K1342" s="8">
        <f>Timetraces!J1424-Timetraces!K1424</f>
        <v>27.623385429382324</v>
      </c>
      <c r="L1342" s="8">
        <f t="shared" si="41"/>
        <v>-31.551230610824945</v>
      </c>
      <c r="M1342" s="8">
        <f>(Timetraces!K1424-Timetraces!$K$86)/0.3048+$L$1004</f>
        <v>-26.89745795382602</v>
      </c>
      <c r="N1342" s="13">
        <f>Timetraces!L1424/9.81/0.4536</f>
        <v>-57.712765593934805</v>
      </c>
      <c r="O1342" s="23">
        <f>Timetraces!N1424/1000*0.145</f>
        <v>88.820779020365521</v>
      </c>
      <c r="P1342" s="37">
        <f>Timetraces!P1424</f>
        <v>0.29443155103319285</v>
      </c>
    </row>
    <row r="1343" spans="1:16" x14ac:dyDescent="0.2">
      <c r="A1343" s="37">
        <f>Timetraces!E1425</f>
        <v>133.9</v>
      </c>
      <c r="B1343" s="8">
        <f>Timetraces!B1425-Timetraces!C1425</f>
        <v>27.603981018066406</v>
      </c>
      <c r="C1343" s="8">
        <f t="shared" si="42"/>
        <v>-31.614901199741311</v>
      </c>
      <c r="D1343" s="8">
        <f>(Timetraces!C1425-Timetraces!$C$86)/0.3048+$C$1004</f>
        <v>-26.833795187041513</v>
      </c>
      <c r="E1343" s="23">
        <f>Timetraces!F1425/1000*0.145</f>
        <v>85.798429189302382</v>
      </c>
      <c r="F1343" s="8">
        <f>Timetraces!H1425</f>
        <v>0.28353887400586308</v>
      </c>
      <c r="G1343" s="8">
        <f>(Timetraces!G1425-Timetraces!$G$86)/0.3048</f>
        <v>-65.616797900262469</v>
      </c>
      <c r="H1343" s="13">
        <f>Timetraces!D1425/9.81/0.4536</f>
        <v>-58.88918114992002</v>
      </c>
      <c r="I1343" s="73">
        <f>Timetraces!F1425/Timetraces!H1425*1000</f>
        <v>2086885993.4231591</v>
      </c>
      <c r="J1343" s="13">
        <f>Timetraces!I1425/9.81/0.4536</f>
        <v>232.00885801022446</v>
      </c>
      <c r="K1343" s="8">
        <f>Timetraces!J1425-Timetraces!K1425</f>
        <v>27.620885610580444</v>
      </c>
      <c r="L1343" s="8">
        <f t="shared" si="41"/>
        <v>-31.559432116080455</v>
      </c>
      <c r="M1343" s="8">
        <f>(Timetraces!K1425-Timetraces!$K$86)/0.3048+$L$1004</f>
        <v>-26.889256448570514</v>
      </c>
      <c r="N1343" s="13">
        <f>Timetraces!L1425/9.81/0.4536</f>
        <v>-57.938961634786558</v>
      </c>
      <c r="O1343" s="23">
        <f>Timetraces!N1425/1000*0.145</f>
        <v>88.634801987287616</v>
      </c>
      <c r="P1343" s="37">
        <f>Timetraces!P1425</f>
        <v>0.29377746425615725</v>
      </c>
    </row>
    <row r="1344" spans="1:16" x14ac:dyDescent="0.2">
      <c r="A1344" s="37">
        <f>Timetraces!E1426</f>
        <v>134</v>
      </c>
      <c r="B1344" s="8">
        <f>Timetraces!B1426-Timetraces!C1426</f>
        <v>27.606500387191772</v>
      </c>
      <c r="C1344" s="8">
        <f t="shared" si="42"/>
        <v>-31.606635553004548</v>
      </c>
      <c r="D1344" s="8">
        <f>(Timetraces!C1426-Timetraces!$C$86)/0.3048+$C$1004</f>
        <v>-26.84206083377828</v>
      </c>
      <c r="E1344" s="23">
        <f>Timetraces!F1426/1000*0.145</f>
        <v>86.177518063996246</v>
      </c>
      <c r="F1344" s="8">
        <f>Timetraces!H1426</f>
        <v>0.28477165369862917</v>
      </c>
      <c r="G1344" s="8">
        <f>(Timetraces!G1426-Timetraces!$G$86)/0.3048</f>
        <v>-65.616797900262469</v>
      </c>
      <c r="H1344" s="13">
        <f>Timetraces!D1426/9.81/0.4536</f>
        <v>-58.713454354857738</v>
      </c>
      <c r="I1344" s="73">
        <f>Timetraces!F1426/Timetraces!H1426*1000</f>
        <v>2087032550.7016642</v>
      </c>
      <c r="J1344" s="13">
        <f>Timetraces!I1426/9.81/0.4536</f>
        <v>233.05184794087552</v>
      </c>
      <c r="K1344" s="8">
        <f>Timetraces!J1426-Timetraces!K1426</f>
        <v>27.618662595748901</v>
      </c>
      <c r="L1344" s="8">
        <f t="shared" si="41"/>
        <v>-31.566725471826988</v>
      </c>
      <c r="M1344" s="8">
        <f>(Timetraces!K1426-Timetraces!$K$86)/0.3048+$L$1004</f>
        <v>-26.88196309282398</v>
      </c>
      <c r="N1344" s="13">
        <f>Timetraces!L1426/9.81/0.4536</f>
        <v>-58.138685153726719</v>
      </c>
      <c r="O1344" s="23">
        <f>Timetraces!N1426/1000*0.145</f>
        <v>88.47844166183971</v>
      </c>
      <c r="P1344" s="37">
        <f>Timetraces!P1426</f>
        <v>0.29322754082877223</v>
      </c>
    </row>
    <row r="1345" spans="1:16" x14ac:dyDescent="0.2">
      <c r="A1345" s="37">
        <f>Timetraces!E1427</f>
        <v>134.1</v>
      </c>
      <c r="B1345" s="8">
        <f>Timetraces!B1427-Timetraces!C1427</f>
        <v>27.609176635742188</v>
      </c>
      <c r="C1345" s="8">
        <f t="shared" si="42"/>
        <v>-31.597855209991373</v>
      </c>
      <c r="D1345" s="8">
        <f>(Timetraces!C1427-Timetraces!$C$86)/0.3048+$C$1004</f>
        <v>-26.850841176791452</v>
      </c>
      <c r="E1345" s="23">
        <f>Timetraces!F1427/1000*0.145</f>
        <v>86.613403274194994</v>
      </c>
      <c r="F1345" s="8">
        <f>Timetraces!H1427</f>
        <v>0.28618913651177619</v>
      </c>
      <c r="G1345" s="8">
        <f>(Timetraces!G1427-Timetraces!$G$86)/0.3048</f>
        <v>-65.616797900262469</v>
      </c>
      <c r="H1345" s="13">
        <f>Timetraces!D1427/9.81/0.4536</f>
        <v>-58.460333153118711</v>
      </c>
      <c r="I1345" s="73">
        <f>Timetraces!F1427/Timetraces!H1427*1000</f>
        <v>2087199475.7198763</v>
      </c>
      <c r="J1345" s="13">
        <f>Timetraces!I1427/9.81/0.4536</f>
        <v>234.10860906945365</v>
      </c>
      <c r="K1345" s="8">
        <f>Timetraces!J1427-Timetraces!K1427</f>
        <v>27.616703987121582</v>
      </c>
      <c r="L1345" s="8">
        <f t="shared" si="41"/>
        <v>-31.573151353150212</v>
      </c>
      <c r="M1345" s="8">
        <f>(Timetraces!K1427-Timetraces!$K$86)/0.3048+$L$1004</f>
        <v>-26.875537211500756</v>
      </c>
      <c r="N1345" s="13">
        <f>Timetraces!L1427/9.81/0.4536</f>
        <v>-58.265650386407827</v>
      </c>
      <c r="O1345" s="23">
        <f>Timetraces!N1427/1000*0.145</f>
        <v>88.356078071914141</v>
      </c>
      <c r="P1345" s="37">
        <f>Timetraces!P1427</f>
        <v>0.29279718494734308</v>
      </c>
    </row>
    <row r="1346" spans="1:16" x14ac:dyDescent="0.2">
      <c r="A1346" s="37">
        <f>Timetraces!E1428</f>
        <v>134.20000000000002</v>
      </c>
      <c r="B1346" s="8">
        <f>Timetraces!B1428-Timetraces!C1428</f>
        <v>27.611951112747192</v>
      </c>
      <c r="C1346" s="8">
        <f t="shared" si="42"/>
        <v>-31.588752595145557</v>
      </c>
      <c r="D1346" s="8">
        <f>(Timetraces!C1428-Timetraces!$C$86)/0.3048+$C$1004</f>
        <v>-26.859943791637267</v>
      </c>
      <c r="E1346" s="23">
        <f>Timetraces!F1428/1000*0.145</f>
        <v>87.097168214860119</v>
      </c>
      <c r="F1346" s="8">
        <f>Timetraces!H1428</f>
        <v>0.28776232737519586</v>
      </c>
      <c r="G1346" s="8">
        <f>(Timetraces!G1428-Timetraces!$G$86)/0.3048</f>
        <v>-65.616797900262469</v>
      </c>
      <c r="H1346" s="13">
        <f>Timetraces!D1428/9.81/0.4536</f>
        <v>-58.10521730219083</v>
      </c>
      <c r="I1346" s="73">
        <f>Timetraces!F1428/Timetraces!H1428*1000</f>
        <v>2087382775.5658495</v>
      </c>
      <c r="J1346" s="13">
        <f>Timetraces!I1428/9.81/0.4536</f>
        <v>235.20336443932456</v>
      </c>
      <c r="K1346" s="8">
        <f>Timetraces!J1428-Timetraces!K1428</f>
        <v>27.614994525909424</v>
      </c>
      <c r="L1346" s="8">
        <f t="shared" si="41"/>
        <v>-31.578759821694039</v>
      </c>
      <c r="M1346" s="8">
        <f>(Timetraces!K1428-Timetraces!$K$86)/0.3048+$L$1004</f>
        <v>-26.86992874295693</v>
      </c>
      <c r="N1346" s="13">
        <f>Timetraces!L1428/9.81/0.4536</f>
        <v>-58.291361651860292</v>
      </c>
      <c r="O1346" s="23">
        <f>Timetraces!N1428/1000*0.145</f>
        <v>88.266329820664879</v>
      </c>
      <c r="P1346" s="37">
        <f>Timetraces!P1428</f>
        <v>0.29248153787923964</v>
      </c>
    </row>
    <row r="1347" spans="1:16" x14ac:dyDescent="0.2">
      <c r="A1347" s="37">
        <f>Timetraces!E1429</f>
        <v>134.30000000000001</v>
      </c>
      <c r="B1347" s="8">
        <f>Timetraces!B1429-Timetraces!C1429</f>
        <v>27.614778757095337</v>
      </c>
      <c r="C1347" s="8">
        <f t="shared" si="42"/>
        <v>-31.579475546759255</v>
      </c>
      <c r="D1347" s="8">
        <f>(Timetraces!C1429-Timetraces!$C$86)/0.3048+$C$1004</f>
        <v>-26.869220840023569</v>
      </c>
      <c r="E1347" s="23">
        <f>Timetraces!F1429/1000*0.145</f>
        <v>87.617387913248479</v>
      </c>
      <c r="F1347" s="8">
        <f>Timetraces!H1429</f>
        <v>0.28945407379677862</v>
      </c>
      <c r="G1347" s="8">
        <f>(Timetraces!G1429-Timetraces!$G$86)/0.3048</f>
        <v>-65.616797900262469</v>
      </c>
      <c r="H1347" s="13">
        <f>Timetraces!D1429/9.81/0.4536</f>
        <v>-57.64379301547244</v>
      </c>
      <c r="I1347" s="73">
        <f>Timetraces!F1429/Timetraces!H1429*1000</f>
        <v>2087577624.1512363</v>
      </c>
      <c r="J1347" s="13">
        <f>Timetraces!I1429/9.81/0.4536</f>
        <v>236.3519152656396</v>
      </c>
      <c r="K1347" s="8">
        <f>Timetraces!J1429-Timetraces!K1429</f>
        <v>27.613524675369263</v>
      </c>
      <c r="L1347" s="8">
        <f t="shared" si="41"/>
        <v>-31.583582165985906</v>
      </c>
      <c r="M1347" s="8">
        <f>(Timetraces!K1429-Timetraces!$K$86)/0.3048+$L$1004</f>
        <v>-26.865106398665063</v>
      </c>
      <c r="N1347" s="13">
        <f>Timetraces!L1429/9.81/0.4536</f>
        <v>-58.209982650564228</v>
      </c>
      <c r="O1347" s="23">
        <f>Timetraces!N1429/1000*0.145</f>
        <v>88.204020527726669</v>
      </c>
      <c r="P1347" s="37">
        <f>Timetraces!P1429</f>
        <v>0.29226239401931037</v>
      </c>
    </row>
    <row r="1348" spans="1:16" x14ac:dyDescent="0.2">
      <c r="A1348" s="37">
        <f>Timetraces!E1430</f>
        <v>134.4</v>
      </c>
      <c r="B1348" s="8">
        <f>Timetraces!B1430-Timetraces!C1430</f>
        <v>27.617635726928711</v>
      </c>
      <c r="C1348" s="8">
        <f t="shared" si="42"/>
        <v>-31.570102286151073</v>
      </c>
      <c r="D1348" s="8">
        <f>(Timetraces!C1430-Timetraces!$C$86)/0.3048+$C$1004</f>
        <v>-26.878594100631755</v>
      </c>
      <c r="E1348" s="23">
        <f>Timetraces!F1430/1000*0.145</f>
        <v>88.165110678384892</v>
      </c>
      <c r="F1348" s="8">
        <f>Timetraces!H1430</f>
        <v>0.29123526598635241</v>
      </c>
      <c r="G1348" s="8">
        <f>(Timetraces!G1430-Timetraces!$G$86)/0.3048</f>
        <v>-65.616797900262469</v>
      </c>
      <c r="H1348" s="13">
        <f>Timetraces!D1430/9.81/0.4536</f>
        <v>-57.089286266669859</v>
      </c>
      <c r="I1348" s="73">
        <f>Timetraces!F1430/Timetraces!H1430*1000</f>
        <v>2087780283.0592639</v>
      </c>
      <c r="J1348" s="13">
        <f>Timetraces!I1430/9.81/0.4536</f>
        <v>237.55330140511705</v>
      </c>
      <c r="K1348" s="8">
        <f>Timetraces!J1430-Timetraces!K1430</f>
        <v>27.61229944229126</v>
      </c>
      <c r="L1348" s="8">
        <f t="shared" si="41"/>
        <v>-31.587601959548909</v>
      </c>
      <c r="M1348" s="8">
        <f>(Timetraces!K1430-Timetraces!$K$86)/0.3048+$L$1004</f>
        <v>-26.861086605102059</v>
      </c>
      <c r="N1348" s="13">
        <f>Timetraces!L1430/9.81/0.4536</f>
        <v>-58.036841384196414</v>
      </c>
      <c r="O1348" s="23">
        <f>Timetraces!N1430/1000*0.145</f>
        <v>88.163183683605638</v>
      </c>
      <c r="P1348" s="37">
        <f>Timetraces!P1430</f>
        <v>0.2921187690034811</v>
      </c>
    </row>
    <row r="1349" spans="1:16" x14ac:dyDescent="0.2">
      <c r="A1349" s="37">
        <f>Timetraces!E1431</f>
        <v>134.5</v>
      </c>
      <c r="B1349" s="8">
        <f>Timetraces!B1431-Timetraces!C1431</f>
        <v>27.620522022247314</v>
      </c>
      <c r="C1349" s="8">
        <f t="shared" si="42"/>
        <v>-31.560632813321011</v>
      </c>
      <c r="D1349" s="8">
        <f>(Timetraces!C1431-Timetraces!$C$86)/0.3048+$C$1004</f>
        <v>-26.888063573461817</v>
      </c>
      <c r="E1349" s="23">
        <f>Timetraces!F1431/1000*0.145</f>
        <v>88.736563734514931</v>
      </c>
      <c r="F1349" s="8">
        <f>Timetraces!H1431</f>
        <v>0.29309363569595909</v>
      </c>
      <c r="G1349" s="8">
        <f>(Timetraces!G1431-Timetraces!$G$86)/0.3048</f>
        <v>-65.616797900262469</v>
      </c>
      <c r="H1349" s="13">
        <f>Timetraces!D1431/9.81/0.4536</f>
        <v>-56.468207297609318</v>
      </c>
      <c r="I1349" s="73">
        <f>Timetraces!F1431/Timetraces!H1431*1000</f>
        <v>2087989048.8382304</v>
      </c>
      <c r="J1349" s="13">
        <f>Timetraces!I1431/9.81/0.4536</f>
        <v>238.78886864542542</v>
      </c>
      <c r="K1349" s="8">
        <f>Timetraces!J1431-Timetraces!K1431</f>
        <v>27.611336946487427</v>
      </c>
      <c r="L1349" s="8">
        <f t="shared" ref="L1349:L1412" si="43">(K1349-$K$4)/0.3048</f>
        <v>-31.590759754180908</v>
      </c>
      <c r="M1349" s="8">
        <f>(Timetraces!K1431-Timetraces!$K$86)/0.3048+$L$1004</f>
        <v>-26.857928810470057</v>
      </c>
      <c r="N1349" s="13">
        <f>Timetraces!L1431/9.81/0.4536</f>
        <v>-57.803608864722577</v>
      </c>
      <c r="O1349" s="23">
        <f>Timetraces!N1431/1000*0.145</f>
        <v>88.139522524079354</v>
      </c>
      <c r="P1349" s="37">
        <f>Timetraces!P1431</f>
        <v>0.29203555107761503</v>
      </c>
    </row>
    <row r="1350" spans="1:16" x14ac:dyDescent="0.2">
      <c r="A1350" s="37">
        <f>Timetraces!E1432</f>
        <v>134.6</v>
      </c>
      <c r="B1350" s="8">
        <f>Timetraces!B1432-Timetraces!C1432</f>
        <v>27.623453855514526</v>
      </c>
      <c r="C1350" s="8">
        <f t="shared" si="42"/>
        <v>-31.551013937772414</v>
      </c>
      <c r="D1350" s="8">
        <f>(Timetraces!C1432-Timetraces!$C$86)/0.3048+$C$1004</f>
        <v>-26.897682449010414</v>
      </c>
      <c r="E1350" s="23">
        <f>Timetraces!F1432/1000*0.145</f>
        <v>89.332429562210223</v>
      </c>
      <c r="F1350" s="8">
        <f>Timetraces!H1432</f>
        <v>0.29503140313726745</v>
      </c>
      <c r="G1350" s="8">
        <f>(Timetraces!G1432-Timetraces!$G$86)/0.3048</f>
        <v>-65.616797900262469</v>
      </c>
      <c r="H1350" s="13">
        <f>Timetraces!D1432/9.81/0.4536</f>
        <v>-55.816016257136383</v>
      </c>
      <c r="I1350" s="73">
        <f>Timetraces!F1432/Timetraces!H1432*1000</f>
        <v>2088203881.2392077</v>
      </c>
      <c r="J1350" s="13">
        <f>Timetraces!I1432/9.81/0.4536</f>
        <v>240.02794726687856</v>
      </c>
      <c r="K1350" s="8">
        <f>Timetraces!J1432-Timetraces!K1432</f>
        <v>27.610665798187256</v>
      </c>
      <c r="L1350" s="8">
        <f t="shared" si="43"/>
        <v>-31.592961684299578</v>
      </c>
      <c r="M1350" s="8">
        <f>(Timetraces!K1432-Timetraces!$K$86)/0.3048+$L$1004</f>
        <v>-26.855726880351391</v>
      </c>
      <c r="N1350" s="13">
        <f>Timetraces!L1432/9.81/0.4536</f>
        <v>-57.551324359271959</v>
      </c>
      <c r="O1350" s="23">
        <f>Timetraces!N1432/1000*0.145</f>
        <v>88.131377985627651</v>
      </c>
      <c r="P1350" s="37">
        <f>Timetraces!P1432</f>
        <v>0.29200690537567614</v>
      </c>
    </row>
    <row r="1351" spans="1:16" x14ac:dyDescent="0.2">
      <c r="A1351" s="37">
        <f>Timetraces!E1433</f>
        <v>134.70000000000002</v>
      </c>
      <c r="B1351" s="8">
        <f>Timetraces!B1433-Timetraces!C1433</f>
        <v>27.626451253890991</v>
      </c>
      <c r="C1351" s="8">
        <f t="shared" si="42"/>
        <v>-31.541179953597659</v>
      </c>
      <c r="D1351" s="8">
        <f>(Timetraces!C1433-Timetraces!$C$86)/0.3048+$C$1004</f>
        <v>-26.907516433185169</v>
      </c>
      <c r="E1351" s="23">
        <f>Timetraces!F1433/1000*0.145</f>
        <v>89.954496488111104</v>
      </c>
      <c r="F1351" s="8">
        <f>Timetraces!H1433</f>
        <v>0.29705438485153324</v>
      </c>
      <c r="G1351" s="8">
        <f>(Timetraces!G1433-Timetraces!$G$86)/0.3048</f>
        <v>-65.616797900262469</v>
      </c>
      <c r="H1351" s="13">
        <f>Timetraces!D1433/9.81/0.4536</f>
        <v>-55.171537224665926</v>
      </c>
      <c r="I1351" s="73">
        <f>Timetraces!F1433/Timetraces!H1433*1000</f>
        <v>2088425115.0142214</v>
      </c>
      <c r="J1351" s="13">
        <f>Timetraces!I1433/9.81/0.4536</f>
        <v>241.23750834058362</v>
      </c>
      <c r="K1351" s="8">
        <f>Timetraces!J1433-Timetraces!K1433</f>
        <v>27.610314607620239</v>
      </c>
      <c r="L1351" s="8">
        <f t="shared" si="43"/>
        <v>-31.594113884322599</v>
      </c>
      <c r="M1351" s="8">
        <f>(Timetraces!K1433-Timetraces!$K$86)/0.3048+$L$1004</f>
        <v>-26.854574680328369</v>
      </c>
      <c r="N1351" s="13">
        <f>Timetraces!L1433/9.81/0.4536</f>
        <v>-57.320927691562488</v>
      </c>
      <c r="O1351" s="23">
        <f>Timetraces!N1433/1000*0.145</f>
        <v>88.138899382125445</v>
      </c>
      <c r="P1351" s="37">
        <f>Timetraces!P1433</f>
        <v>0.29203335714167594</v>
      </c>
    </row>
    <row r="1352" spans="1:16" x14ac:dyDescent="0.2">
      <c r="A1352" s="37">
        <f>Timetraces!E1434</f>
        <v>134.80000000000001</v>
      </c>
      <c r="B1352" s="8">
        <f>Timetraces!B1434-Timetraces!C1434</f>
        <v>27.62952733039856</v>
      </c>
      <c r="C1352" s="8">
        <f t="shared" si="42"/>
        <v>-31.531087839071517</v>
      </c>
      <c r="D1352" s="8">
        <f>(Timetraces!C1434-Timetraces!$C$86)/0.3048+$C$1004</f>
        <v>-26.917608547711307</v>
      </c>
      <c r="E1352" s="23">
        <f>Timetraces!F1434/1000*0.145</f>
        <v>90.601762854939579</v>
      </c>
      <c r="F1352" s="8">
        <f>Timetraces!H1434</f>
        <v>0.29915932437439835</v>
      </c>
      <c r="G1352" s="8">
        <f>(Timetraces!G1434-Timetraces!$G$86)/0.3048</f>
        <v>-65.616797900262469</v>
      </c>
      <c r="H1352" s="13">
        <f>Timetraces!D1434/9.81/0.4536</f>
        <v>-54.569619972242947</v>
      </c>
      <c r="I1352" s="73">
        <f>Timetraces!F1434/Timetraces!H1434*1000</f>
        <v>2088652075.7253137</v>
      </c>
      <c r="J1352" s="13">
        <f>Timetraces!I1434/9.81/0.4536</f>
        <v>242.39236867989314</v>
      </c>
      <c r="K1352" s="8">
        <f>Timetraces!J1434-Timetraces!K1434</f>
        <v>27.610304117202759</v>
      </c>
      <c r="L1352" s="8">
        <f t="shared" si="43"/>
        <v>-31.594148301702784</v>
      </c>
      <c r="M1352" s="8">
        <f>(Timetraces!K1434-Timetraces!$K$86)/0.3048+$L$1004</f>
        <v>-26.854540262948184</v>
      </c>
      <c r="N1352" s="13">
        <f>Timetraces!L1434/9.81/0.4536</f>
        <v>-57.143071435864563</v>
      </c>
      <c r="O1352" s="23">
        <f>Timetraces!N1434/1000*0.145</f>
        <v>88.162469826600457</v>
      </c>
      <c r="P1352" s="37">
        <f>Timetraces!P1434</f>
        <v>0.29211625390026263</v>
      </c>
    </row>
    <row r="1353" spans="1:16" x14ac:dyDescent="0.2">
      <c r="A1353" s="37">
        <f>Timetraces!E1435</f>
        <v>134.9</v>
      </c>
      <c r="B1353" s="8">
        <f>Timetraces!B1435-Timetraces!C1435</f>
        <v>27.632678985595703</v>
      </c>
      <c r="C1353" s="8">
        <f t="shared" si="42"/>
        <v>-31.520747762965403</v>
      </c>
      <c r="D1353" s="8">
        <f>(Timetraces!C1435-Timetraces!$C$86)/0.3048+$C$1004</f>
        <v>-26.927948623817425</v>
      </c>
      <c r="E1353" s="23">
        <f>Timetraces!F1435/1000*0.145</f>
        <v>91.268226449223235</v>
      </c>
      <c r="F1353" s="8">
        <f>Timetraces!H1435</f>
        <v>0.30132670313895771</v>
      </c>
      <c r="G1353" s="8">
        <f>(Timetraces!G1435-Timetraces!$G$86)/0.3048</f>
        <v>-65.616797900262469</v>
      </c>
      <c r="H1353" s="13">
        <f>Timetraces!D1435/9.81/0.4536</f>
        <v>-54.033338800378203</v>
      </c>
      <c r="I1353" s="73">
        <f>Timetraces!F1435/Timetraces!H1435*1000</f>
        <v>2088882392.1693237</v>
      </c>
      <c r="J1353" s="13">
        <f>Timetraces!I1435/9.81/0.4536</f>
        <v>243.48207643936851</v>
      </c>
      <c r="K1353" s="8">
        <f>Timetraces!J1435-Timetraces!K1435</f>
        <v>27.610638856887817</v>
      </c>
      <c r="L1353" s="8">
        <f t="shared" si="43"/>
        <v>-31.593050074389598</v>
      </c>
      <c r="M1353" s="8">
        <f>(Timetraces!K1435-Timetraces!$K$86)/0.3048+$L$1004</f>
        <v>-26.85563849026137</v>
      </c>
      <c r="N1353" s="13">
        <f>Timetraces!L1435/9.81/0.4536</f>
        <v>-57.03067980656742</v>
      </c>
      <c r="O1353" s="23">
        <f>Timetraces!N1435/1000*0.145</f>
        <v>88.201459453726542</v>
      </c>
      <c r="P1353" s="37">
        <f>Timetraces!P1435</f>
        <v>0.29225338050217153</v>
      </c>
    </row>
    <row r="1354" spans="1:16" x14ac:dyDescent="0.2">
      <c r="A1354" s="37">
        <f>Timetraces!E1436</f>
        <v>135</v>
      </c>
      <c r="B1354" s="8">
        <f>Timetraces!B1436-Timetraces!C1436</f>
        <v>27.635884761810303</v>
      </c>
      <c r="C1354" s="8">
        <f t="shared" si="42"/>
        <v>-31.510230124466062</v>
      </c>
      <c r="D1354" s="8">
        <f>(Timetraces!C1436-Timetraces!$C$86)/0.3048+$C$1004</f>
        <v>-26.938466262316762</v>
      </c>
      <c r="E1354" s="23">
        <f>Timetraces!F1436/1000*0.145</f>
        <v>91.943624626481423</v>
      </c>
      <c r="F1354" s="8">
        <f>Timetraces!H1436</f>
        <v>0.3035231470495604</v>
      </c>
      <c r="G1354" s="8">
        <f>(Timetraces!G1436-Timetraces!$G$86)/0.3048</f>
        <v>-65.616797900262469</v>
      </c>
      <c r="H1354" s="13">
        <f>Timetraces!D1436/9.81/0.4536</f>
        <v>-53.568523150425278</v>
      </c>
      <c r="I1354" s="73">
        <f>Timetraces!F1436/Timetraces!H1436*1000</f>
        <v>2089112376.1237028</v>
      </c>
      <c r="J1354" s="13">
        <f>Timetraces!I1436/9.81/0.4536</f>
        <v>244.51236504603503</v>
      </c>
      <c r="K1354" s="8">
        <f>Timetraces!J1436-Timetraces!K1436</f>
        <v>27.611305475234985</v>
      </c>
      <c r="L1354" s="8">
        <f t="shared" si="43"/>
        <v>-31.590863006321463</v>
      </c>
      <c r="M1354" s="8">
        <f>(Timetraces!K1436-Timetraces!$K$86)/0.3048+$L$1004</f>
        <v>-26.857825558329502</v>
      </c>
      <c r="N1354" s="13">
        <f>Timetraces!L1436/9.81/0.4536</f>
        <v>-56.976891208289565</v>
      </c>
      <c r="O1354" s="23">
        <f>Timetraces!N1436/1000*0.145</f>
        <v>88.254207589903714</v>
      </c>
      <c r="P1354" s="37">
        <f>Timetraces!P1436</f>
        <v>0.29243889640021836</v>
      </c>
    </row>
    <row r="1355" spans="1:16" x14ac:dyDescent="0.2">
      <c r="A1355" s="37">
        <f>Timetraces!E1437</f>
        <v>135.1</v>
      </c>
      <c r="B1355" s="8">
        <f>Timetraces!B1437-Timetraces!C1437</f>
        <v>27.639109373092651</v>
      </c>
      <c r="C1355" s="8">
        <f t="shared" si="42"/>
        <v>-31.499650691125023</v>
      </c>
      <c r="D1355" s="8">
        <f>(Timetraces!C1437-Timetraces!$C$86)/0.3048+$C$1004</f>
        <v>-26.949045695657805</v>
      </c>
      <c r="E1355" s="23">
        <f>Timetraces!F1437/1000*0.145</f>
        <v>92.616719284210276</v>
      </c>
      <c r="F1355" s="8">
        <f>Timetraces!H1437</f>
        <v>0.30571210913491809</v>
      </c>
      <c r="G1355" s="8">
        <f>(Timetraces!G1437-Timetraces!$G$86)/0.3048</f>
        <v>-65.616797900262469</v>
      </c>
      <c r="H1355" s="13">
        <f>Timetraces!D1437/9.81/0.4536</f>
        <v>-53.162643152557109</v>
      </c>
      <c r="I1355" s="73">
        <f>Timetraces!F1437/Timetraces!H1437*1000</f>
        <v>2089338223.6999638</v>
      </c>
      <c r="J1355" s="13">
        <f>Timetraces!I1437/9.81/0.4536</f>
        <v>245.50131262625521</v>
      </c>
      <c r="K1355" s="8">
        <f>Timetraces!J1437-Timetraces!K1437</f>
        <v>27.612274408340454</v>
      </c>
      <c r="L1355" s="8">
        <f t="shared" si="43"/>
        <v>-31.58768409193344</v>
      </c>
      <c r="M1355" s="8">
        <f>(Timetraces!K1437-Timetraces!$K$86)/0.3048+$L$1004</f>
        <v>-26.861004472717525</v>
      </c>
      <c r="N1355" s="13">
        <f>Timetraces!L1437/9.81/0.4536</f>
        <v>-56.958212992376048</v>
      </c>
      <c r="O1355" s="23">
        <f>Timetraces!N1437/1000*0.145</f>
        <v>88.319133878927175</v>
      </c>
      <c r="P1355" s="37">
        <f>Timetraces!P1437</f>
        <v>0.29266724347172157</v>
      </c>
    </row>
    <row r="1356" spans="1:16" x14ac:dyDescent="0.2">
      <c r="A1356" s="37">
        <f>Timetraces!E1438</f>
        <v>135.20000000000002</v>
      </c>
      <c r="B1356" s="8">
        <f>Timetraces!B1438-Timetraces!C1438</f>
        <v>27.64231276512146</v>
      </c>
      <c r="C1356" s="8">
        <f t="shared" si="42"/>
        <v>-31.489140874757538</v>
      </c>
      <c r="D1356" s="8">
        <f>(Timetraces!C1438-Timetraces!$C$86)/0.3048+$C$1004</f>
        <v>-26.959555512025286</v>
      </c>
      <c r="E1356" s="23">
        <f>Timetraces!F1438/1000*0.145</f>
        <v>93.27947378413009</v>
      </c>
      <c r="F1356" s="8">
        <f>Timetraces!H1438</f>
        <v>0.30786745317536968</v>
      </c>
      <c r="G1356" s="8">
        <f>(Timetraces!G1438-Timetraces!$G$86)/0.3048</f>
        <v>-65.616797900262469</v>
      </c>
      <c r="H1356" s="13">
        <f>Timetraces!D1438/9.81/0.4536</f>
        <v>-52.788667344308799</v>
      </c>
      <c r="I1356" s="73">
        <f>Timetraces!F1438/Timetraces!H1438*1000</f>
        <v>2089557402.4389529</v>
      </c>
      <c r="J1356" s="13">
        <f>Timetraces!I1438/9.81/0.4536</f>
        <v>246.47138653282235</v>
      </c>
      <c r="K1356" s="8">
        <f>Timetraces!J1438-Timetraces!K1438</f>
        <v>27.613507509231567</v>
      </c>
      <c r="L1356" s="8">
        <f t="shared" si="43"/>
        <v>-31.5836384853353</v>
      </c>
      <c r="M1356" s="8">
        <f>(Timetraces!K1438-Timetraces!$K$86)/0.3048+$L$1004</f>
        <v>-26.865050079315665</v>
      </c>
      <c r="N1356" s="13">
        <f>Timetraces!L1438/9.81/0.4536</f>
        <v>-56.940748671897325</v>
      </c>
      <c r="O1356" s="23">
        <f>Timetraces!N1438/1000*0.145</f>
        <v>88.396531581797035</v>
      </c>
      <c r="P1356" s="37">
        <f>Timetraces!P1438</f>
        <v>0.29293945309037994</v>
      </c>
    </row>
    <row r="1357" spans="1:16" x14ac:dyDescent="0.2">
      <c r="A1357" s="37">
        <f>Timetraces!E1439</f>
        <v>135.30000000000001</v>
      </c>
      <c r="B1357" s="8">
        <f>Timetraces!B1439-Timetraces!C1439</f>
        <v>27.64546012878418</v>
      </c>
      <c r="C1357" s="8">
        <f t="shared" si="42"/>
        <v>-31.478814878488773</v>
      </c>
      <c r="D1357" s="8">
        <f>(Timetraces!C1439-Timetraces!$C$86)/0.3048+$C$1004</f>
        <v>-26.969881508294055</v>
      </c>
      <c r="E1357" s="23">
        <f>Timetraces!F1439/1000*0.145</f>
        <v>93.930079742078377</v>
      </c>
      <c r="F1357" s="8">
        <f>Timetraces!H1439</f>
        <v>0.30998329734463392</v>
      </c>
      <c r="G1357" s="8">
        <f>(Timetraces!G1439-Timetraces!$G$86)/0.3048</f>
        <v>-65.616797900262469</v>
      </c>
      <c r="H1357" s="13">
        <f>Timetraces!D1439/9.81/0.4536</f>
        <v>-52.412620369838393</v>
      </c>
      <c r="I1357" s="73">
        <f>Timetraces!F1439/Timetraces!H1439*1000</f>
        <v>2089769542.2390406</v>
      </c>
      <c r="J1357" s="13">
        <f>Timetraces!I1439/9.81/0.4536</f>
        <v>247.44071975742926</v>
      </c>
      <c r="K1357" s="8">
        <f>Timetraces!J1439-Timetraces!K1439</f>
        <v>27.614967107772827</v>
      </c>
      <c r="L1357" s="8">
        <f t="shared" si="43"/>
        <v>-31.578849776210433</v>
      </c>
      <c r="M1357" s="8">
        <f>(Timetraces!K1439-Timetraces!$K$86)/0.3048+$L$1004</f>
        <v>-26.869838788440532</v>
      </c>
      <c r="N1357" s="13">
        <f>Timetraces!L1439/9.81/0.4536</f>
        <v>-56.88783791890566</v>
      </c>
      <c r="O1357" s="23">
        <f>Timetraces!N1439/1000*0.145</f>
        <v>88.490034320715154</v>
      </c>
      <c r="P1357" s="37">
        <f>Timetraces!P1439</f>
        <v>0.29326830471648746</v>
      </c>
    </row>
    <row r="1358" spans="1:16" x14ac:dyDescent="0.2">
      <c r="A1358" s="37">
        <f>Timetraces!E1440</f>
        <v>135.4</v>
      </c>
      <c r="B1358" s="8">
        <f>Timetraces!B1440-Timetraces!C1440</f>
        <v>27.648529529571533</v>
      </c>
      <c r="C1358" s="8">
        <f t="shared" si="42"/>
        <v>-31.46874466593184</v>
      </c>
      <c r="D1358" s="8">
        <f>(Timetraces!C1440-Timetraces!$C$86)/0.3048+$C$1004</f>
        <v>-26.979951720850988</v>
      </c>
      <c r="E1358" s="23">
        <f>Timetraces!F1440/1000*0.145</f>
        <v>94.573455215645126</v>
      </c>
      <c r="F1358" s="8">
        <f>Timetraces!H1440</f>
        <v>0.3120756347808355</v>
      </c>
      <c r="G1358" s="8">
        <f>(Timetraces!G1440-Timetraces!$G$86)/0.3048</f>
        <v>-65.616797900262469</v>
      </c>
      <c r="H1358" s="13">
        <f>Timetraces!D1440/9.81/0.4536</f>
        <v>-52.00267690843846</v>
      </c>
      <c r="I1358" s="73">
        <f>Timetraces!F1440/Timetraces!H1440*1000</f>
        <v>2089976444.5987189</v>
      </c>
      <c r="J1358" s="13">
        <f>Timetraces!I1440/9.81/0.4536</f>
        <v>248.41649965835666</v>
      </c>
      <c r="K1358" s="8">
        <f>Timetraces!J1440-Timetraces!K1440</f>
        <v>27.616624116897583</v>
      </c>
      <c r="L1358" s="8">
        <f t="shared" si="43"/>
        <v>-31.573413394567535</v>
      </c>
      <c r="M1358" s="8">
        <f>(Timetraces!K1440-Timetraces!$K$86)/0.3048+$L$1004</f>
        <v>-26.875275170083434</v>
      </c>
      <c r="N1358" s="13">
        <f>Timetraces!L1440/9.81/0.4536</f>
        <v>-56.767854299516259</v>
      </c>
      <c r="O1358" s="23">
        <f>Timetraces!N1440/1000*0.145</f>
        <v>88.607046607467296</v>
      </c>
      <c r="P1358" s="37">
        <f>Timetraces!P1440</f>
        <v>0.29367984014907944</v>
      </c>
    </row>
    <row r="1359" spans="1:16" x14ac:dyDescent="0.2">
      <c r="A1359" s="37">
        <f>Timetraces!E1441</f>
        <v>135.5</v>
      </c>
      <c r="B1359" s="8">
        <f>Timetraces!B1441-Timetraces!C1441</f>
        <v>27.651514530181885</v>
      </c>
      <c r="C1359" s="8">
        <f t="shared" si="42"/>
        <v>-31.458951356842761</v>
      </c>
      <c r="D1359" s="8">
        <f>(Timetraces!C1441-Timetraces!$C$86)/0.3048+$C$1004</f>
        <v>-26.989745029940064</v>
      </c>
      <c r="E1359" s="23">
        <f>Timetraces!F1441/1000*0.145</f>
        <v>95.218968553167045</v>
      </c>
      <c r="F1359" s="8">
        <f>Timetraces!H1441</f>
        <v>0.31417493172655614</v>
      </c>
      <c r="G1359" s="8">
        <f>(Timetraces!G1441-Timetraces!$G$86)/0.3048</f>
        <v>-65.616797900262469</v>
      </c>
      <c r="H1359" s="13">
        <f>Timetraces!D1441/9.81/0.4536</f>
        <v>-51.537261168934428</v>
      </c>
      <c r="I1359" s="73">
        <f>Timetraces!F1441/Timetraces!H1441*1000</f>
        <v>2090181218.9061818</v>
      </c>
      <c r="J1359" s="13">
        <f>Timetraces!I1441/9.81/0.4536</f>
        <v>249.39219726128843</v>
      </c>
      <c r="K1359" s="8">
        <f>Timetraces!J1441-Timetraces!K1441</f>
        <v>27.618461132049561</v>
      </c>
      <c r="L1359" s="8">
        <f t="shared" si="43"/>
        <v>-31.56738644196918</v>
      </c>
      <c r="M1359" s="8">
        <f>(Timetraces!K1441-Timetraces!$K$86)/0.3048+$L$1004</f>
        <v>-26.881302122681788</v>
      </c>
      <c r="N1359" s="13">
        <f>Timetraces!L1441/9.81/0.4536</f>
        <v>-56.560655379310901</v>
      </c>
      <c r="O1359" s="23">
        <f>Timetraces!N1441/1000*0.145</f>
        <v>88.757496027343223</v>
      </c>
      <c r="P1359" s="37">
        <f>Timetraces!P1441</f>
        <v>0.29420897501619503</v>
      </c>
    </row>
    <row r="1360" spans="1:16" x14ac:dyDescent="0.2">
      <c r="A1360" s="37">
        <f>Timetraces!E1442</f>
        <v>135.6</v>
      </c>
      <c r="B1360" s="8">
        <f>Timetraces!B1442-Timetraces!C1442</f>
        <v>27.654421329498291</v>
      </c>
      <c r="C1360" s="8">
        <f t="shared" si="42"/>
        <v>-31.449414613678698</v>
      </c>
      <c r="D1360" s="8">
        <f>(Timetraces!C1442-Timetraces!$C$86)/0.3048+$C$1004</f>
        <v>-26.999281773104126</v>
      </c>
      <c r="E1360" s="23">
        <f>Timetraces!F1442/1000*0.145</f>
        <v>95.876288150136389</v>
      </c>
      <c r="F1360" s="8">
        <f>Timetraces!H1442</f>
        <v>0.31631263068364524</v>
      </c>
      <c r="G1360" s="8">
        <f>(Timetraces!G1442-Timetraces!$G$86)/0.3048</f>
        <v>-65.616797900262469</v>
      </c>
      <c r="H1360" s="13">
        <f>Timetraces!D1442/9.81/0.4536</f>
        <v>-51.010224805239837</v>
      </c>
      <c r="I1360" s="73">
        <f>Timetraces!F1442/Timetraces!H1442*1000</f>
        <v>2090386902.7192662</v>
      </c>
      <c r="J1360" s="13">
        <f>Timetraces!I1442/9.81/0.4536</f>
        <v>250.34998133384894</v>
      </c>
      <c r="K1360" s="8">
        <f>Timetraces!J1442-Timetraces!K1442</f>
        <v>27.620471715927124</v>
      </c>
      <c r="L1360" s="8">
        <f t="shared" si="43"/>
        <v>-31.560790038171401</v>
      </c>
      <c r="M1360" s="8">
        <f>(Timetraces!K1442-Timetraces!$K$86)/0.3048+$L$1004</f>
        <v>-26.887898526479567</v>
      </c>
      <c r="N1360" s="13">
        <f>Timetraces!L1442/9.81/0.4536</f>
        <v>-56.261299849471655</v>
      </c>
      <c r="O1360" s="23">
        <f>Timetraces!N1442/1000*0.145</f>
        <v>88.951191804634121</v>
      </c>
      <c r="P1360" s="37">
        <f>Timetraces!P1442</f>
        <v>0.29489020888870432</v>
      </c>
    </row>
    <row r="1361" spans="1:16" x14ac:dyDescent="0.2">
      <c r="A1361" s="37">
        <f>Timetraces!E1443</f>
        <v>135.70000000000002</v>
      </c>
      <c r="B1361" s="8">
        <f>Timetraces!B1443-Timetraces!C1443</f>
        <v>27.657262086868286</v>
      </c>
      <c r="C1361" s="8">
        <f t="shared" si="42"/>
        <v>-31.440094543567167</v>
      </c>
      <c r="D1361" s="8">
        <f>(Timetraces!C1443-Timetraces!$C$86)/0.3048+$C$1004</f>
        <v>-27.008601843215661</v>
      </c>
      <c r="E1361" s="23">
        <f>Timetraces!F1443/1000*0.145</f>
        <v>96.551028325758622</v>
      </c>
      <c r="F1361" s="8">
        <f>Timetraces!H1443</f>
        <v>0.31850699026238005</v>
      </c>
      <c r="G1361" s="8">
        <f>(Timetraces!G1443-Timetraces!$G$86)/0.3048</f>
        <v>-65.616797900262469</v>
      </c>
      <c r="H1361" s="13">
        <f>Timetraces!D1443/9.81/0.4536</f>
        <v>-50.432043666375399</v>
      </c>
      <c r="I1361" s="73">
        <f>Timetraces!F1443/Timetraces!H1443*1000</f>
        <v>2090595124.2036178</v>
      </c>
      <c r="J1361" s="13">
        <f>Timetraces!I1443/9.81/0.4536</f>
        <v>251.26732965791447</v>
      </c>
      <c r="K1361" s="8">
        <f>Timetraces!J1443-Timetraces!K1443</f>
        <v>27.622654914855957</v>
      </c>
      <c r="L1361" s="8">
        <f t="shared" si="43"/>
        <v>-31.553627312026936</v>
      </c>
      <c r="M1361" s="8">
        <f>(Timetraces!K1443-Timetraces!$K$86)/0.3048+$L$1004</f>
        <v>-26.895061252624032</v>
      </c>
      <c r="N1361" s="13">
        <f>Timetraces!L1443/9.81/0.4536</f>
        <v>-55.879992661450423</v>
      </c>
      <c r="O1361" s="23">
        <f>Timetraces!N1443/1000*0.145</f>
        <v>89.194625860326454</v>
      </c>
      <c r="P1361" s="37">
        <f>Timetraces!P1443</f>
        <v>0.29574637458268094</v>
      </c>
    </row>
    <row r="1362" spans="1:16" x14ac:dyDescent="0.2">
      <c r="A1362" s="37">
        <f>Timetraces!E1444</f>
        <v>135.80000000000001</v>
      </c>
      <c r="B1362" s="8">
        <f>Timetraces!B1444-Timetraces!C1444</f>
        <v>27.660045862197876</v>
      </c>
      <c r="C1362" s="8">
        <f t="shared" si="42"/>
        <v>-31.430961422407094</v>
      </c>
      <c r="D1362" s="8">
        <f>(Timetraces!C1444-Timetraces!$C$86)/0.3048+$C$1004</f>
        <v>-27.01773496437573</v>
      </c>
      <c r="E1362" s="23">
        <f>Timetraces!F1444/1000*0.145</f>
        <v>97.241682120789832</v>
      </c>
      <c r="F1362" s="8">
        <f>Timetraces!H1444</f>
        <v>0.32075310998443513</v>
      </c>
      <c r="G1362" s="8">
        <f>(Timetraces!G1444-Timetraces!$G$86)/0.3048</f>
        <v>-65.616797900262469</v>
      </c>
      <c r="H1362" s="13">
        <f>Timetraces!D1444/9.81/0.4536</f>
        <v>-49.826755625216791</v>
      </c>
      <c r="I1362" s="73">
        <f>Timetraces!F1444/Timetraces!H1444*1000</f>
        <v>2090805263.0284672</v>
      </c>
      <c r="J1362" s="13">
        <f>Timetraces!I1444/9.81/0.4536</f>
        <v>252.12503936784969</v>
      </c>
      <c r="K1362" s="8">
        <f>Timetraces!J1444-Timetraces!K1444</f>
        <v>27.625008106231689</v>
      </c>
      <c r="L1362" s="8">
        <f t="shared" si="43"/>
        <v>-31.545906867880831</v>
      </c>
      <c r="M1362" s="8">
        <f>(Timetraces!K1444-Timetraces!$K$86)/0.3048+$L$1004</f>
        <v>-26.902781696770134</v>
      </c>
      <c r="N1362" s="13">
        <f>Timetraces!L1444/9.81/0.4536</f>
        <v>-55.438786248979525</v>
      </c>
      <c r="O1362" s="23">
        <f>Timetraces!N1444/1000*0.145</f>
        <v>89.488380115079707</v>
      </c>
      <c r="P1362" s="37">
        <f>Timetraces!P1444</f>
        <v>0.29677951953224935</v>
      </c>
    </row>
    <row r="1363" spans="1:16" x14ac:dyDescent="0.2">
      <c r="A1363" s="37">
        <f>Timetraces!E1445</f>
        <v>135.9</v>
      </c>
      <c r="B1363" s="8">
        <f>Timetraces!B1445-Timetraces!C1445</f>
        <v>27.662774085998535</v>
      </c>
      <c r="C1363" s="8">
        <f t="shared" si="42"/>
        <v>-31.422010556919368</v>
      </c>
      <c r="D1363" s="8">
        <f>(Timetraces!C1445-Timetraces!$C$86)/0.3048+$C$1004</f>
        <v>-27.026685829863457</v>
      </c>
      <c r="E1363" s="23">
        <f>Timetraces!F1445/1000*0.145</f>
        <v>97.938874946278872</v>
      </c>
      <c r="F1363" s="8">
        <f>Timetraces!H1445</f>
        <v>0.32302050263260645</v>
      </c>
      <c r="G1363" s="8">
        <f>(Timetraces!G1445-Timetraces!$G$86)/0.3048</f>
        <v>-65.616797900262469</v>
      </c>
      <c r="H1363" s="13">
        <f>Timetraces!D1445/9.81/0.4536</f>
        <v>-49.22536302251563</v>
      </c>
      <c r="I1363" s="73">
        <f>Timetraces!F1445/Timetraces!H1445*1000</f>
        <v>2091014382.5734613</v>
      </c>
      <c r="J1363" s="13">
        <f>Timetraces!I1445/9.81/0.4536</f>
        <v>252.9133718675109</v>
      </c>
      <c r="K1363" s="8">
        <f>Timetraces!J1445-Timetraces!K1445</f>
        <v>27.627520561218262</v>
      </c>
      <c r="L1363" s="8">
        <f t="shared" si="43"/>
        <v>-31.537663905326461</v>
      </c>
      <c r="M1363" s="8">
        <f>(Timetraces!K1445-Timetraces!$K$86)/0.3048+$L$1004</f>
        <v>-26.911024659324504</v>
      </c>
      <c r="N1363" s="13">
        <f>Timetraces!L1445/9.81/0.4536</f>
        <v>-54.96646090692991</v>
      </c>
      <c r="O1363" s="23">
        <f>Timetraces!N1445/1000*0.145</f>
        <v>89.82619490542217</v>
      </c>
      <c r="P1363" s="37">
        <f>Timetraces!P1445</f>
        <v>0.29796762923722181</v>
      </c>
    </row>
    <row r="1364" spans="1:16" x14ac:dyDescent="0.2">
      <c r="A1364" s="37">
        <f>Timetraces!E1446</f>
        <v>136</v>
      </c>
      <c r="B1364" s="8">
        <f>Timetraces!B1446-Timetraces!C1446</f>
        <v>27.665438175201416</v>
      </c>
      <c r="C1364" s="8">
        <f t="shared" si="42"/>
        <v>-31.413270106778683</v>
      </c>
      <c r="D1364" s="8">
        <f>(Timetraces!C1446-Timetraces!$C$86)/0.3048+$C$1004</f>
        <v>-27.035426280004142</v>
      </c>
      <c r="E1364" s="23">
        <f>Timetraces!F1446/1000*0.145</f>
        <v>98.62716024193908</v>
      </c>
      <c r="F1364" s="8">
        <f>Timetraces!H1446</f>
        <v>0.32525893359129615</v>
      </c>
      <c r="G1364" s="8">
        <f>(Timetraces!G1446-Timetraces!$G$86)/0.3048</f>
        <v>-65.616797900262469</v>
      </c>
      <c r="H1364" s="13">
        <f>Timetraces!D1446/9.81/0.4536</f>
        <v>-48.657544572927982</v>
      </c>
      <c r="I1364" s="73">
        <f>Timetraces!F1446/Timetraces!H1446*1000</f>
        <v>2091217924.4492693</v>
      </c>
      <c r="J1364" s="13">
        <f>Timetraces!I1446/9.81/0.4536</f>
        <v>253.63386338614899</v>
      </c>
      <c r="K1364" s="8">
        <f>Timetraces!J1446-Timetraces!K1446</f>
        <v>27.630171775817871</v>
      </c>
      <c r="L1364" s="8">
        <f t="shared" si="43"/>
        <v>-31.528965694697821</v>
      </c>
      <c r="M1364" s="8">
        <f>(Timetraces!K1446-Timetraces!$K$86)/0.3048+$L$1004</f>
        <v>-26.919722869953148</v>
      </c>
      <c r="N1364" s="13">
        <f>Timetraces!L1446/9.81/0.4536</f>
        <v>-54.49286680411511</v>
      </c>
      <c r="O1364" s="23">
        <f>Timetraces!N1446/1000*0.145</f>
        <v>90.195847525539634</v>
      </c>
      <c r="P1364" s="37">
        <f>Timetraces!P1446</f>
        <v>0.29926771688242509</v>
      </c>
    </row>
    <row r="1365" spans="1:16" x14ac:dyDescent="0.2">
      <c r="A1365" s="37">
        <f>Timetraces!E1447</f>
        <v>136.1</v>
      </c>
      <c r="B1365" s="8">
        <f>Timetraces!B1447-Timetraces!C1447</f>
        <v>27.668021678924561</v>
      </c>
      <c r="C1365" s="8">
        <f t="shared" si="42"/>
        <v>-31.404794044694874</v>
      </c>
      <c r="D1365" s="8">
        <f>(Timetraces!C1447-Timetraces!$C$86)/0.3048+$C$1004</f>
        <v>-27.04390234208795</v>
      </c>
      <c r="E1365" s="23">
        <f>Timetraces!F1447/1000*0.145</f>
        <v>99.288595496645911</v>
      </c>
      <c r="F1365" s="8">
        <f>Timetraces!H1447</f>
        <v>0.32741005035906395</v>
      </c>
      <c r="G1365" s="8">
        <f>(Timetraces!G1447-Timetraces!$G$86)/0.3048</f>
        <v>-65.616797900262469</v>
      </c>
      <c r="H1365" s="13">
        <f>Timetraces!D1447/9.81/0.4536</f>
        <v>-48.144323985241392</v>
      </c>
      <c r="I1365" s="73">
        <f>Timetraces!F1447/Timetraces!H1447*1000</f>
        <v>2091410858.3675938</v>
      </c>
      <c r="J1365" s="13">
        <f>Timetraces!I1447/9.81/0.4536</f>
        <v>254.2967737405462</v>
      </c>
      <c r="K1365" s="8">
        <f>Timetraces!J1447-Timetraces!K1447</f>
        <v>27.632933139801025</v>
      </c>
      <c r="L1365" s="8">
        <f t="shared" si="43"/>
        <v>-31.519906101577238</v>
      </c>
      <c r="M1365" s="8">
        <f>(Timetraces!K1447-Timetraces!$K$86)/0.3048+$L$1004</f>
        <v>-26.92878246307373</v>
      </c>
      <c r="N1365" s="13">
        <f>Timetraces!L1447/9.81/0.4536</f>
        <v>-54.042960807694769</v>
      </c>
      <c r="O1365" s="23">
        <f>Timetraces!N1447/1000*0.145</f>
        <v>90.581843589302551</v>
      </c>
      <c r="P1365" s="37">
        <f>Timetraces!P1447</f>
        <v>0.3006252887194194</v>
      </c>
    </row>
    <row r="1366" spans="1:16" x14ac:dyDescent="0.2">
      <c r="A1366" s="37">
        <f>Timetraces!E1448</f>
        <v>136.20000000000002</v>
      </c>
      <c r="B1366" s="8">
        <f>Timetraces!B1448-Timetraces!C1448</f>
        <v>27.670506477355957</v>
      </c>
      <c r="C1366" s="8">
        <f t="shared" si="42"/>
        <v>-31.396641818870084</v>
      </c>
      <c r="D1366" s="8">
        <f>(Timetraces!C1448-Timetraces!$C$86)/0.3048+$C$1004</f>
        <v>-27.052054567912744</v>
      </c>
      <c r="E1366" s="23">
        <f>Timetraces!F1448/1000*0.145</f>
        <v>99.906821549799858</v>
      </c>
      <c r="F1366" s="8">
        <f>Timetraces!H1448</f>
        <v>0.32942064903703266</v>
      </c>
      <c r="G1366" s="8">
        <f>(Timetraces!G1448-Timetraces!$G$86)/0.3048</f>
        <v>-65.616797900262469</v>
      </c>
      <c r="H1366" s="13">
        <f>Timetraces!D1448/9.81/0.4536</f>
        <v>-47.694380268906414</v>
      </c>
      <c r="I1366" s="73">
        <f>Timetraces!F1448/Timetraces!H1448*1000</f>
        <v>2091588867.9915621</v>
      </c>
      <c r="J1366" s="13">
        <f>Timetraces!I1448/9.81/0.4536</f>
        <v>254.9157643979689</v>
      </c>
      <c r="K1366" s="8">
        <f>Timetraces!J1448-Timetraces!K1448</f>
        <v>27.635772228240967</v>
      </c>
      <c r="L1366" s="8">
        <f t="shared" si="43"/>
        <v>-31.510591506958008</v>
      </c>
      <c r="M1366" s="8">
        <f>(Timetraces!K1448-Timetraces!$K$86)/0.3048+$L$1004</f>
        <v>-26.938097057692957</v>
      </c>
      <c r="N1366" s="13">
        <f>Timetraces!L1448/9.81/0.4536</f>
        <v>-53.631621709453128</v>
      </c>
      <c r="O1366" s="23">
        <f>Timetraces!N1448/1000*0.145</f>
        <v>90.96922621976212</v>
      </c>
      <c r="P1366" s="37">
        <f>Timetraces!P1448</f>
        <v>0.30198774099110409</v>
      </c>
    </row>
    <row r="1367" spans="1:16" x14ac:dyDescent="0.2">
      <c r="A1367" s="37">
        <f>Timetraces!E1449</f>
        <v>136.30000000000001</v>
      </c>
      <c r="B1367" s="8">
        <f>Timetraces!B1449-Timetraces!C1449</f>
        <v>27.672878265380859</v>
      </c>
      <c r="C1367" s="8">
        <f t="shared" si="42"/>
        <v>-31.388860362095468</v>
      </c>
      <c r="D1367" s="8">
        <f>(Timetraces!C1449-Timetraces!$C$86)/0.3048+$C$1004</f>
        <v>-27.05983602468736</v>
      </c>
      <c r="E1367" s="23">
        <f>Timetraces!F1449/1000*0.145</f>
        <v>100.47048619524081</v>
      </c>
      <c r="F1367" s="8">
        <f>Timetraces!H1449</f>
        <v>0.33125380870489551</v>
      </c>
      <c r="G1367" s="8">
        <f>(Timetraces!G1449-Timetraces!$G$86)/0.3048</f>
        <v>-65.616797900262469</v>
      </c>
      <c r="H1367" s="13">
        <f>Timetraces!D1449/9.81/0.4536</f>
        <v>-47.305357643799553</v>
      </c>
      <c r="I1367" s="73">
        <f>Timetraces!F1449/Timetraces!H1449*1000</f>
        <v>2091749246.6088104</v>
      </c>
      <c r="J1367" s="13">
        <f>Timetraces!I1449/9.81/0.4536</f>
        <v>255.50241194312864</v>
      </c>
      <c r="K1367" s="8">
        <f>Timetraces!J1449-Timetraces!K1449</f>
        <v>27.638659477233887</v>
      </c>
      <c r="L1367" s="8">
        <f t="shared" si="43"/>
        <v>-31.501118905275199</v>
      </c>
      <c r="M1367" s="8">
        <f>(Timetraces!K1449-Timetraces!$K$86)/0.3048+$L$1004</f>
        <v>-26.947569659375766</v>
      </c>
      <c r="N1367" s="13">
        <f>Timetraces!L1449/9.81/0.4536</f>
        <v>-53.261623637657848</v>
      </c>
      <c r="O1367" s="23">
        <f>Timetraces!N1449/1000*0.145</f>
        <v>91.347486539180878</v>
      </c>
      <c r="P1367" s="37">
        <f>Timetraces!P1449</f>
        <v>0.30331811335453818</v>
      </c>
    </row>
    <row r="1368" spans="1:16" x14ac:dyDescent="0.2">
      <c r="A1368" s="37">
        <f>Timetraces!E1450</f>
        <v>136.4</v>
      </c>
      <c r="B1368" s="8">
        <f>Timetraces!B1450-Timetraces!C1450</f>
        <v>27.675130605697632</v>
      </c>
      <c r="C1368" s="8">
        <f t="shared" si="42"/>
        <v>-31.381470794127054</v>
      </c>
      <c r="D1368" s="8">
        <f>(Timetraces!C1450-Timetraces!$C$86)/0.3048+$C$1004</f>
        <v>-27.06722559265577</v>
      </c>
      <c r="E1368" s="23">
        <f>Timetraces!F1450/1000*0.145</f>
        <v>100.97478551376149</v>
      </c>
      <c r="F1368" s="8">
        <f>Timetraces!H1450</f>
        <v>0.33289390446225653</v>
      </c>
      <c r="G1368" s="8">
        <f>(Timetraces!G1450-Timetraces!$G$86)/0.3048</f>
        <v>-65.616797900262469</v>
      </c>
      <c r="H1368" s="13">
        <f>Timetraces!D1450/9.81/0.4536</f>
        <v>-46.969146328273034</v>
      </c>
      <c r="I1368" s="73">
        <f>Timetraces!F1450/Timetraces!H1450*1000</f>
        <v>2091891205.5607939</v>
      </c>
      <c r="J1368" s="13">
        <f>Timetraces!I1450/9.81/0.4536</f>
        <v>256.06212061106851</v>
      </c>
      <c r="K1368" s="8">
        <f>Timetraces!J1450-Timetraces!K1450</f>
        <v>27.641572237014771</v>
      </c>
      <c r="L1368" s="8">
        <f t="shared" si="43"/>
        <v>-31.491562606781486</v>
      </c>
      <c r="M1368" s="8">
        <f>(Timetraces!K1450-Timetraces!$K$86)/0.3048+$L$1004</f>
        <v>-26.957125957869479</v>
      </c>
      <c r="N1368" s="13">
        <f>Timetraces!L1450/9.81/0.4536</f>
        <v>-52.925755230446249</v>
      </c>
      <c r="O1368" s="23">
        <f>Timetraces!N1450/1000*0.145</f>
        <v>91.713156645254131</v>
      </c>
      <c r="P1368" s="37">
        <f>Timetraces!P1450</f>
        <v>0.30460420869918309</v>
      </c>
    </row>
    <row r="1369" spans="1:16" x14ac:dyDescent="0.2">
      <c r="A1369" s="37">
        <f>Timetraces!E1451</f>
        <v>136.5</v>
      </c>
      <c r="B1369" s="8">
        <f>Timetraces!B1451-Timetraces!C1451</f>
        <v>27.677266120910645</v>
      </c>
      <c r="C1369" s="8">
        <f t="shared" si="42"/>
        <v>-31.374464510619795</v>
      </c>
      <c r="D1369" s="8">
        <f>(Timetraces!C1451-Timetraces!$C$86)/0.3048+$C$1004</f>
        <v>-27.074231876163029</v>
      </c>
      <c r="E1369" s="23">
        <f>Timetraces!F1451/1000*0.145</f>
        <v>101.42112147205292</v>
      </c>
      <c r="F1369" s="8">
        <f>Timetraces!H1451</f>
        <v>0.33434549425462351</v>
      </c>
      <c r="G1369" s="8">
        <f>(Timetraces!G1451-Timetraces!$G$86)/0.3048</f>
        <v>-65.616797900262469</v>
      </c>
      <c r="H1369" s="13">
        <f>Timetraces!D1451/9.81/0.4536</f>
        <v>-46.678192052149249</v>
      </c>
      <c r="I1369" s="73">
        <f>Timetraces!F1451/Timetraces!H1451*1000</f>
        <v>2092015660.9600148</v>
      </c>
      <c r="J1369" s="13">
        <f>Timetraces!I1451/9.81/0.4536</f>
        <v>256.59294268255979</v>
      </c>
      <c r="K1369" s="8">
        <f>Timetraces!J1451-Timetraces!K1451</f>
        <v>27.644496202468872</v>
      </c>
      <c r="L1369" s="8">
        <f t="shared" si="43"/>
        <v>-31.481969544268029</v>
      </c>
      <c r="M1369" s="8">
        <f>(Timetraces!K1451-Timetraces!$K$86)/0.3048+$L$1004</f>
        <v>-26.966719020382939</v>
      </c>
      <c r="N1369" s="13">
        <f>Timetraces!L1451/9.81/0.4536</f>
        <v>-52.611164284175246</v>
      </c>
      <c r="O1369" s="23">
        <f>Timetraces!N1451/1000*0.145</f>
        <v>92.070205811968748</v>
      </c>
      <c r="P1369" s="37">
        <f>Timetraces!P1451</f>
        <v>0.3058599869163085</v>
      </c>
    </row>
    <row r="1370" spans="1:16" x14ac:dyDescent="0.2">
      <c r="A1370" s="37">
        <f>Timetraces!E1452</f>
        <v>136.6</v>
      </c>
      <c r="B1370" s="8">
        <f>Timetraces!B1452-Timetraces!C1452</f>
        <v>27.679293155670166</v>
      </c>
      <c r="C1370" s="8">
        <f t="shared" si="42"/>
        <v>-31.36781413411218</v>
      </c>
      <c r="D1370" s="8">
        <f>(Timetraces!C1452-Timetraces!$C$86)/0.3048+$C$1004</f>
        <v>-27.080882252670644</v>
      </c>
      <c r="E1370" s="23">
        <f>Timetraces!F1452/1000*0.145</f>
        <v>101.81512002426882</v>
      </c>
      <c r="F1370" s="8">
        <f>Timetraces!H1452</f>
        <v>0.33562687358660731</v>
      </c>
      <c r="G1370" s="8">
        <f>(Timetraces!G1452-Timetraces!$G$86)/0.3048</f>
        <v>-65.616797900262469</v>
      </c>
      <c r="H1370" s="13">
        <f>Timetraces!D1452/9.81/0.4536</f>
        <v>-46.429415498760228</v>
      </c>
      <c r="I1370" s="73">
        <f>Timetraces!F1452/Timetraces!H1452*1000</f>
        <v>2092124608.6257994</v>
      </c>
      <c r="J1370" s="13">
        <f>Timetraces!I1452/9.81/0.4536</f>
        <v>257.08719701134834</v>
      </c>
      <c r="K1370" s="8">
        <f>Timetraces!J1452-Timetraces!K1452</f>
        <v>27.647423505783081</v>
      </c>
      <c r="L1370" s="8">
        <f t="shared" si="43"/>
        <v>-31.472365530769967</v>
      </c>
      <c r="M1370" s="8">
        <f>(Timetraces!K1452-Timetraces!$K$86)/0.3048+$L$1004</f>
        <v>-26.976323033881002</v>
      </c>
      <c r="N1370" s="13">
        <f>Timetraces!L1452/9.81/0.4536</f>
        <v>-52.303277195460865</v>
      </c>
      <c r="O1370" s="23">
        <f>Timetraces!N1452/1000*0.145</f>
        <v>92.427969719886647</v>
      </c>
      <c r="P1370" s="37">
        <f>Timetraces!P1452</f>
        <v>0.30711828209353348</v>
      </c>
    </row>
    <row r="1371" spans="1:16" x14ac:dyDescent="0.2">
      <c r="A1371" s="37">
        <f>Timetraces!E1453</f>
        <v>136.70000000000002</v>
      </c>
      <c r="B1371" s="8">
        <f>Timetraces!B1453-Timetraces!C1453</f>
        <v>27.68122124671936</v>
      </c>
      <c r="C1371" s="8">
        <f t="shared" si="42"/>
        <v>-31.361488376076764</v>
      </c>
      <c r="D1371" s="8">
        <f>(Timetraces!C1453-Timetraces!$C$86)/0.3048+$C$1004</f>
        <v>-27.08720801070606</v>
      </c>
      <c r="E1371" s="23">
        <f>Timetraces!F1453/1000*0.145</f>
        <v>102.16410679430176</v>
      </c>
      <c r="F1371" s="8">
        <f>Timetraces!H1453</f>
        <v>0.33676186601944291</v>
      </c>
      <c r="G1371" s="8">
        <f>(Timetraces!G1453-Timetraces!$G$86)/0.3048</f>
        <v>-65.616797900262469</v>
      </c>
      <c r="H1371" s="13">
        <f>Timetraces!D1453/9.81/0.4536</f>
        <v>-46.223797385886641</v>
      </c>
      <c r="I1371" s="73">
        <f>Timetraces!F1453/Timetraces!H1453*1000</f>
        <v>2092220402.4625959</v>
      </c>
      <c r="J1371" s="13">
        <f>Timetraces!I1453/9.81/0.4536</f>
        <v>257.53456891532142</v>
      </c>
      <c r="K1371" s="8">
        <f>Timetraces!J1453-Timetraces!K1453</f>
        <v>27.650348424911499</v>
      </c>
      <c r="L1371" s="8">
        <f t="shared" si="43"/>
        <v>-31.462769339403767</v>
      </c>
      <c r="M1371" s="8">
        <f>(Timetraces!K1453-Timetraces!$K$86)/0.3048+$L$1004</f>
        <v>-26.985919225247201</v>
      </c>
      <c r="N1371" s="13">
        <f>Timetraces!L1453/9.81/0.4536</f>
        <v>-51.988795979850622</v>
      </c>
      <c r="O1371" s="23">
        <f>Timetraces!N1453/1000*0.145</f>
        <v>92.769473100927513</v>
      </c>
      <c r="P1371" s="37">
        <f>Timetraces!P1453</f>
        <v>0.30841787993887221</v>
      </c>
    </row>
    <row r="1372" spans="1:16" x14ac:dyDescent="0.2">
      <c r="A1372" s="37">
        <f>Timetraces!E1454</f>
        <v>136.80000000000001</v>
      </c>
      <c r="B1372" s="8">
        <f>Timetraces!B1454-Timetraces!C1454</f>
        <v>27.683056831359863</v>
      </c>
      <c r="C1372" s="8">
        <f t="shared" si="42"/>
        <v>-31.35546611675753</v>
      </c>
      <c r="D1372" s="8">
        <f>(Timetraces!C1454-Timetraces!$C$86)/0.3048+$C$1004</f>
        <v>-27.093230270025298</v>
      </c>
      <c r="E1372" s="23">
        <f>Timetraces!F1454/1000*0.145</f>
        <v>102.47481856700915</v>
      </c>
      <c r="F1372" s="8">
        <f>Timetraces!H1454</f>
        <v>0.33777238034687734</v>
      </c>
      <c r="G1372" s="8">
        <f>(Timetraces!G1454-Timetraces!$G$86)/0.3048</f>
        <v>-65.616797900262469</v>
      </c>
      <c r="H1372" s="13">
        <f>Timetraces!D1454/9.81/0.4536</f>
        <v>-46.062517318131803</v>
      </c>
      <c r="I1372" s="73">
        <f>Timetraces!F1454/Timetraces!H1454*1000</f>
        <v>2092305137.3923926</v>
      </c>
      <c r="J1372" s="13">
        <f>Timetraces!I1454/9.81/0.4536</f>
        <v>257.92586845163936</v>
      </c>
      <c r="K1372" s="8">
        <f>Timetraces!J1454-Timetraces!K1454</f>
        <v>27.653263568878174</v>
      </c>
      <c r="L1372" s="8">
        <f t="shared" si="43"/>
        <v>-31.453205218778194</v>
      </c>
      <c r="M1372" s="8">
        <f>(Timetraces!K1454-Timetraces!$K$86)/0.3048+$L$1004</f>
        <v>-26.995483345872771</v>
      </c>
      <c r="N1372" s="13">
        <f>Timetraces!L1454/9.81/0.4536</f>
        <v>-51.658829024738743</v>
      </c>
      <c r="O1372" s="23">
        <f>Timetraces!N1454/1000*0.145</f>
        <v>93.124977851337206</v>
      </c>
      <c r="P1372" s="37">
        <f>Timetraces!P1454</f>
        <v>0.30978824555089496</v>
      </c>
    </row>
    <row r="1373" spans="1:16" x14ac:dyDescent="0.2">
      <c r="A1373" s="37">
        <f>Timetraces!E1455</f>
        <v>136.9</v>
      </c>
      <c r="B1373" s="8">
        <f>Timetraces!B1455-Timetraces!C1455</f>
        <v>27.684798002243042</v>
      </c>
      <c r="C1373" s="8">
        <f t="shared" si="42"/>
        <v>-31.34975361385996</v>
      </c>
      <c r="D1373" s="8">
        <f>(Timetraces!C1455-Timetraces!$C$86)/0.3048+$C$1004</f>
        <v>-27.098942772922864</v>
      </c>
      <c r="E1373" s="23">
        <f>Timetraces!F1455/1000*0.145</f>
        <v>102.75204461102808</v>
      </c>
      <c r="F1373" s="8">
        <f>Timetraces!H1455</f>
        <v>0.33867399178961038</v>
      </c>
      <c r="G1373" s="8">
        <f>(Timetraces!G1455-Timetraces!$G$86)/0.3048</f>
        <v>-65.616797900262469</v>
      </c>
      <c r="H1373" s="13">
        <f>Timetraces!D1455/9.81/0.4536</f>
        <v>-45.942262801173612</v>
      </c>
      <c r="I1373" s="73">
        <f>Timetraces!F1455/Timetraces!H1455*1000</f>
        <v>2092380305.5449812</v>
      </c>
      <c r="J1373" s="13">
        <f>Timetraces!I1455/9.81/0.4536</f>
        <v>258.25615774056723</v>
      </c>
      <c r="K1373" s="8">
        <f>Timetraces!J1455-Timetraces!K1455</f>
        <v>27.656155109405518</v>
      </c>
      <c r="L1373" s="8">
        <f t="shared" si="43"/>
        <v>-31.443718537258036</v>
      </c>
      <c r="M1373" s="8">
        <f>(Timetraces!K1455-Timetraces!$K$86)/0.3048+$L$1004</f>
        <v>-27.004970027392929</v>
      </c>
      <c r="N1373" s="13">
        <f>Timetraces!L1455/9.81/0.4536</f>
        <v>-51.311819526375501</v>
      </c>
      <c r="O1373" s="23">
        <f>Timetraces!N1455/1000*0.145</f>
        <v>93.500901218696285</v>
      </c>
      <c r="P1373" s="37">
        <f>Timetraces!P1455</f>
        <v>0.31123732172556962</v>
      </c>
    </row>
    <row r="1374" spans="1:16" x14ac:dyDescent="0.2">
      <c r="A1374" s="37">
        <f>Timetraces!E1456</f>
        <v>137</v>
      </c>
      <c r="B1374" s="8">
        <f>Timetraces!B1456-Timetraces!C1456</f>
        <v>27.686434745788574</v>
      </c>
      <c r="C1374" s="8">
        <f t="shared" si="42"/>
        <v>-31.344383720337873</v>
      </c>
      <c r="D1374" s="8">
        <f>(Timetraces!C1456-Timetraces!$C$86)/0.3048+$C$1004</f>
        <v>-27.104312666444951</v>
      </c>
      <c r="E1374" s="23">
        <f>Timetraces!F1456/1000*0.145</f>
        <v>102.99821370389527</v>
      </c>
      <c r="F1374" s="8">
        <f>Timetraces!H1456</f>
        <v>0.33947459871641561</v>
      </c>
      <c r="G1374" s="8">
        <f>(Timetraces!G1456-Timetraces!$G$86)/0.3048</f>
        <v>-65.616797900262469</v>
      </c>
      <c r="H1374" s="13">
        <f>Timetraces!D1456/9.81/0.4536</f>
        <v>-45.85265742940269</v>
      </c>
      <c r="I1374" s="73">
        <f>Timetraces!F1456/Timetraces!H1456*1000</f>
        <v>2092446713.2108204</v>
      </c>
      <c r="J1374" s="13">
        <f>Timetraces!I1456/9.81/0.4536</f>
        <v>258.52628719472614</v>
      </c>
      <c r="K1374" s="8">
        <f>Timetraces!J1456-Timetraces!K1456</f>
        <v>27.659003973007202</v>
      </c>
      <c r="L1374" s="8">
        <f t="shared" si="43"/>
        <v>-31.434371871898179</v>
      </c>
      <c r="M1374" s="8">
        <f>(Timetraces!K1456-Timetraces!$K$86)/0.3048+$L$1004</f>
        <v>-27.014316692752786</v>
      </c>
      <c r="N1374" s="13">
        <f>Timetraces!L1456/9.81/0.4536</f>
        <v>-50.945144236151769</v>
      </c>
      <c r="O1374" s="23">
        <f>Timetraces!N1456/1000*0.145</f>
        <v>93.903975561751309</v>
      </c>
      <c r="P1374" s="37">
        <f>Timetraces!P1456</f>
        <v>0.31279106040363303</v>
      </c>
    </row>
    <row r="1375" spans="1:16" x14ac:dyDescent="0.2">
      <c r="A1375" s="37">
        <f>Timetraces!E1457</f>
        <v>137.1</v>
      </c>
      <c r="B1375" s="8">
        <f>Timetraces!B1457-Timetraces!C1457</f>
        <v>27.687949657440186</v>
      </c>
      <c r="C1375" s="8">
        <f t="shared" si="42"/>
        <v>-31.339413537753845</v>
      </c>
      <c r="D1375" s="8">
        <f>(Timetraces!C1457-Timetraces!$C$86)/0.3048+$C$1004</f>
        <v>-27.109282849028983</v>
      </c>
      <c r="E1375" s="23">
        <f>Timetraces!F1457/1000*0.145</f>
        <v>103.21363992819563</v>
      </c>
      <c r="F1375" s="8">
        <f>Timetraces!H1457</f>
        <v>0.34017522201100125</v>
      </c>
      <c r="G1375" s="8">
        <f>(Timetraces!G1457-Timetraces!$G$86)/0.3048</f>
        <v>-65.616797900262469</v>
      </c>
      <c r="H1375" s="13">
        <f>Timetraces!D1457/9.81/0.4536</f>
        <v>-45.777077007711874</v>
      </c>
      <c r="I1375" s="73">
        <f>Timetraces!F1457/Timetraces!H1457*1000</f>
        <v>2092504569.243227</v>
      </c>
      <c r="J1375" s="13">
        <f>Timetraces!I1457/9.81/0.4536</f>
        <v>258.74284065376241</v>
      </c>
      <c r="K1375" s="8">
        <f>Timetraces!J1457-Timetraces!K1457</f>
        <v>27.661786317825317</v>
      </c>
      <c r="L1375" s="8">
        <f t="shared" si="43"/>
        <v>-31.425243444017223</v>
      </c>
      <c r="M1375" s="8">
        <f>(Timetraces!K1457-Timetraces!$K$86)/0.3048+$L$1004</f>
        <v>-27.023445120633745</v>
      </c>
      <c r="N1375" s="13">
        <f>Timetraces!L1457/9.81/0.4536</f>
        <v>-50.564118232948772</v>
      </c>
      <c r="O1375" s="23">
        <f>Timetraces!N1457/1000*0.145</f>
        <v>94.323206093121101</v>
      </c>
      <c r="P1375" s="37">
        <f>Timetraces!P1457</f>
        <v>0.31440708060979761</v>
      </c>
    </row>
    <row r="1376" spans="1:16" x14ac:dyDescent="0.2">
      <c r="A1376" s="37">
        <f>Timetraces!E1458</f>
        <v>137.20000000000002</v>
      </c>
      <c r="B1376" s="8">
        <f>Timetraces!B1458-Timetraces!C1458</f>
        <v>27.689322710037231</v>
      </c>
      <c r="C1376" s="8">
        <f t="shared" si="42"/>
        <v>-31.334908772015506</v>
      </c>
      <c r="D1376" s="8">
        <f>(Timetraces!C1458-Timetraces!$C$86)/0.3048+$C$1004</f>
        <v>-27.113787614767322</v>
      </c>
      <c r="E1376" s="23">
        <f>Timetraces!F1458/1000*0.145</f>
        <v>103.3971410728242</v>
      </c>
      <c r="F1376" s="8">
        <f>Timetraces!H1458</f>
        <v>0.34077201622123765</v>
      </c>
      <c r="G1376" s="8">
        <f>(Timetraces!G1458-Timetraces!$G$86)/0.3048</f>
        <v>-65.616797900262469</v>
      </c>
      <c r="H1376" s="13">
        <f>Timetraces!D1458/9.81/0.4536</f>
        <v>-45.696445546542328</v>
      </c>
      <c r="I1376" s="73">
        <f>Timetraces!F1458/Timetraces!H1458*1000</f>
        <v>2092553665.1864247</v>
      </c>
      <c r="J1376" s="13">
        <f>Timetraces!I1458/9.81/0.4536</f>
        <v>258.91583104047169</v>
      </c>
      <c r="K1376" s="8">
        <f>Timetraces!J1458-Timetraces!K1458</f>
        <v>27.664478540420532</v>
      </c>
      <c r="L1376" s="8">
        <f t="shared" si="43"/>
        <v>-31.416410692720586</v>
      </c>
      <c r="M1376" s="8">
        <f>(Timetraces!K1458-Timetraces!$K$86)/0.3048+$L$1004</f>
        <v>-27.032277871930383</v>
      </c>
      <c r="N1376" s="13">
        <f>Timetraces!L1458/9.81/0.4536</f>
        <v>-50.173113597781693</v>
      </c>
      <c r="O1376" s="23">
        <f>Timetraces!N1458/1000*0.145</f>
        <v>94.74822850055358</v>
      </c>
      <c r="P1376" s="37">
        <f>Timetraces!P1458</f>
        <v>0.31604543096004406</v>
      </c>
    </row>
    <row r="1377" spans="1:16" x14ac:dyDescent="0.2">
      <c r="A1377" s="37">
        <f>Timetraces!E1459</f>
        <v>137.30000000000001</v>
      </c>
      <c r="B1377" s="8">
        <f>Timetraces!B1459-Timetraces!C1459</f>
        <v>27.690536260604858</v>
      </c>
      <c r="C1377" s="8">
        <f t="shared" si="42"/>
        <v>-31.330927306898619</v>
      </c>
      <c r="D1377" s="8">
        <f>(Timetraces!C1459-Timetraces!$C$86)/0.3048+$C$1004</f>
        <v>-27.117769079884209</v>
      </c>
      <c r="E1377" s="23">
        <f>Timetraces!F1459/1000*0.145</f>
        <v>103.54664589874463</v>
      </c>
      <c r="F1377" s="8">
        <f>Timetraces!H1459</f>
        <v>0.34125824464352189</v>
      </c>
      <c r="G1377" s="8">
        <f>(Timetraces!G1459-Timetraces!$G$86)/0.3048</f>
        <v>-65.616797900262469</v>
      </c>
      <c r="H1377" s="13">
        <f>Timetraces!D1459/9.81/0.4536</f>
        <v>-45.5944954754344</v>
      </c>
      <c r="I1377" s="73">
        <f>Timetraces!F1459/Timetraces!H1459*1000</f>
        <v>2092593543.1908786</v>
      </c>
      <c r="J1377" s="13">
        <f>Timetraces!I1459/9.81/0.4536</f>
        <v>259.055490738971</v>
      </c>
      <c r="K1377" s="8">
        <f>Timetraces!J1459-Timetraces!K1459</f>
        <v>27.667060136795044</v>
      </c>
      <c r="L1377" s="8">
        <f t="shared" si="43"/>
        <v>-31.407940888342267</v>
      </c>
      <c r="M1377" s="8">
        <f>(Timetraces!K1459-Timetraces!$K$86)/0.3048+$L$1004</f>
        <v>-27.040747676308698</v>
      </c>
      <c r="N1377" s="13">
        <f>Timetraces!L1459/9.81/0.4536</f>
        <v>-49.766918124263803</v>
      </c>
      <c r="O1377" s="23">
        <f>Timetraces!N1459/1000*0.145</f>
        <v>95.177735020272692</v>
      </c>
      <c r="P1377" s="37">
        <f>Timetraces!P1459</f>
        <v>0.31770107039389706</v>
      </c>
    </row>
    <row r="1378" spans="1:16" x14ac:dyDescent="0.2">
      <c r="A1378" s="37">
        <f>Timetraces!E1460</f>
        <v>137.4</v>
      </c>
      <c r="B1378" s="8">
        <f>Timetraces!B1460-Timetraces!C1460</f>
        <v>27.691580057144165</v>
      </c>
      <c r="C1378" s="8">
        <f t="shared" si="42"/>
        <v>-31.327502777570189</v>
      </c>
      <c r="D1378" s="8">
        <f>(Timetraces!C1460-Timetraces!$C$86)/0.3048+$C$1004</f>
        <v>-27.121193609212636</v>
      </c>
      <c r="E1378" s="23">
        <f>Timetraces!F1460/1000*0.145</f>
        <v>103.65972211593851</v>
      </c>
      <c r="F1378" s="8">
        <f>Timetraces!H1460</f>
        <v>0.34162599649374253</v>
      </c>
      <c r="G1378" s="8">
        <f>(Timetraces!G1460-Timetraces!$G$86)/0.3048</f>
        <v>-65.616797900262469</v>
      </c>
      <c r="H1378" s="13">
        <f>Timetraces!D1460/9.81/0.4536</f>
        <v>-45.462774104425399</v>
      </c>
      <c r="I1378" s="73">
        <f>Timetraces!F1460/Timetraces!H1460*1000</f>
        <v>2092623637.0171235</v>
      </c>
      <c r="J1378" s="13">
        <f>Timetraces!I1460/9.81/0.4536</f>
        <v>259.16856818489799</v>
      </c>
      <c r="K1378" s="8">
        <f>Timetraces!J1460-Timetraces!K1460</f>
        <v>27.669517993927002</v>
      </c>
      <c r="L1378" s="8">
        <f t="shared" si="43"/>
        <v>-31.399877052607497</v>
      </c>
      <c r="M1378" s="8">
        <f>(Timetraces!K1460-Timetraces!$K$86)/0.3048+$L$1004</f>
        <v>-27.048811512043471</v>
      </c>
      <c r="N1378" s="13">
        <f>Timetraces!L1460/9.81/0.4536</f>
        <v>-49.337850666140952</v>
      </c>
      <c r="O1378" s="23">
        <f>Timetraces!N1460/1000*0.145</f>
        <v>95.610002802119197</v>
      </c>
      <c r="P1378" s="37">
        <f>Timetraces!P1460</f>
        <v>0.31936735758919832</v>
      </c>
    </row>
    <row r="1379" spans="1:16" x14ac:dyDescent="0.2">
      <c r="A1379" s="37">
        <f>Timetraces!E1461</f>
        <v>137.5</v>
      </c>
      <c r="B1379" s="8">
        <f>Timetraces!B1461-Timetraces!C1461</f>
        <v>27.692452907562256</v>
      </c>
      <c r="C1379" s="8">
        <f t="shared" si="42"/>
        <v>-31.324639095096135</v>
      </c>
      <c r="D1379" s="8">
        <f>(Timetraces!C1461-Timetraces!$C$86)/0.3048+$C$1004</f>
        <v>-27.124057291686693</v>
      </c>
      <c r="E1379" s="23">
        <f>Timetraces!F1461/1000*0.145</f>
        <v>103.73388152680313</v>
      </c>
      <c r="F1379" s="8">
        <f>Timetraces!H1461</f>
        <v>0.34186717936158378</v>
      </c>
      <c r="G1379" s="8">
        <f>(Timetraces!G1461-Timetraces!$G$86)/0.3048</f>
        <v>-65.616797900262469</v>
      </c>
      <c r="H1379" s="13">
        <f>Timetraces!D1461/9.81/0.4536</f>
        <v>-45.30308513125177</v>
      </c>
      <c r="I1379" s="73">
        <f>Timetraces!F1461/Timetraces!H1461*1000</f>
        <v>2092643350.0611889</v>
      </c>
      <c r="J1379" s="13">
        <f>Timetraces!I1461/9.81/0.4536</f>
        <v>259.25629784818631</v>
      </c>
      <c r="K1379" s="8">
        <f>Timetraces!J1461-Timetraces!K1461</f>
        <v>27.671846866607666</v>
      </c>
      <c r="L1379" s="8">
        <f t="shared" si="43"/>
        <v>-31.392236394206368</v>
      </c>
      <c r="M1379" s="8">
        <f>(Timetraces!K1461-Timetraces!$K$86)/0.3048+$L$1004</f>
        <v>-27.056452170444601</v>
      </c>
      <c r="N1379" s="13">
        <f>Timetraces!L1461/9.81/0.4536</f>
        <v>-48.879639430333327</v>
      </c>
      <c r="O1379" s="23">
        <f>Timetraces!N1461/1000*0.145</f>
        <v>96.045859094461562</v>
      </c>
      <c r="P1379" s="37">
        <f>Timetraces!P1461</f>
        <v>0.3210474810013112</v>
      </c>
    </row>
    <row r="1380" spans="1:16" x14ac:dyDescent="0.2">
      <c r="A1380" s="37">
        <f>Timetraces!E1462</f>
        <v>137.6</v>
      </c>
      <c r="B1380" s="8">
        <f>Timetraces!B1462-Timetraces!C1462</f>
        <v>27.69316291809082</v>
      </c>
      <c r="C1380" s="8">
        <f t="shared" si="42"/>
        <v>-31.322309664228143</v>
      </c>
      <c r="D1380" s="8">
        <f>(Timetraces!C1462-Timetraces!$C$86)/0.3048+$C$1004</f>
        <v>-27.126386722554681</v>
      </c>
      <c r="E1380" s="23">
        <f>Timetraces!F1462/1000*0.145</f>
        <v>103.76677217580823</v>
      </c>
      <c r="F1380" s="8">
        <f>Timetraces!H1462</f>
        <v>0.34197414417425959</v>
      </c>
      <c r="G1380" s="8">
        <f>(Timetraces!G1462-Timetraces!$G$86)/0.3048</f>
        <v>-65.616797900262469</v>
      </c>
      <c r="H1380" s="13">
        <f>Timetraces!D1462/9.81/0.4536</f>
        <v>-45.128270472307172</v>
      </c>
      <c r="I1380" s="73">
        <f>Timetraces!F1462/Timetraces!H1462*1000</f>
        <v>2092652101.7701077</v>
      </c>
      <c r="J1380" s="13">
        <f>Timetraces!I1462/9.81/0.4536</f>
        <v>259.31418077174425</v>
      </c>
      <c r="K1380" s="8">
        <f>Timetraces!J1462-Timetraces!K1462</f>
        <v>27.674046754837036</v>
      </c>
      <c r="L1380" s="8">
        <f t="shared" si="43"/>
        <v>-31.385018913138882</v>
      </c>
      <c r="M1380" s="8">
        <f>(Timetraces!K1462-Timetraces!$K$86)/0.3048+$L$1004</f>
        <v>-27.063669651512086</v>
      </c>
      <c r="N1380" s="13">
        <f>Timetraces!L1462/9.81/0.4536</f>
        <v>-48.387319104440913</v>
      </c>
      <c r="O1380" s="23">
        <f>Timetraces!N1462/1000*0.145</f>
        <v>96.484903762212312</v>
      </c>
      <c r="P1380" s="37">
        <f>Timetraces!P1462</f>
        <v>0.32273989769910022</v>
      </c>
    </row>
    <row r="1381" spans="1:16" x14ac:dyDescent="0.2">
      <c r="A1381" s="37">
        <f>Timetraces!E1463</f>
        <v>137.70000000000002</v>
      </c>
      <c r="B1381" s="8">
        <f>Timetraces!B1463-Timetraces!C1463</f>
        <v>27.693723678588867</v>
      </c>
      <c r="C1381" s="8">
        <f t="shared" si="42"/>
        <v>-31.320469898814604</v>
      </c>
      <c r="D1381" s="8">
        <f>(Timetraces!C1463-Timetraces!$C$86)/0.3048+$C$1004</f>
        <v>-27.128226487968224</v>
      </c>
      <c r="E1381" s="23">
        <f>Timetraces!F1463/1000*0.145</f>
        <v>103.75607481153106</v>
      </c>
      <c r="F1381" s="8">
        <f>Timetraces!H1463</f>
        <v>0.34193934847270796</v>
      </c>
      <c r="G1381" s="8">
        <f>(Timetraces!G1463-Timetraces!$G$86)/0.3048</f>
        <v>-65.616797900262469</v>
      </c>
      <c r="H1381" s="13">
        <f>Timetraces!D1463/9.81/0.4536</f>
        <v>-44.960663746142117</v>
      </c>
      <c r="I1381" s="73">
        <f>Timetraces!F1463/Timetraces!H1463*1000</f>
        <v>2092649295.3423913</v>
      </c>
      <c r="J1381" s="13">
        <f>Timetraces!I1463/9.81/0.4536</f>
        <v>259.33390485801829</v>
      </c>
      <c r="K1381" s="8">
        <f>Timetraces!J1463-Timetraces!K1463</f>
        <v>27.676121711730957</v>
      </c>
      <c r="L1381" s="8">
        <f t="shared" si="43"/>
        <v>-31.378211311780873</v>
      </c>
      <c r="M1381" s="8">
        <f>(Timetraces!K1463-Timetraces!$K$86)/0.3048+$L$1004</f>
        <v>-27.070477252870091</v>
      </c>
      <c r="N1381" s="13">
        <f>Timetraces!L1463/9.81/0.4536</f>
        <v>-47.869304658511787</v>
      </c>
      <c r="O1381" s="23">
        <f>Timetraces!N1463/1000*0.145</f>
        <v>96.920354894958791</v>
      </c>
      <c r="P1381" s="37">
        <f>Timetraces!P1463</f>
        <v>0.32441846478842323</v>
      </c>
    </row>
    <row r="1382" spans="1:16" x14ac:dyDescent="0.2">
      <c r="A1382" s="37">
        <f>Timetraces!E1464</f>
        <v>137.80000000000001</v>
      </c>
      <c r="B1382" s="8">
        <f>Timetraces!B1464-Timetraces!C1464</f>
        <v>27.694150447845459</v>
      </c>
      <c r="C1382" s="8">
        <f t="shared" si="42"/>
        <v>-31.31906973721161</v>
      </c>
      <c r="D1382" s="8">
        <f>(Timetraces!C1464-Timetraces!$C$86)/0.3048+$C$1004</f>
        <v>-27.129626649571218</v>
      </c>
      <c r="E1382" s="23">
        <f>Timetraces!F1464/1000*0.145</f>
        <v>103.69928971053668</v>
      </c>
      <c r="F1382" s="8">
        <f>Timetraces!H1464</f>
        <v>0.34175466301264379</v>
      </c>
      <c r="G1382" s="8">
        <f>(Timetraces!G1464-Timetraces!$G$86)/0.3048</f>
        <v>-65.616797900262469</v>
      </c>
      <c r="H1382" s="13">
        <f>Timetraces!D1464/9.81/0.4536</f>
        <v>-44.826205966780073</v>
      </c>
      <c r="I1382" s="73">
        <f>Timetraces!F1464/Timetraces!H1464*1000</f>
        <v>2092634256.8107746</v>
      </c>
      <c r="J1382" s="13">
        <f>Timetraces!I1464/9.81/0.4536</f>
        <v>259.30677395214207</v>
      </c>
      <c r="K1382" s="8">
        <f>Timetraces!J1464-Timetraces!K1464</f>
        <v>27.678075313568115</v>
      </c>
      <c r="L1382" s="8">
        <f t="shared" si="43"/>
        <v>-31.371801856934553</v>
      </c>
      <c r="M1382" s="8">
        <f>(Timetraces!K1464-Timetraces!$K$86)/0.3048+$L$1004</f>
        <v>-27.076886707716412</v>
      </c>
      <c r="N1382" s="13">
        <f>Timetraces!L1464/9.81/0.4536</f>
        <v>-47.354510121659729</v>
      </c>
      <c r="O1382" s="23">
        <f>Timetraces!N1464/1000*0.145</f>
        <v>97.290045964770925</v>
      </c>
      <c r="P1382" s="37">
        <f>Timetraces!P1464</f>
        <v>0.32604579238919978</v>
      </c>
    </row>
    <row r="1383" spans="1:16" x14ac:dyDescent="0.2">
      <c r="A1383" s="37">
        <f>Timetraces!E1465</f>
        <v>137.9</v>
      </c>
      <c r="B1383" s="8">
        <f>Timetraces!B1465-Timetraces!C1465</f>
        <v>27.694455146789551</v>
      </c>
      <c r="C1383" s="8">
        <f t="shared" si="42"/>
        <v>-31.318070068759866</v>
      </c>
      <c r="D1383" s="8">
        <f>(Timetraces!C1465-Timetraces!$C$86)/0.3048+$C$1004</f>
        <v>-27.130626318022959</v>
      </c>
      <c r="E1383" s="23">
        <f>Timetraces!F1465/1000*0.145</f>
        <v>103.59384006120355</v>
      </c>
      <c r="F1383" s="8">
        <f>Timetraces!H1465</f>
        <v>0.34141170792689529</v>
      </c>
      <c r="G1383" s="8">
        <f>(Timetraces!G1465-Timetraces!$G$86)/0.3048</f>
        <v>-65.616797900262469</v>
      </c>
      <c r="H1383" s="13">
        <f>Timetraces!D1465/9.81/0.4536</f>
        <v>-44.747241040021024</v>
      </c>
      <c r="I1383" s="73">
        <f>Timetraces!F1465/Timetraces!H1465*1000</f>
        <v>2092606257.1853623</v>
      </c>
      <c r="J1383" s="13">
        <f>Timetraces!I1465/9.81/0.4536</f>
        <v>259.22678030043824</v>
      </c>
      <c r="K1383" s="8">
        <f>Timetraces!J1465-Timetraces!K1465</f>
        <v>27.679909706115723</v>
      </c>
      <c r="L1383" s="8">
        <f t="shared" si="43"/>
        <v>-31.365783508681247</v>
      </c>
      <c r="M1383" s="8">
        <f>(Timetraces!K1465-Timetraces!$K$86)/0.3048+$L$1004</f>
        <v>-27.082905055969718</v>
      </c>
      <c r="N1383" s="13">
        <f>Timetraces!L1465/9.81/0.4536</f>
        <v>-46.884945191545206</v>
      </c>
      <c r="O1383" s="23">
        <f>Timetraces!N1465/1000*0.145</f>
        <v>97.621373180270567</v>
      </c>
      <c r="P1383" s="37">
        <f>Timetraces!P1465</f>
        <v>0.32756076443982657</v>
      </c>
    </row>
    <row r="1384" spans="1:16" x14ac:dyDescent="0.2">
      <c r="A1384" s="37">
        <f>Timetraces!E1466</f>
        <v>138</v>
      </c>
      <c r="B1384" s="8">
        <f>Timetraces!B1466-Timetraces!C1466</f>
        <v>27.694644212722778</v>
      </c>
      <c r="C1384" s="8">
        <f t="shared" si="42"/>
        <v>-31.317449773703345</v>
      </c>
      <c r="D1384" s="8">
        <f>(Timetraces!C1466-Timetraces!$C$86)/0.3048+$C$1004</f>
        <v>-27.13124661307948</v>
      </c>
      <c r="E1384" s="23">
        <f>Timetraces!F1466/1000*0.145</f>
        <v>103.43743911363308</v>
      </c>
      <c r="F1384" s="8">
        <f>Timetraces!H1466</f>
        <v>0.34090304667865923</v>
      </c>
      <c r="G1384" s="8">
        <f>(Timetraces!G1466-Timetraces!$G$86)/0.3048</f>
        <v>-65.616797900262469</v>
      </c>
      <c r="H1384" s="13">
        <f>Timetraces!D1466/9.81/0.4536</f>
        <v>-44.736916070658872</v>
      </c>
      <c r="I1384" s="73">
        <f>Timetraces!F1466/Timetraces!H1466*1000</f>
        <v>2092564604.5397911</v>
      </c>
      <c r="J1384" s="13">
        <f>Timetraces!I1466/9.81/0.4536</f>
        <v>259.09271686563835</v>
      </c>
      <c r="K1384" s="8">
        <f>Timetraces!J1466-Timetraces!K1466</f>
        <v>27.681624174118042</v>
      </c>
      <c r="L1384" s="8">
        <f t="shared" si="43"/>
        <v>-31.360158613660516</v>
      </c>
      <c r="M1384" s="8">
        <f>(Timetraces!K1466-Timetraces!$K$86)/0.3048+$L$1004</f>
        <v>-27.088529950990448</v>
      </c>
      <c r="N1384" s="13">
        <f>Timetraces!L1466/9.81/0.4536</f>
        <v>-46.511164841036404</v>
      </c>
      <c r="O1384" s="23">
        <f>Timetraces!N1466/1000*0.145</f>
        <v>97.914488903767747</v>
      </c>
      <c r="P1384" s="37">
        <f>Timetraces!P1466</f>
        <v>0.32890102138496047</v>
      </c>
    </row>
    <row r="1385" spans="1:16" x14ac:dyDescent="0.2">
      <c r="A1385" s="37">
        <f>Timetraces!E1467</f>
        <v>138.1</v>
      </c>
      <c r="B1385" s="8">
        <f>Timetraces!B1467-Timetraces!C1467</f>
        <v>27.694716453552246</v>
      </c>
      <c r="C1385" s="8">
        <f t="shared" si="42"/>
        <v>-31.317212763107978</v>
      </c>
      <c r="D1385" s="8">
        <f>(Timetraces!C1467-Timetraces!$C$86)/0.3048+$C$1004</f>
        <v>-27.13148362367485</v>
      </c>
      <c r="E1385" s="23">
        <f>Timetraces!F1467/1000*0.145</f>
        <v>103.22867531388076</v>
      </c>
      <c r="F1385" s="8">
        <f>Timetraces!H1467</f>
        <v>0.34022408901729606</v>
      </c>
      <c r="G1385" s="8">
        <f>(Timetraces!G1467-Timetraces!$G$86)/0.3048</f>
        <v>-65.616797900262469</v>
      </c>
      <c r="H1385" s="13">
        <f>Timetraces!D1467/9.81/0.4536</f>
        <v>-44.796335223467665</v>
      </c>
      <c r="I1385" s="73">
        <f>Timetraces!F1467/Timetraces!H1467*1000</f>
        <v>2092508795.5198457</v>
      </c>
      <c r="J1385" s="13">
        <f>Timetraces!I1467/9.81/0.4536</f>
        <v>258.90828705754348</v>
      </c>
      <c r="K1385" s="8">
        <f>Timetraces!J1467-Timetraces!K1467</f>
        <v>27.683217525482178</v>
      </c>
      <c r="L1385" s="8">
        <f t="shared" si="43"/>
        <v>-31.354931082938286</v>
      </c>
      <c r="M1385" s="8">
        <f>(Timetraces!K1467-Timetraces!$K$86)/0.3048+$L$1004</f>
        <v>-27.093757481712679</v>
      </c>
      <c r="N1385" s="13">
        <f>Timetraces!L1467/9.81/0.4536</f>
        <v>-46.268481768403454</v>
      </c>
      <c r="O1385" s="23">
        <f>Timetraces!N1467/1000*0.145</f>
        <v>98.195284290763283</v>
      </c>
      <c r="P1385" s="37">
        <f>Timetraces!P1467</f>
        <v>0.33003175801493556</v>
      </c>
    </row>
    <row r="1386" spans="1:16" x14ac:dyDescent="0.2">
      <c r="A1386" s="37">
        <f>Timetraces!E1468</f>
        <v>138.20000000000002</v>
      </c>
      <c r="B1386" s="8">
        <f>Timetraces!B1468-Timetraces!C1468</f>
        <v>27.694666385650635</v>
      </c>
      <c r="C1386" s="8">
        <f t="shared" si="42"/>
        <v>-31.317377027877043</v>
      </c>
      <c r="D1386" s="8">
        <f>(Timetraces!C1468-Timetraces!$C$86)/0.3048+$C$1004</f>
        <v>-27.131319358905781</v>
      </c>
      <c r="E1386" s="23">
        <f>Timetraces!F1468/1000*0.145</f>
        <v>102.96772132162914</v>
      </c>
      <c r="F1386" s="8">
        <f>Timetraces!H1468</f>
        <v>0.3393753968530821</v>
      </c>
      <c r="G1386" s="8">
        <f>(Timetraces!G1468-Timetraces!$G$86)/0.3048</f>
        <v>-65.616797900262469</v>
      </c>
      <c r="H1386" s="13">
        <f>Timetraces!D1468/9.81/0.4536</f>
        <v>-44.915399848573095</v>
      </c>
      <c r="I1386" s="73">
        <f>Timetraces!F1468/Timetraces!H1468*1000</f>
        <v>2092438705.3273993</v>
      </c>
      <c r="J1386" s="13">
        <f>Timetraces!I1468/9.81/0.4536</f>
        <v>258.68097999375141</v>
      </c>
      <c r="K1386" s="8">
        <f>Timetraces!J1468-Timetraces!K1468</f>
        <v>27.684687614440918</v>
      </c>
      <c r="L1386" s="8">
        <f t="shared" si="43"/>
        <v>-31.350107956433231</v>
      </c>
      <c r="M1386" s="8">
        <f>(Timetraces!K1468-Timetraces!$K$86)/0.3048+$L$1004</f>
        <v>-27.098580608217738</v>
      </c>
      <c r="N1386" s="13">
        <f>Timetraces!L1468/9.81/0.4536</f>
        <v>-46.159999293896362</v>
      </c>
      <c r="O1386" s="23">
        <f>Timetraces!N1468/1000*0.145</f>
        <v>98.438206044473574</v>
      </c>
      <c r="P1386" s="37">
        <f>Timetraces!P1468</f>
        <v>0.33095902261718813</v>
      </c>
    </row>
    <row r="1387" spans="1:16" x14ac:dyDescent="0.2">
      <c r="A1387" s="37">
        <f>Timetraces!E1469</f>
        <v>138.30000000000001</v>
      </c>
      <c r="B1387" s="8">
        <f>Timetraces!B1469-Timetraces!C1469</f>
        <v>27.694486141204834</v>
      </c>
      <c r="C1387" s="8">
        <f t="shared" si="42"/>
        <v>-31.317968381045684</v>
      </c>
      <c r="D1387" s="8">
        <f>(Timetraces!C1469-Timetraces!$C$86)/0.3048+$C$1004</f>
        <v>-27.130728005737144</v>
      </c>
      <c r="E1387" s="23">
        <f>Timetraces!F1469/1000*0.145</f>
        <v>102.65700181064362</v>
      </c>
      <c r="F1387" s="8">
        <f>Timetraces!H1469</f>
        <v>0.33836485617682455</v>
      </c>
      <c r="G1387" s="8">
        <f>(Timetraces!G1469-Timetraces!$G$86)/0.3048</f>
        <v>-65.616797900262469</v>
      </c>
      <c r="H1387" s="13">
        <f>Timetraces!D1469/9.81/0.4536</f>
        <v>-45.076902806732626</v>
      </c>
      <c r="I1387" s="73">
        <f>Timetraces!F1469/Timetraces!H1469*1000</f>
        <v>2092354775.9405761</v>
      </c>
      <c r="J1387" s="13">
        <f>Timetraces!I1469/9.81/0.4536</f>
        <v>258.42020507842346</v>
      </c>
      <c r="K1387" s="8">
        <f>Timetraces!J1469-Timetraces!K1469</f>
        <v>27.686032056808472</v>
      </c>
      <c r="L1387" s="8">
        <f t="shared" si="43"/>
        <v>-31.345697056277217</v>
      </c>
      <c r="M1387" s="8">
        <f>(Timetraces!K1469-Timetraces!$K$86)/0.3048+$L$1004</f>
        <v>-27.102991508373748</v>
      </c>
      <c r="N1387" s="13">
        <f>Timetraces!L1469/9.81/0.4536</f>
        <v>-46.153439457832008</v>
      </c>
      <c r="O1387" s="23">
        <f>Timetraces!N1469/1000*0.145</f>
        <v>98.638102204279377</v>
      </c>
      <c r="P1387" s="37">
        <f>Timetraces!P1469</f>
        <v>0.33172904049250335</v>
      </c>
    </row>
    <row r="1388" spans="1:16" x14ac:dyDescent="0.2">
      <c r="A1388" s="37">
        <f>Timetraces!E1470</f>
        <v>138.4</v>
      </c>
      <c r="B1388" s="8">
        <f>Timetraces!B1470-Timetraces!C1470</f>
        <v>27.694169044494629</v>
      </c>
      <c r="C1388" s="8">
        <f t="shared" si="42"/>
        <v>-31.319008724583099</v>
      </c>
      <c r="D1388" s="8">
        <f>(Timetraces!C1470-Timetraces!$C$86)/0.3048+$C$1004</f>
        <v>-27.129687662199725</v>
      </c>
      <c r="E1388" s="23">
        <f>Timetraces!F1470/1000*0.145</f>
        <v>102.30151419469644</v>
      </c>
      <c r="F1388" s="8">
        <f>Timetraces!H1470</f>
        <v>0.33720872012642483</v>
      </c>
      <c r="G1388" s="8">
        <f>(Timetraces!G1470-Timetraces!$G$86)/0.3048</f>
        <v>-65.616797900262469</v>
      </c>
      <c r="H1388" s="13">
        <f>Timetraces!D1470/9.81/0.4536</f>
        <v>-45.261925846212307</v>
      </c>
      <c r="I1388" s="73">
        <f>Timetraces!F1470/Timetraces!H1470*1000</f>
        <v>2092258123.8019035</v>
      </c>
      <c r="J1388" s="13">
        <f>Timetraces!I1470/9.81/0.4536</f>
        <v>258.13523455239499</v>
      </c>
      <c r="K1388" s="8">
        <f>Timetraces!J1470-Timetraces!K1470</f>
        <v>27.687246561050415</v>
      </c>
      <c r="L1388" s="8">
        <f t="shared" si="43"/>
        <v>-31.341712462307587</v>
      </c>
      <c r="M1388" s="8">
        <f>(Timetraces!K1470-Timetraces!$K$86)/0.3048+$L$1004</f>
        <v>-27.106976102343381</v>
      </c>
      <c r="N1388" s="13">
        <f>Timetraces!L1470/9.81/0.4536</f>
        <v>-46.189345387486945</v>
      </c>
      <c r="O1388" s="23">
        <f>Timetraces!N1470/1000*0.145</f>
        <v>98.813742641395848</v>
      </c>
      <c r="P1388" s="37">
        <f>Timetraces!P1470</f>
        <v>0.33240914339307193</v>
      </c>
    </row>
    <row r="1389" spans="1:16" x14ac:dyDescent="0.2">
      <c r="A1389" s="37">
        <f>Timetraces!E1471</f>
        <v>138.5</v>
      </c>
      <c r="B1389" s="8">
        <f>Timetraces!B1471-Timetraces!C1471</f>
        <v>27.693713188171387</v>
      </c>
      <c r="C1389" s="8">
        <f t="shared" ref="C1389:C1452" si="44">(B1389-$B$4)/0.3048</f>
        <v>-31.320504316194789</v>
      </c>
      <c r="D1389" s="8">
        <f>(Timetraces!C1471-Timetraces!$C$86)/0.3048+$C$1004</f>
        <v>-27.128192070588039</v>
      </c>
      <c r="E1389" s="23">
        <f>Timetraces!F1471/1000*0.145</f>
        <v>101.90872760321155</v>
      </c>
      <c r="F1389" s="8">
        <f>Timetraces!H1471</f>
        <v>0.33593128048317628</v>
      </c>
      <c r="G1389" s="8">
        <f>(Timetraces!G1471-Timetraces!$G$86)/0.3048</f>
        <v>-65.616797900262469</v>
      </c>
      <c r="H1389" s="13">
        <f>Timetraces!D1471/9.81/0.4536</f>
        <v>-45.454338559878444</v>
      </c>
      <c r="I1389" s="73">
        <f>Timetraces!F1471/Timetraces!H1471*1000</f>
        <v>2092150543.5449593</v>
      </c>
      <c r="J1389" s="13">
        <f>Timetraces!I1471/9.81/0.4536</f>
        <v>257.83292658196427</v>
      </c>
      <c r="K1389" s="8">
        <f>Timetraces!J1471-Timetraces!K1471</f>
        <v>27.688324689865112</v>
      </c>
      <c r="L1389" s="8">
        <f t="shared" si="43"/>
        <v>-31.338175294280365</v>
      </c>
      <c r="M1389" s="8">
        <f>(Timetraces!K1471-Timetraces!$K$86)/0.3048+$L$1004</f>
        <v>-27.110513270370603</v>
      </c>
      <c r="N1389" s="13">
        <f>Timetraces!L1471/9.81/0.4536</f>
        <v>-46.201213444266216</v>
      </c>
      <c r="O1389" s="23">
        <f>Timetraces!N1471/1000*0.145</f>
        <v>98.982188632053621</v>
      </c>
      <c r="P1389" s="37">
        <f>Timetraces!P1471</f>
        <v>0.33305948195845481</v>
      </c>
    </row>
    <row r="1390" spans="1:16" x14ac:dyDescent="0.2">
      <c r="A1390" s="37">
        <f>Timetraces!E1472</f>
        <v>138.6</v>
      </c>
      <c r="B1390" s="8">
        <f>Timetraces!B1472-Timetraces!C1472</f>
        <v>27.693121910095215</v>
      </c>
      <c r="C1390" s="8">
        <f t="shared" si="44"/>
        <v>-31.32244420489614</v>
      </c>
      <c r="D1390" s="8">
        <f>(Timetraces!C1472-Timetraces!$C$86)/0.3048+$C$1004</f>
        <v>-27.126252181886688</v>
      </c>
      <c r="E1390" s="23">
        <f>Timetraces!F1472/1000*0.145</f>
        <v>101.48786354872969</v>
      </c>
      <c r="F1390" s="8">
        <f>Timetraces!H1472</f>
        <v>0.33456252813270787</v>
      </c>
      <c r="G1390" s="8">
        <f>(Timetraces!G1472-Timetraces!$G$86)/0.3048</f>
        <v>-65.616797900262469</v>
      </c>
      <c r="H1390" s="13">
        <f>Timetraces!D1472/9.81/0.4536</f>
        <v>-45.643236463316683</v>
      </c>
      <c r="I1390" s="73">
        <f>Timetraces!F1472/Timetraces!H1472*1000</f>
        <v>2092034347.7869627</v>
      </c>
      <c r="J1390" s="13">
        <f>Timetraces!I1472/9.81/0.4536</f>
        <v>257.51564037633801</v>
      </c>
      <c r="K1390" s="8">
        <f>Timetraces!J1472-Timetraces!K1472</f>
        <v>27.689255237579346</v>
      </c>
      <c r="L1390" s="8">
        <f t="shared" si="43"/>
        <v>-31.335122316215294</v>
      </c>
      <c r="M1390" s="8">
        <f>(Timetraces!K1472-Timetraces!$K$86)/0.3048+$L$1004</f>
        <v>-27.113566248435674</v>
      </c>
      <c r="N1390" s="13">
        <f>Timetraces!L1472/9.81/0.4536</f>
        <v>-46.139932299307425</v>
      </c>
      <c r="O1390" s="23">
        <f>Timetraces!N1472/1000*0.145</f>
        <v>99.152150385136167</v>
      </c>
      <c r="P1390" s="37">
        <f>Timetraces!P1472</f>
        <v>0.3337094843851261</v>
      </c>
    </row>
    <row r="1391" spans="1:16" x14ac:dyDescent="0.2">
      <c r="A1391" s="37">
        <f>Timetraces!E1473</f>
        <v>138.70000000000002</v>
      </c>
      <c r="B1391" s="8">
        <f>Timetraces!B1473-Timetraces!C1473</f>
        <v>27.692403793334961</v>
      </c>
      <c r="C1391" s="8">
        <f t="shared" si="44"/>
        <v>-31.324800231012457</v>
      </c>
      <c r="D1391" s="8">
        <f>(Timetraces!C1473-Timetraces!$C$86)/0.3048+$C$1004</f>
        <v>-27.123896155770371</v>
      </c>
      <c r="E1391" s="23">
        <f>Timetraces!F1473/1000*0.145</f>
        <v>101.048923743426</v>
      </c>
      <c r="F1391" s="8">
        <f>Timetraces!H1473</f>
        <v>0.3331349912971906</v>
      </c>
      <c r="G1391" s="8">
        <f>(Timetraces!G1473-Timetraces!$G$86)/0.3048</f>
        <v>-65.616797900262469</v>
      </c>
      <c r="H1391" s="13">
        <f>Timetraces!D1473/9.81/0.4536</f>
        <v>-45.822886129501619</v>
      </c>
      <c r="I1391" s="73">
        <f>Timetraces!F1473/Timetraces!H1473*1000</f>
        <v>2091912130.1289852</v>
      </c>
      <c r="J1391" s="13">
        <f>Timetraces!I1473/9.81/0.4536</f>
        <v>257.18096186097921</v>
      </c>
      <c r="K1391" s="8">
        <f>Timetraces!J1473-Timetraces!K1473</f>
        <v>27.690026521682739</v>
      </c>
      <c r="L1391" s="8">
        <f t="shared" si="43"/>
        <v>-31.332591856558491</v>
      </c>
      <c r="M1391" s="8">
        <f>(Timetraces!K1473-Timetraces!$K$86)/0.3048+$L$1004</f>
        <v>-27.116096708092478</v>
      </c>
      <c r="N1391" s="13">
        <f>Timetraces!L1473/9.81/0.4536</f>
        <v>-45.991631311272194</v>
      </c>
      <c r="O1391" s="23">
        <f>Timetraces!N1473/1000*0.145</f>
        <v>99.321353234976073</v>
      </c>
      <c r="P1391" s="37">
        <f>Timetraces!P1473</f>
        <v>0.3343492108180901</v>
      </c>
    </row>
    <row r="1392" spans="1:16" x14ac:dyDescent="0.2">
      <c r="A1392" s="37">
        <f>Timetraces!E1474</f>
        <v>138.80000000000001</v>
      </c>
      <c r="B1392" s="8">
        <f>Timetraces!B1474-Timetraces!C1474</f>
        <v>27.69157075881958</v>
      </c>
      <c r="C1392" s="8">
        <f t="shared" si="44"/>
        <v>-31.327533283884442</v>
      </c>
      <c r="D1392" s="8">
        <f>(Timetraces!C1474-Timetraces!$C$86)/0.3048+$C$1004</f>
        <v>-27.121163102898382</v>
      </c>
      <c r="E1392" s="23">
        <f>Timetraces!F1474/1000*0.145</f>
        <v>100.60149932707834</v>
      </c>
      <c r="F1392" s="8">
        <f>Timetraces!H1474</f>
        <v>0.33167986275670314</v>
      </c>
      <c r="G1392" s="8">
        <f>(Timetraces!G1474-Timetraces!$G$86)/0.3048</f>
        <v>-65.616797900262469</v>
      </c>
      <c r="H1392" s="13">
        <f>Timetraces!D1474/9.81/0.4536</f>
        <v>-45.991000359972745</v>
      </c>
      <c r="I1392" s="73">
        <f>Timetraces!F1474/Timetraces!H1474*1000</f>
        <v>2091786452.9627719</v>
      </c>
      <c r="J1392" s="13">
        <f>Timetraces!I1474/9.81/0.4536</f>
        <v>256.82315760886235</v>
      </c>
      <c r="K1392" s="8">
        <f>Timetraces!J1474-Timetraces!K1474</f>
        <v>27.69062876701355</v>
      </c>
      <c r="L1392" s="8">
        <f t="shared" si="43"/>
        <v>-31.330615986050582</v>
      </c>
      <c r="M1392" s="8">
        <f>(Timetraces!K1474-Timetraces!$K$86)/0.3048+$L$1004</f>
        <v>-27.118072578600383</v>
      </c>
      <c r="N1392" s="13">
        <f>Timetraces!L1474/9.81/0.4536</f>
        <v>-45.779288766343086</v>
      </c>
      <c r="O1392" s="23">
        <f>Timetraces!N1474/1000*0.145</f>
        <v>99.478939548859884</v>
      </c>
      <c r="P1392" s="37">
        <f>Timetraces!P1474</f>
        <v>0.33493874790001527</v>
      </c>
    </row>
    <row r="1393" spans="1:16" x14ac:dyDescent="0.2">
      <c r="A1393" s="37">
        <f>Timetraces!E1475</f>
        <v>138.9</v>
      </c>
      <c r="B1393" s="8">
        <f>Timetraces!B1475-Timetraces!C1475</f>
        <v>27.690633773803711</v>
      </c>
      <c r="C1393" s="8">
        <f t="shared" si="44"/>
        <v>-31.330607381705537</v>
      </c>
      <c r="D1393" s="8">
        <f>(Timetraces!C1475-Timetraces!$C$86)/0.3048+$C$1004</f>
        <v>-27.118089005077291</v>
      </c>
      <c r="E1393" s="23">
        <f>Timetraces!F1475/1000*0.145</f>
        <v>100.15376232378686</v>
      </c>
      <c r="F1393" s="8">
        <f>Timetraces!H1475</f>
        <v>0.33022371985988519</v>
      </c>
      <c r="G1393" s="8">
        <f>(Timetraces!G1475-Timetraces!$G$86)/0.3048</f>
        <v>-65.616797900262469</v>
      </c>
      <c r="H1393" s="13">
        <f>Timetraces!D1475/9.81/0.4536</f>
        <v>-46.146461273623444</v>
      </c>
      <c r="I1393" s="73">
        <f>Timetraces!F1475/Timetraces!H1475*1000</f>
        <v>2091659564.99456</v>
      </c>
      <c r="J1393" s="13">
        <f>Timetraces!I1475/9.81/0.4536</f>
        <v>256.43652162562728</v>
      </c>
      <c r="K1393" s="8">
        <f>Timetraces!J1475-Timetraces!K1475</f>
        <v>27.691061019897461</v>
      </c>
      <c r="L1393" s="8">
        <f t="shared" si="43"/>
        <v>-31.329197833544313</v>
      </c>
      <c r="M1393" s="8">
        <f>(Timetraces!K1475-Timetraces!$K$86)/0.3048+$L$1004</f>
        <v>-27.119490731106659</v>
      </c>
      <c r="N1393" s="13">
        <f>Timetraces!L1475/9.81/0.4536</f>
        <v>-45.547222135139968</v>
      </c>
      <c r="O1393" s="23">
        <f>Timetraces!N1475/1000*0.145</f>
        <v>99.611469401397869</v>
      </c>
      <c r="P1393" s="37">
        <f>Timetraces!P1475</f>
        <v>0.33543003019891676</v>
      </c>
    </row>
    <row r="1394" spans="1:16" x14ac:dyDescent="0.2">
      <c r="A1394" s="37">
        <f>Timetraces!E1476</f>
        <v>139</v>
      </c>
      <c r="B1394" s="8">
        <f>Timetraces!B1476-Timetraces!C1476</f>
        <v>27.689600706100464</v>
      </c>
      <c r="C1394" s="8">
        <f t="shared" si="44"/>
        <v>-31.333996711440598</v>
      </c>
      <c r="D1394" s="8">
        <f>(Timetraces!C1476-Timetraces!$C$86)/0.3048+$C$1004</f>
        <v>-27.114699675342226</v>
      </c>
      <c r="E1394" s="23">
        <f>Timetraces!F1476/1000*0.145</f>
        <v>99.71170786650292</v>
      </c>
      <c r="F1394" s="8">
        <f>Timetraces!H1476</f>
        <v>0.32878606007086375</v>
      </c>
      <c r="G1394" s="8">
        <f>(Timetraces!G1476-Timetraces!$G$86)/0.3048</f>
        <v>-65.616797900262469</v>
      </c>
      <c r="H1394" s="13">
        <f>Timetraces!D1476/9.81/0.4536</f>
        <v>-46.287633197791557</v>
      </c>
      <c r="I1394" s="73">
        <f>Timetraces!F1476/Timetraces!H1476*1000</f>
        <v>2091533171.0086935</v>
      </c>
      <c r="J1394" s="13">
        <f>Timetraces!I1476/9.81/0.4536</f>
        <v>256.01844780808068</v>
      </c>
      <c r="K1394" s="8">
        <f>Timetraces!J1476-Timetraces!K1476</f>
        <v>27.691333293914795</v>
      </c>
      <c r="L1394" s="8">
        <f t="shared" si="43"/>
        <v>-31.328304546085867</v>
      </c>
      <c r="M1394" s="8">
        <f>(Timetraces!K1476-Timetraces!$K$86)/0.3048+$L$1004</f>
        <v>-27.120384018565098</v>
      </c>
      <c r="N1394" s="13">
        <f>Timetraces!L1476/9.81/0.4536</f>
        <v>-45.337605711314453</v>
      </c>
      <c r="O1394" s="23">
        <f>Timetraces!N1476/1000*0.145</f>
        <v>99.709456462186779</v>
      </c>
      <c r="P1394" s="37">
        <f>Timetraces!P1476</f>
        <v>0.33579005152523006</v>
      </c>
    </row>
    <row r="1395" spans="1:16" x14ac:dyDescent="0.2">
      <c r="A1395" s="37">
        <f>Timetraces!E1477</f>
        <v>139.1</v>
      </c>
      <c r="B1395" s="8">
        <f>Timetraces!B1477-Timetraces!C1477</f>
        <v>27.688475847244263</v>
      </c>
      <c r="C1395" s="8">
        <f t="shared" si="44"/>
        <v>-31.337687193252282</v>
      </c>
      <c r="D1395" s="8">
        <f>(Timetraces!C1477-Timetraces!$C$86)/0.3048+$C$1004</f>
        <v>-27.111009193530546</v>
      </c>
      <c r="E1395" s="23">
        <f>Timetraces!F1477/1000*0.145</f>
        <v>99.278749356752797</v>
      </c>
      <c r="F1395" s="8">
        <f>Timetraces!H1477</f>
        <v>0.32737798441704868</v>
      </c>
      <c r="G1395" s="8">
        <f>(Timetraces!G1477-Timetraces!$G$86)/0.3048</f>
        <v>-65.616797900262469</v>
      </c>
      <c r="H1395" s="13">
        <f>Timetraces!D1477/9.81/0.4536</f>
        <v>-46.411563691885654</v>
      </c>
      <c r="I1395" s="73">
        <f>Timetraces!F1477/Timetraces!H1477*1000</f>
        <v>2091408288.3910484</v>
      </c>
      <c r="J1395" s="13">
        <f>Timetraces!I1477/9.81/0.4536</f>
        <v>255.57093874078163</v>
      </c>
      <c r="K1395" s="8">
        <f>Timetraces!J1477-Timetraces!K1477</f>
        <v>27.691466569900513</v>
      </c>
      <c r="L1395" s="8">
        <f t="shared" si="43"/>
        <v>-31.327867288914877</v>
      </c>
      <c r="M1395" s="8">
        <f>(Timetraces!K1477-Timetraces!$K$86)/0.3048+$L$1004</f>
        <v>-27.120821275736091</v>
      </c>
      <c r="N1395" s="13">
        <f>Timetraces!L1477/9.81/0.4536</f>
        <v>-45.172536506679783</v>
      </c>
      <c r="O1395" s="23">
        <f>Timetraces!N1477/1000*0.145</f>
        <v>99.771110195272612</v>
      </c>
      <c r="P1395" s="37">
        <f>Timetraces!P1477</f>
        <v>0.33601377573993468</v>
      </c>
    </row>
    <row r="1396" spans="1:16" x14ac:dyDescent="0.2">
      <c r="A1396" s="37">
        <f>Timetraces!E1478</f>
        <v>139.20000000000002</v>
      </c>
      <c r="B1396" s="8">
        <f>Timetraces!B1478-Timetraces!C1478</f>
        <v>27.687259674072266</v>
      </c>
      <c r="C1396" s="8">
        <f t="shared" si="44"/>
        <v>-31.341677262714214</v>
      </c>
      <c r="D1396" s="8">
        <f>(Timetraces!C1478-Timetraces!$C$86)/0.3048+$C$1004</f>
        <v>-27.107019124068611</v>
      </c>
      <c r="E1396" s="23">
        <f>Timetraces!F1478/1000*0.145</f>
        <v>98.855726927335837</v>
      </c>
      <c r="F1396" s="8">
        <f>Timetraces!H1478</f>
        <v>0.3260022250749065</v>
      </c>
      <c r="G1396" s="8">
        <f>(Timetraces!G1478-Timetraces!$G$86)/0.3048</f>
        <v>-65.616797900262469</v>
      </c>
      <c r="H1396" s="13">
        <f>Timetraces!D1478/9.81/0.4536</f>
        <v>-46.514038412715408</v>
      </c>
      <c r="I1396" s="73">
        <f>Timetraces!F1478/Timetraces!H1478*1000</f>
        <v>2091285216.9183066</v>
      </c>
      <c r="J1396" s="13">
        <f>Timetraces!I1478/9.81/0.4536</f>
        <v>255.10041366738531</v>
      </c>
      <c r="K1396" s="8">
        <f>Timetraces!J1478-Timetraces!K1478</f>
        <v>27.691486835479736</v>
      </c>
      <c r="L1396" s="8">
        <f t="shared" si="43"/>
        <v>-31.327800800794066</v>
      </c>
      <c r="M1396" s="8">
        <f>(Timetraces!K1478-Timetraces!$K$86)/0.3048+$L$1004</f>
        <v>-27.120887763856899</v>
      </c>
      <c r="N1396" s="13">
        <f>Timetraces!L1478/9.81/0.4536</f>
        <v>-45.050629171643699</v>
      </c>
      <c r="O1396" s="23">
        <f>Timetraces!N1478/1000*0.145</f>
        <v>99.801534580833547</v>
      </c>
      <c r="P1396" s="37">
        <f>Timetraces!P1478</f>
        <v>0.33612076037562533</v>
      </c>
    </row>
    <row r="1397" spans="1:16" x14ac:dyDescent="0.2">
      <c r="A1397" s="37">
        <f>Timetraces!E1479</f>
        <v>139.30000000000001</v>
      </c>
      <c r="B1397" s="8">
        <f>Timetraces!B1479-Timetraces!C1479</f>
        <v>27.685952186584473</v>
      </c>
      <c r="C1397" s="8">
        <f t="shared" si="44"/>
        <v>-31.345966919826395</v>
      </c>
      <c r="D1397" s="8">
        <f>(Timetraces!C1479-Timetraces!$C$86)/0.3048+$C$1004</f>
        <v>-27.102729466956429</v>
      </c>
      <c r="E1397" s="23">
        <f>Timetraces!F1479/1000*0.145</f>
        <v>98.441397995865344</v>
      </c>
      <c r="F1397" s="8">
        <f>Timetraces!H1479</f>
        <v>0.32465474086484886</v>
      </c>
      <c r="G1397" s="8">
        <f>(Timetraces!G1479-Timetraces!$G$86)/0.3048</f>
        <v>-65.616797900262469</v>
      </c>
      <c r="H1397" s="13">
        <f>Timetraces!D1479/9.81/0.4536</f>
        <v>-46.590544686856504</v>
      </c>
      <c r="I1397" s="73">
        <f>Timetraces!F1479/Timetraces!H1479*1000</f>
        <v>2091163650.5488658</v>
      </c>
      <c r="J1397" s="13">
        <f>Timetraces!I1479/9.81/0.4536</f>
        <v>254.61587050207524</v>
      </c>
      <c r="K1397" s="8">
        <f>Timetraces!J1479-Timetraces!K1479</f>
        <v>27.691415548324585</v>
      </c>
      <c r="L1397" s="8">
        <f t="shared" si="43"/>
        <v>-31.328034682536686</v>
      </c>
      <c r="M1397" s="8">
        <f>(Timetraces!K1479-Timetraces!$K$86)/0.3048+$L$1004</f>
        <v>-27.120653882114283</v>
      </c>
      <c r="N1397" s="13">
        <f>Timetraces!L1479/9.81/0.4536</f>
        <v>-44.956665435190182</v>
      </c>
      <c r="O1397" s="23">
        <f>Timetraces!N1479/1000*0.145</f>
        <v>99.808116246501541</v>
      </c>
      <c r="P1397" s="37">
        <f>Timetraces!P1479</f>
        <v>0.33613819388590938</v>
      </c>
    </row>
    <row r="1398" spans="1:16" x14ac:dyDescent="0.2">
      <c r="A1398" s="37">
        <f>Timetraces!E1480</f>
        <v>139.4</v>
      </c>
      <c r="B1398" s="8">
        <f>Timetraces!B1480-Timetraces!C1480</f>
        <v>27.684556484222412</v>
      </c>
      <c r="C1398" s="8">
        <f t="shared" si="44"/>
        <v>-31.350545995817409</v>
      </c>
      <c r="D1398" s="8">
        <f>(Timetraces!C1480-Timetraces!$C$86)/0.3048+$C$1004</f>
        <v>-27.098150390965419</v>
      </c>
      <c r="E1398" s="23">
        <f>Timetraces!F1480/1000*0.145</f>
        <v>98.033055660193867</v>
      </c>
      <c r="F1398" s="8">
        <f>Timetraces!H1480</f>
        <v>0.32332672841978921</v>
      </c>
      <c r="G1398" s="8">
        <f>(Timetraces!G1480-Timetraces!$G$86)/0.3048</f>
        <v>-65.616797900262469</v>
      </c>
      <c r="H1398" s="13">
        <f>Timetraces!D1480/9.81/0.4536</f>
        <v>-46.638301527874972</v>
      </c>
      <c r="I1398" s="73">
        <f>Timetraces!F1480/Timetraces!H1480*1000</f>
        <v>2091042835.6483495</v>
      </c>
      <c r="J1398" s="13">
        <f>Timetraces!I1480/9.81/0.4536</f>
        <v>254.12625229370437</v>
      </c>
      <c r="K1398" s="8">
        <f>Timetraces!J1480-Timetraces!K1480</f>
        <v>27.691264152526855</v>
      </c>
      <c r="L1398" s="8">
        <f t="shared" si="43"/>
        <v>-31.328531387909816</v>
      </c>
      <c r="M1398" s="8">
        <f>(Timetraces!K1480-Timetraces!$K$86)/0.3048+$L$1004</f>
        <v>-27.120157176741152</v>
      </c>
      <c r="N1398" s="13">
        <f>Timetraces!L1480/9.81/0.4536</f>
        <v>-44.876442034915385</v>
      </c>
      <c r="O1398" s="23">
        <f>Timetraces!N1480/1000*0.145</f>
        <v>99.794774140467979</v>
      </c>
      <c r="P1398" s="37">
        <f>Timetraces!P1480</f>
        <v>0.33607998330237454</v>
      </c>
    </row>
    <row r="1399" spans="1:16" x14ac:dyDescent="0.2">
      <c r="A1399" s="37">
        <f>Timetraces!E1481</f>
        <v>139.5</v>
      </c>
      <c r="B1399" s="8">
        <f>Timetraces!B1481-Timetraces!C1481</f>
        <v>27.683079481124878</v>
      </c>
      <c r="C1399" s="8">
        <f t="shared" si="44"/>
        <v>-31.355391806504855</v>
      </c>
      <c r="D1399" s="8">
        <f>(Timetraces!C1481-Timetraces!$C$86)/0.3048+$C$1004</f>
        <v>-27.09330458027797</v>
      </c>
      <c r="E1399" s="23">
        <f>Timetraces!F1481/1000*0.145</f>
        <v>97.627368558249472</v>
      </c>
      <c r="F1399" s="8">
        <f>Timetraces!H1481</f>
        <v>0.32200735366658328</v>
      </c>
      <c r="G1399" s="8">
        <f>(Timetraces!G1481-Timetraces!$G$86)/0.3048</f>
        <v>-65.616797900262469</v>
      </c>
      <c r="H1399" s="13">
        <f>Timetraces!D1481/9.81/0.4536</f>
        <v>-46.659002902846495</v>
      </c>
      <c r="I1399" s="73">
        <f>Timetraces!F1481/Timetraces!H1481*1000</f>
        <v>2090921804.383986</v>
      </c>
      <c r="J1399" s="13">
        <f>Timetraces!I1481/9.81/0.4536</f>
        <v>253.63814288191915</v>
      </c>
      <c r="K1399" s="8">
        <f>Timetraces!J1481-Timetraces!K1481</f>
        <v>27.691030263900757</v>
      </c>
      <c r="L1399" s="8">
        <f t="shared" si="43"/>
        <v>-31.32929873904531</v>
      </c>
      <c r="M1399" s="8">
        <f>(Timetraces!K1481-Timetraces!$K$86)/0.3048+$L$1004</f>
        <v>-27.119389825605658</v>
      </c>
      <c r="N1399" s="13">
        <f>Timetraces!L1481/9.81/0.4536</f>
        <v>-44.808261574660477</v>
      </c>
      <c r="O1399" s="23">
        <f>Timetraces!N1481/1000*0.145</f>
        <v>99.75852461101087</v>
      </c>
      <c r="P1399" s="37">
        <f>Timetraces!P1481</f>
        <v>0.33593448387018249</v>
      </c>
    </row>
    <row r="1400" spans="1:16" x14ac:dyDescent="0.2">
      <c r="A1400" s="37">
        <f>Timetraces!E1482</f>
        <v>139.6</v>
      </c>
      <c r="B1400" s="8">
        <f>Timetraces!B1482-Timetraces!C1482</f>
        <v>27.681535482406616</v>
      </c>
      <c r="C1400" s="8">
        <f t="shared" si="44"/>
        <v>-31.360457419097578</v>
      </c>
      <c r="D1400" s="8">
        <f>(Timetraces!C1482-Timetraces!$C$86)/0.3048+$C$1004</f>
        <v>-27.088238967685246</v>
      </c>
      <c r="E1400" s="23">
        <f>Timetraces!F1482/1000*0.145</f>
        <v>97.220987305564009</v>
      </c>
      <c r="F1400" s="8">
        <f>Timetraces!H1482</f>
        <v>0.32068572408165413</v>
      </c>
      <c r="G1400" s="8">
        <f>(Timetraces!G1482-Timetraces!$G$86)/0.3048</f>
        <v>-65.616797900262469</v>
      </c>
      <c r="H1400" s="13">
        <f>Timetraces!D1482/9.81/0.4536</f>
        <v>-46.66110493081694</v>
      </c>
      <c r="I1400" s="73">
        <f>Timetraces!F1482/Timetraces!H1482*1000</f>
        <v>2090799550.0724471</v>
      </c>
      <c r="J1400" s="13">
        <f>Timetraces!I1482/9.81/0.4536</f>
        <v>253.15442269656486</v>
      </c>
      <c r="K1400" s="8">
        <f>Timetraces!J1482-Timetraces!K1482</f>
        <v>27.690701961517334</v>
      </c>
      <c r="L1400" s="8">
        <f t="shared" si="43"/>
        <v>-31.330375846602472</v>
      </c>
      <c r="M1400" s="8">
        <f>(Timetraces!K1482-Timetraces!$K$86)/0.3048+$L$1004</f>
        <v>-27.118312718048493</v>
      </c>
      <c r="N1400" s="13">
        <f>Timetraces!L1482/9.81/0.4536</f>
        <v>-44.76450304459393</v>
      </c>
      <c r="O1400" s="23">
        <f>Timetraces!N1482/1000*0.145</f>
        <v>99.690187636086591</v>
      </c>
      <c r="P1400" s="37">
        <f>Timetraces!P1482</f>
        <v>0.3356673540910754</v>
      </c>
    </row>
    <row r="1401" spans="1:16" x14ac:dyDescent="0.2">
      <c r="A1401" s="37">
        <f>Timetraces!E1483</f>
        <v>139.70000000000002</v>
      </c>
      <c r="B1401" s="8">
        <f>Timetraces!B1483-Timetraces!C1483</f>
        <v>27.679942607879639</v>
      </c>
      <c r="C1401" s="8">
        <f t="shared" si="44"/>
        <v>-31.365683385393435</v>
      </c>
      <c r="D1401" s="8">
        <f>(Timetraces!C1483-Timetraces!$C$86)/0.3048+$C$1004</f>
        <v>-27.083013001389393</v>
      </c>
      <c r="E1401" s="23">
        <f>Timetraces!F1483/1000*0.145</f>
        <v>96.810966902897235</v>
      </c>
      <c r="F1401" s="8">
        <f>Timetraces!H1483</f>
        <v>0.31935226241724207</v>
      </c>
      <c r="G1401" s="8">
        <f>(Timetraces!G1483-Timetraces!$G$86)/0.3048</f>
        <v>-65.616797900262469</v>
      </c>
      <c r="H1401" s="13">
        <f>Timetraces!D1483/9.81/0.4536</f>
        <v>-46.660220227364455</v>
      </c>
      <c r="I1401" s="73">
        <f>Timetraces!F1483/Timetraces!H1483*1000</f>
        <v>2090675154.9400911</v>
      </c>
      <c r="J1401" s="13">
        <f>Timetraces!I1483/9.81/0.4536</f>
        <v>252.67437848834646</v>
      </c>
      <c r="K1401" s="8">
        <f>Timetraces!J1483-Timetraces!K1483</f>
        <v>27.690265417098999</v>
      </c>
      <c r="L1401" s="8">
        <f t="shared" si="43"/>
        <v>-31.331808078946089</v>
      </c>
      <c r="M1401" s="8">
        <f>(Timetraces!K1483-Timetraces!$K$86)/0.3048+$L$1004</f>
        <v>-27.116880485704876</v>
      </c>
      <c r="N1401" s="13">
        <f>Timetraces!L1483/9.81/0.4536</f>
        <v>-44.762935953594763</v>
      </c>
      <c r="O1401" s="23">
        <f>Timetraces!N1483/1000*0.145</f>
        <v>99.578764171586073</v>
      </c>
      <c r="P1401" s="37">
        <f>Timetraces!P1483</f>
        <v>0.33523769594986796</v>
      </c>
    </row>
    <row r="1402" spans="1:16" x14ac:dyDescent="0.2">
      <c r="A1402" s="37">
        <f>Timetraces!E1484</f>
        <v>139.80000000000001</v>
      </c>
      <c r="B1402" s="8">
        <f>Timetraces!B1484-Timetraces!C1484</f>
        <v>27.678322553634644</v>
      </c>
      <c r="C1402" s="8">
        <f t="shared" si="44"/>
        <v>-31.370998523992501</v>
      </c>
      <c r="D1402" s="8">
        <f>(Timetraces!C1484-Timetraces!$C$86)/0.3048+$C$1004</f>
        <v>-27.077697862790327</v>
      </c>
      <c r="E1402" s="23">
        <f>Timetraces!F1484/1000*0.145</f>
        <v>96.395024673836886</v>
      </c>
      <c r="F1402" s="8">
        <f>Timetraces!H1484</f>
        <v>0.31799954552986592</v>
      </c>
      <c r="G1402" s="8">
        <f>(Timetraces!G1484-Timetraces!$G$86)/0.3048</f>
        <v>-65.616797900262469</v>
      </c>
      <c r="H1402" s="13">
        <f>Timetraces!D1484/9.81/0.4536</f>
        <v>-46.676792986224385</v>
      </c>
      <c r="I1402" s="73">
        <f>Timetraces!F1484/Timetraces!H1484*1000</f>
        <v>2090547873.2837753</v>
      </c>
      <c r="J1402" s="13">
        <f>Timetraces!I1484/9.81/0.4536</f>
        <v>252.19455374144962</v>
      </c>
      <c r="K1402" s="8">
        <f>Timetraces!J1484-Timetraces!K1484</f>
        <v>27.689714908599854</v>
      </c>
      <c r="L1402" s="8">
        <f t="shared" si="43"/>
        <v>-31.333614209192628</v>
      </c>
      <c r="M1402" s="8">
        <f>(Timetraces!K1484-Timetraces!$K$86)/0.3048+$L$1004</f>
        <v>-27.11507435545834</v>
      </c>
      <c r="N1402" s="13">
        <f>Timetraces!L1484/9.81/0.4536</f>
        <v>-44.81439963349748</v>
      </c>
      <c r="O1402" s="23">
        <f>Timetraces!N1484/1000*0.145</f>
        <v>99.417107707646437</v>
      </c>
      <c r="P1402" s="37">
        <f>Timetraces!P1484</f>
        <v>0.33461887706541094</v>
      </c>
    </row>
    <row r="1403" spans="1:16" x14ac:dyDescent="0.2">
      <c r="A1403" s="37">
        <f>Timetraces!E1485</f>
        <v>139.9</v>
      </c>
      <c r="B1403" s="8">
        <f>Timetraces!B1485-Timetraces!C1485</f>
        <v>27.676696300506592</v>
      </c>
      <c r="C1403" s="8">
        <f t="shared" si="44"/>
        <v>-31.376334000134403</v>
      </c>
      <c r="D1403" s="8">
        <f>(Timetraces!C1485-Timetraces!$C$86)/0.3048+$C$1004</f>
        <v>-27.072362386648425</v>
      </c>
      <c r="E1403" s="23">
        <f>Timetraces!F1485/1000*0.145</f>
        <v>95.97174616902997</v>
      </c>
      <c r="F1403" s="8">
        <f>Timetraces!H1485</f>
        <v>0.31662297392934308</v>
      </c>
      <c r="G1403" s="8">
        <f>(Timetraces!G1485-Timetraces!$G$86)/0.3048</f>
        <v>-65.616797900262469</v>
      </c>
      <c r="H1403" s="13">
        <f>Timetraces!D1485/9.81/0.4536</f>
        <v>-46.731521153285115</v>
      </c>
      <c r="I1403" s="73">
        <f>Timetraces!F1485/Timetraces!H1485*1000</f>
        <v>2090417202.8219721</v>
      </c>
      <c r="J1403" s="13">
        <f>Timetraces!I1485/9.81/0.4536</f>
        <v>251.71066896010419</v>
      </c>
      <c r="K1403" s="8">
        <f>Timetraces!J1485-Timetraces!K1485</f>
        <v>27.689055681228638</v>
      </c>
      <c r="L1403" s="8">
        <f t="shared" si="43"/>
        <v>-31.335777028652</v>
      </c>
      <c r="M1403" s="8">
        <f>(Timetraces!K1485-Timetraces!$K$86)/0.3048+$L$1004</f>
        <v>-27.112911535998968</v>
      </c>
      <c r="N1403" s="13">
        <f>Timetraces!L1485/9.81/0.4536</f>
        <v>-44.91506722750762</v>
      </c>
      <c r="O1403" s="23">
        <f>Timetraces!N1485/1000*0.145</f>
        <v>99.205990362178497</v>
      </c>
      <c r="P1403" s="37">
        <f>Timetraces!P1485</f>
        <v>0.33381355118838518</v>
      </c>
    </row>
    <row r="1404" spans="1:16" x14ac:dyDescent="0.2">
      <c r="A1404" s="37">
        <f>Timetraces!E1486</f>
        <v>140</v>
      </c>
      <c r="B1404" s="8">
        <f>Timetraces!B1486-Timetraces!C1486</f>
        <v>27.675080537796021</v>
      </c>
      <c r="C1404" s="8">
        <f t="shared" si="44"/>
        <v>-31.381635058896119</v>
      </c>
      <c r="D1404" s="8">
        <f>(Timetraces!C1486-Timetraces!$C$86)/0.3048+$C$1004</f>
        <v>-27.067061327886709</v>
      </c>
      <c r="E1404" s="23">
        <f>Timetraces!F1486/1000*0.145</f>
        <v>95.540796363982437</v>
      </c>
      <c r="F1404" s="8">
        <f>Timetraces!H1486</f>
        <v>0.31522145850198607</v>
      </c>
      <c r="G1404" s="8">
        <f>(Timetraces!G1486-Timetraces!$G$86)/0.3048</f>
        <v>-65.616797900262469</v>
      </c>
      <c r="H1404" s="13">
        <f>Timetraces!D1486/9.81/0.4536</f>
        <v>-46.840024202291097</v>
      </c>
      <c r="I1404" s="73">
        <f>Timetraces!F1486/Timetraces!H1486*1000</f>
        <v>2090282961.7653794</v>
      </c>
      <c r="J1404" s="13">
        <f>Timetraces!I1486/9.81/0.4536</f>
        <v>251.21937735915651</v>
      </c>
      <c r="K1404" s="8">
        <f>Timetraces!J1486-Timetraces!K1486</f>
        <v>27.688304901123047</v>
      </c>
      <c r="L1404" s="8">
        <f t="shared" si="43"/>
        <v>-31.338240217974803</v>
      </c>
      <c r="M1404" s="8">
        <f>(Timetraces!K1486-Timetraces!$K$86)/0.3048+$L$1004</f>
        <v>-27.110448346676165</v>
      </c>
      <c r="N1404" s="13">
        <f>Timetraces!L1486/9.81/0.4536</f>
        <v>-45.047419549816077</v>
      </c>
      <c r="O1404" s="23">
        <f>Timetraces!N1486/1000*0.145</f>
        <v>98.954802557395212</v>
      </c>
      <c r="P1404" s="37">
        <f>Timetraces!P1486</f>
        <v>0.33285643743021531</v>
      </c>
    </row>
    <row r="1405" spans="1:16" x14ac:dyDescent="0.2">
      <c r="A1405" s="37">
        <f>Timetraces!E1487</f>
        <v>140.1</v>
      </c>
      <c r="B1405" s="8">
        <f>Timetraces!B1487-Timetraces!C1487</f>
        <v>27.673486471176147</v>
      </c>
      <c r="C1405" s="8">
        <f t="shared" si="44"/>
        <v>-31.386864936257908</v>
      </c>
      <c r="D1405" s="8">
        <f>(Timetraces!C1487-Timetraces!$C$86)/0.3048+$C$1004</f>
        <v>-27.061831450524917</v>
      </c>
      <c r="E1405" s="23">
        <f>Timetraces!F1487/1000*0.145</f>
        <v>95.103195697897689</v>
      </c>
      <c r="F1405" s="8">
        <f>Timetraces!H1487</f>
        <v>0.31379831813264336</v>
      </c>
      <c r="G1405" s="8">
        <f>(Timetraces!G1487-Timetraces!$G$86)/0.3048</f>
        <v>-65.616797900262469</v>
      </c>
      <c r="H1405" s="13">
        <f>Timetraces!D1487/9.81/0.4536</f>
        <v>-47.00840933033102</v>
      </c>
      <c r="I1405" s="73">
        <f>Timetraces!F1487/Timetraces!H1487*1000</f>
        <v>2090145390.7223284</v>
      </c>
      <c r="J1405" s="13">
        <f>Timetraces!I1487/9.81/0.4536</f>
        <v>250.71985595865087</v>
      </c>
      <c r="K1405" s="8">
        <f>Timetraces!J1487-Timetraces!K1487</f>
        <v>27.687484741210938</v>
      </c>
      <c r="L1405" s="8">
        <f t="shared" si="43"/>
        <v>-31.340931031334744</v>
      </c>
      <c r="M1405" s="8">
        <f>(Timetraces!K1487-Timetraces!$K$86)/0.3048+$L$1004</f>
        <v>-27.107757533316224</v>
      </c>
      <c r="N1405" s="13">
        <f>Timetraces!L1487/9.81/0.4536</f>
        <v>-45.188155980424249</v>
      </c>
      <c r="O1405" s="23">
        <f>Timetraces!N1487/1000*0.145</f>
        <v>98.678553856527117</v>
      </c>
      <c r="P1405" s="37">
        <f>Timetraces!P1487</f>
        <v>0.33180342710629046</v>
      </c>
    </row>
    <row r="1406" spans="1:16" x14ac:dyDescent="0.2">
      <c r="A1406" s="37">
        <f>Timetraces!E1488</f>
        <v>140.20000000000002</v>
      </c>
      <c r="B1406" s="8">
        <f>Timetraces!B1488-Timetraces!C1488</f>
        <v>27.671918630599976</v>
      </c>
      <c r="C1406" s="8">
        <f t="shared" si="44"/>
        <v>-31.392008770169234</v>
      </c>
      <c r="D1406" s="8">
        <f>(Timetraces!C1488-Timetraces!$C$86)/0.3048+$C$1004</f>
        <v>-27.056687616613591</v>
      </c>
      <c r="E1406" s="23">
        <f>Timetraces!F1488/1000*0.145</f>
        <v>94.661588063684803</v>
      </c>
      <c r="F1406" s="8">
        <f>Timetraces!H1488</f>
        <v>0.31236215117730309</v>
      </c>
      <c r="G1406" s="8">
        <f>(Timetraces!G1488-Timetraces!$G$86)/0.3048</f>
        <v>-65.616797900262469</v>
      </c>
      <c r="H1406" s="13">
        <f>Timetraces!D1488/9.81/0.4536</f>
        <v>-47.231141997202101</v>
      </c>
      <c r="I1406" s="73">
        <f>Timetraces!F1488/Timetraces!H1488*1000</f>
        <v>2090005258.0303676</v>
      </c>
      <c r="J1406" s="13">
        <f>Timetraces!I1488/9.81/0.4536</f>
        <v>250.21473829444574</v>
      </c>
      <c r="K1406" s="8">
        <f>Timetraces!J1488-Timetraces!K1488</f>
        <v>27.686615943908691</v>
      </c>
      <c r="L1406" s="8">
        <f t="shared" si="43"/>
        <v>-31.34378141618463</v>
      </c>
      <c r="M1406" s="8">
        <f>(Timetraces!K1488-Timetraces!$K$86)/0.3048+$L$1004</f>
        <v>-27.104907148466339</v>
      </c>
      <c r="N1406" s="13">
        <f>Timetraces!L1488/9.81/0.4536</f>
        <v>-45.317720458132428</v>
      </c>
      <c r="O1406" s="23">
        <f>Timetraces!N1488/1000*0.145</f>
        <v>98.392500701694146</v>
      </c>
      <c r="P1406" s="37">
        <f>Timetraces!P1488</f>
        <v>0.33071167922804323</v>
      </c>
    </row>
    <row r="1407" spans="1:16" x14ac:dyDescent="0.2">
      <c r="A1407" s="37">
        <f>Timetraces!E1489</f>
        <v>140.30000000000001</v>
      </c>
      <c r="B1407" s="8">
        <f>Timetraces!B1489-Timetraces!C1489</f>
        <v>27.670375823974609</v>
      </c>
      <c r="C1407" s="8">
        <f t="shared" si="44"/>
        <v>-31.397070471696026</v>
      </c>
      <c r="D1407" s="8">
        <f>(Timetraces!C1489-Timetraces!$C$86)/0.3048+$C$1004</f>
        <v>-27.051625915086799</v>
      </c>
      <c r="E1407" s="23">
        <f>Timetraces!F1489/1000*0.145</f>
        <v>94.220288489289914</v>
      </c>
      <c r="F1407" s="8">
        <f>Timetraces!H1489</f>
        <v>0.31092699044096922</v>
      </c>
      <c r="G1407" s="8">
        <f>(Timetraces!G1489-Timetraces!$G$86)/0.3048</f>
        <v>-65.616797900262469</v>
      </c>
      <c r="H1407" s="13">
        <f>Timetraces!D1489/9.81/0.4536</f>
        <v>-47.491793465536688</v>
      </c>
      <c r="I1407" s="73">
        <f>Timetraces!F1489/Timetraces!H1489*1000</f>
        <v>2089863900.5511231</v>
      </c>
      <c r="J1407" s="13">
        <f>Timetraces!I1489/9.81/0.4536</f>
        <v>249.7097303609014</v>
      </c>
      <c r="K1407" s="8">
        <f>Timetraces!J1489-Timetraces!K1489</f>
        <v>27.685711622238159</v>
      </c>
      <c r="L1407" s="8">
        <f t="shared" si="43"/>
        <v>-31.346748350799238</v>
      </c>
      <c r="M1407" s="8">
        <f>(Timetraces!K1489-Timetraces!$K$86)/0.3048+$L$1004</f>
        <v>-27.101940213851726</v>
      </c>
      <c r="N1407" s="13">
        <f>Timetraces!L1489/9.81/0.4536</f>
        <v>-45.426494404707192</v>
      </c>
      <c r="O1407" s="23">
        <f>Timetraces!N1489/1000*0.145</f>
        <v>98.106810677484802</v>
      </c>
      <c r="P1407" s="37">
        <f>Timetraces!P1489</f>
        <v>0.32961957548462639</v>
      </c>
    </row>
    <row r="1408" spans="1:16" x14ac:dyDescent="0.2">
      <c r="A1408" s="37">
        <f>Timetraces!E1490</f>
        <v>140.4</v>
      </c>
      <c r="B1408" s="8">
        <f>Timetraces!B1490-Timetraces!C1490</f>
        <v>27.668853759765625</v>
      </c>
      <c r="C1408" s="8">
        <f t="shared" si="44"/>
        <v>-31.402064120675632</v>
      </c>
      <c r="D1408" s="8">
        <f>(Timetraces!C1490-Timetraces!$C$86)/0.3048+$C$1004</f>
        <v>-27.046632266107192</v>
      </c>
      <c r="E1408" s="23">
        <f>Timetraces!F1490/1000*0.145</f>
        <v>93.785121778191979</v>
      </c>
      <c r="F1408" s="8">
        <f>Timetraces!H1490</f>
        <v>0.30951177846554673</v>
      </c>
      <c r="G1408" s="8">
        <f>(Timetraces!G1490-Timetraces!$G$86)/0.3048</f>
        <v>-65.616797900262469</v>
      </c>
      <c r="H1408" s="13">
        <f>Timetraces!D1490/9.81/0.4536</f>
        <v>-47.766387585955798</v>
      </c>
      <c r="I1408" s="73">
        <f>Timetraces!F1490/Timetraces!H1490*1000</f>
        <v>2089723197.3027275</v>
      </c>
      <c r="J1408" s="13">
        <f>Timetraces!I1490/9.81/0.4536</f>
        <v>249.21254073693717</v>
      </c>
      <c r="K1408" s="8">
        <f>Timetraces!J1490-Timetraces!K1490</f>
        <v>27.684773445129395</v>
      </c>
      <c r="L1408" s="8">
        <f t="shared" si="43"/>
        <v>-31.349826359686261</v>
      </c>
      <c r="M1408" s="8">
        <f>(Timetraces!K1490-Timetraces!$K$86)/0.3048+$L$1004</f>
        <v>-27.098862204964703</v>
      </c>
      <c r="N1408" s="13">
        <f>Timetraces!L1490/9.81/0.4536</f>
        <v>-45.516031194815135</v>
      </c>
      <c r="O1408" s="23">
        <f>Timetraces!N1490/1000*0.145</f>
        <v>97.834429796964884</v>
      </c>
      <c r="P1408" s="37">
        <f>Timetraces!P1490</f>
        <v>0.32853490498194138</v>
      </c>
    </row>
    <row r="1409" spans="1:16" x14ac:dyDescent="0.2">
      <c r="A1409" s="37">
        <f>Timetraces!E1491</f>
        <v>140.5</v>
      </c>
      <c r="B1409" s="8">
        <f>Timetraces!B1491-Timetraces!C1491</f>
        <v>27.66734790802002</v>
      </c>
      <c r="C1409" s="8">
        <f t="shared" si="44"/>
        <v>-31.407004579158592</v>
      </c>
      <c r="D1409" s="8">
        <f>(Timetraces!C1491-Timetraces!$C$86)/0.3048+$C$1004</f>
        <v>-27.041691807624236</v>
      </c>
      <c r="E1409" s="23">
        <f>Timetraces!F1491/1000*0.145</f>
        <v>93.362904206132157</v>
      </c>
      <c r="F1409" s="8">
        <f>Timetraces!H1491</f>
        <v>0.30813868192582272</v>
      </c>
      <c r="G1409" s="8">
        <f>(Timetraces!G1491-Timetraces!$G$86)/0.3048</f>
        <v>-65.616797900262469</v>
      </c>
      <c r="H1409" s="13">
        <f>Timetraces!D1491/9.81/0.4536</f>
        <v>-48.028455265630996</v>
      </c>
      <c r="I1409" s="73">
        <f>Timetraces!F1491/Timetraces!H1491*1000</f>
        <v>2089585422.8659453</v>
      </c>
      <c r="J1409" s="13">
        <f>Timetraces!I1491/9.81/0.4536</f>
        <v>248.73093286680279</v>
      </c>
      <c r="K1409" s="8">
        <f>Timetraces!J1491-Timetraces!K1491</f>
        <v>27.683795690536499</v>
      </c>
      <c r="L1409" s="8">
        <f t="shared" si="43"/>
        <v>-31.353034215962165</v>
      </c>
      <c r="M1409" s="8">
        <f>(Timetraces!K1491-Timetraces!$K$86)/0.3048+$L$1004</f>
        <v>-27.095654348688804</v>
      </c>
      <c r="N1409" s="13">
        <f>Timetraces!L1491/9.81/0.4536</f>
        <v>-45.596573499822803</v>
      </c>
      <c r="O1409" s="23">
        <f>Timetraces!N1491/1000*0.145</f>
        <v>97.594001793429896</v>
      </c>
      <c r="P1409" s="37">
        <f>Timetraces!P1491</f>
        <v>0.32743554984218848</v>
      </c>
    </row>
    <row r="1410" spans="1:16" x14ac:dyDescent="0.2">
      <c r="A1410" s="37">
        <f>Timetraces!E1492</f>
        <v>140.6</v>
      </c>
      <c r="B1410" s="8">
        <f>Timetraces!B1492-Timetraces!C1492</f>
        <v>27.665856599807739</v>
      </c>
      <c r="C1410" s="8">
        <f t="shared" si="44"/>
        <v>-31.411897322637202</v>
      </c>
      <c r="D1410" s="8">
        <f>(Timetraces!C1492-Timetraces!$C$86)/0.3048+$C$1004</f>
        <v>-27.036799064145622</v>
      </c>
      <c r="E1410" s="23">
        <f>Timetraces!F1492/1000*0.145</f>
        <v>92.960678892188042</v>
      </c>
      <c r="F1410" s="8">
        <f>Timetraces!H1492</f>
        <v>0.30683060506926541</v>
      </c>
      <c r="G1410" s="8">
        <f>(Timetraces!G1492-Timetraces!$G$86)/0.3048</f>
        <v>-65.616797900262469</v>
      </c>
      <c r="H1410" s="13">
        <f>Timetraces!D1492/9.81/0.4536</f>
        <v>-48.25440098341285</v>
      </c>
      <c r="I1410" s="73">
        <f>Timetraces!F1492/Timetraces!H1492*1000</f>
        <v>2089453006.6393647</v>
      </c>
      <c r="J1410" s="13">
        <f>Timetraces!I1492/9.81/0.4536</f>
        <v>248.27085963884517</v>
      </c>
      <c r="K1410" s="8">
        <f>Timetraces!J1492-Timetraces!K1492</f>
        <v>27.682769298553467</v>
      </c>
      <c r="L1410" s="8">
        <f t="shared" si="43"/>
        <v>-31.35640164372802</v>
      </c>
      <c r="M1410" s="8">
        <f>(Timetraces!K1492-Timetraces!$K$86)/0.3048+$L$1004</f>
        <v>-27.092286920922945</v>
      </c>
      <c r="N1410" s="13">
        <f>Timetraces!L1492/9.81/0.4536</f>
        <v>-45.683181852921344</v>
      </c>
      <c r="O1410" s="23">
        <f>Timetraces!N1492/1000*0.145</f>
        <v>97.34163029118146</v>
      </c>
      <c r="P1410" s="37">
        <f>Timetraces!P1492</f>
        <v>0.32628158539224317</v>
      </c>
    </row>
    <row r="1411" spans="1:16" x14ac:dyDescent="0.2">
      <c r="A1411" s="37">
        <f>Timetraces!E1493</f>
        <v>140.70000000000002</v>
      </c>
      <c r="B1411" s="8">
        <f>Timetraces!B1493-Timetraces!C1493</f>
        <v>27.664382219314575</v>
      </c>
      <c r="C1411" s="8">
        <f t="shared" si="44"/>
        <v>-31.416734528979603</v>
      </c>
      <c r="D1411" s="8">
        <f>(Timetraces!C1493-Timetraces!$C$86)/0.3048+$C$1004</f>
        <v>-27.031961857803221</v>
      </c>
      <c r="E1411" s="23">
        <f>Timetraces!F1493/1000*0.145</f>
        <v>92.584796340018585</v>
      </c>
      <c r="F1411" s="8">
        <f>Timetraces!H1493</f>
        <v>0.30560819961244767</v>
      </c>
      <c r="G1411" s="8">
        <f>(Timetraces!G1493-Timetraces!$G$86)/0.3048</f>
        <v>-65.616797900262469</v>
      </c>
      <c r="H1411" s="13">
        <f>Timetraces!D1493/9.81/0.4536</f>
        <v>-48.428039466837291</v>
      </c>
      <c r="I1411" s="73">
        <f>Timetraces!F1493/Timetraces!H1493*1000</f>
        <v>2089328223.645303</v>
      </c>
      <c r="J1411" s="13">
        <f>Timetraces!I1493/9.81/0.4536</f>
        <v>247.83547580956156</v>
      </c>
      <c r="K1411" s="8">
        <f>Timetraces!J1493-Timetraces!K1493</f>
        <v>27.681688785552979</v>
      </c>
      <c r="L1411" s="8">
        <f t="shared" si="43"/>
        <v>-31.359946633887102</v>
      </c>
      <c r="M1411" s="8">
        <f>(Timetraces!K1493-Timetraces!$K$86)/0.3048+$L$1004</f>
        <v>-27.088741930763867</v>
      </c>
      <c r="N1411" s="13">
        <f>Timetraces!L1493/9.81/0.4536</f>
        <v>-45.791681472844189</v>
      </c>
      <c r="O1411" s="23">
        <f>Timetraces!N1493/1000*0.145</f>
        <v>97.068720258241839</v>
      </c>
      <c r="P1411" s="37">
        <f>Timetraces!P1493</f>
        <v>0.32503371284115662</v>
      </c>
    </row>
    <row r="1412" spans="1:16" x14ac:dyDescent="0.2">
      <c r="A1412" s="37">
        <f>Timetraces!E1494</f>
        <v>140.80000000000001</v>
      </c>
      <c r="B1412" s="8">
        <f>Timetraces!B1494-Timetraces!C1494</f>
        <v>27.662931680679321</v>
      </c>
      <c r="C1412" s="8">
        <f t="shared" si="44"/>
        <v>-31.421493514003402</v>
      </c>
      <c r="D1412" s="8">
        <f>(Timetraces!C1494-Timetraces!$C$86)/0.3048+$C$1004</f>
        <v>-27.027202872779423</v>
      </c>
      <c r="E1412" s="23">
        <f>Timetraces!F1494/1000*0.145</f>
        <v>92.240015598808284</v>
      </c>
      <c r="F1412" s="8">
        <f>Timetraces!H1494</f>
        <v>0.30448694171404023</v>
      </c>
      <c r="G1412" s="8">
        <f>(Timetraces!G1494-Timetraces!$G$86)/0.3048</f>
        <v>-65.616797900262469</v>
      </c>
      <c r="H1412" s="13">
        <f>Timetraces!D1494/9.81/0.4536</f>
        <v>-48.54321551165156</v>
      </c>
      <c r="I1412" s="73">
        <f>Timetraces!F1494/Timetraces!H1494*1000</f>
        <v>2089212874.061121</v>
      </c>
      <c r="J1412" s="13">
        <f>Timetraces!I1494/9.81/0.4536</f>
        <v>247.4250008402735</v>
      </c>
      <c r="K1412" s="8">
        <f>Timetraces!J1494-Timetraces!K1494</f>
        <v>27.680557012557983</v>
      </c>
      <c r="L1412" s="8">
        <f t="shared" si="43"/>
        <v>-31.36365979988118</v>
      </c>
      <c r="M1412" s="8">
        <f>(Timetraces!K1494-Timetraces!$K$86)/0.3048+$L$1004</f>
        <v>-27.085028764769788</v>
      </c>
      <c r="N1412" s="13">
        <f>Timetraces!L1494/9.81/0.4536</f>
        <v>-45.935157740888542</v>
      </c>
      <c r="O1412" s="23">
        <f>Timetraces!N1494/1000*0.145</f>
        <v>96.726020967977533</v>
      </c>
      <c r="P1412" s="37">
        <f>Timetraces!P1494</f>
        <v>0.32366927203964896</v>
      </c>
    </row>
    <row r="1413" spans="1:16" x14ac:dyDescent="0.2">
      <c r="A1413" s="37">
        <f>Timetraces!E1495</f>
        <v>140.9</v>
      </c>
      <c r="B1413" s="8">
        <f>Timetraces!B1495-Timetraces!C1495</f>
        <v>27.661515474319458</v>
      </c>
      <c r="C1413" s="8">
        <f t="shared" si="44"/>
        <v>-31.426139860328412</v>
      </c>
      <c r="D1413" s="8">
        <f>(Timetraces!C1495-Timetraces!$C$86)/0.3048+$C$1004</f>
        <v>-27.022556526454412</v>
      </c>
      <c r="E1413" s="23">
        <f>Timetraces!F1495/1000*0.145</f>
        <v>91.928861493358056</v>
      </c>
      <c r="F1413" s="8">
        <f>Timetraces!H1495</f>
        <v>0.30347504173769874</v>
      </c>
      <c r="G1413" s="8">
        <f>(Timetraces!G1495-Timetraces!$G$86)/0.3048</f>
        <v>-65.616797900262469</v>
      </c>
      <c r="H1413" s="13">
        <f>Timetraces!D1495/9.81/0.4536</f>
        <v>-48.603961719639081</v>
      </c>
      <c r="I1413" s="73">
        <f>Timetraces!F1495/Timetraces!H1495*1000</f>
        <v>2089108035.3752162</v>
      </c>
      <c r="J1413" s="13">
        <f>Timetraces!I1495/9.81/0.4536</f>
        <v>247.03734984842629</v>
      </c>
      <c r="K1413" s="8">
        <f>Timetraces!J1495-Timetraces!K1495</f>
        <v>27.679385900497437</v>
      </c>
      <c r="L1413" s="8">
        <f t="shared" ref="L1413:L1476" si="45">(K1413-$K$4)/0.3048</f>
        <v>-31.367502031050954</v>
      </c>
      <c r="M1413" s="8">
        <f>(Timetraces!K1495-Timetraces!$K$86)/0.3048+$L$1004</f>
        <v>-27.081186533600011</v>
      </c>
      <c r="N1413" s="13">
        <f>Timetraces!L1495/9.81/0.4536</f>
        <v>-46.12162785345717</v>
      </c>
      <c r="O1413" s="23">
        <f>Timetraces!N1495/1000*0.145</f>
        <v>96.342761486147552</v>
      </c>
      <c r="P1413" s="37">
        <f>Timetraces!P1495</f>
        <v>0.32219188803863669</v>
      </c>
    </row>
    <row r="1414" spans="1:16" x14ac:dyDescent="0.2">
      <c r="A1414" s="37">
        <f>Timetraces!E1496</f>
        <v>141</v>
      </c>
      <c r="B1414" s="8">
        <f>Timetraces!B1496-Timetraces!C1496</f>
        <v>27.660145998001099</v>
      </c>
      <c r="C1414" s="8">
        <f t="shared" si="44"/>
        <v>-31.43063289286896</v>
      </c>
      <c r="D1414" s="8">
        <f>(Timetraces!C1496-Timetraces!$C$86)/0.3048+$C$1004</f>
        <v>-27.018063493913868</v>
      </c>
      <c r="E1414" s="23">
        <f>Timetraces!F1496/1000*0.145</f>
        <v>91.65130726616286</v>
      </c>
      <c r="F1414" s="8">
        <f>Timetraces!H1496</f>
        <v>0.3025724122153427</v>
      </c>
      <c r="G1414" s="8">
        <f>(Timetraces!G1496-Timetraces!$G$86)/0.3048</f>
        <v>-65.616797900262469</v>
      </c>
      <c r="H1414" s="13">
        <f>Timetraces!D1496/9.81/0.4536</f>
        <v>-48.622245590990445</v>
      </c>
      <c r="I1414" s="73">
        <f>Timetraces!F1496/Timetraces!H1496*1000</f>
        <v>2089013920.7275016</v>
      </c>
      <c r="J1414" s="13">
        <f>Timetraces!I1496/9.81/0.4536</f>
        <v>246.66925834686197</v>
      </c>
      <c r="K1414" s="8">
        <f>Timetraces!J1496-Timetraces!K1496</f>
        <v>27.67819356918335</v>
      </c>
      <c r="L1414" s="8">
        <f t="shared" si="45"/>
        <v>-31.371413879194282</v>
      </c>
      <c r="M1414" s="8">
        <f>(Timetraces!K1496-Timetraces!$K$86)/0.3048+$L$1004</f>
        <v>-27.077274685456686</v>
      </c>
      <c r="N1414" s="13">
        <f>Timetraces!L1496/9.81/0.4536</f>
        <v>-46.351270122873828</v>
      </c>
      <c r="O1414" s="23">
        <f>Timetraces!N1496/1000*0.145</f>
        <v>95.941341216383378</v>
      </c>
      <c r="P1414" s="37">
        <f>Timetraces!P1496</f>
        <v>0.32064450321034377</v>
      </c>
    </row>
    <row r="1415" spans="1:16" x14ac:dyDescent="0.2">
      <c r="A1415" s="37">
        <f>Timetraces!E1497</f>
        <v>141.1</v>
      </c>
      <c r="B1415" s="8">
        <f>Timetraces!B1497-Timetraces!C1497</f>
        <v>27.658834457397461</v>
      </c>
      <c r="C1415" s="8">
        <f t="shared" si="44"/>
        <v>-31.434935847605306</v>
      </c>
      <c r="D1415" s="8">
        <f>(Timetraces!C1497-Timetraces!$C$86)/0.3048+$C$1004</f>
        <v>-27.013760539177522</v>
      </c>
      <c r="E1415" s="23">
        <f>Timetraces!F1497/1000*0.145</f>
        <v>91.40501817956654</v>
      </c>
      <c r="F1415" s="8">
        <f>Timetraces!H1497</f>
        <v>0.30177146012571632</v>
      </c>
      <c r="G1415" s="8">
        <f>(Timetraces!G1497-Timetraces!$G$86)/0.3048</f>
        <v>-65.616797900262469</v>
      </c>
      <c r="H1415" s="13">
        <f>Timetraces!D1497/9.81/0.4536</f>
        <v>-48.613960926102052</v>
      </c>
      <c r="I1415" s="73">
        <f>Timetraces!F1497/Timetraces!H1497*1000</f>
        <v>2088929932.1365116</v>
      </c>
      <c r="J1415" s="13">
        <f>Timetraces!I1497/9.81/0.4536</f>
        <v>246.31781847306999</v>
      </c>
      <c r="K1415" s="8">
        <f>Timetraces!J1497-Timetraces!K1497</f>
        <v>27.676998615264893</v>
      </c>
      <c r="L1415" s="8">
        <f t="shared" si="45"/>
        <v>-31.375334331682659</v>
      </c>
      <c r="M1415" s="8">
        <f>(Timetraces!K1497-Timetraces!$K$86)/0.3048+$L$1004</f>
        <v>-27.073354232968306</v>
      </c>
      <c r="N1415" s="13">
        <f>Timetraces!L1497/9.81/0.4536</f>
        <v>-46.612631411420296</v>
      </c>
      <c r="O1415" s="23">
        <f>Timetraces!N1497/1000*0.145</f>
        <v>95.537316222342696</v>
      </c>
      <c r="P1415" s="37">
        <f>Timetraces!P1497</f>
        <v>0.31908708210978665</v>
      </c>
    </row>
    <row r="1416" spans="1:16" x14ac:dyDescent="0.2">
      <c r="A1416" s="37">
        <f>Timetraces!E1498</f>
        <v>141.20000000000002</v>
      </c>
      <c r="B1416" s="8">
        <f>Timetraces!B1498-Timetraces!C1498</f>
        <v>27.65759015083313</v>
      </c>
      <c r="C1416" s="8">
        <f t="shared" si="44"/>
        <v>-31.43901821822319</v>
      </c>
      <c r="D1416" s="8">
        <f>(Timetraces!C1498-Timetraces!$C$86)/0.3048+$C$1004</f>
        <v>-27.009678168559635</v>
      </c>
      <c r="E1416" s="23">
        <f>Timetraces!F1498/1000*0.145</f>
        <v>91.185991475717444</v>
      </c>
      <c r="F1416" s="8">
        <f>Timetraces!H1498</f>
        <v>0.30105916805813043</v>
      </c>
      <c r="G1416" s="8">
        <f>(Timetraces!G1498-Timetraces!$G$86)/0.3048</f>
        <v>-65.616797900262469</v>
      </c>
      <c r="H1416" s="13">
        <f>Timetraces!D1498/9.81/0.4536</f>
        <v>-48.594476875648482</v>
      </c>
      <c r="I1416" s="73">
        <f>Timetraces!F1498/Timetraces!H1498*1000</f>
        <v>2088854861.2731829</v>
      </c>
      <c r="J1416" s="13">
        <f>Timetraces!I1498/9.81/0.4536</f>
        <v>245.98130196914323</v>
      </c>
      <c r="K1416" s="8">
        <f>Timetraces!J1498-Timetraces!K1498</f>
        <v>27.675813674926758</v>
      </c>
      <c r="L1416" s="8">
        <f t="shared" si="45"/>
        <v>-31.379221931217224</v>
      </c>
      <c r="M1416" s="8">
        <f>(Timetraces!K1498-Timetraces!$K$86)/0.3048+$L$1004</f>
        <v>-27.069466633433741</v>
      </c>
      <c r="N1416" s="13">
        <f>Timetraces!L1498/9.81/0.4536</f>
        <v>-46.887750181561223</v>
      </c>
      <c r="O1416" s="23">
        <f>Timetraces!N1498/1000*0.145</f>
        <v>95.147674701422389</v>
      </c>
      <c r="P1416" s="37">
        <f>Timetraces!P1498</f>
        <v>0.31758510933630685</v>
      </c>
    </row>
    <row r="1417" spans="1:16" x14ac:dyDescent="0.2">
      <c r="A1417" s="37">
        <f>Timetraces!E1499</f>
        <v>141.30000000000001</v>
      </c>
      <c r="B1417" s="8">
        <f>Timetraces!B1499-Timetraces!C1499</f>
        <v>27.656418800354004</v>
      </c>
      <c r="C1417" s="8">
        <f t="shared" si="44"/>
        <v>-31.442861231606148</v>
      </c>
      <c r="D1417" s="8">
        <f>(Timetraces!C1499-Timetraces!$C$86)/0.3048+$C$1004</f>
        <v>-27.00583515517668</v>
      </c>
      <c r="E1417" s="23">
        <f>Timetraces!F1499/1000*0.145</f>
        <v>90.989495332691263</v>
      </c>
      <c r="F1417" s="8">
        <f>Timetraces!H1499</f>
        <v>0.30042014771600095</v>
      </c>
      <c r="G1417" s="8">
        <f>(Timetraces!G1499-Timetraces!$G$86)/0.3048</f>
        <v>-65.616797900262469</v>
      </c>
      <c r="H1417" s="13">
        <f>Timetraces!D1499/9.81/0.4536</f>
        <v>-48.5750065415275</v>
      </c>
      <c r="I1417" s="73">
        <f>Timetraces!F1499/Timetraces!H1499*1000</f>
        <v>2088787205.8046045</v>
      </c>
      <c r="J1417" s="13">
        <f>Timetraces!I1499/9.81/0.4536</f>
        <v>245.65995572906832</v>
      </c>
      <c r="K1417" s="8">
        <f>Timetraces!J1499-Timetraces!K1499</f>
        <v>27.674641370773315</v>
      </c>
      <c r="L1417" s="8">
        <f t="shared" si="45"/>
        <v>-31.383068073452925</v>
      </c>
      <c r="M1417" s="8">
        <f>(Timetraces!K1499-Timetraces!$K$86)/0.3048+$L$1004</f>
        <v>-27.06562049119804</v>
      </c>
      <c r="N1417" s="13">
        <f>Timetraces!L1499/9.81/0.4536</f>
        <v>-47.148542242304934</v>
      </c>
      <c r="O1417" s="23">
        <f>Timetraces!N1499/1000*0.145</f>
        <v>94.787839971279041</v>
      </c>
      <c r="P1417" s="37">
        <f>Timetraces!P1499</f>
        <v>0.31619803651221889</v>
      </c>
    </row>
    <row r="1418" spans="1:16" x14ac:dyDescent="0.2">
      <c r="A1418" s="37">
        <f>Timetraces!E1500</f>
        <v>141.4</v>
      </c>
      <c r="B1418" s="8">
        <f>Timetraces!B1500-Timetraces!C1500</f>
        <v>27.655323266983032</v>
      </c>
      <c r="C1418" s="8">
        <f t="shared" si="44"/>
        <v>-31.446455501195953</v>
      </c>
      <c r="D1418" s="8">
        <f>(Timetraces!C1500-Timetraces!$C$86)/0.3048+$C$1004</f>
        <v>-27.002240885586875</v>
      </c>
      <c r="E1418" s="23">
        <f>Timetraces!F1500/1000*0.145</f>
        <v>90.811107401090467</v>
      </c>
      <c r="F1418" s="8">
        <f>Timetraces!H1500</f>
        <v>0.29984001726809606</v>
      </c>
      <c r="G1418" s="8">
        <f>(Timetraces!G1500-Timetraces!$G$86)/0.3048</f>
        <v>-65.616797900262469</v>
      </c>
      <c r="H1418" s="13">
        <f>Timetraces!D1500/9.81/0.4536</f>
        <v>-48.560816995456243</v>
      </c>
      <c r="I1418" s="73">
        <f>Timetraces!F1500/Timetraces!H1500*1000</f>
        <v>2088725531.1151021</v>
      </c>
      <c r="J1418" s="13">
        <f>Timetraces!I1500/9.81/0.4536</f>
        <v>245.35591950073047</v>
      </c>
      <c r="K1418" s="8">
        <f>Timetraces!J1500-Timetraces!K1500</f>
        <v>27.673473596572876</v>
      </c>
      <c r="L1418" s="8">
        <f t="shared" si="45"/>
        <v>-31.386899353638093</v>
      </c>
      <c r="M1418" s="8">
        <f>(Timetraces!K1500-Timetraces!$K$86)/0.3048+$L$1004</f>
        <v>-27.061789211012872</v>
      </c>
      <c r="N1418" s="13">
        <f>Timetraces!L1500/9.81/0.4536</f>
        <v>-47.358844482760283</v>
      </c>
      <c r="O1418" s="23">
        <f>Timetraces!N1500/1000*0.145</f>
        <v>94.468032242458122</v>
      </c>
      <c r="P1418" s="37">
        <f>Timetraces!P1500</f>
        <v>0.31496525838775419</v>
      </c>
    </row>
    <row r="1419" spans="1:16" x14ac:dyDescent="0.2">
      <c r="A1419" s="37">
        <f>Timetraces!E1501</f>
        <v>141.5</v>
      </c>
      <c r="B1419" s="8">
        <f>Timetraces!B1501-Timetraces!C1501</f>
        <v>27.654303550720215</v>
      </c>
      <c r="C1419" s="8">
        <f t="shared" si="44"/>
        <v>-31.449801026992596</v>
      </c>
      <c r="D1419" s="8">
        <f>(Timetraces!C1501-Timetraces!$C$86)/0.3048+$C$1004</f>
        <v>-26.998895359790229</v>
      </c>
      <c r="E1419" s="23">
        <f>Timetraces!F1501/1000*0.145</f>
        <v>90.647482721923538</v>
      </c>
      <c r="F1419" s="8">
        <f>Timetraces!H1501</f>
        <v>0.29930789860207158</v>
      </c>
      <c r="G1419" s="8">
        <f>(Timetraces!G1501-Timetraces!$G$86)/0.3048</f>
        <v>-65.616797900262469</v>
      </c>
      <c r="H1419" s="13">
        <f>Timetraces!D1501/9.81/0.4536</f>
        <v>-48.55136301321398</v>
      </c>
      <c r="I1419" s="73">
        <f>Timetraces!F1501/Timetraces!H1501*1000</f>
        <v>2088668746.0453086</v>
      </c>
      <c r="J1419" s="13">
        <f>Timetraces!I1501/9.81/0.4536</f>
        <v>245.07267723260918</v>
      </c>
      <c r="K1419" s="8">
        <f>Timetraces!J1501-Timetraces!K1501</f>
        <v>27.672294855117798</v>
      </c>
      <c r="L1419" s="8">
        <f t="shared" si="45"/>
        <v>-31.390766615629822</v>
      </c>
      <c r="M1419" s="8">
        <f>(Timetraces!K1501-Timetraces!$K$86)/0.3048+$L$1004</f>
        <v>-27.057921949021143</v>
      </c>
      <c r="N1419" s="13">
        <f>Timetraces!L1501/9.81/0.4536</f>
        <v>-47.483467651650507</v>
      </c>
      <c r="O1419" s="23">
        <f>Timetraces!N1501/1000*0.145</f>
        <v>94.190606260422527</v>
      </c>
      <c r="P1419" s="37">
        <f>Timetraces!P1501</f>
        <v>0.31389585053566182</v>
      </c>
    </row>
    <row r="1420" spans="1:16" x14ac:dyDescent="0.2">
      <c r="A1420" s="37">
        <f>Timetraces!E1502</f>
        <v>141.6</v>
      </c>
      <c r="B1420" s="8">
        <f>Timetraces!B1502-Timetraces!C1502</f>
        <v>27.653358697891235</v>
      </c>
      <c r="C1420" s="8">
        <f t="shared" si="44"/>
        <v>-31.452900937848828</v>
      </c>
      <c r="D1420" s="8">
        <f>(Timetraces!C1502-Timetraces!$C$86)/0.3048+$C$1004</f>
        <v>-26.995795448934</v>
      </c>
      <c r="E1420" s="23">
        <f>Timetraces!F1502/1000*0.145</f>
        <v>90.496747664706618</v>
      </c>
      <c r="F1420" s="8">
        <f>Timetraces!H1502</f>
        <v>0.29881769839993561</v>
      </c>
      <c r="G1420" s="8">
        <f>(Timetraces!G1502-Timetraces!$G$86)/0.3048</f>
        <v>-65.616797900262469</v>
      </c>
      <c r="H1420" s="13">
        <f>Timetraces!D1502/9.81/0.4536</f>
        <v>-48.541994758050457</v>
      </c>
      <c r="I1420" s="73">
        <f>Timetraces!F1502/Timetraces!H1502*1000</f>
        <v>2088616251.5735455</v>
      </c>
      <c r="J1420" s="13">
        <f>Timetraces!I1502/9.81/0.4536</f>
        <v>244.81401463250108</v>
      </c>
      <c r="K1420" s="8">
        <f>Timetraces!J1502-Timetraces!K1502</f>
        <v>27.671090841293335</v>
      </c>
      <c r="L1420" s="8">
        <f t="shared" si="45"/>
        <v>-31.394716792219267</v>
      </c>
      <c r="M1420" s="8">
        <f>(Timetraces!K1502-Timetraces!$K$86)/0.3048+$L$1004</f>
        <v>-27.053971772431701</v>
      </c>
      <c r="N1420" s="13">
        <f>Timetraces!L1502/9.81/0.4536</f>
        <v>-47.493754901098015</v>
      </c>
      <c r="O1420" s="23">
        <f>Timetraces!N1502/1000*0.145</f>
        <v>93.953496126065858</v>
      </c>
      <c r="P1420" s="37">
        <f>Timetraces!P1502</f>
        <v>0.31298184837640697</v>
      </c>
    </row>
    <row r="1421" spans="1:16" x14ac:dyDescent="0.2">
      <c r="A1421" s="37">
        <f>Timetraces!E1503</f>
        <v>141.70000000000002</v>
      </c>
      <c r="B1421" s="8">
        <f>Timetraces!B1503-Timetraces!C1503</f>
        <v>27.652488231658936</v>
      </c>
      <c r="C1421" s="8">
        <f t="shared" si="44"/>
        <v>-31.455756798191018</v>
      </c>
      <c r="D1421" s="8">
        <f>(Timetraces!C1503-Timetraces!$C$86)/0.3048+$C$1004</f>
        <v>-26.992939588591806</v>
      </c>
      <c r="E1421" s="23">
        <f>Timetraces!F1503/1000*0.145</f>
        <v>90.358403106910245</v>
      </c>
      <c r="F1421" s="8">
        <f>Timetraces!H1503</f>
        <v>0.29836779327506185</v>
      </c>
      <c r="G1421" s="8">
        <f>(Timetraces!G1503-Timetraces!$G$86)/0.3048</f>
        <v>-65.616797900262469</v>
      </c>
      <c r="H1421" s="13">
        <f>Timetraces!D1503/9.81/0.4536</f>
        <v>-48.526430149636383</v>
      </c>
      <c r="I1421" s="73">
        <f>Timetraces!F1503/Timetraces!H1503*1000</f>
        <v>2088567917.7940853</v>
      </c>
      <c r="J1421" s="13">
        <f>Timetraces!I1503/9.81/0.4536</f>
        <v>244.58311388956866</v>
      </c>
      <c r="K1421" s="8">
        <f>Timetraces!J1503-Timetraces!K1503</f>
        <v>27.669853448867798</v>
      </c>
      <c r="L1421" s="8">
        <f t="shared" si="45"/>
        <v>-31.398776478654753</v>
      </c>
      <c r="M1421" s="8">
        <f>(Timetraces!K1503-Timetraces!$K$86)/0.3048+$L$1004</f>
        <v>-27.049912085996212</v>
      </c>
      <c r="N1421" s="13">
        <f>Timetraces!L1503/9.81/0.4536</f>
        <v>-47.377992483065242</v>
      </c>
      <c r="O1421" s="23">
        <f>Timetraces!N1503/1000*0.145</f>
        <v>93.748595363751917</v>
      </c>
      <c r="P1421" s="37">
        <f>Timetraces!P1503</f>
        <v>0.31219200317445006</v>
      </c>
    </row>
    <row r="1422" spans="1:16" x14ac:dyDescent="0.2">
      <c r="A1422" s="37">
        <f>Timetraces!E1504</f>
        <v>141.80000000000001</v>
      </c>
      <c r="B1422" s="8">
        <f>Timetraces!B1504-Timetraces!C1504</f>
        <v>27.651693344116211</v>
      </c>
      <c r="C1422" s="8">
        <f t="shared" si="44"/>
        <v>-31.45836469695324</v>
      </c>
      <c r="D1422" s="8">
        <f>(Timetraces!C1504-Timetraces!$C$86)/0.3048+$C$1004</f>
        <v>-26.990331689829585</v>
      </c>
      <c r="E1422" s="23">
        <f>Timetraces!F1504/1000*0.145</f>
        <v>90.23287143113194</v>
      </c>
      <c r="F1422" s="8">
        <f>Timetraces!H1504</f>
        <v>0.29795955661594475</v>
      </c>
      <c r="G1422" s="8">
        <f>(Timetraces!G1504-Timetraces!$G$86)/0.3048</f>
        <v>-65.616797900262469</v>
      </c>
      <c r="H1422" s="13">
        <f>Timetraces!D1504/9.81/0.4536</f>
        <v>-48.499251236596074</v>
      </c>
      <c r="I1422" s="73">
        <f>Timetraces!F1504/Timetraces!H1504*1000</f>
        <v>2088523932.945698</v>
      </c>
      <c r="J1422" s="13">
        <f>Timetraces!I1504/9.81/0.4536</f>
        <v>244.38167582905393</v>
      </c>
      <c r="K1422" s="8">
        <f>Timetraces!J1504-Timetraces!K1504</f>
        <v>27.668588399887085</v>
      </c>
      <c r="L1422" s="8">
        <f t="shared" si="45"/>
        <v>-31.402926901819825</v>
      </c>
      <c r="M1422" s="8">
        <f>(Timetraces!K1504-Timetraces!$K$86)/0.3048+$L$1004</f>
        <v>-27.045761662831147</v>
      </c>
      <c r="N1422" s="13">
        <f>Timetraces!L1504/9.81/0.4536</f>
        <v>-47.152660571167083</v>
      </c>
      <c r="O1422" s="23">
        <f>Timetraces!N1504/1000*0.145</f>
        <v>93.562890077061851</v>
      </c>
      <c r="P1422" s="37">
        <f>Timetraces!P1504</f>
        <v>0.31147615027220271</v>
      </c>
    </row>
    <row r="1423" spans="1:16" x14ac:dyDescent="0.2">
      <c r="A1423" s="37">
        <f>Timetraces!E1505</f>
        <v>141.9</v>
      </c>
      <c r="B1423" s="8">
        <f>Timetraces!B1505-Timetraces!C1505</f>
        <v>27.650975942611694</v>
      </c>
      <c r="C1423" s="8">
        <f t="shared" si="44"/>
        <v>-31.460718376429998</v>
      </c>
      <c r="D1423" s="8">
        <f>(Timetraces!C1505-Timetraces!$C$86)/0.3048+$C$1004</f>
        <v>-26.98797801035283</v>
      </c>
      <c r="E1423" s="23">
        <f>Timetraces!F1505/1000*0.145</f>
        <v>90.120778488009051</v>
      </c>
      <c r="F1423" s="8">
        <f>Timetraces!H1505</f>
        <v>0.29759502353165707</v>
      </c>
      <c r="G1423" s="8">
        <f>(Timetraces!G1505-Timetraces!$G$86)/0.3048</f>
        <v>-65.616797900262469</v>
      </c>
      <c r="H1423" s="13">
        <f>Timetraces!D1505/9.81/0.4536</f>
        <v>-48.457848486653013</v>
      </c>
      <c r="I1423" s="73">
        <f>Timetraces!F1505/Timetraces!H1505*1000</f>
        <v>2088484554.9039099</v>
      </c>
      <c r="J1423" s="13">
        <f>Timetraces!I1505/9.81/0.4536</f>
        <v>244.20961815296124</v>
      </c>
      <c r="K1423" s="8">
        <f>Timetraces!J1505-Timetraces!K1505</f>
        <v>27.667316675186157</v>
      </c>
      <c r="L1423" s="8">
        <f t="shared" si="45"/>
        <v>-31.407099226954102</v>
      </c>
      <c r="M1423" s="8">
        <f>(Timetraces!K1505-Timetraces!$K$86)/0.3048+$L$1004</f>
        <v>-27.04158933769687</v>
      </c>
      <c r="N1423" s="13">
        <f>Timetraces!L1505/9.81/0.4536</f>
        <v>-46.860972471249369</v>
      </c>
      <c r="O1423" s="23">
        <f>Timetraces!N1505/1000*0.145</f>
        <v>93.385799925741011</v>
      </c>
      <c r="P1423" s="37">
        <f>Timetraces!P1505</f>
        <v>0.31079350646138137</v>
      </c>
    </row>
    <row r="1424" spans="1:16" x14ac:dyDescent="0.2">
      <c r="A1424" s="37">
        <f>Timetraces!E1506</f>
        <v>142</v>
      </c>
      <c r="B1424" s="8">
        <f>Timetraces!B1506-Timetraces!C1506</f>
        <v>27.65034031867981</v>
      </c>
      <c r="C1424" s="8">
        <f t="shared" si="44"/>
        <v>-31.462803756783952</v>
      </c>
      <c r="D1424" s="8">
        <f>(Timetraces!C1506-Timetraces!$C$86)/0.3048+$C$1004</f>
        <v>-26.985892629998876</v>
      </c>
      <c r="E1424" s="23">
        <f>Timetraces!F1506/1000*0.145</f>
        <v>90.022238371283819</v>
      </c>
      <c r="F1424" s="8">
        <f>Timetraces!H1506</f>
        <v>0.29727456492716697</v>
      </c>
      <c r="G1424" s="8">
        <f>(Timetraces!G1506-Timetraces!$G$86)/0.3048</f>
        <v>-65.616797900262469</v>
      </c>
      <c r="H1424" s="13">
        <f>Timetraces!D1506/9.81/0.4536</f>
        <v>-48.403415220743113</v>
      </c>
      <c r="I1424" s="73">
        <f>Timetraces!F1506/Timetraces!H1506*1000</f>
        <v>2088449859.1473556</v>
      </c>
      <c r="J1424" s="13">
        <f>Timetraces!I1506/9.81/0.4536</f>
        <v>244.06543206470502</v>
      </c>
      <c r="K1424" s="8">
        <f>Timetraces!J1506-Timetraces!K1506</f>
        <v>27.666070699691772</v>
      </c>
      <c r="L1424" s="8">
        <f t="shared" si="45"/>
        <v>-31.411187073064287</v>
      </c>
      <c r="M1424" s="8">
        <f>(Timetraces!K1506-Timetraces!$K$86)/0.3048+$L$1004</f>
        <v>-27.037501491586681</v>
      </c>
      <c r="N1424" s="13">
        <f>Timetraces!L1506/9.81/0.4536</f>
        <v>-46.565790135602654</v>
      </c>
      <c r="O1424" s="23">
        <f>Timetraces!N1506/1000*0.145</f>
        <v>93.199958393549835</v>
      </c>
      <c r="P1424" s="37">
        <f>Timetraces!P1506</f>
        <v>0.31007713009553289</v>
      </c>
    </row>
    <row r="1425" spans="1:16" x14ac:dyDescent="0.2">
      <c r="A1425" s="37">
        <f>Timetraces!E1507</f>
        <v>142.1</v>
      </c>
      <c r="B1425" s="8">
        <f>Timetraces!B1507-Timetraces!C1507</f>
        <v>27.649790048599243</v>
      </c>
      <c r="C1425" s="8">
        <f t="shared" si="44"/>
        <v>-31.464609104817306</v>
      </c>
      <c r="D1425" s="8">
        <f>(Timetraces!C1507-Timetraces!$C$86)/0.3048+$C$1004</f>
        <v>-26.984087281965518</v>
      </c>
      <c r="E1425" s="23">
        <f>Timetraces!F1507/1000*0.145</f>
        <v>89.936450487208916</v>
      </c>
      <c r="F1425" s="8">
        <f>Timetraces!H1507</f>
        <v>0.29699557721304182</v>
      </c>
      <c r="G1425" s="8">
        <f>(Timetraces!G1507-Timetraces!$G$86)/0.3048</f>
        <v>-65.616797900262469</v>
      </c>
      <c r="H1425" s="13">
        <f>Timetraces!D1507/9.81/0.4536</f>
        <v>-48.340885889518027</v>
      </c>
      <c r="I1425" s="73">
        <f>Timetraces!F1507/Timetraces!H1507*1000</f>
        <v>2088419593.6207013</v>
      </c>
      <c r="J1425" s="13">
        <f>Timetraces!I1507/9.81/0.4536</f>
        <v>243.94689551840457</v>
      </c>
      <c r="K1425" s="8">
        <f>Timetraces!J1507-Timetraces!K1507</f>
        <v>27.664888858795166</v>
      </c>
      <c r="L1425" s="8">
        <f t="shared" si="45"/>
        <v>-31.415064503827431</v>
      </c>
      <c r="M1425" s="8">
        <f>(Timetraces!K1507-Timetraces!$K$86)/0.3048+$L$1004</f>
        <v>-27.033624060823534</v>
      </c>
      <c r="N1425" s="13">
        <f>Timetraces!L1507/9.81/0.4536</f>
        <v>-46.338222461491242</v>
      </c>
      <c r="O1425" s="23">
        <f>Timetraces!N1507/1000*0.145</f>
        <v>92.994014895986098</v>
      </c>
      <c r="P1425" s="37">
        <f>Timetraces!P1507</f>
        <v>0.30928326978108139</v>
      </c>
    </row>
    <row r="1426" spans="1:16" x14ac:dyDescent="0.2">
      <c r="A1426" s="37">
        <f>Timetraces!E1508</f>
        <v>142.20000000000002</v>
      </c>
      <c r="B1426" s="8">
        <f>Timetraces!B1508-Timetraces!C1508</f>
        <v>27.649327993392944</v>
      </c>
      <c r="C1426" s="8">
        <f t="shared" si="44"/>
        <v>-31.466125033971831</v>
      </c>
      <c r="D1426" s="8">
        <f>(Timetraces!C1508-Timetraces!$C$86)/0.3048+$C$1004</f>
        <v>-26.982571352810997</v>
      </c>
      <c r="E1426" s="23">
        <f>Timetraces!F1508/1000*0.145</f>
        <v>89.861526475906487</v>
      </c>
      <c r="F1426" s="8">
        <f>Timetraces!H1508</f>
        <v>0.2967519194185459</v>
      </c>
      <c r="G1426" s="8">
        <f>(Timetraces!G1508-Timetraces!$G$86)/0.3048</f>
        <v>-65.616797900262469</v>
      </c>
      <c r="H1426" s="13">
        <f>Timetraces!D1508/9.81/0.4536</f>
        <v>-48.277869628485753</v>
      </c>
      <c r="I1426" s="73">
        <f>Timetraces!F1508/Timetraces!H1508*1000</f>
        <v>2088393114.9135747</v>
      </c>
      <c r="J1426" s="13">
        <f>Timetraces!I1508/9.81/0.4536</f>
        <v>243.85197849683561</v>
      </c>
      <c r="K1426" s="8">
        <f>Timetraces!J1508-Timetraces!K1508</f>
        <v>27.663806915283203</v>
      </c>
      <c r="L1426" s="8">
        <f t="shared" si="45"/>
        <v>-31.418614187265629</v>
      </c>
      <c r="M1426" s="8">
        <f>(Timetraces!K1508-Timetraces!$K$86)/0.3048+$L$1004</f>
        <v>-27.03007437738534</v>
      </c>
      <c r="N1426" s="13">
        <f>Timetraces!L1508/9.81/0.4536</f>
        <v>-46.241621760096017</v>
      </c>
      <c r="O1426" s="23">
        <f>Timetraces!N1508/1000*0.145</f>
        <v>92.760403723358834</v>
      </c>
      <c r="P1426" s="37">
        <f>Timetraces!P1508</f>
        <v>0.30838276366920242</v>
      </c>
    </row>
    <row r="1427" spans="1:16" x14ac:dyDescent="0.2">
      <c r="A1427" s="37">
        <f>Timetraces!E1509</f>
        <v>142.30000000000001</v>
      </c>
      <c r="B1427" s="8">
        <f>Timetraces!B1509-Timetraces!C1509</f>
        <v>27.648955583572388</v>
      </c>
      <c r="C1427" s="8">
        <f t="shared" si="44"/>
        <v>-31.467346850968408</v>
      </c>
      <c r="D1427" s="8">
        <f>(Timetraces!C1509-Timetraces!$C$86)/0.3048+$C$1004</f>
        <v>-26.98134953581442</v>
      </c>
      <c r="E1427" s="23">
        <f>Timetraces!F1509/1000*0.145</f>
        <v>89.794831840508706</v>
      </c>
      <c r="F1427" s="8">
        <f>Timetraces!H1509</f>
        <v>0.29653502419185324</v>
      </c>
      <c r="G1427" s="8">
        <f>(Timetraces!G1509-Timetraces!$G$86)/0.3048</f>
        <v>-65.616797900262469</v>
      </c>
      <c r="H1427" s="13">
        <f>Timetraces!D1509/9.81/0.4536</f>
        <v>-48.222928858269782</v>
      </c>
      <c r="I1427" s="73">
        <f>Timetraces!F1509/Timetraces!H1509*1000</f>
        <v>2088369507.2312117</v>
      </c>
      <c r="J1427" s="13">
        <f>Timetraces!I1509/9.81/0.4536</f>
        <v>243.77928193407323</v>
      </c>
      <c r="K1427" s="8">
        <f>Timetraces!J1509-Timetraces!K1509</f>
        <v>27.662848234176636</v>
      </c>
      <c r="L1427" s="8">
        <f t="shared" si="45"/>
        <v>-31.421759466486652</v>
      </c>
      <c r="M1427" s="8">
        <f>(Timetraces!K1509-Timetraces!$K$86)/0.3048+$L$1004</f>
        <v>-27.026929098164317</v>
      </c>
      <c r="N1427" s="13">
        <f>Timetraces!L1509/9.81/0.4536</f>
        <v>-46.31873155287137</v>
      </c>
      <c r="O1427" s="23">
        <f>Timetraces!N1509/1000*0.145</f>
        <v>92.495114177366077</v>
      </c>
      <c r="P1427" s="37">
        <f>Timetraces!P1509</f>
        <v>0.30736015314813037</v>
      </c>
    </row>
    <row r="1428" spans="1:16" x14ac:dyDescent="0.2">
      <c r="A1428" s="37">
        <f>Timetraces!E1510</f>
        <v>142.4</v>
      </c>
      <c r="B1428" s="8">
        <f>Timetraces!B1510-Timetraces!C1510</f>
        <v>27.648671388626099</v>
      </c>
      <c r="C1428" s="8">
        <f t="shared" si="44"/>
        <v>-31.468279249086152</v>
      </c>
      <c r="D1428" s="8">
        <f>(Timetraces!C1510-Timetraces!$C$86)/0.3048+$C$1004</f>
        <v>-26.980417137696673</v>
      </c>
      <c r="E1428" s="23">
        <f>Timetraces!F1510/1000*0.145</f>
        <v>89.733545172623479</v>
      </c>
      <c r="F1428" s="8">
        <f>Timetraces!H1510</f>
        <v>0.29633571634970429</v>
      </c>
      <c r="G1428" s="8">
        <f>(Timetraces!G1510-Timetraces!$G$86)/0.3048</f>
        <v>-65.616797900262469</v>
      </c>
      <c r="H1428" s="13">
        <f>Timetraces!D1510/9.81/0.4536</f>
        <v>-48.183665856211803</v>
      </c>
      <c r="I1428" s="73">
        <f>Timetraces!F1510/Timetraces!H1510*1000</f>
        <v>2088347781.0111866</v>
      </c>
      <c r="J1428" s="13">
        <f>Timetraces!I1510/9.81/0.4536</f>
        <v>243.72853150346552</v>
      </c>
      <c r="K1428" s="8">
        <f>Timetraces!J1510-Timetraces!K1510</f>
        <v>27.662018299102783</v>
      </c>
      <c r="L1428" s="8">
        <f t="shared" si="45"/>
        <v>-31.424482350587219</v>
      </c>
      <c r="M1428" s="8">
        <f>(Timetraces!K1510-Timetraces!$K$86)/0.3048+$L$1004</f>
        <v>-27.024206214063746</v>
      </c>
      <c r="N1428" s="13">
        <f>Timetraces!L1510/9.81/0.4536</f>
        <v>-46.57390334633358</v>
      </c>
      <c r="O1428" s="23">
        <f>Timetraces!N1510/1000*0.145</f>
        <v>92.176679212030578</v>
      </c>
      <c r="P1428" s="37">
        <f>Timetraces!P1510</f>
        <v>0.30623432710107923</v>
      </c>
    </row>
    <row r="1429" spans="1:16" x14ac:dyDescent="0.2">
      <c r="A1429" s="37">
        <f>Timetraces!E1511</f>
        <v>142.5</v>
      </c>
      <c r="B1429" s="8">
        <f>Timetraces!B1511-Timetraces!C1511</f>
        <v>27.64847207069397</v>
      </c>
      <c r="C1429" s="8">
        <f t="shared" si="44"/>
        <v>-31.468933179309673</v>
      </c>
      <c r="D1429" s="8">
        <f>(Timetraces!C1511-Timetraces!$C$86)/0.3048+$C$1004</f>
        <v>-26.979763207473152</v>
      </c>
      <c r="E1429" s="23">
        <f>Timetraces!F1511/1000*0.145</f>
        <v>89.675411354145609</v>
      </c>
      <c r="F1429" s="8">
        <f>Timetraces!H1511</f>
        <v>0.29614666228982733</v>
      </c>
      <c r="G1429" s="8">
        <f>(Timetraces!G1511-Timetraces!$G$86)/0.3048</f>
        <v>-65.616797900262469</v>
      </c>
      <c r="H1429" s="13">
        <f>Timetraces!D1511/9.81/0.4536</f>
        <v>-48.165152236289444</v>
      </c>
      <c r="I1429" s="73">
        <f>Timetraces!F1511/Timetraces!H1511*1000</f>
        <v>2088327141.7118216</v>
      </c>
      <c r="J1429" s="13">
        <f>Timetraces!I1511/9.81/0.4536</f>
        <v>243.70008382966</v>
      </c>
      <c r="K1429" s="8">
        <f>Timetraces!J1511-Timetraces!K1511</f>
        <v>27.661303281784058</v>
      </c>
      <c r="L1429" s="8">
        <f t="shared" si="45"/>
        <v>-31.426828207932118</v>
      </c>
      <c r="M1429" s="8">
        <f>(Timetraces!K1511-Timetraces!$K$86)/0.3048+$L$1004</f>
        <v>-27.021860356718847</v>
      </c>
      <c r="N1429" s="13">
        <f>Timetraces!L1511/9.81/0.4536</f>
        <v>-46.980640614989049</v>
      </c>
      <c r="O1429" s="23">
        <f>Timetraces!N1511/1000*0.145</f>
        <v>91.835567308702565</v>
      </c>
      <c r="P1429" s="37">
        <f>Timetraces!P1511</f>
        <v>0.30503460823291717</v>
      </c>
    </row>
    <row r="1430" spans="1:16" x14ac:dyDescent="0.2">
      <c r="A1430" s="37">
        <f>Timetraces!E1512</f>
        <v>142.6</v>
      </c>
      <c r="B1430" s="8">
        <f>Timetraces!B1512-Timetraces!C1512</f>
        <v>27.648352384567261</v>
      </c>
      <c r="C1430" s="8">
        <f t="shared" si="44"/>
        <v>-31.46932585032906</v>
      </c>
      <c r="D1430" s="8">
        <f>(Timetraces!C1512-Timetraces!$C$86)/0.3048+$C$1004</f>
        <v>-26.979370536453768</v>
      </c>
      <c r="E1430" s="23">
        <f>Timetraces!F1512/1000*0.145</f>
        <v>89.61941244758647</v>
      </c>
      <c r="F1430" s="8">
        <f>Timetraces!H1512</f>
        <v>0.29596455171393687</v>
      </c>
      <c r="G1430" s="8">
        <f>(Timetraces!G1512-Timetraces!$G$86)/0.3048</f>
        <v>-65.616797900262469</v>
      </c>
      <c r="H1430" s="13">
        <f>Timetraces!D1512/9.81/0.4536</f>
        <v>-48.169023671164858</v>
      </c>
      <c r="I1430" s="73">
        <f>Timetraces!F1512/Timetraces!H1512*1000</f>
        <v>2088307230.891011</v>
      </c>
      <c r="J1430" s="13">
        <f>Timetraces!I1512/9.81/0.4536</f>
        <v>243.69467959461693</v>
      </c>
      <c r="K1430" s="8">
        <f>Timetraces!J1512-Timetraces!K1512</f>
        <v>27.660673856735229</v>
      </c>
      <c r="L1430" s="8">
        <f t="shared" si="45"/>
        <v>-31.428893250743233</v>
      </c>
      <c r="M1430" s="8">
        <f>(Timetraces!K1512-Timetraces!$K$86)/0.3048+$L$1004</f>
        <v>-27.019795313907736</v>
      </c>
      <c r="N1430" s="13">
        <f>Timetraces!L1512/9.81/0.4536</f>
        <v>-47.482133738305485</v>
      </c>
      <c r="O1430" s="23">
        <f>Timetraces!N1512/1000*0.145</f>
        <v>91.487539552053377</v>
      </c>
      <c r="P1430" s="37">
        <f>Timetraces!P1512</f>
        <v>0.30381056995995154</v>
      </c>
    </row>
    <row r="1431" spans="1:16" x14ac:dyDescent="0.2">
      <c r="A1431" s="37">
        <f>Timetraces!E1513</f>
        <v>142.70000000000002</v>
      </c>
      <c r="B1431" s="8">
        <f>Timetraces!B1513-Timetraces!C1513</f>
        <v>27.648306846618652</v>
      </c>
      <c r="C1431" s="8">
        <f t="shared" si="44"/>
        <v>-31.469475253047591</v>
      </c>
      <c r="D1431" s="8">
        <f>(Timetraces!C1513-Timetraces!$C$86)/0.3048+$C$1004</f>
        <v>-26.979221133735233</v>
      </c>
      <c r="E1431" s="23">
        <f>Timetraces!F1513/1000*0.145</f>
        <v>89.56616162280929</v>
      </c>
      <c r="F1431" s="8">
        <f>Timetraces!H1513</f>
        <v>0.29579137862989147</v>
      </c>
      <c r="G1431" s="8">
        <f>(Timetraces!G1513-Timetraces!$G$86)/0.3048</f>
        <v>-65.616797900262469</v>
      </c>
      <c r="H1431" s="13">
        <f>Timetraces!D1513/9.81/0.4536</f>
        <v>-48.19343531410378</v>
      </c>
      <c r="I1431" s="73">
        <f>Timetraces!F1513/Timetraces!H1513*1000</f>
        <v>2088288270.0144393</v>
      </c>
      <c r="J1431" s="13">
        <f>Timetraces!I1513/9.81/0.4536</f>
        <v>243.71264799031857</v>
      </c>
      <c r="K1431" s="8">
        <f>Timetraces!J1513-Timetraces!K1513</f>
        <v>27.660092830657959</v>
      </c>
      <c r="L1431" s="8">
        <f t="shared" si="45"/>
        <v>-31.430799504277587</v>
      </c>
      <c r="M1431" s="8">
        <f>(Timetraces!K1513-Timetraces!$K$86)/0.3048+$L$1004</f>
        <v>-27.017889060373378</v>
      </c>
      <c r="N1431" s="13">
        <f>Timetraces!L1513/9.81/0.4536</f>
        <v>-48.001591828240407</v>
      </c>
      <c r="O1431" s="23">
        <f>Timetraces!N1513/1000*0.145</f>
        <v>91.14971185924054</v>
      </c>
      <c r="P1431" s="37">
        <f>Timetraces!P1513</f>
        <v>0.30262240904030102</v>
      </c>
    </row>
    <row r="1432" spans="1:16" x14ac:dyDescent="0.2">
      <c r="A1432" s="37">
        <f>Timetraces!E1514</f>
        <v>142.80000000000001</v>
      </c>
      <c r="B1432" s="8">
        <f>Timetraces!B1514-Timetraces!C1514</f>
        <v>27.648328304290771</v>
      </c>
      <c r="C1432" s="8">
        <f t="shared" si="44"/>
        <v>-31.469404853860848</v>
      </c>
      <c r="D1432" s="8">
        <f>(Timetraces!C1514-Timetraces!$C$86)/0.3048+$C$1004</f>
        <v>-26.97929153292198</v>
      </c>
      <c r="E1432" s="23">
        <f>Timetraces!F1514/1000*0.145</f>
        <v>89.518047033332891</v>
      </c>
      <c r="F1432" s="8">
        <f>Timetraces!H1514</f>
        <v>0.29563490927103553</v>
      </c>
      <c r="G1432" s="8">
        <f>(Timetraces!G1514-Timetraces!$G$86)/0.3048</f>
        <v>-65.616797900262469</v>
      </c>
      <c r="H1432" s="13">
        <f>Timetraces!D1514/9.81/0.4536</f>
        <v>-48.233631026778333</v>
      </c>
      <c r="I1432" s="73">
        <f>Timetraces!F1514/Timetraces!H1514*1000</f>
        <v>2088271114.9757919</v>
      </c>
      <c r="J1432" s="13">
        <f>Timetraces!I1514/9.81/0.4536</f>
        <v>243.75371469011301</v>
      </c>
      <c r="K1432" s="8">
        <f>Timetraces!J1514-Timetraces!K1514</f>
        <v>27.659525156021118</v>
      </c>
      <c r="L1432" s="8">
        <f t="shared" si="45"/>
        <v>-31.43266195387352</v>
      </c>
      <c r="M1432" s="8">
        <f>(Timetraces!K1514-Timetraces!$K$86)/0.3048+$L$1004</f>
        <v>-27.016026610777445</v>
      </c>
      <c r="N1432" s="13">
        <f>Timetraces!L1514/9.81/0.4536</f>
        <v>-48.458205111300529</v>
      </c>
      <c r="O1432" s="23">
        <f>Timetraces!N1514/1000*0.145</f>
        <v>90.840147319342918</v>
      </c>
      <c r="P1432" s="37">
        <f>Timetraces!P1514</f>
        <v>0.30153365302917939</v>
      </c>
    </row>
    <row r="1433" spans="1:16" x14ac:dyDescent="0.2">
      <c r="A1433" s="37">
        <f>Timetraces!E1515</f>
        <v>142.9</v>
      </c>
      <c r="B1433" s="8">
        <f>Timetraces!B1515-Timetraces!C1515</f>
        <v>27.64841103553772</v>
      </c>
      <c r="C1433" s="8">
        <f t="shared" si="44"/>
        <v>-31.469133425885296</v>
      </c>
      <c r="D1433" s="8">
        <f>(Timetraces!C1515-Timetraces!$C$86)/0.3048+$C$1004</f>
        <v>-26.979562960897528</v>
      </c>
      <c r="E1433" s="23">
        <f>Timetraces!F1515/1000*0.145</f>
        <v>89.478999662681133</v>
      </c>
      <c r="F1433" s="8">
        <f>Timetraces!H1515</f>
        <v>0.29550792712009277</v>
      </c>
      <c r="G1433" s="8">
        <f>(Timetraces!G1515-Timetraces!$G$86)/0.3048</f>
        <v>-65.616797900262469</v>
      </c>
      <c r="H1433" s="13">
        <f>Timetraces!D1515/9.81/0.4536</f>
        <v>-48.282756071973324</v>
      </c>
      <c r="I1433" s="73">
        <f>Timetraces!F1515/Timetraces!H1515*1000</f>
        <v>2088257176.0825093</v>
      </c>
      <c r="J1433" s="13">
        <f>Timetraces!I1515/9.81/0.4536</f>
        <v>243.81670008939693</v>
      </c>
      <c r="K1433" s="8">
        <f>Timetraces!J1515-Timetraces!K1515</f>
        <v>27.658945798873901</v>
      </c>
      <c r="L1433" s="8">
        <f t="shared" si="45"/>
        <v>-31.43456273191557</v>
      </c>
      <c r="M1433" s="8">
        <f>(Timetraces!K1515-Timetraces!$K$86)/0.3048+$L$1004</f>
        <v>-27.014125832735395</v>
      </c>
      <c r="N1433" s="13">
        <f>Timetraces!L1515/9.81/0.4536</f>
        <v>-48.782301476061036</v>
      </c>
      <c r="O1433" s="23">
        <f>Timetraces!N1515/1000*0.145</f>
        <v>90.575590715748433</v>
      </c>
      <c r="P1433" s="37">
        <f>Timetraces!P1515</f>
        <v>0.30060319283213793</v>
      </c>
    </row>
    <row r="1434" spans="1:16" x14ac:dyDescent="0.2">
      <c r="A1434" s="37">
        <f>Timetraces!E1516</f>
        <v>143</v>
      </c>
      <c r="B1434" s="8">
        <f>Timetraces!B1516-Timetraces!C1516</f>
        <v>27.648547649383545</v>
      </c>
      <c r="C1434" s="8">
        <f t="shared" si="44"/>
        <v>-31.468685217729703</v>
      </c>
      <c r="D1434" s="8">
        <f>(Timetraces!C1516-Timetraces!$C$86)/0.3048+$C$1004</f>
        <v>-26.980011169053125</v>
      </c>
      <c r="E1434" s="23">
        <f>Timetraces!F1516/1000*0.145</f>
        <v>89.454046464916274</v>
      </c>
      <c r="F1434" s="8">
        <f>Timetraces!H1516</f>
        <v>0.29542677972710313</v>
      </c>
      <c r="G1434" s="8">
        <f>(Timetraces!G1516-Timetraces!$G$86)/0.3048</f>
        <v>-65.616797900262469</v>
      </c>
      <c r="H1434" s="13">
        <f>Timetraces!D1516/9.81/0.4536</f>
        <v>-48.332488064885716</v>
      </c>
      <c r="I1434" s="73">
        <f>Timetraces!F1516/Timetraces!H1516*1000</f>
        <v>2088248258.8362825</v>
      </c>
      <c r="J1434" s="13">
        <f>Timetraces!I1516/9.81/0.4536</f>
        <v>243.89984849759796</v>
      </c>
      <c r="K1434" s="8">
        <f>Timetraces!J1516-Timetraces!K1516</f>
        <v>27.658344507217407</v>
      </c>
      <c r="L1434" s="8">
        <f t="shared" si="45"/>
        <v>-31.436535473570736</v>
      </c>
      <c r="M1434" s="8">
        <f>(Timetraces!K1516-Timetraces!$K$86)/0.3048+$L$1004</f>
        <v>-27.012153091080229</v>
      </c>
      <c r="N1434" s="13">
        <f>Timetraces!L1516/9.81/0.4536</f>
        <v>-48.928610166786605</v>
      </c>
      <c r="O1434" s="23">
        <f>Timetraces!N1516/1000*0.145</f>
        <v>90.369264796800678</v>
      </c>
      <c r="P1434" s="37">
        <f>Timetraces!P1516</f>
        <v>0.29987753224173075</v>
      </c>
    </row>
    <row r="1435" spans="1:16" x14ac:dyDescent="0.2">
      <c r="A1435" s="37">
        <f>Timetraces!E1517</f>
        <v>143.1</v>
      </c>
      <c r="B1435" s="8">
        <f>Timetraces!B1517-Timetraces!C1517</f>
        <v>27.648731470108032</v>
      </c>
      <c r="C1435" s="8">
        <f t="shared" si="44"/>
        <v>-31.468082131363275</v>
      </c>
      <c r="D1435" s="8">
        <f>(Timetraces!C1517-Timetraces!$C$86)/0.3048+$C$1004</f>
        <v>-26.98061425541955</v>
      </c>
      <c r="E1435" s="23">
        <f>Timetraces!F1517/1000*0.145</f>
        <v>89.448811816566732</v>
      </c>
      <c r="F1435" s="8">
        <f>Timetraces!H1517</f>
        <v>0.29540975746172615</v>
      </c>
      <c r="G1435" s="8">
        <f>(Timetraces!G1517-Timetraces!$G$86)/0.3048</f>
        <v>-65.616797900262469</v>
      </c>
      <c r="H1435" s="13">
        <f>Timetraces!D1517/9.81/0.4536</f>
        <v>-48.373201569115786</v>
      </c>
      <c r="I1435" s="73">
        <f>Timetraces!F1517/Timetraces!H1517*1000</f>
        <v>2088246382.4356172</v>
      </c>
      <c r="J1435" s="13">
        <f>Timetraces!I1517/9.81/0.4536</f>
        <v>244.00104759949625</v>
      </c>
      <c r="K1435" s="8">
        <f>Timetraces!J1517-Timetraces!K1517</f>
        <v>27.657727241516113</v>
      </c>
      <c r="L1435" s="8">
        <f t="shared" si="45"/>
        <v>-31.438560623509364</v>
      </c>
      <c r="M1435" s="8">
        <f>(Timetraces!K1517-Timetraces!$K$86)/0.3048+$L$1004</f>
        <v>-27.010127941141604</v>
      </c>
      <c r="N1435" s="13">
        <f>Timetraces!L1517/9.81/0.4536</f>
        <v>-48.884601313650165</v>
      </c>
      <c r="O1435" s="23">
        <f>Timetraces!N1517/1000*0.145</f>
        <v>90.229063038637094</v>
      </c>
      <c r="P1435" s="37">
        <f>Timetraces!P1517</f>
        <v>0.29938443204665588</v>
      </c>
    </row>
    <row r="1436" spans="1:16" x14ac:dyDescent="0.2">
      <c r="A1436" s="37">
        <f>Timetraces!E1518</f>
        <v>143.20000000000002</v>
      </c>
      <c r="B1436" s="8">
        <f>Timetraces!B1518-Timetraces!C1518</f>
        <v>27.648955345153809</v>
      </c>
      <c r="C1436" s="8">
        <f t="shared" si="44"/>
        <v>-31.467347633181593</v>
      </c>
      <c r="D1436" s="8">
        <f>(Timetraces!C1518-Timetraces!$C$86)/0.3048+$C$1004</f>
        <v>-26.981348753601235</v>
      </c>
      <c r="E1436" s="23">
        <f>Timetraces!F1518/1000*0.145</f>
        <v>89.468932789804512</v>
      </c>
      <c r="F1436" s="8">
        <f>Timetraces!H1518</f>
        <v>0.29547519197112698</v>
      </c>
      <c r="G1436" s="8">
        <f>(Timetraces!G1518-Timetraces!$G$86)/0.3048</f>
        <v>-65.616797900262469</v>
      </c>
      <c r="H1436" s="13">
        <f>Timetraces!D1518/9.81/0.4536</f>
        <v>-48.393913231336768</v>
      </c>
      <c r="I1436" s="73">
        <f>Timetraces!F1518/Timetraces!H1518*1000</f>
        <v>2088253563.9357541</v>
      </c>
      <c r="J1436" s="13">
        <f>Timetraces!I1518/9.81/0.4536</f>
        <v>244.11848683918896</v>
      </c>
      <c r="K1436" s="8">
        <f>Timetraces!J1518-Timetraces!K1518</f>
        <v>27.657112121582031</v>
      </c>
      <c r="L1436" s="8">
        <f t="shared" si="45"/>
        <v>-31.440578733529318</v>
      </c>
      <c r="M1436" s="8">
        <f>(Timetraces!K1518-Timetraces!$K$86)/0.3048+$L$1004</f>
        <v>-27.008109831121651</v>
      </c>
      <c r="N1436" s="13">
        <f>Timetraces!L1518/9.81/0.4536</f>
        <v>-48.671195752944818</v>
      </c>
      <c r="O1436" s="23">
        <f>Timetraces!N1518/1000*0.145</f>
        <v>90.156309941030216</v>
      </c>
      <c r="P1436" s="37">
        <f>Timetraces!P1518</f>
        <v>0.29912855010661682</v>
      </c>
    </row>
    <row r="1437" spans="1:16" x14ac:dyDescent="0.2">
      <c r="A1437" s="37">
        <f>Timetraces!E1519</f>
        <v>143.30000000000001</v>
      </c>
      <c r="B1437" s="8">
        <f>Timetraces!B1519-Timetraces!C1519</f>
        <v>27.649211168289185</v>
      </c>
      <c r="C1437" s="8">
        <f t="shared" si="44"/>
        <v>-31.466508318432982</v>
      </c>
      <c r="D1437" s="8">
        <f>(Timetraces!C1519-Timetraces!$C$86)/0.3048+$C$1004</f>
        <v>-26.982188068349846</v>
      </c>
      <c r="E1437" s="23">
        <f>Timetraces!F1519/1000*0.145</f>
        <v>89.51959247527104</v>
      </c>
      <c r="F1437" s="8">
        <f>Timetraces!H1519</f>
        <v>0.29563993860590038</v>
      </c>
      <c r="G1437" s="8">
        <f>(Timetraces!G1519-Timetraces!$G$86)/0.3048</f>
        <v>-65.616797900262469</v>
      </c>
      <c r="H1437" s="13">
        <f>Timetraces!D1519/9.81/0.4536</f>
        <v>-48.382562966113021</v>
      </c>
      <c r="I1437" s="73">
        <f>Timetraces!F1519/Timetraces!H1519*1000</f>
        <v>2088271641.3104203</v>
      </c>
      <c r="J1437" s="13">
        <f>Timetraces!I1519/9.81/0.4536</f>
        <v>244.25095917940763</v>
      </c>
      <c r="K1437" s="8">
        <f>Timetraces!J1519-Timetraces!K1519</f>
        <v>27.656523466110229</v>
      </c>
      <c r="L1437" s="8">
        <f t="shared" si="45"/>
        <v>-31.44251001788562</v>
      </c>
      <c r="M1437" s="8">
        <f>(Timetraces!K1519-Timetraces!$K$86)/0.3048+$L$1004</f>
        <v>-27.006178546765348</v>
      </c>
      <c r="N1437" s="13">
        <f>Timetraces!L1519/9.81/0.4536</f>
        <v>-48.335413072811953</v>
      </c>
      <c r="O1437" s="23">
        <f>Timetraces!N1519/1000*0.145</f>
        <v>90.145455211999135</v>
      </c>
      <c r="P1437" s="37">
        <f>Timetraces!P1519</f>
        <v>0.2990903658778411</v>
      </c>
    </row>
    <row r="1438" spans="1:16" x14ac:dyDescent="0.2">
      <c r="A1438" s="37">
        <f>Timetraces!E1520</f>
        <v>143.4</v>
      </c>
      <c r="B1438" s="8">
        <f>Timetraces!B1520-Timetraces!C1520</f>
        <v>27.64949107170105</v>
      </c>
      <c r="C1438" s="8">
        <f t="shared" si="44"/>
        <v>-31.465590000152588</v>
      </c>
      <c r="D1438" s="8">
        <f>(Timetraces!C1520-Timetraces!$C$86)/0.3048+$C$1004</f>
        <v>-26.983106386630237</v>
      </c>
      <c r="E1438" s="23">
        <f>Timetraces!F1520/1000*0.145</f>
        <v>89.604975489111169</v>
      </c>
      <c r="F1438" s="8">
        <f>Timetraces!H1520</f>
        <v>0.29591760570972903</v>
      </c>
      <c r="G1438" s="8">
        <f>(Timetraces!G1520-Timetraces!$G$86)/0.3048</f>
        <v>-65.616797900262469</v>
      </c>
      <c r="H1438" s="13">
        <f>Timetraces!D1520/9.81/0.4536</f>
        <v>-48.326713488862516</v>
      </c>
      <c r="I1438" s="73">
        <f>Timetraces!F1520/Timetraces!H1520*1000</f>
        <v>2088302068.8094516</v>
      </c>
      <c r="J1438" s="13">
        <f>Timetraces!I1520/9.81/0.4536</f>
        <v>244.39816286083513</v>
      </c>
      <c r="K1438" s="8">
        <f>Timetraces!J1520-Timetraces!K1520</f>
        <v>27.655986070632935</v>
      </c>
      <c r="L1438" s="8">
        <f t="shared" si="45"/>
        <v>-31.44427312640693</v>
      </c>
      <c r="M1438" s="8">
        <f>(Timetraces!K1520-Timetraces!$K$86)/0.3048+$L$1004</f>
        <v>-27.004415438244038</v>
      </c>
      <c r="N1438" s="13">
        <f>Timetraces!L1520/9.81/0.4536</f>
        <v>-47.937059912456206</v>
      </c>
      <c r="O1438" s="23">
        <f>Timetraces!N1520/1000*0.145</f>
        <v>90.184958449578843</v>
      </c>
      <c r="P1438" s="37">
        <f>Timetraces!P1520</f>
        <v>0.29922929182480079</v>
      </c>
    </row>
    <row r="1439" spans="1:16" x14ac:dyDescent="0.2">
      <c r="A1439" s="37">
        <f>Timetraces!E1521</f>
        <v>143.5</v>
      </c>
      <c r="B1439" s="8">
        <f>Timetraces!B1521-Timetraces!C1521</f>
        <v>27.649787902832031</v>
      </c>
      <c r="C1439" s="8">
        <f t="shared" si="44"/>
        <v>-31.464616144735981</v>
      </c>
      <c r="D1439" s="8">
        <f>(Timetraces!C1521-Timetraces!$C$86)/0.3048+$C$1004</f>
        <v>-26.984080242046847</v>
      </c>
      <c r="E1439" s="23">
        <f>Timetraces!F1521/1000*0.145</f>
        <v>89.72791269934369</v>
      </c>
      <c r="F1439" s="8">
        <f>Timetraces!H1521</f>
        <v>0.29631739933965362</v>
      </c>
      <c r="G1439" s="8">
        <f>(Timetraces!G1521-Timetraces!$G$86)/0.3048</f>
        <v>-65.616797900262469</v>
      </c>
      <c r="H1439" s="13">
        <f>Timetraces!D1521/9.81/0.4536</f>
        <v>-48.214819076622</v>
      </c>
      <c r="I1439" s="73">
        <f>Timetraces!F1521/Timetraces!H1521*1000</f>
        <v>2088345781.9520154</v>
      </c>
      <c r="J1439" s="13">
        <f>Timetraces!I1521/9.81/0.4536</f>
        <v>244.56064653677532</v>
      </c>
      <c r="K1439" s="8">
        <f>Timetraces!J1521-Timetraces!K1521</f>
        <v>27.655519247055054</v>
      </c>
      <c r="L1439" s="8">
        <f t="shared" si="45"/>
        <v>-31.445804699825175</v>
      </c>
      <c r="M1439" s="8">
        <f>(Timetraces!K1521-Timetraces!$K$86)/0.3048+$L$1004</f>
        <v>-27.00288386482579</v>
      </c>
      <c r="N1439" s="13">
        <f>Timetraces!L1521/9.81/0.4536</f>
        <v>-47.534344958334721</v>
      </c>
      <c r="O1439" s="23">
        <f>Timetraces!N1521/1000*0.145</f>
        <v>90.259086802802273</v>
      </c>
      <c r="P1439" s="37">
        <f>Timetraces!P1521</f>
        <v>0.29948999567247592</v>
      </c>
    </row>
    <row r="1440" spans="1:16" x14ac:dyDescent="0.2">
      <c r="A1440" s="37">
        <f>Timetraces!E1522</f>
        <v>143.6</v>
      </c>
      <c r="B1440" s="8">
        <f>Timetraces!B1522-Timetraces!C1522</f>
        <v>27.65009593963623</v>
      </c>
      <c r="C1440" s="8">
        <f t="shared" si="44"/>
        <v>-31.463605525299631</v>
      </c>
      <c r="D1440" s="8">
        <f>(Timetraces!C1522-Timetraces!$C$86)/0.3048+$C$1004</f>
        <v>-26.985090861483197</v>
      </c>
      <c r="E1440" s="23">
        <f>Timetraces!F1522/1000*0.145</f>
        <v>89.889472474344402</v>
      </c>
      <c r="F1440" s="8">
        <f>Timetraces!H1522</f>
        <v>0.29684279396474222</v>
      </c>
      <c r="G1440" s="8">
        <f>(Timetraces!G1522-Timetraces!$G$86)/0.3048</f>
        <v>-65.616797900262469</v>
      </c>
      <c r="H1440" s="13">
        <f>Timetraces!D1522/9.81/0.4536</f>
        <v>-48.038029265783472</v>
      </c>
      <c r="I1440" s="73">
        <f>Timetraces!F1522/Timetraces!H1522*1000</f>
        <v>2088403050.2974634</v>
      </c>
      <c r="J1440" s="13">
        <f>Timetraces!I1522/9.81/0.4536</f>
        <v>244.7396995424923</v>
      </c>
      <c r="K1440" s="8">
        <f>Timetraces!J1522-Timetraces!K1522</f>
        <v>27.655133724212646</v>
      </c>
      <c r="L1440" s="8">
        <f t="shared" si="45"/>
        <v>-31.447069538546984</v>
      </c>
      <c r="M1440" s="8">
        <f>(Timetraces!K1522-Timetraces!$K$86)/0.3048+$L$1004</f>
        <v>-27.001619026103981</v>
      </c>
      <c r="N1440" s="13">
        <f>Timetraces!L1522/9.81/0.4536</f>
        <v>-47.172679558591931</v>
      </c>
      <c r="O1440" s="23">
        <f>Timetraces!N1522/1000*0.145</f>
        <v>90.350578510747695</v>
      </c>
      <c r="P1440" s="37">
        <f>Timetraces!P1522</f>
        <v>0.29981176793614911</v>
      </c>
    </row>
    <row r="1441" spans="1:16" x14ac:dyDescent="0.2">
      <c r="A1441" s="37">
        <f>Timetraces!E1523</f>
        <v>143.70000000000002</v>
      </c>
      <c r="B1441" s="8">
        <f>Timetraces!B1523-Timetraces!C1523</f>
        <v>27.650411605834961</v>
      </c>
      <c r="C1441" s="8">
        <f t="shared" si="44"/>
        <v>-31.462569875041329</v>
      </c>
      <c r="D1441" s="8">
        <f>(Timetraces!C1523-Timetraces!$C$86)/0.3048+$C$1004</f>
        <v>-26.986126511741499</v>
      </c>
      <c r="E1441" s="23">
        <f>Timetraces!F1523/1000*0.145</f>
        <v>90.088750765103384</v>
      </c>
      <c r="F1441" s="8">
        <f>Timetraces!H1523</f>
        <v>0.29749084987019758</v>
      </c>
      <c r="G1441" s="8">
        <f>(Timetraces!G1523-Timetraces!$G$86)/0.3048</f>
        <v>-65.616797900262469</v>
      </c>
      <c r="H1441" s="13">
        <f>Timetraces!D1523/9.81/0.4536</f>
        <v>-47.792136571322906</v>
      </c>
      <c r="I1441" s="73">
        <f>Timetraces!F1523/Timetraces!H1523*1000</f>
        <v>2088473409.1337433</v>
      </c>
      <c r="J1441" s="13">
        <f>Timetraces!I1523/9.81/0.4536</f>
        <v>244.93677580924131</v>
      </c>
      <c r="K1441" s="8">
        <f>Timetraces!J1523-Timetraces!K1523</f>
        <v>27.654832363128662</v>
      </c>
      <c r="L1441" s="8">
        <f t="shared" si="45"/>
        <v>-31.448058256014125</v>
      </c>
      <c r="M1441" s="8">
        <f>(Timetraces!K1523-Timetraces!$K$86)/0.3048+$L$1004</f>
        <v>-27.000630308636843</v>
      </c>
      <c r="N1441" s="13">
        <f>Timetraces!L1523/9.81/0.4536</f>
        <v>-46.878628820384435</v>
      </c>
      <c r="O1441" s="23">
        <f>Timetraces!N1523/1000*0.145</f>
        <v>90.443466876637103</v>
      </c>
      <c r="P1441" s="37">
        <f>Timetraces!P1523</f>
        <v>0.30013845368921743</v>
      </c>
    </row>
    <row r="1442" spans="1:16" x14ac:dyDescent="0.2">
      <c r="A1442" s="37">
        <f>Timetraces!E1524</f>
        <v>143.80000000000001</v>
      </c>
      <c r="B1442" s="8">
        <f>Timetraces!B1524-Timetraces!C1524</f>
        <v>27.650734424591064</v>
      </c>
      <c r="C1442" s="8">
        <f t="shared" si="44"/>
        <v>-31.461510758387448</v>
      </c>
      <c r="D1442" s="8">
        <f>(Timetraces!C1524-Timetraces!$C$86)/0.3048+$C$1004</f>
        <v>-26.987185628395377</v>
      </c>
      <c r="E1442" s="23">
        <f>Timetraces!F1524/1000*0.145</f>
        <v>90.322704187311274</v>
      </c>
      <c r="F1442" s="8">
        <f>Timetraces!H1524</f>
        <v>0.2982516702772639</v>
      </c>
      <c r="G1442" s="8">
        <f>(Timetraces!G1524-Timetraces!$G$86)/0.3048</f>
        <v>-65.616797900262469</v>
      </c>
      <c r="H1442" s="13">
        <f>Timetraces!D1524/9.81/0.4536</f>
        <v>-47.479318461040016</v>
      </c>
      <c r="I1442" s="73">
        <f>Timetraces!F1524/Timetraces!H1524*1000</f>
        <v>2088555617.1830349</v>
      </c>
      <c r="J1442" s="13">
        <f>Timetraces!I1524/9.81/0.4536</f>
        <v>245.15305494162567</v>
      </c>
      <c r="K1442" s="8">
        <f>Timetraces!J1524-Timetraces!K1524</f>
        <v>27.654610633850098</v>
      </c>
      <c r="L1442" s="8">
        <f t="shared" si="45"/>
        <v>-31.448785714277129</v>
      </c>
      <c r="M1442" s="8">
        <f>(Timetraces!K1524-Timetraces!$K$86)/0.3048+$L$1004</f>
        <v>-26.999902850373836</v>
      </c>
      <c r="N1442" s="13">
        <f>Timetraces!L1524/9.81/0.4536</f>
        <v>-46.659561843399814</v>
      </c>
      <c r="O1442" s="23">
        <f>Timetraces!N1524/1000*0.145</f>
        <v>90.525509852246458</v>
      </c>
      <c r="P1442" s="37">
        <f>Timetraces!P1524</f>
        <v>0.30042699742544188</v>
      </c>
    </row>
    <row r="1443" spans="1:16" x14ac:dyDescent="0.2">
      <c r="A1443" s="37">
        <f>Timetraces!E1525</f>
        <v>143.9</v>
      </c>
      <c r="B1443" s="8">
        <f>Timetraces!B1525-Timetraces!C1525</f>
        <v>27.651067733764648</v>
      </c>
      <c r="C1443" s="8">
        <f t="shared" si="44"/>
        <v>-31.460417224353378</v>
      </c>
      <c r="D1443" s="8">
        <f>(Timetraces!C1525-Timetraces!$C$86)/0.3048+$C$1004</f>
        <v>-26.988279162429446</v>
      </c>
      <c r="E1443" s="23">
        <f>Timetraces!F1525/1000*0.145</f>
        <v>90.586154501140356</v>
      </c>
      <c r="F1443" s="8">
        <f>Timetraces!H1525</f>
        <v>0.29910841587927467</v>
      </c>
      <c r="G1443" s="8">
        <f>(Timetraces!G1525-Timetraces!$G$86)/0.3048</f>
        <v>-65.616797900262469</v>
      </c>
      <c r="H1443" s="13">
        <f>Timetraces!D1525/9.81/0.4536</f>
        <v>-47.109066637091701</v>
      </c>
      <c r="I1443" s="73">
        <f>Timetraces!F1525/Timetraces!H1525*1000</f>
        <v>2088647683.7215347</v>
      </c>
      <c r="J1443" s="13">
        <f>Timetraces!I1525/9.81/0.4536</f>
        <v>245.38886613162765</v>
      </c>
      <c r="K1443" s="8">
        <f>Timetraces!J1525-Timetraces!K1525</f>
        <v>27.65446138381958</v>
      </c>
      <c r="L1443" s="8">
        <f t="shared" si="45"/>
        <v>-31.449275379731585</v>
      </c>
      <c r="M1443" s="8">
        <f>(Timetraces!K1525-Timetraces!$K$86)/0.3048+$L$1004</f>
        <v>-26.999413184919383</v>
      </c>
      <c r="N1443" s="13">
        <f>Timetraces!L1525/9.81/0.4536</f>
        <v>-46.507972364624528</v>
      </c>
      <c r="O1443" s="23">
        <f>Timetraces!N1525/1000*0.145</f>
        <v>90.589658974482589</v>
      </c>
      <c r="P1443" s="37">
        <f>Timetraces!P1525</f>
        <v>0.30065260935260857</v>
      </c>
    </row>
    <row r="1444" spans="1:16" x14ac:dyDescent="0.2">
      <c r="A1444" s="37">
        <f>Timetraces!E1526</f>
        <v>144</v>
      </c>
      <c r="B1444" s="8">
        <f>Timetraces!B1526-Timetraces!C1526</f>
        <v>27.651417255401611</v>
      </c>
      <c r="C1444" s="8">
        <f t="shared" si="44"/>
        <v>-31.459270499822662</v>
      </c>
      <c r="D1444" s="8">
        <f>(Timetraces!C1526-Timetraces!$C$86)/0.3048+$C$1004</f>
        <v>-26.989425886960166</v>
      </c>
      <c r="E1444" s="23">
        <f>Timetraces!F1526/1000*0.145</f>
        <v>90.871985632773232</v>
      </c>
      <c r="F1444" s="8">
        <f>Timetraces!H1526</f>
        <v>0.30003794551383867</v>
      </c>
      <c r="G1444" s="8">
        <f>(Timetraces!G1526-Timetraces!$G$86)/0.3048</f>
        <v>-65.616797900262469</v>
      </c>
      <c r="H1444" s="13">
        <f>Timetraces!D1526/9.81/0.4536</f>
        <v>-46.697600662773539</v>
      </c>
      <c r="I1444" s="73">
        <f>Timetraces!F1526/Timetraces!H1526*1000</f>
        <v>2088746968.7151091</v>
      </c>
      <c r="J1444" s="13">
        <f>Timetraces!I1526/9.81/0.4536</f>
        <v>245.64349612995233</v>
      </c>
      <c r="K1444" s="8">
        <f>Timetraces!J1526-Timetraces!K1526</f>
        <v>27.654377460479736</v>
      </c>
      <c r="L1444" s="8">
        <f t="shared" si="45"/>
        <v>-31.449550718773068</v>
      </c>
      <c r="M1444" s="8">
        <f>(Timetraces!K1526-Timetraces!$K$86)/0.3048+$L$1004</f>
        <v>-26.999137845877897</v>
      </c>
      <c r="N1444" s="13">
        <f>Timetraces!L1526/9.81/0.4536</f>
        <v>-46.408004303576817</v>
      </c>
      <c r="O1444" s="23">
        <f>Timetraces!N1526/1000*0.145</f>
        <v>90.634404570759571</v>
      </c>
      <c r="P1444" s="37">
        <f>Timetraces!P1526</f>
        <v>0.30080997962381534</v>
      </c>
    </row>
    <row r="1445" spans="1:16" x14ac:dyDescent="0.2">
      <c r="A1445" s="37">
        <f>Timetraces!E1527</f>
        <v>144.1</v>
      </c>
      <c r="B1445" s="8">
        <f>Timetraces!B1527-Timetraces!C1527</f>
        <v>27.65179181098938</v>
      </c>
      <c r="C1445" s="8">
        <f t="shared" si="44"/>
        <v>-31.458041642907411</v>
      </c>
      <c r="D1445" s="8">
        <f>(Timetraces!C1527-Timetraces!$C$86)/0.3048+$C$1004</f>
        <v>-26.990654743875421</v>
      </c>
      <c r="E1445" s="23">
        <f>Timetraces!F1527/1000*0.145</f>
        <v>91.171543918199973</v>
      </c>
      <c r="F1445" s="8">
        <f>Timetraces!H1527</f>
        <v>0.30101211768643565</v>
      </c>
      <c r="G1445" s="8">
        <f>(Timetraces!G1527-Timetraces!$G$86)/0.3048</f>
        <v>-65.616797900262469</v>
      </c>
      <c r="H1445" s="13">
        <f>Timetraces!D1527/9.81/0.4536</f>
        <v>-46.265985395870857</v>
      </c>
      <c r="I1445" s="73">
        <f>Timetraces!F1527/Timetraces!H1527*1000</f>
        <v>2088850353.3813484</v>
      </c>
      <c r="J1445" s="13">
        <f>Timetraces!I1527/9.81/0.4536</f>
        <v>245.91524411135762</v>
      </c>
      <c r="K1445" s="8">
        <f>Timetraces!J1527-Timetraces!K1527</f>
        <v>27.654354810714722</v>
      </c>
      <c r="L1445" s="8">
        <f t="shared" si="45"/>
        <v>-31.449625029025739</v>
      </c>
      <c r="M1445" s="8">
        <f>(Timetraces!K1527-Timetraces!$K$86)/0.3048+$L$1004</f>
        <v>-26.999063535625226</v>
      </c>
      <c r="N1445" s="13">
        <f>Timetraces!L1527/9.81/0.4536</f>
        <v>-46.341949874874388</v>
      </c>
      <c r="O1445" s="23">
        <f>Timetraces!N1527/1000*0.145</f>
        <v>90.662998339496014</v>
      </c>
      <c r="P1445" s="37">
        <f>Timetraces!P1527</f>
        <v>0.30091054422901542</v>
      </c>
    </row>
    <row r="1446" spans="1:16" x14ac:dyDescent="0.2">
      <c r="A1446" s="37">
        <f>Timetraces!E1528</f>
        <v>144.20000000000002</v>
      </c>
      <c r="B1446" s="8">
        <f>Timetraces!B1528-Timetraces!C1528</f>
        <v>27.65220046043396</v>
      </c>
      <c r="C1446" s="8">
        <f t="shared" si="44"/>
        <v>-31.456700929506557</v>
      </c>
      <c r="D1446" s="8">
        <f>(Timetraces!C1528-Timetraces!$C$86)/0.3048+$C$1004</f>
        <v>-26.991995457276271</v>
      </c>
      <c r="E1446" s="23">
        <f>Timetraces!F1528/1000*0.145</f>
        <v>91.475237870848261</v>
      </c>
      <c r="F1446" s="8">
        <f>Timetraces!H1528</f>
        <v>0.30199974095050741</v>
      </c>
      <c r="G1446" s="8">
        <f>(Timetraces!G1528-Timetraces!$G$86)/0.3048</f>
        <v>-65.616797900262469</v>
      </c>
      <c r="H1446" s="13">
        <f>Timetraces!D1528/9.81/0.4536</f>
        <v>-45.837843790198292</v>
      </c>
      <c r="I1446" s="73">
        <f>Timetraces!F1528/Timetraces!H1528*1000</f>
        <v>2088954472.1745765</v>
      </c>
      <c r="J1446" s="13">
        <f>Timetraces!I1528/9.81/0.4536</f>
        <v>246.20169600130657</v>
      </c>
      <c r="K1446" s="8">
        <f>Timetraces!J1528-Timetraces!K1528</f>
        <v>27.654393434524536</v>
      </c>
      <c r="L1446" s="8">
        <f t="shared" si="45"/>
        <v>-31.449498310489602</v>
      </c>
      <c r="M1446" s="8">
        <f>(Timetraces!K1528-Timetraces!$K$86)/0.3048+$L$1004</f>
        <v>-26.999190254161363</v>
      </c>
      <c r="N1446" s="13">
        <f>Timetraces!L1528/9.81/0.4536</f>
        <v>-46.294834272404813</v>
      </c>
      <c r="O1446" s="23">
        <f>Timetraces!N1528/1000*0.145</f>
        <v>90.681944342902426</v>
      </c>
      <c r="P1446" s="37">
        <f>Timetraces!P1528</f>
        <v>0.3009771778880273</v>
      </c>
    </row>
    <row r="1447" spans="1:16" x14ac:dyDescent="0.2">
      <c r="A1447" s="37">
        <f>Timetraces!E1529</f>
        <v>144.30000000000001</v>
      </c>
      <c r="B1447" s="8">
        <f>Timetraces!B1529-Timetraces!C1529</f>
        <v>27.652652263641357</v>
      </c>
      <c r="C1447" s="8">
        <f t="shared" si="44"/>
        <v>-31.455218635519032</v>
      </c>
      <c r="D1447" s="8">
        <f>(Timetraces!C1529-Timetraces!$C$86)/0.3048+$C$1004</f>
        <v>-26.993477751263793</v>
      </c>
      <c r="E1447" s="23">
        <f>Timetraces!F1529/1000*0.145</f>
        <v>91.773299280719641</v>
      </c>
      <c r="F1447" s="8">
        <f>Timetraces!H1529</f>
        <v>0.30296904900083022</v>
      </c>
      <c r="G1447" s="8">
        <f>(Timetraces!G1529-Timetraces!$G$86)/0.3048</f>
        <v>-65.616797900262469</v>
      </c>
      <c r="H1447" s="13">
        <f>Timetraces!D1529/9.81/0.4536</f>
        <v>-45.436644490828733</v>
      </c>
      <c r="I1447" s="73">
        <f>Timetraces!F1529/Timetraces!H1529*1000</f>
        <v>2089055985.9879913</v>
      </c>
      <c r="J1447" s="13">
        <f>Timetraces!I1529/9.81/0.4536</f>
        <v>246.50021826394058</v>
      </c>
      <c r="K1447" s="8">
        <f>Timetraces!J1529-Timetraces!K1529</f>
        <v>27.654494762420654</v>
      </c>
      <c r="L1447" s="8">
        <f t="shared" si="45"/>
        <v>-31.44916586988554</v>
      </c>
      <c r="M1447" s="8">
        <f>(Timetraces!K1529-Timetraces!$K$86)/0.3048+$L$1004</f>
        <v>-26.999522694765425</v>
      </c>
      <c r="N1447" s="13">
        <f>Timetraces!L1529/9.81/0.4536</f>
        <v>-46.256394250302641</v>
      </c>
      <c r="O1447" s="23">
        <f>Timetraces!N1529/1000*0.145</f>
        <v>90.699037925121857</v>
      </c>
      <c r="P1447" s="37">
        <f>Timetraces!P1529</f>
        <v>0.30103729689497694</v>
      </c>
    </row>
    <row r="1448" spans="1:16" x14ac:dyDescent="0.2">
      <c r="A1448" s="37">
        <f>Timetraces!E1530</f>
        <v>144.4</v>
      </c>
      <c r="B1448" s="8">
        <f>Timetraces!B1530-Timetraces!C1530</f>
        <v>27.653153896331787</v>
      </c>
      <c r="C1448" s="8">
        <f t="shared" si="44"/>
        <v>-31.453572858975626</v>
      </c>
      <c r="D1448" s="8">
        <f>(Timetraces!C1530-Timetraces!$C$86)/0.3048+$C$1004</f>
        <v>-26.995123527807198</v>
      </c>
      <c r="E1448" s="23">
        <f>Timetraces!F1530/1000*0.145</f>
        <v>92.056552464419937</v>
      </c>
      <c r="F1448" s="8">
        <f>Timetraces!H1530</f>
        <v>0.30389020224046726</v>
      </c>
      <c r="G1448" s="8">
        <f>(Timetraces!G1530-Timetraces!$G$86)/0.3048</f>
        <v>-65.616797900262469</v>
      </c>
      <c r="H1448" s="13">
        <f>Timetraces!D1530/9.81/0.4536</f>
        <v>-45.083023720153889</v>
      </c>
      <c r="I1448" s="73">
        <f>Timetraces!F1530/Timetraces!H1530*1000</f>
        <v>2089151841.474365</v>
      </c>
      <c r="J1448" s="13">
        <f>Timetraces!I1530/9.81/0.4536</f>
        <v>246.80839682472262</v>
      </c>
      <c r="K1448" s="8">
        <f>Timetraces!J1530-Timetraces!K1530</f>
        <v>27.654661655426025</v>
      </c>
      <c r="L1448" s="8">
        <f t="shared" si="45"/>
        <v>-31.448618320655321</v>
      </c>
      <c r="M1448" s="8">
        <f>(Timetraces!K1530-Timetraces!$K$86)/0.3048+$L$1004</f>
        <v>-27.000070243995644</v>
      </c>
      <c r="N1448" s="13">
        <f>Timetraces!L1530/9.81/0.4536</f>
        <v>-46.220838087128911</v>
      </c>
      <c r="O1448" s="23">
        <f>Timetraces!N1530/1000*0.145</f>
        <v>90.721623236776736</v>
      </c>
      <c r="P1448" s="37">
        <f>Timetraces!P1530</f>
        <v>0.30111673078413154</v>
      </c>
    </row>
    <row r="1449" spans="1:16" x14ac:dyDescent="0.2">
      <c r="A1449" s="37">
        <f>Timetraces!E1531</f>
        <v>144.5</v>
      </c>
      <c r="B1449" s="8">
        <f>Timetraces!B1531-Timetraces!C1531</f>
        <v>27.653709173202515</v>
      </c>
      <c r="C1449" s="8">
        <f t="shared" si="44"/>
        <v>-31.451751084465364</v>
      </c>
      <c r="D1449" s="8">
        <f>(Timetraces!C1531-Timetraces!$C$86)/0.3048+$C$1004</f>
        <v>-26.99694530231746</v>
      </c>
      <c r="E1449" s="23">
        <f>Timetraces!F1531/1000*0.145</f>
        <v>92.31725731464887</v>
      </c>
      <c r="F1449" s="8">
        <f>Timetraces!H1531</f>
        <v>0.30473802943288208</v>
      </c>
      <c r="G1449" s="8">
        <f>(Timetraces!G1531-Timetraces!$G$86)/0.3048</f>
        <v>-65.616797900262469</v>
      </c>
      <c r="H1449" s="13">
        <f>Timetraces!D1531/9.81/0.4536</f>
        <v>-44.792528941172087</v>
      </c>
      <c r="I1449" s="73">
        <f>Timetraces!F1531/Timetraces!H1531*1000</f>
        <v>2089239538.9110835</v>
      </c>
      <c r="J1449" s="13">
        <f>Timetraces!I1531/9.81/0.4536</f>
        <v>247.12461315640633</v>
      </c>
      <c r="K1449" s="8">
        <f>Timetraces!J1531-Timetraces!K1531</f>
        <v>27.654893636703491</v>
      </c>
      <c r="L1449" s="8">
        <f t="shared" si="45"/>
        <v>-31.447857227225313</v>
      </c>
      <c r="M1449" s="8">
        <f>(Timetraces!K1531-Timetraces!$K$86)/0.3048+$L$1004</f>
        <v>-27.000831337425652</v>
      </c>
      <c r="N1449" s="13">
        <f>Timetraces!L1531/9.81/0.4536</f>
        <v>-46.185189338710153</v>
      </c>
      <c r="O1449" s="23">
        <f>Timetraces!N1531/1000*0.145</f>
        <v>90.755247689614663</v>
      </c>
      <c r="P1449" s="37">
        <f>Timetraces!P1531</f>
        <v>0.30123498997327403</v>
      </c>
    </row>
    <row r="1450" spans="1:16" x14ac:dyDescent="0.2">
      <c r="A1450" s="37">
        <f>Timetraces!E1532</f>
        <v>144.6</v>
      </c>
      <c r="B1450" s="8">
        <f>Timetraces!B1532-Timetraces!C1532</f>
        <v>27.654318332672119</v>
      </c>
      <c r="C1450" s="8">
        <f t="shared" si="44"/>
        <v>-31.449752529775061</v>
      </c>
      <c r="D1450" s="8">
        <f>(Timetraces!C1532-Timetraces!$C$86)/0.3048+$C$1004</f>
        <v>-26.998943857007763</v>
      </c>
      <c r="E1450" s="23">
        <f>Timetraces!F1532/1000*0.145</f>
        <v>92.549902035196894</v>
      </c>
      <c r="F1450" s="8">
        <f>Timetraces!H1532</f>
        <v>0.30549460575814241</v>
      </c>
      <c r="G1450" s="8">
        <f>(Timetraces!G1532-Timetraces!$G$86)/0.3048</f>
        <v>-65.616797900262469</v>
      </c>
      <c r="H1450" s="13">
        <f>Timetraces!D1532/9.81/0.4536</f>
        <v>-44.574168355316189</v>
      </c>
      <c r="I1450" s="73">
        <f>Timetraces!F1532/Timetraces!H1532*1000</f>
        <v>2089317370.6476214</v>
      </c>
      <c r="J1450" s="13">
        <f>Timetraces!I1532/9.81/0.4536</f>
        <v>247.44820887502706</v>
      </c>
      <c r="K1450" s="8">
        <f>Timetraces!J1532-Timetraces!K1532</f>
        <v>27.655186891555786</v>
      </c>
      <c r="L1450" s="8">
        <f t="shared" si="45"/>
        <v>-31.446895105006501</v>
      </c>
      <c r="M1450" s="8">
        <f>(Timetraces!K1532-Timetraces!$K$86)/0.3048+$L$1004</f>
        <v>-27.001793459644468</v>
      </c>
      <c r="N1450" s="13">
        <f>Timetraces!L1532/9.81/0.4536</f>
        <v>-46.147064792257694</v>
      </c>
      <c r="O1450" s="23">
        <f>Timetraces!N1532/1000*0.145</f>
        <v>90.803060046072389</v>
      </c>
      <c r="P1450" s="37">
        <f>Timetraces!P1532</f>
        <v>0.30140314878998764</v>
      </c>
    </row>
    <row r="1451" spans="1:16" x14ac:dyDescent="0.2">
      <c r="A1451" s="37">
        <f>Timetraces!E1533</f>
        <v>144.70000000000002</v>
      </c>
      <c r="B1451" s="8">
        <f>Timetraces!B1533-Timetraces!C1533</f>
        <v>27.65497875213623</v>
      </c>
      <c r="C1451" s="8">
        <f t="shared" si="44"/>
        <v>-31.447585799249762</v>
      </c>
      <c r="D1451" s="8">
        <f>(Timetraces!C1533-Timetraces!$C$86)/0.3048+$C$1004</f>
        <v>-27.001110587533066</v>
      </c>
      <c r="E1451" s="23">
        <f>Timetraces!F1533/1000*0.145</f>
        <v>92.751734371373601</v>
      </c>
      <c r="F1451" s="8">
        <f>Timetraces!H1533</f>
        <v>0.30615098040873251</v>
      </c>
      <c r="G1451" s="8">
        <f>(Timetraces!G1533-Timetraces!$G$86)/0.3048</f>
        <v>-65.616797900262469</v>
      </c>
      <c r="H1451" s="13">
        <f>Timetraces!D1533/9.81/0.4536</f>
        <v>-44.429824529235098</v>
      </c>
      <c r="I1451" s="73">
        <f>Timetraces!F1533/Timetraces!H1533*1000</f>
        <v>2089384566.8620126</v>
      </c>
      <c r="J1451" s="13">
        <f>Timetraces!I1533/9.81/0.4536</f>
        <v>247.77932114391075</v>
      </c>
      <c r="K1451" s="8">
        <f>Timetraces!J1533-Timetraces!K1533</f>
        <v>27.6555335521698</v>
      </c>
      <c r="L1451" s="8">
        <f t="shared" si="45"/>
        <v>-31.445757767034014</v>
      </c>
      <c r="M1451" s="8">
        <f>(Timetraces!K1533-Timetraces!$K$86)/0.3048+$L$1004</f>
        <v>-27.002930797616955</v>
      </c>
      <c r="N1451" s="13">
        <f>Timetraces!L1533/9.81/0.4536</f>
        <v>-46.102802186968233</v>
      </c>
      <c r="O1451" s="23">
        <f>Timetraces!N1533/1000*0.145</f>
        <v>90.865935051932937</v>
      </c>
      <c r="P1451" s="37">
        <f>Timetraces!P1533</f>
        <v>0.30162428381636569</v>
      </c>
    </row>
    <row r="1452" spans="1:16" x14ac:dyDescent="0.2">
      <c r="A1452" s="37">
        <f>Timetraces!E1534</f>
        <v>144.80000000000001</v>
      </c>
      <c r="B1452" s="8">
        <f>Timetraces!B1534-Timetraces!C1534</f>
        <v>27.655683994293213</v>
      </c>
      <c r="C1452" s="8">
        <f t="shared" si="44"/>
        <v>-31.445272012645489</v>
      </c>
      <c r="D1452" s="8">
        <f>(Timetraces!C1534-Timetraces!$C$86)/0.3048+$C$1004</f>
        <v>-27.003424374137335</v>
      </c>
      <c r="E1452" s="23">
        <f>Timetraces!F1534/1000*0.145</f>
        <v>92.923130172508849</v>
      </c>
      <c r="F1452" s="8">
        <f>Timetraces!H1534</f>
        <v>0.30670837528400435</v>
      </c>
      <c r="G1452" s="8">
        <f>(Timetraces!G1534-Timetraces!$G$86)/0.3048</f>
        <v>-65.616797900262469</v>
      </c>
      <c r="H1452" s="13">
        <f>Timetraces!D1534/9.81/0.4536</f>
        <v>-44.354600732191791</v>
      </c>
      <c r="I1452" s="73">
        <f>Timetraces!F1534/Timetraces!H1534*1000</f>
        <v>2089441388.7788322</v>
      </c>
      <c r="J1452" s="13">
        <f>Timetraces!I1534/9.81/0.4536</f>
        <v>248.11833402037016</v>
      </c>
      <c r="K1452" s="8">
        <f>Timetraces!J1534-Timetraces!K1534</f>
        <v>27.655921936035156</v>
      </c>
      <c r="L1452" s="8">
        <f t="shared" si="45"/>
        <v>-31.444483541753971</v>
      </c>
      <c r="M1452" s="8">
        <f>(Timetraces!K1534-Timetraces!$K$86)/0.3048+$L$1004</f>
        <v>-27.004205022896997</v>
      </c>
      <c r="N1452" s="13">
        <f>Timetraces!L1534/9.81/0.4536</f>
        <v>-46.046942422468284</v>
      </c>
      <c r="O1452" s="23">
        <f>Timetraces!N1534/1000*0.145</f>
        <v>90.943070593763139</v>
      </c>
      <c r="P1452" s="37">
        <f>Timetraces!P1534</f>
        <v>0.30189557401201927</v>
      </c>
    </row>
    <row r="1453" spans="1:16" x14ac:dyDescent="0.2">
      <c r="A1453" s="37">
        <f>Timetraces!E1535</f>
        <v>144.9</v>
      </c>
      <c r="B1453" s="8">
        <f>Timetraces!B1535-Timetraces!C1535</f>
        <v>27.656426906585693</v>
      </c>
      <c r="C1453" s="8">
        <f t="shared" ref="C1453:C1516" si="46">(B1453-$B$4)/0.3048</f>
        <v>-31.442834636357823</v>
      </c>
      <c r="D1453" s="8">
        <f>(Timetraces!C1535-Timetraces!$C$86)/0.3048+$C$1004</f>
        <v>-27.005861750425002</v>
      </c>
      <c r="E1453" s="23">
        <f>Timetraces!F1535/1000*0.145</f>
        <v>93.06751699614351</v>
      </c>
      <c r="F1453" s="8">
        <f>Timetraces!H1535</f>
        <v>0.30717793657808623</v>
      </c>
      <c r="G1453" s="8">
        <f>(Timetraces!G1535-Timetraces!$G$86)/0.3048</f>
        <v>-65.616797900262469</v>
      </c>
      <c r="H1453" s="13">
        <f>Timetraces!D1535/9.81/0.4536</f>
        <v>-44.337935388086827</v>
      </c>
      <c r="I1453" s="73">
        <f>Timetraces!F1535/Timetraces!H1535*1000</f>
        <v>2089489082.2923067</v>
      </c>
      <c r="J1453" s="13">
        <f>Timetraces!I1535/9.81/0.4536</f>
        <v>248.46535723506599</v>
      </c>
      <c r="K1453" s="8">
        <f>Timetraces!J1535-Timetraces!K1535</f>
        <v>27.6563401222229</v>
      </c>
      <c r="L1453" s="8">
        <f t="shared" si="45"/>
        <v>-31.443111539825679</v>
      </c>
      <c r="M1453" s="8">
        <f>(Timetraces!K1535-Timetraces!$K$86)/0.3048+$L$1004</f>
        <v>-27.005577024825286</v>
      </c>
      <c r="N1453" s="13">
        <f>Timetraces!L1535/9.81/0.4536</f>
        <v>-45.973344010837678</v>
      </c>
      <c r="O1453" s="23">
        <f>Timetraces!N1535/1000*0.145</f>
        <v>91.032933842472517</v>
      </c>
      <c r="P1453" s="37">
        <f>Timetraces!P1535</f>
        <v>0.30221162838988552</v>
      </c>
    </row>
    <row r="1454" spans="1:16" x14ac:dyDescent="0.2">
      <c r="A1454" s="37">
        <f>Timetraces!E1536</f>
        <v>145</v>
      </c>
      <c r="B1454" s="8">
        <f>Timetraces!B1536-Timetraces!C1536</f>
        <v>27.657198190689087</v>
      </c>
      <c r="C1454" s="8">
        <f t="shared" si="46"/>
        <v>-31.440304176701019</v>
      </c>
      <c r="D1454" s="8">
        <f>(Timetraces!C1536-Timetraces!$C$86)/0.3048+$C$1004</f>
        <v>-27.008392210081805</v>
      </c>
      <c r="E1454" s="23">
        <f>Timetraces!F1536/1000*0.145</f>
        <v>93.19090915642056</v>
      </c>
      <c r="F1454" s="8">
        <f>Timetraces!H1536</f>
        <v>0.30757922281133865</v>
      </c>
      <c r="G1454" s="8">
        <f>(Timetraces!G1536-Timetraces!$G$86)/0.3048</f>
        <v>-65.616797900262469</v>
      </c>
      <c r="H1454" s="13">
        <f>Timetraces!D1536/9.81/0.4536</f>
        <v>-44.365179453706979</v>
      </c>
      <c r="I1454" s="73">
        <f>Timetraces!F1536/Timetraces!H1536*1000</f>
        <v>2089529713.1656616</v>
      </c>
      <c r="J1454" s="13">
        <f>Timetraces!I1536/9.81/0.4536</f>
        <v>248.82003416335078</v>
      </c>
      <c r="K1454" s="8">
        <f>Timetraces!J1536-Timetraces!K1536</f>
        <v>27.656777858734131</v>
      </c>
      <c r="L1454" s="8">
        <f t="shared" si="45"/>
        <v>-31.44167539641613</v>
      </c>
      <c r="M1454" s="8">
        <f>(Timetraces!K1536-Timetraces!$K$86)/0.3048+$L$1004</f>
        <v>-27.007013168234835</v>
      </c>
      <c r="N1454" s="13">
        <f>Timetraces!L1536/9.81/0.4536</f>
        <v>-45.877240526499087</v>
      </c>
      <c r="O1454" s="23">
        <f>Timetraces!N1536/1000*0.145</f>
        <v>91.134071652877992</v>
      </c>
      <c r="P1454" s="37">
        <f>Timetraces!P1536</f>
        <v>0.30256733620987208</v>
      </c>
    </row>
    <row r="1455" spans="1:16" x14ac:dyDescent="0.2">
      <c r="A1455" s="37">
        <f>Timetraces!E1537</f>
        <v>145.1</v>
      </c>
      <c r="B1455" s="8">
        <f>Timetraces!B1537-Timetraces!C1537</f>
        <v>27.657987833023071</v>
      </c>
      <c r="C1455" s="8">
        <f t="shared" si="46"/>
        <v>-31.437713486628894</v>
      </c>
      <c r="D1455" s="8">
        <f>(Timetraces!C1537-Timetraces!$C$86)/0.3048+$C$1004</f>
        <v>-27.01098290015393</v>
      </c>
      <c r="E1455" s="23">
        <f>Timetraces!F1537/1000*0.145</f>
        <v>93.301179392080243</v>
      </c>
      <c r="F1455" s="8">
        <f>Timetraces!H1537</f>
        <v>0.30793783627588778</v>
      </c>
      <c r="G1455" s="8">
        <f>(Timetraces!G1537-Timetraces!$G$86)/0.3048</f>
        <v>-65.616797900262469</v>
      </c>
      <c r="H1455" s="13">
        <f>Timetraces!D1537/9.81/0.4536</f>
        <v>-44.419334963881788</v>
      </c>
      <c r="I1455" s="73">
        <f>Timetraces!F1537/Timetraces!H1537*1000</f>
        <v>2089565924.6760044</v>
      </c>
      <c r="J1455" s="13">
        <f>Timetraces!I1537/9.81/0.4536</f>
        <v>249.18143209460794</v>
      </c>
      <c r="K1455" s="8">
        <f>Timetraces!J1537-Timetraces!K1537</f>
        <v>27.657229423522949</v>
      </c>
      <c r="L1455" s="8">
        <f t="shared" si="45"/>
        <v>-31.44019388464179</v>
      </c>
      <c r="M1455" s="8">
        <f>(Timetraces!K1537-Timetraces!$K$86)/0.3048+$L$1004</f>
        <v>-27.008494680009179</v>
      </c>
      <c r="N1455" s="13">
        <f>Timetraces!L1537/9.81/0.4536</f>
        <v>-45.757130031033157</v>
      </c>
      <c r="O1455" s="23">
        <f>Timetraces!N1537/1000*0.145</f>
        <v>91.245617304310414</v>
      </c>
      <c r="P1455" s="37">
        <f>Timetraces!P1537</f>
        <v>0.302959649217307</v>
      </c>
    </row>
    <row r="1456" spans="1:16" x14ac:dyDescent="0.2">
      <c r="A1456" s="37">
        <f>Timetraces!E1538</f>
        <v>145.20000000000002</v>
      </c>
      <c r="B1456" s="8">
        <f>Timetraces!B1538-Timetraces!C1538</f>
        <v>27.658786773681641</v>
      </c>
      <c r="C1456" s="8">
        <f t="shared" si="46"/>
        <v>-31.435092290242512</v>
      </c>
      <c r="D1456" s="8">
        <f>(Timetraces!C1538-Timetraces!$C$86)/0.3048+$C$1004</f>
        <v>-27.013604096540316</v>
      </c>
      <c r="E1456" s="23">
        <f>Timetraces!F1538/1000*0.145</f>
        <v>93.407093492659172</v>
      </c>
      <c r="F1456" s="8">
        <f>Timetraces!H1538</f>
        <v>0.30828228361533982</v>
      </c>
      <c r="G1456" s="8">
        <f>(Timetraces!G1538-Timetraces!$G$86)/0.3048</f>
        <v>-65.616797900262469</v>
      </c>
      <c r="H1456" s="13">
        <f>Timetraces!D1538/9.81/0.4536</f>
        <v>-44.482656413314331</v>
      </c>
      <c r="I1456" s="73">
        <f>Timetraces!F1538/Timetraces!H1538*1000</f>
        <v>2089600622.2572873</v>
      </c>
      <c r="J1456" s="13">
        <f>Timetraces!I1538/9.81/0.4536</f>
        <v>249.54812453024743</v>
      </c>
      <c r="K1456" s="8">
        <f>Timetraces!J1538-Timetraces!K1538</f>
        <v>27.657693147659302</v>
      </c>
      <c r="L1456" s="8">
        <f t="shared" si="45"/>
        <v>-31.438672479994963</v>
      </c>
      <c r="M1456" s="8">
        <f>(Timetraces!K1538-Timetraces!$K$86)/0.3048+$L$1004</f>
        <v>-27.010016084656002</v>
      </c>
      <c r="N1456" s="13">
        <f>Timetraces!L1538/9.81/0.4536</f>
        <v>-45.615587765884939</v>
      </c>
      <c r="O1456" s="23">
        <f>Timetraces!N1538/1000*0.145</f>
        <v>91.367433519626445</v>
      </c>
      <c r="P1456" s="37">
        <f>Timetraces!P1538</f>
        <v>0.30338808469575862</v>
      </c>
    </row>
    <row r="1457" spans="1:16" x14ac:dyDescent="0.2">
      <c r="A1457" s="37">
        <f>Timetraces!E1539</f>
        <v>145.30000000000001</v>
      </c>
      <c r="B1457" s="8">
        <f>Timetraces!B1539-Timetraces!C1539</f>
        <v>27.659584522247314</v>
      </c>
      <c r="C1457" s="8">
        <f t="shared" si="46"/>
        <v>-31.432475004922058</v>
      </c>
      <c r="D1457" s="8">
        <f>(Timetraces!C1539-Timetraces!$C$86)/0.3048+$C$1004</f>
        <v>-27.01622138186077</v>
      </c>
      <c r="E1457" s="23">
        <f>Timetraces!F1539/1000*0.145</f>
        <v>93.5173403809018</v>
      </c>
      <c r="F1457" s="8">
        <f>Timetraces!H1539</f>
        <v>0.3086408215865421</v>
      </c>
      <c r="G1457" s="8">
        <f>(Timetraces!G1539-Timetraces!$G$86)/0.3048</f>
        <v>-65.616797900262469</v>
      </c>
      <c r="H1457" s="13">
        <f>Timetraces!D1539/9.81/0.4536</f>
        <v>-44.537895513764283</v>
      </c>
      <c r="I1457" s="73">
        <f>Timetraces!F1539/Timetraces!H1539*1000</f>
        <v>2089636658.3182535</v>
      </c>
      <c r="J1457" s="13">
        <f>Timetraces!I1539/9.81/0.4536</f>
        <v>249.91832834703163</v>
      </c>
      <c r="K1457" s="8">
        <f>Timetraces!J1539-Timetraces!K1539</f>
        <v>27.658170700073242</v>
      </c>
      <c r="L1457" s="8">
        <f t="shared" si="45"/>
        <v>-31.437105706983349</v>
      </c>
      <c r="M1457" s="8">
        <f>(Timetraces!K1539-Timetraces!$K$86)/0.3048+$L$1004</f>
        <v>-27.011582857667619</v>
      </c>
      <c r="N1457" s="13">
        <f>Timetraces!L1539/9.81/0.4536</f>
        <v>-45.458690066394738</v>
      </c>
      <c r="O1457" s="23">
        <f>Timetraces!N1539/1000*0.145</f>
        <v>91.49986711286634</v>
      </c>
      <c r="P1457" s="37">
        <f>Timetraces!P1539</f>
        <v>0.30385386252693108</v>
      </c>
    </row>
    <row r="1458" spans="1:16" x14ac:dyDescent="0.2">
      <c r="A1458" s="37">
        <f>Timetraces!E1540</f>
        <v>145.4</v>
      </c>
      <c r="B1458" s="8">
        <f>Timetraces!B1540-Timetraces!C1540</f>
        <v>27.660372018814087</v>
      </c>
      <c r="C1458" s="8">
        <f t="shared" si="46"/>
        <v>-31.429891354768607</v>
      </c>
      <c r="D1458" s="8">
        <f>(Timetraces!C1540-Timetraces!$C$86)/0.3048+$C$1004</f>
        <v>-27.018805032014217</v>
      </c>
      <c r="E1458" s="23">
        <f>Timetraces!F1540/1000*0.145</f>
        <v>93.639670366777366</v>
      </c>
      <c r="F1458" s="8">
        <f>Timetraces!H1540</f>
        <v>0.30903865462508295</v>
      </c>
      <c r="G1458" s="8">
        <f>(Timetraces!G1540-Timetraces!$G$86)/0.3048</f>
        <v>-65.616797900262469</v>
      </c>
      <c r="H1458" s="13">
        <f>Timetraces!D1540/9.81/0.4536</f>
        <v>-44.569124174003768</v>
      </c>
      <c r="I1458" s="73">
        <f>Timetraces!F1540/Timetraces!H1540*1000</f>
        <v>2089676551.6247845</v>
      </c>
      <c r="J1458" s="13">
        <f>Timetraces!I1540/9.81/0.4536</f>
        <v>250.29034271971864</v>
      </c>
      <c r="K1458" s="8">
        <f>Timetraces!J1540-Timetraces!K1540</f>
        <v>27.658665418624878</v>
      </c>
      <c r="L1458" s="8">
        <f t="shared" si="45"/>
        <v>-31.435482614622341</v>
      </c>
      <c r="M1458" s="8">
        <f>(Timetraces!K1540-Timetraces!$K$86)/0.3048+$L$1004</f>
        <v>-27.013205950028627</v>
      </c>
      <c r="N1458" s="13">
        <f>Timetraces!L1540/9.81/0.4536</f>
        <v>-45.294515852461998</v>
      </c>
      <c r="O1458" s="23">
        <f>Timetraces!N1540/1000*0.145</f>
        <v>91.64345029595043</v>
      </c>
      <c r="P1458" s="37">
        <f>Timetraces!P1540</f>
        <v>0.30435885471061214</v>
      </c>
    </row>
    <row r="1459" spans="1:16" x14ac:dyDescent="0.2">
      <c r="A1459" s="37">
        <f>Timetraces!E1541</f>
        <v>145.5</v>
      </c>
      <c r="B1459" s="8">
        <f>Timetraces!B1541-Timetraces!C1541</f>
        <v>27.66114068031311</v>
      </c>
      <c r="C1459" s="8">
        <f t="shared" si="46"/>
        <v>-31.427369499456848</v>
      </c>
      <c r="D1459" s="8">
        <f>(Timetraces!C1541-Timetraces!$C$86)/0.3048+$C$1004</f>
        <v>-27.02132688732598</v>
      </c>
      <c r="E1459" s="23">
        <f>Timetraces!F1541/1000*0.145</f>
        <v>93.78026615610662</v>
      </c>
      <c r="F1459" s="8">
        <f>Timetraces!H1541</f>
        <v>0.30949588928917854</v>
      </c>
      <c r="G1459" s="8">
        <f>(Timetraces!G1541-Timetraces!$G$86)/0.3048</f>
        <v>-65.616797900262469</v>
      </c>
      <c r="H1459" s="13">
        <f>Timetraces!D1541/9.81/0.4536</f>
        <v>-44.562362022033604</v>
      </c>
      <c r="I1459" s="73">
        <f>Timetraces!F1541/Timetraces!H1541*1000</f>
        <v>2089722282.6914783</v>
      </c>
      <c r="J1459" s="13">
        <f>Timetraces!I1541/9.81/0.4536</f>
        <v>250.66285088037907</v>
      </c>
      <c r="K1459" s="8">
        <f>Timetraces!J1541-Timetraces!K1541</f>
        <v>27.659180164337158</v>
      </c>
      <c r="L1459" s="8">
        <f t="shared" si="45"/>
        <v>-31.433793816353703</v>
      </c>
      <c r="M1459" s="8">
        <f>(Timetraces!K1541-Timetraces!$K$86)/0.3048+$L$1004</f>
        <v>-27.014894748297266</v>
      </c>
      <c r="N1459" s="13">
        <f>Timetraces!L1541/9.81/0.4536</f>
        <v>-45.130595390682302</v>
      </c>
      <c r="O1459" s="23">
        <f>Timetraces!N1541/1000*0.145</f>
        <v>91.798484292697239</v>
      </c>
      <c r="P1459" s="37">
        <f>Timetraces!P1541</f>
        <v>0.30490412083641377</v>
      </c>
    </row>
    <row r="1460" spans="1:16" x14ac:dyDescent="0.2">
      <c r="A1460" s="37">
        <f>Timetraces!E1542</f>
        <v>145.60000000000002</v>
      </c>
      <c r="B1460" s="8">
        <f>Timetraces!B1542-Timetraces!C1542</f>
        <v>27.661882400512695</v>
      </c>
      <c r="C1460" s="8">
        <f t="shared" si="46"/>
        <v>-31.424936034235113</v>
      </c>
      <c r="D1460" s="8">
        <f>(Timetraces!C1542-Timetraces!$C$86)/0.3048+$C$1004</f>
        <v>-27.023760352547715</v>
      </c>
      <c r="E1460" s="23">
        <f>Timetraces!F1542/1000*0.145</f>
        <v>93.943385796542771</v>
      </c>
      <c r="F1460" s="8">
        <f>Timetraces!H1542</f>
        <v>0.31002637310511671</v>
      </c>
      <c r="G1460" s="8">
        <f>(Timetraces!G1542-Timetraces!$G$86)/0.3048</f>
        <v>-65.616797900262469</v>
      </c>
      <c r="H1460" s="13">
        <f>Timetraces!D1542/9.81/0.4536</f>
        <v>-44.506121629304097</v>
      </c>
      <c r="I1460" s="73">
        <f>Timetraces!F1542/Timetraces!H1542*1000</f>
        <v>2089775178.7936816</v>
      </c>
      <c r="J1460" s="13">
        <f>Timetraces!I1542/9.81/0.4536</f>
        <v>251.03508471438761</v>
      </c>
      <c r="K1460" s="8">
        <f>Timetraces!J1542-Timetraces!K1542</f>
        <v>27.659714937210083</v>
      </c>
      <c r="L1460" s="8">
        <f t="shared" si="45"/>
        <v>-31.432039312177441</v>
      </c>
      <c r="M1460" s="8">
        <f>(Timetraces!K1542-Timetraces!$K$86)/0.3048+$L$1004</f>
        <v>-27.016649252473528</v>
      </c>
      <c r="N1460" s="13">
        <f>Timetraces!L1542/9.81/0.4536</f>
        <v>-44.971636812219451</v>
      </c>
      <c r="O1460" s="23">
        <f>Timetraces!N1542/1000*0.145</f>
        <v>91.964794411026261</v>
      </c>
      <c r="P1460" s="37">
        <f>Timetraces!P1542</f>
        <v>0.30548904666846477</v>
      </c>
    </row>
    <row r="1461" spans="1:16" x14ac:dyDescent="0.2">
      <c r="A1461" s="37">
        <f>Timetraces!E1543</f>
        <v>145.70000000000002</v>
      </c>
      <c r="B1461" s="8">
        <f>Timetraces!B1543-Timetraces!C1543</f>
        <v>27.662590980529785</v>
      </c>
      <c r="C1461" s="8">
        <f t="shared" si="46"/>
        <v>-31.422611296646238</v>
      </c>
      <c r="D1461" s="8">
        <f>(Timetraces!C1543-Timetraces!$C$86)/0.3048+$C$1004</f>
        <v>-27.026085090136586</v>
      </c>
      <c r="E1461" s="23">
        <f>Timetraces!F1543/1000*0.145</f>
        <v>94.131272279326311</v>
      </c>
      <c r="F1461" s="8">
        <f>Timetraces!H1543</f>
        <v>0.31063740055052746</v>
      </c>
      <c r="G1461" s="8">
        <f>(Timetraces!G1543-Timetraces!$G$86)/0.3048</f>
        <v>-65.616797900262469</v>
      </c>
      <c r="H1461" s="13">
        <f>Timetraces!D1543/9.81/0.4536</f>
        <v>-44.392039462014409</v>
      </c>
      <c r="I1461" s="73">
        <f>Timetraces!F1543/Timetraces!H1543*1000</f>
        <v>2089835888.9907429</v>
      </c>
      <c r="J1461" s="13">
        <f>Timetraces!I1543/9.81/0.4536</f>
        <v>251.40682476042267</v>
      </c>
      <c r="K1461" s="8">
        <f>Timetraces!J1543-Timetraces!K1543</f>
        <v>27.660265684127808</v>
      </c>
      <c r="L1461" s="8">
        <f t="shared" si="45"/>
        <v>-31.430232399717713</v>
      </c>
      <c r="M1461" s="8">
        <f>(Timetraces!K1543-Timetraces!$K$86)/0.3048+$L$1004</f>
        <v>-27.018456164933255</v>
      </c>
      <c r="N1461" s="13">
        <f>Timetraces!L1543/9.81/0.4536</f>
        <v>-44.81780128398146</v>
      </c>
      <c r="O1461" s="23">
        <f>Timetraces!N1543/1000*0.145</f>
        <v>92.141737406743147</v>
      </c>
      <c r="P1461" s="37">
        <f>Timetraces!P1543</f>
        <v>0.30611136996789307</v>
      </c>
    </row>
    <row r="1462" spans="1:16" x14ac:dyDescent="0.2">
      <c r="A1462" s="37">
        <f>Timetraces!E1544</f>
        <v>145.80000000000001</v>
      </c>
      <c r="B1462" s="8">
        <f>Timetraces!B1544-Timetraces!C1544</f>
        <v>27.663262605667114</v>
      </c>
      <c r="C1462" s="8">
        <f t="shared" si="46"/>
        <v>-31.420407802101195</v>
      </c>
      <c r="D1462" s="8">
        <f>(Timetraces!C1544-Timetraces!$C$86)/0.3048+$C$1004</f>
        <v>-27.028288584681629</v>
      </c>
      <c r="E1462" s="23">
        <f>Timetraces!F1544/1000*0.145</f>
        <v>94.34426713279467</v>
      </c>
      <c r="F1462" s="8">
        <f>Timetraces!H1544</f>
        <v>0.31133008245911914</v>
      </c>
      <c r="G1462" s="8">
        <f>(Timetraces!G1544-Timetraces!$G$86)/0.3048</f>
        <v>-65.616797900262469</v>
      </c>
      <c r="H1462" s="13">
        <f>Timetraces!D1544/9.81/0.4536</f>
        <v>-44.21544853799854</v>
      </c>
      <c r="I1462" s="73">
        <f>Timetraces!F1544/Timetraces!H1544*1000</f>
        <v>2089904428.8231986</v>
      </c>
      <c r="J1462" s="13">
        <f>Timetraces!I1544/9.81/0.4536</f>
        <v>251.77837277780137</v>
      </c>
      <c r="K1462" s="8">
        <f>Timetraces!J1544-Timetraces!K1544</f>
        <v>27.660825729370117</v>
      </c>
      <c r="L1462" s="8">
        <f t="shared" si="45"/>
        <v>-31.428394980943732</v>
      </c>
      <c r="M1462" s="8">
        <f>(Timetraces!K1544-Timetraces!$K$86)/0.3048+$L$1004</f>
        <v>-27.020293583707236</v>
      </c>
      <c r="N1462" s="13">
        <f>Timetraces!L1544/9.81/0.4536</f>
        <v>-44.663993188408654</v>
      </c>
      <c r="O1462" s="23">
        <f>Timetraces!N1544/1000*0.145</f>
        <v>92.328452375649405</v>
      </c>
      <c r="P1462" s="37">
        <f>Timetraces!P1544</f>
        <v>0.30676806291918379</v>
      </c>
    </row>
    <row r="1463" spans="1:16" x14ac:dyDescent="0.2">
      <c r="A1463" s="37">
        <f>Timetraces!E1545</f>
        <v>145.9</v>
      </c>
      <c r="B1463" s="8">
        <f>Timetraces!B1545-Timetraces!C1545</f>
        <v>27.663895130157471</v>
      </c>
      <c r="C1463" s="8">
        <f t="shared" si="46"/>
        <v>-31.418332590518659</v>
      </c>
      <c r="D1463" s="8">
        <f>(Timetraces!C1545-Timetraces!$C$86)/0.3048+$C$1004</f>
        <v>-27.030363796264165</v>
      </c>
      <c r="E1463" s="23">
        <f>Timetraces!F1545/1000*0.145</f>
        <v>94.580930066869172</v>
      </c>
      <c r="F1463" s="8">
        <f>Timetraces!H1545</f>
        <v>0.31209973506900851</v>
      </c>
      <c r="G1463" s="8">
        <f>(Timetraces!G1545-Timetraces!$G$86)/0.3048</f>
        <v>-65.616797900262469</v>
      </c>
      <c r="H1463" s="13">
        <f>Timetraces!D1545/9.81/0.4536</f>
        <v>-43.975824207534643</v>
      </c>
      <c r="I1463" s="73">
        <f>Timetraces!F1545/Timetraces!H1545*1000</f>
        <v>2089980230.7714529</v>
      </c>
      <c r="J1463" s="13">
        <f>Timetraces!I1545/9.81/0.4536</f>
        <v>252.15005795850601</v>
      </c>
      <c r="K1463" s="8">
        <f>Timetraces!J1545-Timetraces!K1545</f>
        <v>27.661386013031006</v>
      </c>
      <c r="L1463" s="8">
        <f t="shared" si="45"/>
        <v>-31.426556779956567</v>
      </c>
      <c r="M1463" s="8">
        <f>(Timetraces!K1545-Timetraces!$K$86)/0.3048+$L$1004</f>
        <v>-27.022131784694402</v>
      </c>
      <c r="N1463" s="13">
        <f>Timetraces!L1545/9.81/0.4536</f>
        <v>-44.500837412171222</v>
      </c>
      <c r="O1463" s="23">
        <f>Timetraces!N1545/1000*0.145</f>
        <v>92.520072641002869</v>
      </c>
      <c r="P1463" s="37">
        <f>Timetraces!P1545</f>
        <v>0.30745628655597035</v>
      </c>
    </row>
    <row r="1464" spans="1:16" x14ac:dyDescent="0.2">
      <c r="A1464" s="37">
        <f>Timetraces!E1546</f>
        <v>146</v>
      </c>
      <c r="B1464" s="8">
        <f>Timetraces!B1546-Timetraces!C1546</f>
        <v>27.664490461349487</v>
      </c>
      <c r="C1464" s="8">
        <f t="shared" si="46"/>
        <v>-31.416379404193147</v>
      </c>
      <c r="D1464" s="8">
        <f>(Timetraces!C1546-Timetraces!$C$86)/0.3048+$C$1004</f>
        <v>-27.032316982589681</v>
      </c>
      <c r="E1464" s="23">
        <f>Timetraces!F1546/1000*0.145</f>
        <v>94.838261847494309</v>
      </c>
      <c r="F1464" s="8">
        <f>Timetraces!H1546</f>
        <v>0.31293660481946778</v>
      </c>
      <c r="G1464" s="8">
        <f>(Timetraces!G1546-Timetraces!$G$86)/0.3048</f>
        <v>-65.616797900262469</v>
      </c>
      <c r="H1464" s="13">
        <f>Timetraces!D1546/9.81/0.4536</f>
        <v>-43.677013901916112</v>
      </c>
      <c r="I1464" s="73">
        <f>Timetraces!F1546/Timetraces!H1546*1000</f>
        <v>2090062230.4504936</v>
      </c>
      <c r="J1464" s="13">
        <f>Timetraces!I1546/9.81/0.4536</f>
        <v>252.5221271965234</v>
      </c>
      <c r="K1464" s="8">
        <f>Timetraces!J1546-Timetraces!K1546</f>
        <v>27.661938905715942</v>
      </c>
      <c r="L1464" s="8">
        <f t="shared" si="45"/>
        <v>-31.424742827578164</v>
      </c>
      <c r="M1464" s="8">
        <f>(Timetraces!K1546-Timetraces!$K$86)/0.3048+$L$1004</f>
        <v>-27.0239457370728</v>
      </c>
      <c r="N1464" s="13">
        <f>Timetraces!L1546/9.81/0.4536</f>
        <v>-44.31767979392469</v>
      </c>
      <c r="O1464" s="23">
        <f>Timetraces!N1546/1000*0.145</f>
        <v>92.70599003272072</v>
      </c>
      <c r="P1464" s="37">
        <f>Timetraces!P1546</f>
        <v>0.30817293635555842</v>
      </c>
    </row>
    <row r="1465" spans="1:16" x14ac:dyDescent="0.2">
      <c r="A1465" s="37">
        <f>Timetraces!E1547</f>
        <v>146.10000000000002</v>
      </c>
      <c r="B1465" s="8">
        <f>Timetraces!B1547-Timetraces!C1547</f>
        <v>27.66505241394043</v>
      </c>
      <c r="C1465" s="8">
        <f t="shared" si="46"/>
        <v>-31.414535727713677</v>
      </c>
      <c r="D1465" s="8">
        <f>(Timetraces!C1547-Timetraces!$C$86)/0.3048+$C$1004</f>
        <v>-27.034160659069148</v>
      </c>
      <c r="E1465" s="23">
        <f>Timetraces!F1547/1000*0.145</f>
        <v>95.111825648786009</v>
      </c>
      <c r="F1465" s="8">
        <f>Timetraces!H1547</f>
        <v>0.31382626295654381</v>
      </c>
      <c r="G1465" s="8">
        <f>(Timetraces!G1547-Timetraces!$G$86)/0.3048</f>
        <v>-65.616797900262469</v>
      </c>
      <c r="H1465" s="13">
        <f>Timetraces!D1547/9.81/0.4536</f>
        <v>-43.327233704368332</v>
      </c>
      <c r="I1465" s="73">
        <f>Timetraces!F1547/Timetraces!H1547*1000</f>
        <v>2090148921.8410995</v>
      </c>
      <c r="J1465" s="13">
        <f>Timetraces!I1547/9.81/0.4536</f>
        <v>252.89430616520153</v>
      </c>
      <c r="K1465" s="8">
        <f>Timetraces!J1547-Timetraces!K1547</f>
        <v>27.662478923797607</v>
      </c>
      <c r="L1465" s="8">
        <f t="shared" si="45"/>
        <v>-31.42297111471181</v>
      </c>
      <c r="M1465" s="8">
        <f>(Timetraces!K1547-Timetraces!$K$86)/0.3048+$L$1004</f>
        <v>-27.025717449939158</v>
      </c>
      <c r="N1465" s="13">
        <f>Timetraces!L1547/9.81/0.4536</f>
        <v>-44.104891468186196</v>
      </c>
      <c r="O1465" s="23">
        <f>Timetraces!N1547/1000*0.145</f>
        <v>92.898832840331053</v>
      </c>
      <c r="P1465" s="37">
        <f>Timetraces!P1547</f>
        <v>0.30891628169433732</v>
      </c>
    </row>
    <row r="1466" spans="1:16" x14ac:dyDescent="0.2">
      <c r="A1466" s="37">
        <f>Timetraces!E1548</f>
        <v>146.20000000000002</v>
      </c>
      <c r="B1466" s="8">
        <f>Timetraces!B1548-Timetraces!C1548</f>
        <v>27.665587663650513</v>
      </c>
      <c r="C1466" s="8">
        <f t="shared" si="46"/>
        <v>-31.412779659111042</v>
      </c>
      <c r="D1466" s="8">
        <f>(Timetraces!C1548-Timetraces!$C$86)/0.3048+$C$1004</f>
        <v>-27.035916727671786</v>
      </c>
      <c r="E1466" s="23">
        <f>Timetraces!F1548/1000*0.145</f>
        <v>95.395962297189925</v>
      </c>
      <c r="F1466" s="8">
        <f>Timetraces!H1548</f>
        <v>0.31475030551726096</v>
      </c>
      <c r="G1466" s="8">
        <f>(Timetraces!G1548-Timetraces!$G$86)/0.3048</f>
        <v>-65.616797900262469</v>
      </c>
      <c r="H1466" s="13">
        <f>Timetraces!D1548/9.81/0.4536</f>
        <v>-42.938711725401255</v>
      </c>
      <c r="I1466" s="73">
        <f>Timetraces!F1548/Timetraces!H1548*1000</f>
        <v>2090238442.1050313</v>
      </c>
      <c r="J1466" s="13">
        <f>Timetraces!I1548/9.81/0.4536</f>
        <v>253.26590904791064</v>
      </c>
      <c r="K1466" s="8">
        <f>Timetraces!J1548-Timetraces!K1548</f>
        <v>27.663004875183105</v>
      </c>
      <c r="L1466" s="8">
        <f t="shared" si="45"/>
        <v>-31.421245552423432</v>
      </c>
      <c r="M1466" s="8">
        <f>(Timetraces!K1548-Timetraces!$K$86)/0.3048+$L$1004</f>
        <v>-27.027443012227536</v>
      </c>
      <c r="N1466" s="13">
        <f>Timetraces!L1548/9.81/0.4536</f>
        <v>-43.854883873946626</v>
      </c>
      <c r="O1466" s="23">
        <f>Timetraces!N1548/1000*0.145</f>
        <v>93.099292782129794</v>
      </c>
      <c r="P1466" s="37">
        <f>Timetraces!P1548</f>
        <v>0.30968898871772105</v>
      </c>
    </row>
    <row r="1467" spans="1:16" x14ac:dyDescent="0.2">
      <c r="A1467" s="37">
        <f>Timetraces!E1549</f>
        <v>146.30000000000001</v>
      </c>
      <c r="B1467" s="8">
        <f>Timetraces!B1549-Timetraces!C1549</f>
        <v>27.666104555130005</v>
      </c>
      <c r="C1467" s="8">
        <f t="shared" si="46"/>
        <v>-31.411083820923732</v>
      </c>
      <c r="D1467" s="8">
        <f>(Timetraces!C1549-Timetraces!$C$86)/0.3048+$C$1004</f>
        <v>-27.037612565859096</v>
      </c>
      <c r="E1467" s="23">
        <f>Timetraces!F1549/1000*0.145</f>
        <v>95.683946797256439</v>
      </c>
      <c r="F1467" s="8">
        <f>Timetraces!H1549</f>
        <v>0.31568686231229459</v>
      </c>
      <c r="G1467" s="8">
        <f>(Timetraces!G1549-Timetraces!$G$86)/0.3048</f>
        <v>-65.616797900262469</v>
      </c>
      <c r="H1467" s="13">
        <f>Timetraces!D1549/9.81/0.4536</f>
        <v>-42.526892555518728</v>
      </c>
      <c r="I1467" s="73">
        <f>Timetraces!F1549/Timetraces!H1549*1000</f>
        <v>2090328635.8624032</v>
      </c>
      <c r="J1467" s="13">
        <f>Timetraces!I1549/9.81/0.4536</f>
        <v>253.63581110537771</v>
      </c>
      <c r="K1467" s="8">
        <f>Timetraces!J1549-Timetraces!K1549</f>
        <v>27.663519859313965</v>
      </c>
      <c r="L1467" s="8">
        <f t="shared" si="45"/>
        <v>-31.419555971941609</v>
      </c>
      <c r="M1467" s="8">
        <f>(Timetraces!K1549-Timetraces!$K$86)/0.3048+$L$1004</f>
        <v>-27.02913259270936</v>
      </c>
      <c r="N1467" s="13">
        <f>Timetraces!L1549/9.81/0.4536</f>
        <v>-43.568449129413445</v>
      </c>
      <c r="O1467" s="23">
        <f>Timetraces!N1549/1000*0.145</f>
        <v>93.306354346666822</v>
      </c>
      <c r="P1467" s="37">
        <f>Timetraces!P1549</f>
        <v>0.31048714306591313</v>
      </c>
    </row>
    <row r="1468" spans="1:16" x14ac:dyDescent="0.2">
      <c r="A1468" s="37">
        <f>Timetraces!E1550</f>
        <v>146.4</v>
      </c>
      <c r="B1468" s="8">
        <f>Timetraces!B1550-Timetraces!C1550</f>
        <v>27.66661262512207</v>
      </c>
      <c r="C1468" s="8">
        <f t="shared" si="46"/>
        <v>-31.409416924624303</v>
      </c>
      <c r="D1468" s="8">
        <f>(Timetraces!C1550-Timetraces!$C$86)/0.3048+$C$1004</f>
        <v>-27.039279462158522</v>
      </c>
      <c r="E1468" s="23">
        <f>Timetraces!F1550/1000*0.145</f>
        <v>95.968268130179226</v>
      </c>
      <c r="F1468" s="8">
        <f>Timetraces!H1550</f>
        <v>0.31661150684867617</v>
      </c>
      <c r="G1468" s="8">
        <f>(Timetraces!G1550-Timetraces!$G$86)/0.3048</f>
        <v>-65.616797900262469</v>
      </c>
      <c r="H1468" s="13">
        <f>Timetraces!D1550/9.81/0.4536</f>
        <v>-42.109206224367973</v>
      </c>
      <c r="I1468" s="73">
        <f>Timetraces!F1550/Timetraces!H1550*1000</f>
        <v>2090417153.8909001</v>
      </c>
      <c r="J1468" s="13">
        <f>Timetraces!I1550/9.81/0.4536</f>
        <v>254.00275043500392</v>
      </c>
      <c r="K1468" s="8">
        <f>Timetraces!J1550-Timetraces!K1550</f>
        <v>27.6640305519104</v>
      </c>
      <c r="L1468" s="8">
        <f t="shared" si="45"/>
        <v>-31.417880471297135</v>
      </c>
      <c r="M1468" s="8">
        <f>(Timetraces!K1550-Timetraces!$K$86)/0.3048+$L$1004</f>
        <v>-27.030808093353833</v>
      </c>
      <c r="N1468" s="13">
        <f>Timetraces!L1550/9.81/0.4536</f>
        <v>-43.252798596449338</v>
      </c>
      <c r="O1468" s="23">
        <f>Timetraces!N1550/1000*0.145</f>
        <v>93.518495669601094</v>
      </c>
      <c r="P1468" s="37">
        <f>Timetraces!P1550</f>
        <v>0.31130487843922611</v>
      </c>
    </row>
    <row r="1469" spans="1:16" x14ac:dyDescent="0.2">
      <c r="A1469" s="37">
        <f>Timetraces!E1551</f>
        <v>146.5</v>
      </c>
      <c r="B1469" s="8">
        <f>Timetraces!B1551-Timetraces!C1551</f>
        <v>27.667120933532715</v>
      </c>
      <c r="C1469" s="8">
        <f t="shared" si="46"/>
        <v>-31.407749246111692</v>
      </c>
      <c r="D1469" s="8">
        <f>(Timetraces!C1551-Timetraces!$C$86)/0.3048+$C$1004</f>
        <v>-27.040947140671133</v>
      </c>
      <c r="E1469" s="23">
        <f>Timetraces!F1551/1000*0.145</f>
        <v>96.240988985437582</v>
      </c>
      <c r="F1469" s="8">
        <f>Timetraces!H1551</f>
        <v>0.31749842619770685</v>
      </c>
      <c r="G1469" s="8">
        <f>(Timetraces!G1551-Timetraces!$G$86)/0.3048</f>
        <v>-65.616797900262469</v>
      </c>
      <c r="H1469" s="13">
        <f>Timetraces!D1551/9.81/0.4536</f>
        <v>-41.703566262320237</v>
      </c>
      <c r="I1469" s="73">
        <f>Timetraces!F1551/Timetraces!H1551*1000</f>
        <v>2090501570.2564547</v>
      </c>
      <c r="J1469" s="13">
        <f>Timetraces!I1551/9.81/0.4536</f>
        <v>254.36560229751635</v>
      </c>
      <c r="K1469" s="8">
        <f>Timetraces!J1551-Timetraces!K1551</f>
        <v>27.664544343948364</v>
      </c>
      <c r="L1469" s="8">
        <f t="shared" si="45"/>
        <v>-31.416194801881243</v>
      </c>
      <c r="M1469" s="8">
        <f>(Timetraces!K1551-Timetraces!$K$86)/0.3048+$L$1004</f>
        <v>-27.032493762769725</v>
      </c>
      <c r="N1469" s="13">
        <f>Timetraces!L1551/9.81/0.4536</f>
        <v>-42.920530726544364</v>
      </c>
      <c r="O1469" s="23">
        <f>Timetraces!N1551/1000*0.145</f>
        <v>93.737561286297165</v>
      </c>
      <c r="P1469" s="37">
        <f>Timetraces!P1551</f>
        <v>0.31214930554323994</v>
      </c>
    </row>
    <row r="1470" spans="1:16" x14ac:dyDescent="0.2">
      <c r="A1470" s="37">
        <f>Timetraces!E1552</f>
        <v>146.60000000000002</v>
      </c>
      <c r="B1470" s="8">
        <f>Timetraces!B1552-Timetraces!C1552</f>
        <v>27.667637348175049</v>
      </c>
      <c r="C1470" s="8">
        <f t="shared" si="46"/>
        <v>-31.406054972350752</v>
      </c>
      <c r="D1470" s="8">
        <f>(Timetraces!C1552-Timetraces!$C$86)/0.3048+$C$1004</f>
        <v>-27.042641414432072</v>
      </c>
      <c r="E1470" s="23">
        <f>Timetraces!F1552/1000*0.145</f>
        <v>96.494226313829699</v>
      </c>
      <c r="F1470" s="8">
        <f>Timetraces!H1552</f>
        <v>0.31832198379477689</v>
      </c>
      <c r="G1470" s="8">
        <f>(Timetraces!G1552-Timetraces!$G$86)/0.3048</f>
        <v>-65.616797900262469</v>
      </c>
      <c r="H1470" s="13">
        <f>Timetraces!D1552/9.81/0.4536</f>
        <v>-41.326826613053704</v>
      </c>
      <c r="I1470" s="73">
        <f>Timetraces!F1552/Timetraces!H1552*1000</f>
        <v>2090579528.6920338</v>
      </c>
      <c r="J1470" s="13">
        <f>Timetraces!I1552/9.81/0.4536</f>
        <v>254.72351628029395</v>
      </c>
      <c r="K1470" s="8">
        <f>Timetraces!J1552-Timetraces!K1552</f>
        <v>27.665069103240967</v>
      </c>
      <c r="L1470" s="8">
        <f t="shared" si="45"/>
        <v>-31.414473150658793</v>
      </c>
      <c r="M1470" s="8">
        <f>(Timetraces!K1552-Timetraces!$K$86)/0.3048+$L$1004</f>
        <v>-27.034215413992172</v>
      </c>
      <c r="N1470" s="13">
        <f>Timetraces!L1552/9.81/0.4536</f>
        <v>-42.587875370243538</v>
      </c>
      <c r="O1470" s="23">
        <f>Timetraces!N1552/1000*0.145</f>
        <v>93.954617629902003</v>
      </c>
      <c r="P1470" s="37">
        <f>Timetraces!P1552</f>
        <v>0.31298598823339602</v>
      </c>
    </row>
    <row r="1471" spans="1:16" x14ac:dyDescent="0.2">
      <c r="A1471" s="37">
        <f>Timetraces!E1553</f>
        <v>146.70000000000002</v>
      </c>
      <c r="B1471" s="8">
        <f>Timetraces!B1553-Timetraces!C1553</f>
        <v>27.668169260025024</v>
      </c>
      <c r="C1471" s="8">
        <f t="shared" si="46"/>
        <v>-31.404309854732723</v>
      </c>
      <c r="D1471" s="8">
        <f>(Timetraces!C1553-Timetraces!$C$86)/0.3048+$C$1004</f>
        <v>-27.044386532050101</v>
      </c>
      <c r="E1471" s="23">
        <f>Timetraces!F1553/1000*0.145</f>
        <v>96.720686906130467</v>
      </c>
      <c r="F1471" s="8">
        <f>Timetraces!H1553</f>
        <v>0.31905846117001491</v>
      </c>
      <c r="G1471" s="8">
        <f>(Timetraces!G1553-Timetraces!$G$86)/0.3048</f>
        <v>-65.616797900262469</v>
      </c>
      <c r="H1471" s="13">
        <f>Timetraces!D1553/9.81/0.4536</f>
        <v>-40.993368851295969</v>
      </c>
      <c r="I1471" s="73">
        <f>Timetraces!F1553/Timetraces!H1553*1000</f>
        <v>2090648897.3719385</v>
      </c>
      <c r="J1471" s="13">
        <f>Timetraces!I1553/9.81/0.4536</f>
        <v>255.07597116269804</v>
      </c>
      <c r="K1471" s="8">
        <f>Timetraces!J1553-Timetraces!K1553</f>
        <v>27.665610074996948</v>
      </c>
      <c r="L1471" s="8">
        <f t="shared" si="45"/>
        <v>-31.412698308939696</v>
      </c>
      <c r="M1471" s="8">
        <f>(Timetraces!K1553-Timetraces!$K$86)/0.3048+$L$1004</f>
        <v>-27.035990255711269</v>
      </c>
      <c r="N1471" s="13">
        <f>Timetraces!L1553/9.81/0.4536</f>
        <v>-42.271614460478887</v>
      </c>
      <c r="O1471" s="23">
        <f>Timetraces!N1553/1000*0.145</f>
        <v>94.164223273425335</v>
      </c>
      <c r="P1471" s="37">
        <f>Timetraces!P1553</f>
        <v>0.3137939517672701</v>
      </c>
    </row>
    <row r="1472" spans="1:16" x14ac:dyDescent="0.2">
      <c r="A1472" s="37">
        <f>Timetraces!E1554</f>
        <v>146.80000000000001</v>
      </c>
      <c r="B1472" s="8">
        <f>Timetraces!B1554-Timetraces!C1554</f>
        <v>27.668720960617065</v>
      </c>
      <c r="C1472" s="8">
        <f t="shared" si="46"/>
        <v>-31.402499813420253</v>
      </c>
      <c r="D1472" s="8">
        <f>(Timetraces!C1554-Timetraces!$C$86)/0.3048+$C$1004</f>
        <v>-27.046196573362575</v>
      </c>
      <c r="E1472" s="23">
        <f>Timetraces!F1554/1000*0.145</f>
        <v>96.914305092721406</v>
      </c>
      <c r="F1472" s="8">
        <f>Timetraces!H1554</f>
        <v>0.31968813189164474</v>
      </c>
      <c r="G1472" s="8">
        <f>(Timetraces!G1554-Timetraces!$G$86)/0.3048</f>
        <v>-65.616797900262469</v>
      </c>
      <c r="H1472" s="13">
        <f>Timetraces!D1554/9.81/0.4536</f>
        <v>-40.713980872634323</v>
      </c>
      <c r="I1472" s="73">
        <f>Timetraces!F1554/Timetraces!H1554*1000</f>
        <v>2090707946.9167674</v>
      </c>
      <c r="J1472" s="13">
        <f>Timetraces!I1554/9.81/0.4536</f>
        <v>255.42272005074196</v>
      </c>
      <c r="K1472" s="8">
        <f>Timetraces!J1554-Timetraces!K1554</f>
        <v>27.666170358657837</v>
      </c>
      <c r="L1472" s="8">
        <f t="shared" si="45"/>
        <v>-31.410860107952526</v>
      </c>
      <c r="M1472" s="8">
        <f>(Timetraces!K1554-Timetraces!$K$86)/0.3048+$L$1004</f>
        <v>-27.037828456698442</v>
      </c>
      <c r="N1472" s="13">
        <f>Timetraces!L1554/9.81/0.4536</f>
        <v>-41.986318171551225</v>
      </c>
      <c r="O1472" s="23">
        <f>Timetraces!N1554/1000*0.145</f>
        <v>94.360435127353966</v>
      </c>
      <c r="P1472" s="37">
        <f>Timetraces!P1554</f>
        <v>0.31455028757057962</v>
      </c>
    </row>
    <row r="1473" spans="1:16" x14ac:dyDescent="0.2">
      <c r="A1473" s="37">
        <f>Timetraces!E1555</f>
        <v>146.9</v>
      </c>
      <c r="B1473" s="8">
        <f>Timetraces!B1555-Timetraces!C1555</f>
        <v>27.669295310974121</v>
      </c>
      <c r="C1473" s="8">
        <f t="shared" si="46"/>
        <v>-31.400615461855107</v>
      </c>
      <c r="D1473" s="8">
        <f>(Timetraces!C1555-Timetraces!$C$86)/0.3048+$C$1004</f>
        <v>-27.048080924927721</v>
      </c>
      <c r="E1473" s="23">
        <f>Timetraces!F1555/1000*0.145</f>
        <v>97.070719921009655</v>
      </c>
      <c r="F1473" s="8">
        <f>Timetraces!H1555</f>
        <v>0.32019681339596306</v>
      </c>
      <c r="G1473" s="8">
        <f>(Timetraces!G1555-Timetraces!$G$86)/0.3048</f>
        <v>-65.616797900262469</v>
      </c>
      <c r="H1473" s="13">
        <f>Timetraces!D1555/9.81/0.4536</f>
        <v>-40.495198509551081</v>
      </c>
      <c r="I1473" s="73">
        <f>Timetraces!F1555/Timetraces!H1555*1000</f>
        <v>2090755475.4665451</v>
      </c>
      <c r="J1473" s="13">
        <f>Timetraces!I1555/9.81/0.4536</f>
        <v>255.76368064643006</v>
      </c>
      <c r="K1473" s="8">
        <f>Timetraces!J1555-Timetraces!K1555</f>
        <v>27.666749954223633</v>
      </c>
      <c r="L1473" s="8">
        <f t="shared" si="45"/>
        <v>-31.408958547697292</v>
      </c>
      <c r="M1473" s="8">
        <f>(Timetraces!K1555-Timetraces!$K$86)/0.3048+$L$1004</f>
        <v>-27.039730016953676</v>
      </c>
      <c r="N1473" s="13">
        <f>Timetraces!L1555/9.81/0.4536</f>
        <v>-41.742541221393687</v>
      </c>
      <c r="O1473" s="23">
        <f>Timetraces!N1555/1000*0.145</f>
        <v>94.537639506440001</v>
      </c>
      <c r="P1473" s="37">
        <f>Timetraces!P1555</f>
        <v>0.31523335664313562</v>
      </c>
    </row>
    <row r="1474" spans="1:16" x14ac:dyDescent="0.2">
      <c r="A1474" s="37">
        <f>Timetraces!E1556</f>
        <v>147</v>
      </c>
      <c r="B1474" s="8">
        <f>Timetraces!B1556-Timetraces!C1556</f>
        <v>27.669893026351929</v>
      </c>
      <c r="C1474" s="8">
        <f t="shared" si="46"/>
        <v>-31.398654453397736</v>
      </c>
      <c r="D1474" s="8">
        <f>(Timetraces!C1556-Timetraces!$C$86)/0.3048+$C$1004</f>
        <v>-27.050041933385092</v>
      </c>
      <c r="E1474" s="23">
        <f>Timetraces!F1556/1000*0.145</f>
        <v>97.187637711751123</v>
      </c>
      <c r="F1474" s="8">
        <f>Timetraces!H1556</f>
        <v>0.32057704611445781</v>
      </c>
      <c r="G1474" s="8">
        <f>(Timetraces!G1556-Timetraces!$G$86)/0.3048</f>
        <v>-65.616797900262469</v>
      </c>
      <c r="H1474" s="13">
        <f>Timetraces!D1556/9.81/0.4536</f>
        <v>-40.339185513513364</v>
      </c>
      <c r="I1474" s="73">
        <f>Timetraces!F1556/Timetraces!H1556*1000</f>
        <v>2090790898.9421608</v>
      </c>
      <c r="J1474" s="13">
        <f>Timetraces!I1556/9.81/0.4536</f>
        <v>256.09879808443202</v>
      </c>
      <c r="K1474" s="8">
        <f>Timetraces!J1556-Timetraces!K1556</f>
        <v>27.667346715927124</v>
      </c>
      <c r="L1474" s="8">
        <f t="shared" si="45"/>
        <v>-31.40700066809266</v>
      </c>
      <c r="M1474" s="8">
        <f>(Timetraces!K1556-Timetraces!$K$86)/0.3048+$L$1004</f>
        <v>-27.041687896558308</v>
      </c>
      <c r="N1474" s="13">
        <f>Timetraces!L1556/9.81/0.4536</f>
        <v>-41.546860591486393</v>
      </c>
      <c r="O1474" s="23">
        <f>Timetraces!N1556/1000*0.145</f>
        <v>94.690574188778754</v>
      </c>
      <c r="P1474" s="37">
        <f>Timetraces!P1556</f>
        <v>0.31582287467917658</v>
      </c>
    </row>
    <row r="1475" spans="1:16" x14ac:dyDescent="0.2">
      <c r="A1475" s="37">
        <f>Timetraces!E1557</f>
        <v>147.10000000000002</v>
      </c>
      <c r="B1475" s="8">
        <f>Timetraces!B1557-Timetraces!C1557</f>
        <v>27.670512676239014</v>
      </c>
      <c r="C1475" s="8">
        <f t="shared" si="46"/>
        <v>-31.396621481327244</v>
      </c>
      <c r="D1475" s="8">
        <f>(Timetraces!C1557-Timetraces!$C$86)/0.3048+$C$1004</f>
        <v>-27.05207490545558</v>
      </c>
      <c r="E1475" s="23">
        <f>Timetraces!F1557/1000*0.145</f>
        <v>97.264920040896129</v>
      </c>
      <c r="F1475" s="8">
        <f>Timetraces!H1557</f>
        <v>0.32082837961680816</v>
      </c>
      <c r="G1475" s="8">
        <f>(Timetraces!G1557-Timetraces!$G$86)/0.3048</f>
        <v>-65.616797900262469</v>
      </c>
      <c r="H1475" s="13">
        <f>Timetraces!D1557/9.81/0.4536</f>
        <v>-40.244069605121737</v>
      </c>
      <c r="I1475" s="73">
        <f>Timetraces!F1557/Timetraces!H1557*1000</f>
        <v>2090814262.77614</v>
      </c>
      <c r="J1475" s="13">
        <f>Timetraces!I1557/9.81/0.4536</f>
        <v>256.42782547076104</v>
      </c>
      <c r="K1475" s="8">
        <f>Timetraces!J1557-Timetraces!K1557</f>
        <v>27.667957305908203</v>
      </c>
      <c r="L1475" s="8">
        <f t="shared" si="45"/>
        <v>-31.404997420123241</v>
      </c>
      <c r="M1475" s="8">
        <f>(Timetraces!K1557-Timetraces!$K$86)/0.3048+$L$1004</f>
        <v>-27.043691144527727</v>
      </c>
      <c r="N1475" s="13">
        <f>Timetraces!L1557/9.81/0.4536</f>
        <v>-41.399574612063311</v>
      </c>
      <c r="O1475" s="23">
        <f>Timetraces!N1557/1000*0.145</f>
        <v>94.81768317192936</v>
      </c>
      <c r="P1475" s="37">
        <f>Timetraces!P1557</f>
        <v>0.31631284349443267</v>
      </c>
    </row>
    <row r="1476" spans="1:16" x14ac:dyDescent="0.2">
      <c r="A1476" s="37">
        <f>Timetraces!E1558</f>
        <v>147.20000000000002</v>
      </c>
      <c r="B1476" s="8">
        <f>Timetraces!B1558-Timetraces!C1558</f>
        <v>27.671151399612427</v>
      </c>
      <c r="C1476" s="8">
        <f t="shared" si="46"/>
        <v>-31.394525932201873</v>
      </c>
      <c r="D1476" s="8">
        <f>(Timetraces!C1558-Timetraces!$C$86)/0.3048+$C$1004</f>
        <v>-27.054170454580952</v>
      </c>
      <c r="E1476" s="23">
        <f>Timetraces!F1558/1000*0.145</f>
        <v>97.304500472073954</v>
      </c>
      <c r="F1476" s="8">
        <f>Timetraces!H1558</f>
        <v>0.32095710188494447</v>
      </c>
      <c r="G1476" s="8">
        <f>(Timetraces!G1558-Timetraces!$G$86)/0.3048</f>
        <v>-65.616797900262469</v>
      </c>
      <c r="H1476" s="13">
        <f>Timetraces!D1558/9.81/0.4536</f>
        <v>-40.204545992744421</v>
      </c>
      <c r="I1476" s="73">
        <f>Timetraces!F1558/Timetraces!H1558*1000</f>
        <v>2090826208.723753</v>
      </c>
      <c r="J1476" s="13">
        <f>Timetraces!I1558/9.81/0.4536</f>
        <v>256.75026901744366</v>
      </c>
      <c r="K1476" s="8">
        <f>Timetraces!J1558-Timetraces!K1558</f>
        <v>27.668578386306763</v>
      </c>
      <c r="L1476" s="8">
        <f t="shared" si="45"/>
        <v>-31.402959754773637</v>
      </c>
      <c r="M1476" s="8">
        <f>(Timetraces!K1558-Timetraces!$K$86)/0.3048+$L$1004</f>
        <v>-27.045728809877332</v>
      </c>
      <c r="N1476" s="13">
        <f>Timetraces!L1558/9.81/0.4536</f>
        <v>-41.296983302406488</v>
      </c>
      <c r="O1476" s="23">
        <f>Timetraces!N1558/1000*0.145</f>
        <v>94.91843334857063</v>
      </c>
      <c r="P1476" s="37">
        <f>Timetraces!P1558</f>
        <v>0.31670120784077266</v>
      </c>
    </row>
    <row r="1477" spans="1:16" x14ac:dyDescent="0.2">
      <c r="A1477" s="37">
        <f>Timetraces!E1559</f>
        <v>147.30000000000001</v>
      </c>
      <c r="B1477" s="8">
        <f>Timetraces!B1559-Timetraces!C1559</f>
        <v>27.671803712844849</v>
      </c>
      <c r="C1477" s="8">
        <f t="shared" si="46"/>
        <v>-31.392385796924899</v>
      </c>
      <c r="D1477" s="8">
        <f>(Timetraces!C1559-Timetraces!$C$86)/0.3048+$C$1004</f>
        <v>-27.056310589857926</v>
      </c>
      <c r="E1477" s="23">
        <f>Timetraces!F1559/1000*0.145</f>
        <v>97.310038254303478</v>
      </c>
      <c r="F1477" s="8">
        <f>Timetraces!H1559</f>
        <v>0.32097511307487586</v>
      </c>
      <c r="G1477" s="8">
        <f>(Timetraces!G1559-Timetraces!$G$86)/0.3048</f>
        <v>-65.616797900262469</v>
      </c>
      <c r="H1477" s="13">
        <f>Timetraces!D1559/9.81/0.4536</f>
        <v>-40.212659203475347</v>
      </c>
      <c r="I1477" s="73">
        <f>Timetraces!F1559/Timetraces!H1559*1000</f>
        <v>2090827870.3280406</v>
      </c>
      <c r="J1477" s="13">
        <f>Timetraces!I1559/9.81/0.4536</f>
        <v>257.06530574452404</v>
      </c>
      <c r="K1477" s="8">
        <f>Timetraces!J1559-Timetraces!K1559</f>
        <v>27.669206619262695</v>
      </c>
      <c r="L1477" s="8">
        <f t="shared" ref="L1477:L1540" si="47">(K1477-$K$4)/0.3048</f>
        <v>-31.40089862302845</v>
      </c>
      <c r="M1477" s="8">
        <f>(Timetraces!K1559-Timetraces!$K$86)/0.3048+$L$1004</f>
        <v>-27.047789941622518</v>
      </c>
      <c r="N1477" s="13">
        <f>Timetraces!L1559/9.81/0.4536</f>
        <v>-41.234790021330021</v>
      </c>
      <c r="O1477" s="23">
        <f>Timetraces!N1559/1000*0.145</f>
        <v>94.993993420580665</v>
      </c>
      <c r="P1477" s="37">
        <f>Timetraces!P1559</f>
        <v>0.31699247246924367</v>
      </c>
    </row>
    <row r="1478" spans="1:16" x14ac:dyDescent="0.2">
      <c r="A1478" s="37">
        <f>Timetraces!E1560</f>
        <v>147.4</v>
      </c>
      <c r="B1478" s="8">
        <f>Timetraces!B1560-Timetraces!C1560</f>
        <v>27.672463893890381</v>
      </c>
      <c r="C1478" s="8">
        <f t="shared" si="46"/>
        <v>-31.390219848612787</v>
      </c>
      <c r="D1478" s="8">
        <f>(Timetraces!C1560-Timetraces!$C$86)/0.3048+$C$1004</f>
        <v>-27.058476538170037</v>
      </c>
      <c r="E1478" s="23">
        <f>Timetraces!F1560/1000*0.145</f>
        <v>97.286519021377018</v>
      </c>
      <c r="F1478" s="8">
        <f>Timetraces!H1560</f>
        <v>0.32089862697012178</v>
      </c>
      <c r="G1478" s="8">
        <f>(Timetraces!G1560-Timetraces!$G$86)/0.3048</f>
        <v>-65.616797900262469</v>
      </c>
      <c r="H1478" s="13">
        <f>Timetraces!D1560/9.81/0.4536</f>
        <v>-40.258605488591058</v>
      </c>
      <c r="I1478" s="73">
        <f>Timetraces!F1560/Timetraces!H1560*1000</f>
        <v>2090820758.0293741</v>
      </c>
      <c r="J1478" s="13">
        <f>Timetraces!I1560/9.81/0.4536</f>
        <v>257.37189321072486</v>
      </c>
      <c r="K1478" s="8">
        <f>Timetraces!J1560-Timetraces!K1560</f>
        <v>27.669839382171631</v>
      </c>
      <c r="L1478" s="8">
        <f t="shared" si="47"/>
        <v>-31.398822629232729</v>
      </c>
      <c r="M1478" s="8">
        <f>(Timetraces!K1560-Timetraces!$K$86)/0.3048+$L$1004</f>
        <v>-27.049865935418239</v>
      </c>
      <c r="N1478" s="13">
        <f>Timetraces!L1560/9.81/0.4536</f>
        <v>-41.207285345390545</v>
      </c>
      <c r="O1478" s="23">
        <f>Timetraces!N1560/1000*0.145</f>
        <v>95.047129563848486</v>
      </c>
      <c r="P1478" s="37">
        <f>Timetraces!P1560</f>
        <v>0.31719729983853373</v>
      </c>
    </row>
    <row r="1479" spans="1:16" x14ac:dyDescent="0.2">
      <c r="A1479" s="37">
        <f>Timetraces!E1561</f>
        <v>147.5</v>
      </c>
      <c r="B1479" s="8">
        <f>Timetraces!B1561-Timetraces!C1561</f>
        <v>27.673124074935913</v>
      </c>
      <c r="C1479" s="8">
        <f t="shared" si="46"/>
        <v>-31.388053900300672</v>
      </c>
      <c r="D1479" s="8">
        <f>(Timetraces!C1561-Timetraces!$C$86)/0.3048+$C$1004</f>
        <v>-27.060642486482156</v>
      </c>
      <c r="E1479" s="23">
        <f>Timetraces!F1561/1000*0.145</f>
        <v>97.239733200907779</v>
      </c>
      <c r="F1479" s="8">
        <f>Timetraces!H1561</f>
        <v>0.32074647466475908</v>
      </c>
      <c r="G1479" s="8">
        <f>(Timetraces!G1561-Timetraces!$G$86)/0.3048</f>
        <v>-65.616797900262469</v>
      </c>
      <c r="H1479" s="13">
        <f>Timetraces!D1561/9.81/0.4536</f>
        <v>-40.331456360095139</v>
      </c>
      <c r="I1479" s="73">
        <f>Timetraces!F1561/Timetraces!H1561*1000</f>
        <v>2090806610.9295728</v>
      </c>
      <c r="J1479" s="13">
        <f>Timetraces!I1561/9.81/0.4536</f>
        <v>257.66896154210366</v>
      </c>
      <c r="K1479" s="8">
        <f>Timetraces!J1561-Timetraces!K1561</f>
        <v>27.670472860336304</v>
      </c>
      <c r="L1479" s="8">
        <f t="shared" si="47"/>
        <v>-31.396744288797453</v>
      </c>
      <c r="M1479" s="8">
        <f>(Timetraces!K1561-Timetraces!$K$86)/0.3048+$L$1004</f>
        <v>-27.051944275853515</v>
      </c>
      <c r="N1479" s="13">
        <f>Timetraces!L1561/9.81/0.4536</f>
        <v>-41.208303783085846</v>
      </c>
      <c r="O1479" s="23">
        <f>Timetraces!N1561/1000*0.145</f>
        <v>95.081435092764025</v>
      </c>
      <c r="P1479" s="37">
        <f>Timetraces!P1561</f>
        <v>0.31732954089141657</v>
      </c>
    </row>
    <row r="1480" spans="1:16" x14ac:dyDescent="0.2">
      <c r="A1480" s="37">
        <f>Timetraces!E1562</f>
        <v>147.60000000000002</v>
      </c>
      <c r="B1480" s="8">
        <f>Timetraces!B1562-Timetraces!C1562</f>
        <v>27.673775672912598</v>
      </c>
      <c r="C1480" s="8">
        <f t="shared" si="46"/>
        <v>-31.385916111663256</v>
      </c>
      <c r="D1480" s="8">
        <f>(Timetraces!C1562-Timetraces!$C$86)/0.3048+$C$1004</f>
        <v>-27.062780275119568</v>
      </c>
      <c r="E1480" s="23">
        <f>Timetraces!F1562/1000*0.145</f>
        <v>97.175867332090277</v>
      </c>
      <c r="F1480" s="8">
        <f>Timetraces!H1562</f>
        <v>0.32053877550150595</v>
      </c>
      <c r="G1480" s="8">
        <f>(Timetraces!G1562-Timetraces!$G$86)/0.3048</f>
        <v>-65.616797900262469</v>
      </c>
      <c r="H1480" s="13">
        <f>Timetraces!D1562/9.81/0.4536</f>
        <v>-40.419827261932355</v>
      </c>
      <c r="I1480" s="73">
        <f>Timetraces!F1562/Timetraces!H1562*1000</f>
        <v>2090787282.5844042</v>
      </c>
      <c r="J1480" s="13">
        <f>Timetraces!I1562/9.81/0.4536</f>
        <v>257.95541343205258</v>
      </c>
      <c r="K1480" s="8">
        <f>Timetraces!J1562-Timetraces!K1562</f>
        <v>27.671102285385132</v>
      </c>
      <c r="L1480" s="8">
        <f t="shared" si="47"/>
        <v>-31.394679245986335</v>
      </c>
      <c r="M1480" s="8">
        <f>(Timetraces!K1562-Timetraces!$K$86)/0.3048+$L$1004</f>
        <v>-27.054009318664633</v>
      </c>
      <c r="N1480" s="13">
        <f>Timetraces!L1562/9.81/0.4536</f>
        <v>-41.231720991911516</v>
      </c>
      <c r="O1480" s="23">
        <f>Timetraces!N1562/1000*0.145</f>
        <v>95.100836606023677</v>
      </c>
      <c r="P1480" s="37">
        <f>Timetraces!P1562</f>
        <v>0.31740433133347007</v>
      </c>
    </row>
    <row r="1481" spans="1:16" x14ac:dyDescent="0.2">
      <c r="A1481" s="37">
        <f>Timetraces!E1563</f>
        <v>147.70000000000002</v>
      </c>
      <c r="B1481" s="8">
        <f>Timetraces!B1563-Timetraces!C1563</f>
        <v>27.674410581588745</v>
      </c>
      <c r="C1481" s="8">
        <f t="shared" si="46"/>
        <v>-31.383833077948861</v>
      </c>
      <c r="D1481" s="8">
        <f>(Timetraces!C1563-Timetraces!$C$86)/0.3048+$C$1004</f>
        <v>-27.064863308833967</v>
      </c>
      <c r="E1481" s="23">
        <f>Timetraces!F1563/1000*0.145</f>
        <v>97.101071914168017</v>
      </c>
      <c r="F1481" s="8">
        <f>Timetraces!H1563</f>
        <v>0.32029553162471608</v>
      </c>
      <c r="G1481" s="8">
        <f>(Timetraces!G1563-Timetraces!$G$86)/0.3048</f>
        <v>-65.616797900262469</v>
      </c>
      <c r="H1481" s="13">
        <f>Timetraces!D1563/9.81/0.4536</f>
        <v>-40.512477659539741</v>
      </c>
      <c r="I1481" s="73">
        <f>Timetraces!F1563/Timetraces!H1563*1000</f>
        <v>2090764618.3148351</v>
      </c>
      <c r="J1481" s="13">
        <f>Timetraces!I1563/9.81/0.4536</f>
        <v>258.23037103528549</v>
      </c>
      <c r="K1481" s="8">
        <f>Timetraces!J1563-Timetraces!K1563</f>
        <v>27.671721458435059</v>
      </c>
      <c r="L1481" s="8">
        <f t="shared" si="47"/>
        <v>-31.392647838342221</v>
      </c>
      <c r="M1481" s="8">
        <f>(Timetraces!K1563-Timetraces!$K$86)/0.3048+$L$1004</f>
        <v>-27.056040726308744</v>
      </c>
      <c r="N1481" s="13">
        <f>Timetraces!L1563/9.81/0.4536</f>
        <v>-41.270966848553755</v>
      </c>
      <c r="O1481" s="23">
        <f>Timetraces!N1563/1000*0.145</f>
        <v>95.109204633260006</v>
      </c>
      <c r="P1481" s="37">
        <f>Timetraces!P1563</f>
        <v>0.3174365907862931</v>
      </c>
    </row>
    <row r="1482" spans="1:16" x14ac:dyDescent="0.2">
      <c r="A1482" s="37">
        <f>Timetraces!E1564</f>
        <v>147.80000000000001</v>
      </c>
      <c r="B1482" s="8">
        <f>Timetraces!B1564-Timetraces!C1564</f>
        <v>27.675019502639771</v>
      </c>
      <c r="C1482" s="8">
        <f t="shared" si="46"/>
        <v>-31.381835305471743</v>
      </c>
      <c r="D1482" s="8">
        <f>(Timetraces!C1564-Timetraces!$C$86)/0.3048+$C$1004</f>
        <v>-27.066861081311085</v>
      </c>
      <c r="E1482" s="23">
        <f>Timetraces!F1564/1000*0.145</f>
        <v>97.021140366188419</v>
      </c>
      <c r="F1482" s="8">
        <f>Timetraces!H1564</f>
        <v>0.32003558390102699</v>
      </c>
      <c r="G1482" s="8">
        <f>(Timetraces!G1564-Timetraces!$G$86)/0.3048</f>
        <v>-65.616797900262469</v>
      </c>
      <c r="H1482" s="13">
        <f>Timetraces!D1564/9.81/0.4536</f>
        <v>-40.598708813491875</v>
      </c>
      <c r="I1482" s="73">
        <f>Timetraces!F1564/Timetraces!H1564*1000</f>
        <v>2090740363.0378547</v>
      </c>
      <c r="J1482" s="13">
        <f>Timetraces!I1564/9.81/0.4536</f>
        <v>258.49301137184659</v>
      </c>
      <c r="K1482" s="8">
        <f>Timetraces!J1564-Timetraces!K1564</f>
        <v>27.672323226928711</v>
      </c>
      <c r="L1482" s="8">
        <f t="shared" si="47"/>
        <v>-31.390673532260681</v>
      </c>
      <c r="M1482" s="8">
        <f>(Timetraces!K1564-Timetraces!$K$86)/0.3048+$L$1004</f>
        <v>-27.058015032390287</v>
      </c>
      <c r="N1482" s="13">
        <f>Timetraces!L1564/9.81/0.4536</f>
        <v>-41.318528231832722</v>
      </c>
      <c r="O1482" s="23">
        <f>Timetraces!N1564/1000*0.145</f>
        <v>95.110207349375855</v>
      </c>
      <c r="P1482" s="37">
        <f>Timetraces!P1564</f>
        <v>0.31744045888192296</v>
      </c>
    </row>
    <row r="1483" spans="1:16" x14ac:dyDescent="0.2">
      <c r="A1483" s="37">
        <f>Timetraces!E1565</f>
        <v>147.9</v>
      </c>
      <c r="B1483" s="8">
        <f>Timetraces!B1565-Timetraces!C1565</f>
        <v>27.675595283508301</v>
      </c>
      <c r="C1483" s="8">
        <f t="shared" si="46"/>
        <v>-31.379946260627484</v>
      </c>
      <c r="D1483" s="8">
        <f>(Timetraces!C1565-Timetraces!$C$86)/0.3048+$C$1004</f>
        <v>-27.06875012615534</v>
      </c>
      <c r="E1483" s="23">
        <f>Timetraces!F1565/1000*0.145</f>
        <v>96.941324492715026</v>
      </c>
      <c r="F1483" s="8">
        <f>Timetraces!H1565</f>
        <v>0.31977601180701837</v>
      </c>
      <c r="G1483" s="8">
        <f>(Timetraces!G1565-Timetraces!$G$86)/0.3048</f>
        <v>-65.616797900262469</v>
      </c>
      <c r="H1483" s="13">
        <f>Timetraces!D1565/9.81/0.4536</f>
        <v>-40.668768411312541</v>
      </c>
      <c r="I1483" s="73">
        <f>Timetraces!F1565/Timetraces!H1565*1000</f>
        <v>2090716107.1666577</v>
      </c>
      <c r="J1483" s="13">
        <f>Timetraces!I1565/9.81/0.4536</f>
        <v>258.74275835576685</v>
      </c>
      <c r="K1483" s="8">
        <f>Timetraces!J1565-Timetraces!K1565</f>
        <v>27.67289924621582</v>
      </c>
      <c r="L1483" s="8">
        <f t="shared" si="47"/>
        <v>-31.388783705203238</v>
      </c>
      <c r="M1483" s="8">
        <f>(Timetraces!K1565-Timetraces!$K$86)/0.3048+$L$1004</f>
        <v>-27.059904859447727</v>
      </c>
      <c r="N1483" s="13">
        <f>Timetraces!L1565/9.81/0.4536</f>
        <v>-41.36564383430229</v>
      </c>
      <c r="O1483" s="23">
        <f>Timetraces!N1565/1000*0.145</f>
        <v>95.10728161463507</v>
      </c>
      <c r="P1483" s="37">
        <f>Timetraces!P1565</f>
        <v>0.31742918355453092</v>
      </c>
    </row>
    <row r="1484" spans="1:16" x14ac:dyDescent="0.2">
      <c r="A1484" s="37">
        <f>Timetraces!E1566</f>
        <v>148</v>
      </c>
      <c r="B1484" s="8">
        <f>Timetraces!B1566-Timetraces!C1566</f>
        <v>27.676130294799805</v>
      </c>
      <c r="C1484" s="8">
        <f t="shared" si="46"/>
        <v>-31.378190974238038</v>
      </c>
      <c r="D1484" s="8">
        <f>(Timetraces!C1566-Timetraces!$C$86)/0.3048+$C$1004</f>
        <v>-27.070505412544794</v>
      </c>
      <c r="E1484" s="23">
        <f>Timetraces!F1566/1000*0.145</f>
        <v>96.866113028819868</v>
      </c>
      <c r="F1484" s="8">
        <f>Timetraces!H1566</f>
        <v>0.31953141322158884</v>
      </c>
      <c r="G1484" s="8">
        <f>(Timetraces!G1566-Timetraces!$G$86)/0.3048</f>
        <v>-65.616797900262469</v>
      </c>
      <c r="H1484" s="13">
        <f>Timetraces!D1566/9.81/0.4536</f>
        <v>-40.714310064616647</v>
      </c>
      <c r="I1484" s="73">
        <f>Timetraces!F1566/Timetraces!H1566*1000</f>
        <v>2090693218.8109252</v>
      </c>
      <c r="J1484" s="13">
        <f>Timetraces!I1566/9.81/0.4536</f>
        <v>258.97903590107711</v>
      </c>
      <c r="K1484" s="8">
        <f>Timetraces!J1566-Timetraces!K1566</f>
        <v>27.673441171646118</v>
      </c>
      <c r="L1484" s="8">
        <f t="shared" si="47"/>
        <v>-31.387005734631394</v>
      </c>
      <c r="M1484" s="8">
        <f>(Timetraces!K1566-Timetraces!$K$86)/0.3048+$L$1004</f>
        <v>-27.061682830019571</v>
      </c>
      <c r="N1484" s="13">
        <f>Timetraces!L1566/9.81/0.4536</f>
        <v>-41.402475616407507</v>
      </c>
      <c r="O1484" s="23">
        <f>Timetraces!N1566/1000*0.145</f>
        <v>95.103686016138099</v>
      </c>
      <c r="P1484" s="37">
        <f>Timetraces!P1566</f>
        <v>0.31741532556662794</v>
      </c>
    </row>
    <row r="1485" spans="1:16" x14ac:dyDescent="0.2">
      <c r="A1485" s="37">
        <f>Timetraces!E1567</f>
        <v>148.10000000000002</v>
      </c>
      <c r="B1485" s="8">
        <f>Timetraces!B1567-Timetraces!C1567</f>
        <v>27.676619052886963</v>
      </c>
      <c r="C1485" s="8">
        <f t="shared" si="46"/>
        <v>-31.376587437206677</v>
      </c>
      <c r="D1485" s="8">
        <f>(Timetraces!C1567-Timetraces!$C$86)/0.3048+$C$1004</f>
        <v>-27.072108949576151</v>
      </c>
      <c r="E1485" s="23">
        <f>Timetraces!F1567/1000*0.145</f>
        <v>96.799107416516605</v>
      </c>
      <c r="F1485" s="8">
        <f>Timetraces!H1567</f>
        <v>0.31931350041270423</v>
      </c>
      <c r="G1485" s="8">
        <f>(Timetraces!G1567-Timetraces!$G$86)/0.3048</f>
        <v>-65.616797900262469</v>
      </c>
      <c r="H1485" s="13">
        <f>Timetraces!D1567/9.81/0.4536</f>
        <v>-40.728760221007235</v>
      </c>
      <c r="I1485" s="73">
        <f>Timetraces!F1567/Timetraces!H1567*1000</f>
        <v>2090672803.6414399</v>
      </c>
      <c r="J1485" s="13">
        <f>Timetraces!I1567/9.81/0.4536</f>
        <v>259.20129535447364</v>
      </c>
      <c r="K1485" s="8">
        <f>Timetraces!J1567-Timetraces!K1567</f>
        <v>27.673941850662231</v>
      </c>
      <c r="L1485" s="8">
        <f t="shared" si="47"/>
        <v>-31.385363086940735</v>
      </c>
      <c r="M1485" s="8">
        <f>(Timetraces!K1567-Timetraces!$K$86)/0.3048+$L$1004</f>
        <v>-27.063325477710237</v>
      </c>
      <c r="N1485" s="13">
        <f>Timetraces!L1567/9.81/0.4536</f>
        <v>-41.418996939020197</v>
      </c>
      <c r="O1485" s="23">
        <f>Timetraces!N1567/1000*0.145</f>
        <v>95.102427473571765</v>
      </c>
      <c r="P1485" s="37">
        <f>Timetraces!P1567</f>
        <v>0.31741047553760665</v>
      </c>
    </row>
    <row r="1486" spans="1:16" x14ac:dyDescent="0.2">
      <c r="A1486" s="37">
        <f>Timetraces!E1568</f>
        <v>148.20000000000002</v>
      </c>
      <c r="B1486" s="8">
        <f>Timetraces!B1568-Timetraces!C1568</f>
        <v>27.677057266235352</v>
      </c>
      <c r="C1486" s="8">
        <f t="shared" si="46"/>
        <v>-31.375149729370758</v>
      </c>
      <c r="D1486" s="8">
        <f>(Timetraces!C1568-Timetraces!$C$86)/0.3048+$C$1004</f>
        <v>-27.07354665741207</v>
      </c>
      <c r="E1486" s="23">
        <f>Timetraces!F1568/1000*0.145</f>
        <v>96.7429502988563</v>
      </c>
      <c r="F1486" s="8">
        <f>Timetraces!H1568</f>
        <v>0.31913086755492637</v>
      </c>
      <c r="G1486" s="8">
        <f>(Timetraces!G1568-Timetraces!$G$86)/0.3048</f>
        <v>-65.616797900262469</v>
      </c>
      <c r="H1486" s="13">
        <f>Timetraces!D1568/9.81/0.4536</f>
        <v>-40.707661072390401</v>
      </c>
      <c r="I1486" s="73">
        <f>Timetraces!F1568/Timetraces!H1568*1000</f>
        <v>2090655679.2627885</v>
      </c>
      <c r="J1486" s="13">
        <f>Timetraces!I1568/9.81/0.4536</f>
        <v>259.40901549531765</v>
      </c>
      <c r="K1486" s="8">
        <f>Timetraces!J1568-Timetraces!K1568</f>
        <v>27.674395084381104</v>
      </c>
      <c r="L1486" s="8">
        <f t="shared" si="47"/>
        <v>-31.383876099674094</v>
      </c>
      <c r="M1486" s="8">
        <f>(Timetraces!K1568-Timetraces!$K$86)/0.3048+$L$1004</f>
        <v>-27.064812464976875</v>
      </c>
      <c r="N1486" s="13">
        <f>Timetraces!L1568/9.81/0.4536</f>
        <v>-41.406676243265238</v>
      </c>
      <c r="O1486" s="23">
        <f>Timetraces!N1568/1000*0.145</f>
        <v>95.106126064835209</v>
      </c>
      <c r="P1486" s="37">
        <f>Timetraces!P1568</f>
        <v>0.31742473296773588</v>
      </c>
    </row>
    <row r="1487" spans="1:16" x14ac:dyDescent="0.2">
      <c r="A1487" s="37">
        <f>Timetraces!E1569</f>
        <v>148.30000000000001</v>
      </c>
      <c r="B1487" s="8">
        <f>Timetraces!B1569-Timetraces!C1569</f>
        <v>27.677442312240601</v>
      </c>
      <c r="C1487" s="8">
        <f t="shared" si="46"/>
        <v>-31.373886455075318</v>
      </c>
      <c r="D1487" s="8">
        <f>(Timetraces!C1569-Timetraces!$C$86)/0.3048+$C$1004</f>
        <v>-27.074809931707509</v>
      </c>
      <c r="E1487" s="23">
        <f>Timetraces!F1569/1000*0.145</f>
        <v>96.699169860204066</v>
      </c>
      <c r="F1487" s="8">
        <f>Timetraces!H1569</f>
        <v>0.3189884844521696</v>
      </c>
      <c r="G1487" s="8">
        <f>(Timetraces!G1569-Timetraces!$G$86)/0.3048</f>
        <v>-65.616797900262469</v>
      </c>
      <c r="H1487" s="13">
        <f>Timetraces!D1569/9.81/0.4536</f>
        <v>-40.648934594377749</v>
      </c>
      <c r="I1487" s="73">
        <f>Timetraces!F1569/Timetraces!H1569*1000</f>
        <v>2090642324.4946115</v>
      </c>
      <c r="J1487" s="13">
        <f>Timetraces!I1569/9.81/0.4536</f>
        <v>259.60164767030534</v>
      </c>
      <c r="K1487" s="8">
        <f>Timetraces!J1569-Timetraces!K1569</f>
        <v>27.674797534942627</v>
      </c>
      <c r="L1487" s="8">
        <f t="shared" si="47"/>
        <v>-31.382555723816075</v>
      </c>
      <c r="M1487" s="8">
        <f>(Timetraces!K1569-Timetraces!$K$86)/0.3048+$L$1004</f>
        <v>-27.066132840834889</v>
      </c>
      <c r="N1487" s="13">
        <f>Timetraces!L1569/9.81/0.4536</f>
        <v>-41.359992705272461</v>
      </c>
      <c r="O1487" s="23">
        <f>Timetraces!N1569/1000*0.145</f>
        <v>95.116730932494463</v>
      </c>
      <c r="P1487" s="37">
        <f>Timetraces!P1569</f>
        <v>0.31746561110690158</v>
      </c>
    </row>
    <row r="1488" spans="1:16" x14ac:dyDescent="0.2">
      <c r="A1488" s="37">
        <f>Timetraces!E1570</f>
        <v>148.4</v>
      </c>
      <c r="B1488" s="8">
        <f>Timetraces!B1570-Timetraces!C1570</f>
        <v>27.677772760391235</v>
      </c>
      <c r="C1488" s="8">
        <f t="shared" si="46"/>
        <v>-31.372802307599486</v>
      </c>
      <c r="D1488" s="8">
        <f>(Timetraces!C1570-Timetraces!$C$86)/0.3048+$C$1004</f>
        <v>-27.075894079183339</v>
      </c>
      <c r="E1488" s="23">
        <f>Timetraces!F1570/1000*0.145</f>
        <v>96.668204153330862</v>
      </c>
      <c r="F1488" s="8">
        <f>Timetraces!H1570</f>
        <v>0.31888777571939775</v>
      </c>
      <c r="G1488" s="8">
        <f>(Timetraces!G1570-Timetraces!$G$86)/0.3048</f>
        <v>-65.616797900262469</v>
      </c>
      <c r="H1488" s="13">
        <f>Timetraces!D1570/9.81/0.4536</f>
        <v>-40.553016280529214</v>
      </c>
      <c r="I1488" s="73">
        <f>Timetraces!F1570/Timetraces!H1570*1000</f>
        <v>2090632883.3677454</v>
      </c>
      <c r="J1488" s="13">
        <f>Timetraces!I1570/9.81/0.4536</f>
        <v>259.77883525478916</v>
      </c>
      <c r="K1488" s="8">
        <f>Timetraces!J1570-Timetraces!K1570</f>
        <v>27.675147533416748</v>
      </c>
      <c r="L1488" s="8">
        <f t="shared" si="47"/>
        <v>-31.381407434858986</v>
      </c>
      <c r="M1488" s="8">
        <f>(Timetraces!K1570-Timetraces!$K$86)/0.3048+$L$1004</f>
        <v>-27.067281129791979</v>
      </c>
      <c r="N1488" s="13">
        <f>Timetraces!L1570/9.81/0.4536</f>
        <v>-41.277166630887443</v>
      </c>
      <c r="O1488" s="23">
        <f>Timetraces!N1570/1000*0.145</f>
        <v>95.135317002377164</v>
      </c>
      <c r="P1488" s="37">
        <f>Timetraces!P1570</f>
        <v>0.31753725347069639</v>
      </c>
    </row>
    <row r="1489" spans="1:16" x14ac:dyDescent="0.2">
      <c r="A1489" s="37">
        <f>Timetraces!E1571</f>
        <v>148.5</v>
      </c>
      <c r="B1489" s="8">
        <f>Timetraces!B1571-Timetraces!C1571</f>
        <v>27.678049325942993</v>
      </c>
      <c r="C1489" s="8">
        <f t="shared" si="46"/>
        <v>-31.37189494030369</v>
      </c>
      <c r="D1489" s="8">
        <f>(Timetraces!C1571-Timetraces!$C$86)/0.3048+$C$1004</f>
        <v>-27.076801446479134</v>
      </c>
      <c r="E1489" s="23">
        <f>Timetraces!F1571/1000*0.145</f>
        <v>96.649452562215828</v>
      </c>
      <c r="F1489" s="8">
        <f>Timetraces!H1571</f>
        <v>0.31882678812411464</v>
      </c>
      <c r="G1489" s="8">
        <f>(Timetraces!G1571-Timetraces!$G$86)/0.3048</f>
        <v>-65.616797900262469</v>
      </c>
      <c r="H1489" s="13">
        <f>Timetraces!D1571/9.81/0.4536</f>
        <v>-40.422721408110256</v>
      </c>
      <c r="I1489" s="73">
        <f>Timetraces!F1571/Timetraces!H1571*1000</f>
        <v>2090627179.1862712</v>
      </c>
      <c r="J1489" s="13">
        <f>Timetraces!I1571/9.81/0.4536</f>
        <v>259.94019419145644</v>
      </c>
      <c r="K1489" s="8">
        <f>Timetraces!J1571-Timetraces!K1571</f>
        <v>27.675446510314941</v>
      </c>
      <c r="L1489" s="8">
        <f t="shared" si="47"/>
        <v>-31.380426539523707</v>
      </c>
      <c r="M1489" s="8">
        <f>(Timetraces!K1571-Timetraces!$K$86)/0.3048+$L$1004</f>
        <v>-27.068262025127261</v>
      </c>
      <c r="N1489" s="13">
        <f>Timetraces!L1571/9.81/0.4536</f>
        <v>-41.160108019424285</v>
      </c>
      <c r="O1489" s="23">
        <f>Timetraces!N1571/1000*0.145</f>
        <v>95.161950085996537</v>
      </c>
      <c r="P1489" s="37">
        <f>Timetraces!P1571</f>
        <v>0.31763991380147283</v>
      </c>
    </row>
    <row r="1490" spans="1:16" x14ac:dyDescent="0.2">
      <c r="A1490" s="37">
        <f>Timetraces!E1572</f>
        <v>148.60000000000002</v>
      </c>
      <c r="B1490" s="8">
        <f>Timetraces!B1572-Timetraces!C1572</f>
        <v>27.678273439407349</v>
      </c>
      <c r="C1490" s="8">
        <f t="shared" si="46"/>
        <v>-31.371159659908823</v>
      </c>
      <c r="D1490" s="8">
        <f>(Timetraces!C1572-Timetraces!$C$86)/0.3048+$C$1004</f>
        <v>-27.077536726874005</v>
      </c>
      <c r="E1490" s="23">
        <f>Timetraces!F1572/1000*0.145</f>
        <v>96.641437278535705</v>
      </c>
      <c r="F1490" s="8">
        <f>Timetraces!H1572</f>
        <v>0.31880071571744945</v>
      </c>
      <c r="G1490" s="8">
        <f>(Timetraces!G1572-Timetraces!$G$86)/0.3048</f>
        <v>-65.616797900262469</v>
      </c>
      <c r="H1490" s="13">
        <f>Timetraces!D1572/9.81/0.4536</f>
        <v>-40.262830119030838</v>
      </c>
      <c r="I1490" s="73">
        <f>Timetraces!F1572/Timetraces!H1572*1000</f>
        <v>2090624763.4561789</v>
      </c>
      <c r="J1490" s="13">
        <f>Timetraces!I1572/9.81/0.4536</f>
        <v>260.08558731698116</v>
      </c>
      <c r="K1490" s="8">
        <f>Timetraces!J1572-Timetraces!K1572</f>
        <v>27.675697088241577</v>
      </c>
      <c r="L1490" s="8">
        <f t="shared" si="47"/>
        <v>-31.37960443346519</v>
      </c>
      <c r="M1490" s="8">
        <f>(Timetraces!K1572-Timetraces!$K$86)/0.3048+$L$1004</f>
        <v>-27.069084131185775</v>
      </c>
      <c r="N1490" s="13">
        <f>Timetraces!L1572/9.81/0.4536</f>
        <v>-41.01395363744043</v>
      </c>
      <c r="O1490" s="23">
        <f>Timetraces!N1572/1000*0.145</f>
        <v>95.195771355534333</v>
      </c>
      <c r="P1490" s="37">
        <f>Timetraces!P1572</f>
        <v>0.3177702816850273</v>
      </c>
    </row>
    <row r="1491" spans="1:16" x14ac:dyDescent="0.2">
      <c r="A1491" s="37">
        <f>Timetraces!E1573</f>
        <v>148.70000000000002</v>
      </c>
      <c r="B1491" s="8">
        <f>Timetraces!B1573-Timetraces!C1573</f>
        <v>27.678448677062988</v>
      </c>
      <c r="C1491" s="8">
        <f t="shared" si="46"/>
        <v>-31.370584733217093</v>
      </c>
      <c r="D1491" s="8">
        <f>(Timetraces!C1573-Timetraces!$C$86)/0.3048+$C$1004</f>
        <v>-27.078111653565731</v>
      </c>
      <c r="E1491" s="23">
        <f>Timetraces!F1573/1000*0.145</f>
        <v>96.641985423391617</v>
      </c>
      <c r="F1491" s="8">
        <f>Timetraces!H1573</f>
        <v>0.31880249211615586</v>
      </c>
      <c r="G1491" s="8">
        <f>(Timetraces!G1573-Timetraces!$G$86)/0.3048</f>
        <v>-65.616797900262469</v>
      </c>
      <c r="H1491" s="13">
        <f>Timetraces!D1573/9.81/0.4536</f>
        <v>-40.07950790479314</v>
      </c>
      <c r="I1491" s="73">
        <f>Timetraces!F1573/Timetraces!H1573*1000</f>
        <v>2090624972.1315415</v>
      </c>
      <c r="J1491" s="13">
        <f>Timetraces!I1573/9.81/0.4536</f>
        <v>260.21506949669379</v>
      </c>
      <c r="K1491" s="8">
        <f>Timetraces!J1573-Timetraces!K1573</f>
        <v>27.675902843475342</v>
      </c>
      <c r="L1491" s="8">
        <f t="shared" si="47"/>
        <v>-31.378929383485648</v>
      </c>
      <c r="M1491" s="8">
        <f>(Timetraces!K1573-Timetraces!$K$86)/0.3048+$L$1004</f>
        <v>-27.069759181165317</v>
      </c>
      <c r="N1491" s="13">
        <f>Timetraces!L1573/9.81/0.4536</f>
        <v>-40.846093159122333</v>
      </c>
      <c r="O1491" s="23">
        <f>Timetraces!N1573/1000*0.145</f>
        <v>95.23519148325353</v>
      </c>
      <c r="P1491" s="37">
        <f>Timetraces!P1573</f>
        <v>0.31792223090215505</v>
      </c>
    </row>
    <row r="1492" spans="1:16" x14ac:dyDescent="0.2">
      <c r="A1492" s="37">
        <f>Timetraces!E1574</f>
        <v>148.80000000000001</v>
      </c>
      <c r="B1492" s="8">
        <f>Timetraces!B1574-Timetraces!C1574</f>
        <v>27.678579092025757</v>
      </c>
      <c r="C1492" s="8">
        <f t="shared" si="46"/>
        <v>-31.370156862604336</v>
      </c>
      <c r="D1492" s="8">
        <f>(Timetraces!C1574-Timetraces!$C$86)/0.3048+$C$1004</f>
        <v>-27.078539524178492</v>
      </c>
      <c r="E1492" s="23">
        <f>Timetraces!F1574/1000*0.145</f>
        <v>96.648464029902598</v>
      </c>
      <c r="F1492" s="8">
        <f>Timetraces!H1574</f>
        <v>0.31882355469704654</v>
      </c>
      <c r="G1492" s="8">
        <f>(Timetraces!G1574-Timetraces!$G$86)/0.3048</f>
        <v>-65.616797900262469</v>
      </c>
      <c r="H1492" s="13">
        <f>Timetraces!D1574/9.81/0.4536</f>
        <v>-39.879708946023698</v>
      </c>
      <c r="I1492" s="73">
        <f>Timetraces!F1574/Timetraces!H1574*1000</f>
        <v>2090626998.6045113</v>
      </c>
      <c r="J1492" s="13">
        <f>Timetraces!I1574/9.81/0.4536</f>
        <v>260.32880532658538</v>
      </c>
      <c r="K1492" s="8">
        <f>Timetraces!J1574-Timetraces!K1574</f>
        <v>27.676068067550659</v>
      </c>
      <c r="L1492" s="8">
        <f t="shared" si="47"/>
        <v>-31.37838730974773</v>
      </c>
      <c r="M1492" s="8">
        <f>(Timetraces!K1574-Timetraces!$K$86)/0.3048+$L$1004</f>
        <v>-27.070301254903235</v>
      </c>
      <c r="N1492" s="13">
        <f>Timetraces!L1574/9.81/0.4536</f>
        <v>-40.664674086032427</v>
      </c>
      <c r="O1492" s="23">
        <f>Timetraces!N1574/1000*0.145</f>
        <v>95.278168625275057</v>
      </c>
      <c r="P1492" s="37">
        <f>Timetraces!P1574</f>
        <v>0.31808789089781825</v>
      </c>
    </row>
    <row r="1493" spans="1:16" x14ac:dyDescent="0.2">
      <c r="A1493" s="37">
        <f>Timetraces!E1575</f>
        <v>148.9</v>
      </c>
      <c r="B1493" s="8">
        <f>Timetraces!B1575-Timetraces!C1575</f>
        <v>27.678670167922974</v>
      </c>
      <c r="C1493" s="8">
        <f t="shared" si="46"/>
        <v>-31.369858057167271</v>
      </c>
      <c r="D1493" s="8">
        <f>(Timetraces!C1575-Timetraces!$C$86)/0.3048+$C$1004</f>
        <v>-27.078838329615554</v>
      </c>
      <c r="E1493" s="23">
        <f>Timetraces!F1575/1000*0.145</f>
        <v>96.657970359933287</v>
      </c>
      <c r="F1493" s="8">
        <f>Timetraces!H1575</f>
        <v>0.31885446350655455</v>
      </c>
      <c r="G1493" s="8">
        <f>(Timetraces!G1575-Timetraces!$G$86)/0.3048</f>
        <v>-65.616797900262469</v>
      </c>
      <c r="H1493" s="13">
        <f>Timetraces!D1575/9.81/0.4536</f>
        <v>-39.670644604585192</v>
      </c>
      <c r="I1493" s="73">
        <f>Timetraces!F1575/Timetraces!H1575*1000</f>
        <v>2090629953.2600641</v>
      </c>
      <c r="J1493" s="13">
        <f>Timetraces!I1575/9.81/0.4536</f>
        <v>260.42712399863836</v>
      </c>
      <c r="K1493" s="8">
        <f>Timetraces!J1575-Timetraces!K1575</f>
        <v>27.676197528839111</v>
      </c>
      <c r="L1493" s="8">
        <f t="shared" si="47"/>
        <v>-31.377962567987716</v>
      </c>
      <c r="M1493" s="8">
        <f>(Timetraces!K1575-Timetraces!$K$86)/0.3048+$L$1004</f>
        <v>-27.070725996663249</v>
      </c>
      <c r="N1493" s="13">
        <f>Timetraces!L1575/9.81/0.4536</f>
        <v>-40.47702093977734</v>
      </c>
      <c r="O1493" s="23">
        <f>Timetraces!N1575/1000*0.145</f>
        <v>95.322511020301718</v>
      </c>
      <c r="P1493" s="37">
        <f>Timetraces!P1575</f>
        <v>0.31825881325163791</v>
      </c>
    </row>
    <row r="1494" spans="1:16" x14ac:dyDescent="0.2">
      <c r="A1494" s="37">
        <f>Timetraces!E1576</f>
        <v>149</v>
      </c>
      <c r="B1494" s="8">
        <f>Timetraces!B1576-Timetraces!C1576</f>
        <v>27.678727626800537</v>
      </c>
      <c r="C1494" s="8">
        <f t="shared" si="46"/>
        <v>-31.369669543789438</v>
      </c>
      <c r="D1494" s="8">
        <f>(Timetraces!C1576-Timetraces!$C$86)/0.3048+$C$1004</f>
        <v>-27.07902684299339</v>
      </c>
      <c r="E1494" s="23">
        <f>Timetraces!F1576/1000*0.145</f>
        <v>96.667575876473265</v>
      </c>
      <c r="F1494" s="8">
        <f>Timetraces!H1576</f>
        <v>0.3188856946899194</v>
      </c>
      <c r="G1494" s="8">
        <f>(Timetraces!G1576-Timetraces!$G$86)/0.3048</f>
        <v>-65.616797900262469</v>
      </c>
      <c r="H1494" s="13">
        <f>Timetraces!D1576/9.81/0.4536</f>
        <v>-39.459293064686193</v>
      </c>
      <c r="I1494" s="73">
        <f>Timetraces!F1576/Timetraces!H1576*1000</f>
        <v>2090632938.9513402</v>
      </c>
      <c r="J1494" s="13">
        <f>Timetraces!I1576/9.81/0.4536</f>
        <v>260.51049186816095</v>
      </c>
      <c r="K1494" s="8">
        <f>Timetraces!J1576-Timetraces!K1576</f>
        <v>27.676295518875122</v>
      </c>
      <c r="L1494" s="8">
        <f t="shared" si="47"/>
        <v>-31.377641078368256</v>
      </c>
      <c r="M1494" s="8">
        <f>(Timetraces!K1576-Timetraces!$K$86)/0.3048+$L$1004</f>
        <v>-27.071047486282708</v>
      </c>
      <c r="N1494" s="13">
        <f>Timetraces!L1576/9.81/0.4536</f>
        <v>-40.288524239067549</v>
      </c>
      <c r="O1494" s="23">
        <f>Timetraces!N1576/1000*0.145</f>
        <v>95.36605054133345</v>
      </c>
      <c r="P1494" s="37">
        <f>Timetraces!P1576</f>
        <v>0.31842664053685166</v>
      </c>
    </row>
    <row r="1495" spans="1:16" x14ac:dyDescent="0.2">
      <c r="A1495" s="37">
        <f>Timetraces!E1577</f>
        <v>149.10000000000002</v>
      </c>
      <c r="B1495" s="8">
        <f>Timetraces!B1577-Timetraces!C1577</f>
        <v>27.678757429122925</v>
      </c>
      <c r="C1495" s="8">
        <f t="shared" si="46"/>
        <v>-31.369571767141185</v>
      </c>
      <c r="D1495" s="8">
        <f>(Timetraces!C1577-Timetraces!$C$86)/0.3048+$C$1004</f>
        <v>-27.079124619641643</v>
      </c>
      <c r="E1495" s="23">
        <f>Timetraces!F1577/1000*0.145</f>
        <v>96.674464815082317</v>
      </c>
      <c r="F1495" s="8">
        <f>Timetraces!H1577</f>
        <v>0.3189080911247113</v>
      </c>
      <c r="G1495" s="8">
        <f>(Timetraces!G1577-Timetraces!$G$86)/0.3048</f>
        <v>-65.616797900262469</v>
      </c>
      <c r="H1495" s="13">
        <f>Timetraces!D1577/9.81/0.4536</f>
        <v>-39.251970697487472</v>
      </c>
      <c r="I1495" s="73">
        <f>Timetraces!F1577/Timetraces!H1577*1000</f>
        <v>2090635093.7952275</v>
      </c>
      <c r="J1495" s="13">
        <f>Timetraces!I1577/9.81/0.4536</f>
        <v>260.57953988645261</v>
      </c>
      <c r="K1495" s="8">
        <f>Timetraces!J1577-Timetraces!K1577</f>
        <v>27.676366806030273</v>
      </c>
      <c r="L1495" s="8">
        <f t="shared" si="47"/>
        <v>-31.377407196625636</v>
      </c>
      <c r="M1495" s="8">
        <f>(Timetraces!K1577-Timetraces!$K$86)/0.3048+$L$1004</f>
        <v>-27.071281368025332</v>
      </c>
      <c r="N1495" s="13">
        <f>Timetraces!L1577/9.81/0.4536</f>
        <v>-40.102489620058861</v>
      </c>
      <c r="O1495" s="23">
        <f>Timetraces!N1577/1000*0.145</f>
        <v>95.406845686476032</v>
      </c>
      <c r="P1495" s="37">
        <f>Timetraces!P1577</f>
        <v>0.3185838888894178</v>
      </c>
    </row>
    <row r="1496" spans="1:16" x14ac:dyDescent="0.2">
      <c r="A1496" s="37">
        <f>Timetraces!E1578</f>
        <v>149.20000000000002</v>
      </c>
      <c r="B1496" s="8">
        <f>Timetraces!B1578-Timetraces!C1578</f>
        <v>27.678765535354614</v>
      </c>
      <c r="C1496" s="8">
        <f t="shared" si="46"/>
        <v>-31.36954517189286</v>
      </c>
      <c r="D1496" s="8">
        <f>(Timetraces!C1578-Timetraces!$C$86)/0.3048+$C$1004</f>
        <v>-27.079151214889965</v>
      </c>
      <c r="E1496" s="23">
        <f>Timetraces!F1578/1000*0.145</f>
        <v>96.676074257962341</v>
      </c>
      <c r="F1496" s="8">
        <f>Timetraces!H1578</f>
        <v>0.31891331796323708</v>
      </c>
      <c r="G1496" s="8">
        <f>(Timetraces!G1578-Timetraces!$G$86)/0.3048</f>
        <v>-65.616797900262469</v>
      </c>
      <c r="H1496" s="13">
        <f>Timetraces!D1578/9.81/0.4536</f>
        <v>-39.054020014535432</v>
      </c>
      <c r="I1496" s="73">
        <f>Timetraces!F1578/Timetraces!H1578*1000</f>
        <v>2090635633.7351043</v>
      </c>
      <c r="J1496" s="13">
        <f>Timetraces!I1578/9.81/0.4536</f>
        <v>260.63500873547355</v>
      </c>
      <c r="K1496" s="8">
        <f>Timetraces!J1578-Timetraces!K1578</f>
        <v>27.676415205001831</v>
      </c>
      <c r="L1496" s="8">
        <f t="shared" si="47"/>
        <v>-31.377248407348873</v>
      </c>
      <c r="M1496" s="8">
        <f>(Timetraces!K1578-Timetraces!$K$86)/0.3048+$L$1004</f>
        <v>-27.071440157302092</v>
      </c>
      <c r="N1496" s="13">
        <f>Timetraces!L1578/9.81/0.4536</f>
        <v>-39.920768787651831</v>
      </c>
      <c r="O1496" s="23">
        <f>Timetraces!N1578/1000*0.145</f>
        <v>95.443195028754403</v>
      </c>
      <c r="P1496" s="37">
        <f>Timetraces!P1578</f>
        <v>0.31872399981748983</v>
      </c>
    </row>
    <row r="1497" spans="1:16" x14ac:dyDescent="0.2">
      <c r="A1497" s="37">
        <f>Timetraces!E1579</f>
        <v>149.30000000000001</v>
      </c>
      <c r="B1497" s="8">
        <f>Timetraces!B1579-Timetraces!C1579</f>
        <v>27.678757905960083</v>
      </c>
      <c r="C1497" s="8">
        <f t="shared" si="46"/>
        <v>-31.369570202714812</v>
      </c>
      <c r="D1497" s="8">
        <f>(Timetraces!C1579-Timetraces!$C$86)/0.3048+$C$1004</f>
        <v>-27.079126184068013</v>
      </c>
      <c r="E1497" s="23">
        <f>Timetraces!F1579/1000*0.145</f>
        <v>96.670213492911614</v>
      </c>
      <c r="F1497" s="8">
        <f>Timetraces!H1579</f>
        <v>0.31889425082834943</v>
      </c>
      <c r="G1497" s="8">
        <f>(Timetraces!G1579-Timetraces!$G$86)/0.3048</f>
        <v>-65.616797900262469</v>
      </c>
      <c r="H1497" s="13">
        <f>Timetraces!D1579/9.81/0.4536</f>
        <v>-38.869658788103536</v>
      </c>
      <c r="I1497" s="73">
        <f>Timetraces!F1579/Timetraces!H1579*1000</f>
        <v>2090633888.2107348</v>
      </c>
      <c r="J1497" s="13">
        <f>Timetraces!I1579/9.81/0.4536</f>
        <v>260.67772139517956</v>
      </c>
      <c r="K1497" s="8">
        <f>Timetraces!J1579-Timetraces!K1579</f>
        <v>27.676445722579956</v>
      </c>
      <c r="L1497" s="8">
        <f t="shared" si="47"/>
        <v>-31.377148284061061</v>
      </c>
      <c r="M1497" s="8">
        <f>(Timetraces!K1579-Timetraces!$K$86)/0.3048+$L$1004</f>
        <v>-27.071540280589907</v>
      </c>
      <c r="N1497" s="13">
        <f>Timetraces!L1579/9.81/0.4536</f>
        <v>-39.744620215362204</v>
      </c>
      <c r="O1497" s="23">
        <f>Timetraces!N1579/1000*0.145</f>
        <v>95.473633877799472</v>
      </c>
      <c r="P1497" s="37">
        <f>Timetraces!P1579</f>
        <v>0.31884132734578541</v>
      </c>
    </row>
    <row r="1498" spans="1:16" x14ac:dyDescent="0.2">
      <c r="A1498" s="37">
        <f>Timetraces!E1580</f>
        <v>149.4</v>
      </c>
      <c r="B1498" s="8">
        <f>Timetraces!B1580-Timetraces!C1580</f>
        <v>27.678738832473755</v>
      </c>
      <c r="C1498" s="8">
        <f t="shared" si="46"/>
        <v>-31.369632779769695</v>
      </c>
      <c r="D1498" s="8">
        <f>(Timetraces!C1580-Timetraces!$C$86)/0.3048+$C$1004</f>
        <v>-27.079063607013129</v>
      </c>
      <c r="E1498" s="23">
        <f>Timetraces!F1580/1000*0.145</f>
        <v>96.655025746602007</v>
      </c>
      <c r="F1498" s="8">
        <f>Timetraces!H1580</f>
        <v>0.31884485128968243</v>
      </c>
      <c r="G1498" s="8">
        <f>(Timetraces!G1580-Timetraces!$G$86)/0.3048</f>
        <v>-65.616797900262469</v>
      </c>
      <c r="H1498" s="13">
        <f>Timetraces!D1580/9.81/0.4536</f>
        <v>-38.701942331277706</v>
      </c>
      <c r="I1498" s="73">
        <f>Timetraces!F1580/Timetraces!H1580*1000</f>
        <v>2090629288.0787516</v>
      </c>
      <c r="J1498" s="13">
        <f>Timetraces!I1580/9.81/0.4536</f>
        <v>260.70858314352211</v>
      </c>
      <c r="K1498" s="8">
        <f>Timetraces!J1580-Timetraces!K1580</f>
        <v>27.676462173461914</v>
      </c>
      <c r="L1498" s="8">
        <f t="shared" si="47"/>
        <v>-31.377094311351225</v>
      </c>
      <c r="M1498" s="8">
        <f>(Timetraces!K1580-Timetraces!$K$86)/0.3048+$L$1004</f>
        <v>-27.071594253299743</v>
      </c>
      <c r="N1498" s="13">
        <f>Timetraces!L1580/9.81/0.4536</f>
        <v>-39.575360671119249</v>
      </c>
      <c r="O1498" s="23">
        <f>Timetraces!N1580/1000*0.145</f>
        <v>95.496979728856559</v>
      </c>
      <c r="P1498" s="37">
        <f>Timetraces!P1580</f>
        <v>0.3189313132780669</v>
      </c>
    </row>
    <row r="1499" spans="1:16" x14ac:dyDescent="0.2">
      <c r="A1499" s="37">
        <f>Timetraces!E1581</f>
        <v>149.5</v>
      </c>
      <c r="B1499" s="8">
        <f>Timetraces!B1581-Timetraces!C1581</f>
        <v>27.678713321685791</v>
      </c>
      <c r="C1499" s="8">
        <f t="shared" si="46"/>
        <v>-31.369716476580599</v>
      </c>
      <c r="D1499" s="8">
        <f>(Timetraces!C1581-Timetraces!$C$86)/0.3048+$C$1004</f>
        <v>-27.078979910202225</v>
      </c>
      <c r="E1499" s="23">
        <f>Timetraces!F1581/1000*0.145</f>
        <v>96.629110792584328</v>
      </c>
      <c r="F1499" s="8">
        <f>Timetraces!H1581</f>
        <v>0.31876056570479133</v>
      </c>
      <c r="G1499" s="8">
        <f>(Timetraces!G1581-Timetraces!$G$86)/0.3048</f>
        <v>-65.616797900262469</v>
      </c>
      <c r="H1499" s="13">
        <f>Timetraces!D1581/9.81/0.4536</f>
        <v>-38.552873228617059</v>
      </c>
      <c r="I1499" s="73">
        <f>Timetraces!F1581/Timetraces!H1581*1000</f>
        <v>2090621401.5684807</v>
      </c>
      <c r="J1499" s="13">
        <f>Timetraces!I1581/9.81/0.4536</f>
        <v>260.72855412378283</v>
      </c>
      <c r="K1499" s="8">
        <f>Timetraces!J1581-Timetraces!K1581</f>
        <v>27.676469326019287</v>
      </c>
      <c r="L1499" s="8">
        <f t="shared" si="47"/>
        <v>-31.377070844955643</v>
      </c>
      <c r="M1499" s="8">
        <f>(Timetraces!K1581-Timetraces!$K$86)/0.3048+$L$1004</f>
        <v>-27.071617719695325</v>
      </c>
      <c r="N1499" s="13">
        <f>Timetraces!L1581/9.81/0.4536</f>
        <v>-39.414598394919942</v>
      </c>
      <c r="O1499" s="23">
        <f>Timetraces!N1581/1000*0.145</f>
        <v>95.512302962313925</v>
      </c>
      <c r="P1499" s="37">
        <f>Timetraces!P1581</f>
        <v>0.31899037421995952</v>
      </c>
    </row>
    <row r="1500" spans="1:16" x14ac:dyDescent="0.2">
      <c r="A1500" s="37">
        <f>Timetraces!E1582</f>
        <v>149.60000000000002</v>
      </c>
      <c r="B1500" s="8">
        <f>Timetraces!B1582-Timetraces!C1582</f>
        <v>27.67868447303772</v>
      </c>
      <c r="C1500" s="8">
        <f t="shared" si="46"/>
        <v>-31.36981112437611</v>
      </c>
      <c r="D1500" s="8">
        <f>(Timetraces!C1582-Timetraces!$C$86)/0.3048+$C$1004</f>
        <v>-27.078885262406718</v>
      </c>
      <c r="E1500" s="23">
        <f>Timetraces!F1582/1000*0.145</f>
        <v>96.59145157418051</v>
      </c>
      <c r="F1500" s="8">
        <f>Timetraces!H1582</f>
        <v>0.31863808650912534</v>
      </c>
      <c r="G1500" s="8">
        <f>(Timetraces!G1582-Timetraces!$G$86)/0.3048</f>
        <v>-65.616797900262469</v>
      </c>
      <c r="H1500" s="13">
        <f>Timetraces!D1582/9.81/0.4536</f>
        <v>-38.423576219394519</v>
      </c>
      <c r="I1500" s="73">
        <f>Timetraces!F1582/Timetraces!H1582*1000</f>
        <v>2090609911.6679907</v>
      </c>
      <c r="J1500" s="13">
        <f>Timetraces!I1582/9.81/0.4536</f>
        <v>260.73845731591769</v>
      </c>
      <c r="K1500" s="8">
        <f>Timetraces!J1582-Timetraces!K1582</f>
        <v>27.676471948623657</v>
      </c>
      <c r="L1500" s="8">
        <f t="shared" si="47"/>
        <v>-31.377062240610595</v>
      </c>
      <c r="M1500" s="8">
        <f>(Timetraces!K1582-Timetraces!$K$86)/0.3048+$L$1004</f>
        <v>-27.071626324040373</v>
      </c>
      <c r="N1500" s="13">
        <f>Timetraces!L1582/9.81/0.4536</f>
        <v>-39.264154229916464</v>
      </c>
      <c r="O1500" s="23">
        <f>Timetraces!N1582/1000*0.145</f>
        <v>95.518977113938874</v>
      </c>
      <c r="P1500" s="37">
        <f>Timetraces!P1582</f>
        <v>0.31901609534947473</v>
      </c>
    </row>
    <row r="1501" spans="1:16" x14ac:dyDescent="0.2">
      <c r="A1501" s="37">
        <f>Timetraces!E1583</f>
        <v>149.70000000000002</v>
      </c>
      <c r="B1501" s="8">
        <f>Timetraces!B1583-Timetraces!C1583</f>
        <v>27.678655862808228</v>
      </c>
      <c r="C1501" s="8">
        <f t="shared" si="46"/>
        <v>-31.369904989958435</v>
      </c>
      <c r="D1501" s="8">
        <f>(Timetraces!C1583-Timetraces!$C$86)/0.3048+$C$1004</f>
        <v>-27.078791396824389</v>
      </c>
      <c r="E1501" s="23">
        <f>Timetraces!F1583/1000*0.145</f>
        <v>96.541469564093603</v>
      </c>
      <c r="F1501" s="8">
        <f>Timetraces!H1583</f>
        <v>0.31847553230112491</v>
      </c>
      <c r="G1501" s="8">
        <f>(Timetraces!G1583-Timetraces!$G$86)/0.3048</f>
        <v>-65.616797900262469</v>
      </c>
      <c r="H1501" s="13">
        <f>Timetraces!D1583/9.81/0.4536</f>
        <v>-38.314483368086869</v>
      </c>
      <c r="I1501" s="73">
        <f>Timetraces!F1583/Timetraces!H1583*1000</f>
        <v>2090594632.3798878</v>
      </c>
      <c r="J1501" s="13">
        <f>Timetraces!I1583/9.81/0.4536</f>
        <v>260.73925286320826</v>
      </c>
      <c r="K1501" s="8">
        <f>Timetraces!J1583-Timetraces!K1583</f>
        <v>27.676474571228027</v>
      </c>
      <c r="L1501" s="8">
        <f t="shared" si="47"/>
        <v>-31.377053636265551</v>
      </c>
      <c r="M1501" s="8">
        <f>(Timetraces!K1583-Timetraces!$K$86)/0.3048+$L$1004</f>
        <v>-27.071634928385414</v>
      </c>
      <c r="N1501" s="13">
        <f>Timetraces!L1583/9.81/0.4536</f>
        <v>-39.125804441180122</v>
      </c>
      <c r="O1501" s="23">
        <f>Timetraces!N1583/1000*0.145</f>
        <v>95.516650456462941</v>
      </c>
      <c r="P1501" s="37">
        <f>Timetraces!P1583</f>
        <v>0.31900712088957539</v>
      </c>
    </row>
    <row r="1502" spans="1:16" x14ac:dyDescent="0.2">
      <c r="A1502" s="37">
        <f>Timetraces!E1584</f>
        <v>149.80000000000001</v>
      </c>
      <c r="B1502" s="8">
        <f>Timetraces!B1584-Timetraces!C1584</f>
        <v>27.678629398345947</v>
      </c>
      <c r="C1502" s="8">
        <f t="shared" si="46"/>
        <v>-31.369991815622082</v>
      </c>
      <c r="D1502" s="8">
        <f>(Timetraces!C1584-Timetraces!$C$86)/0.3048+$C$1004</f>
        <v>-27.078704571160745</v>
      </c>
      <c r="E1502" s="23">
        <f>Timetraces!F1584/1000*0.145</f>
        <v>96.47900446506236</v>
      </c>
      <c r="F1502" s="8">
        <f>Timetraces!H1584</f>
        <v>0.31827238181808937</v>
      </c>
      <c r="G1502" s="8">
        <f>(Timetraces!G1584-Timetraces!$G$86)/0.3048</f>
        <v>-65.616797900262469</v>
      </c>
      <c r="H1502" s="13">
        <f>Timetraces!D1584/9.81/0.4536</f>
        <v>-38.225515805781697</v>
      </c>
      <c r="I1502" s="73">
        <f>Timetraces!F1584/Timetraces!H1584*1000</f>
        <v>2090575502.6112659</v>
      </c>
      <c r="J1502" s="13">
        <f>Timetraces!I1584/9.81/0.4536</f>
        <v>260.73173631294526</v>
      </c>
      <c r="K1502" s="8">
        <f>Timetraces!J1584-Timetraces!K1584</f>
        <v>27.676481246948242</v>
      </c>
      <c r="L1502" s="8">
        <f t="shared" si="47"/>
        <v>-31.377031734296342</v>
      </c>
      <c r="M1502" s="8">
        <f>(Timetraces!K1584-Timetraces!$K$86)/0.3048+$L$1004</f>
        <v>-27.071656830354627</v>
      </c>
      <c r="N1502" s="13">
        <f>Timetraces!L1584/9.81/0.4536</f>
        <v>-39.000975527300945</v>
      </c>
      <c r="O1502" s="23">
        <f>Timetraces!N1584/1000*0.145</f>
        <v>95.505204248777545</v>
      </c>
      <c r="P1502" s="37">
        <f>Timetraces!P1584</f>
        <v>0.31896299316702675</v>
      </c>
    </row>
    <row r="1503" spans="1:16" x14ac:dyDescent="0.2">
      <c r="A1503" s="37">
        <f>Timetraces!E1585</f>
        <v>149.9</v>
      </c>
      <c r="B1503" s="8">
        <f>Timetraces!B1585-Timetraces!C1585</f>
        <v>27.67860746383667</v>
      </c>
      <c r="C1503" s="8">
        <f t="shared" si="46"/>
        <v>-31.370063779235199</v>
      </c>
      <c r="D1503" s="8">
        <f>(Timetraces!C1585-Timetraces!$C$86)/0.3048+$C$1004</f>
        <v>-27.078632607547629</v>
      </c>
      <c r="E1503" s="23">
        <f>Timetraces!F1585/1000*0.145</f>
        <v>96.404315542283868</v>
      </c>
      <c r="F1503" s="8">
        <f>Timetraces!H1585</f>
        <v>0.31802947826160699</v>
      </c>
      <c r="G1503" s="8">
        <f>(Timetraces!G1585-Timetraces!$G$86)/0.3048</f>
        <v>-65.616797900262469</v>
      </c>
      <c r="H1503" s="13">
        <f>Timetraces!D1585/9.81/0.4536</f>
        <v>-38.15619003175496</v>
      </c>
      <c r="I1503" s="73">
        <f>Timetraces!F1585/Timetraces!H1585*1000</f>
        <v>2090552587.1427925</v>
      </c>
      <c r="J1503" s="13">
        <f>Timetraces!I1585/9.81/0.4536</f>
        <v>260.7166757797541</v>
      </c>
      <c r="K1503" s="8">
        <f>Timetraces!J1585-Timetraces!K1585</f>
        <v>27.676496028900146</v>
      </c>
      <c r="L1503" s="8">
        <f t="shared" si="47"/>
        <v>-31.376983237078807</v>
      </c>
      <c r="M1503" s="8">
        <f>(Timetraces!K1585-Timetraces!$K$86)/0.3048+$L$1004</f>
        <v>-27.071705327572161</v>
      </c>
      <c r="N1503" s="13">
        <f>Timetraces!L1585/9.81/0.4536</f>
        <v>-38.890603627978656</v>
      </c>
      <c r="O1503" s="23">
        <f>Timetraces!N1585/1000*0.145</f>
        <v>95.484635988957535</v>
      </c>
      <c r="P1503" s="37">
        <f>Timetraces!P1585</f>
        <v>0.31888370256792636</v>
      </c>
    </row>
    <row r="1504" spans="1:16" x14ac:dyDescent="0.2">
      <c r="A1504" s="37">
        <f>Timetraces!E1586</f>
        <v>150</v>
      </c>
      <c r="B1504" s="8">
        <f>Timetraces!B1586-Timetraces!C1586</f>
        <v>27.678590774536133</v>
      </c>
      <c r="C1504" s="8">
        <f t="shared" si="46"/>
        <v>-31.37011853415822</v>
      </c>
      <c r="D1504" s="8">
        <f>(Timetraces!C1586-Timetraces!$C$86)/0.3048+$C$1004</f>
        <v>-27.078577852624608</v>
      </c>
      <c r="E1504" s="23">
        <f>Timetraces!F1586/1000*0.145</f>
        <v>96.31804402853902</v>
      </c>
      <c r="F1504" s="8">
        <f>Timetraces!H1586</f>
        <v>0.31774890705185022</v>
      </c>
      <c r="G1504" s="8">
        <f>(Timetraces!G1586-Timetraces!$G$86)/0.3048</f>
        <v>-65.616797900262469</v>
      </c>
      <c r="H1504" s="13">
        <f>Timetraces!D1586/9.81/0.4536</f>
        <v>-38.10564191705307</v>
      </c>
      <c r="I1504" s="73">
        <f>Timetraces!F1586/Timetraces!H1586*1000</f>
        <v>2090526065.9235556</v>
      </c>
      <c r="J1504" s="13">
        <f>Timetraces!I1586/9.81/0.4536</f>
        <v>260.69464734960388</v>
      </c>
      <c r="K1504" s="8">
        <f>Timetraces!J1586-Timetraces!K1586</f>
        <v>27.67652153968811</v>
      </c>
      <c r="L1504" s="8">
        <f t="shared" si="47"/>
        <v>-31.376899540267903</v>
      </c>
      <c r="M1504" s="8">
        <f>(Timetraces!K1586-Timetraces!$K$86)/0.3048+$L$1004</f>
        <v>-27.071789024383065</v>
      </c>
      <c r="N1504" s="13">
        <f>Timetraces!L1586/9.81/0.4536</f>
        <v>-38.795168814854158</v>
      </c>
      <c r="O1504" s="23">
        <f>Timetraces!N1586/1000*0.145</f>
        <v>95.455002148112939</v>
      </c>
      <c r="P1504" s="37">
        <f>Timetraces!P1586</f>
        <v>0.31876946680669077</v>
      </c>
    </row>
    <row r="1505" spans="1:16" x14ac:dyDescent="0.2">
      <c r="A1505" s="37">
        <f>Timetraces!E1587</f>
        <v>150.10000000000002</v>
      </c>
      <c r="B1505" s="8">
        <f>Timetraces!B1587-Timetraces!C1587</f>
        <v>27.678580284118652</v>
      </c>
      <c r="C1505" s="8">
        <f t="shared" si="46"/>
        <v>-31.370152951538405</v>
      </c>
      <c r="D1505" s="8">
        <f>(Timetraces!C1587-Timetraces!$C$86)/0.3048+$C$1004</f>
        <v>-27.078543435244423</v>
      </c>
      <c r="E1505" s="23">
        <f>Timetraces!F1587/1000*0.145</f>
        <v>96.221197397374695</v>
      </c>
      <c r="F1505" s="8">
        <f>Timetraces!H1587</f>
        <v>0.31743394464836922</v>
      </c>
      <c r="G1505" s="8">
        <f>(Timetraces!G1587-Timetraces!$G$86)/0.3048</f>
        <v>-65.616797900262469</v>
      </c>
      <c r="H1505" s="13">
        <f>Timetraces!D1587/9.81/0.4536</f>
        <v>-38.072585555495088</v>
      </c>
      <c r="I1505" s="73">
        <f>Timetraces!F1587/Timetraces!H1587*1000</f>
        <v>2090496230.781379</v>
      </c>
      <c r="J1505" s="13">
        <f>Timetraces!I1587/9.81/0.4536</f>
        <v>260.66608994513763</v>
      </c>
      <c r="K1505" s="8">
        <f>Timetraces!J1587-Timetraces!K1587</f>
        <v>27.676559686660767</v>
      </c>
      <c r="L1505" s="8">
        <f t="shared" si="47"/>
        <v>-31.376774386158139</v>
      </c>
      <c r="M1505" s="8">
        <f>(Timetraces!K1587-Timetraces!$K$86)/0.3048+$L$1004</f>
        <v>-27.071914178492825</v>
      </c>
      <c r="N1505" s="13">
        <f>Timetraces!L1587/9.81/0.4536</f>
        <v>-38.714832254835443</v>
      </c>
      <c r="O1505" s="23">
        <f>Timetraces!N1587/1000*0.145</f>
        <v>95.416330141202295</v>
      </c>
      <c r="P1505" s="37">
        <f>Timetraces!P1587</f>
        <v>0.31862039160992583</v>
      </c>
    </row>
    <row r="1506" spans="1:16" x14ac:dyDescent="0.2">
      <c r="A1506" s="37">
        <f>Timetraces!E1588</f>
        <v>150.20000000000002</v>
      </c>
      <c r="B1506" s="8">
        <f>Timetraces!B1588-Timetraces!C1588</f>
        <v>27.678576231002808</v>
      </c>
      <c r="C1506" s="8">
        <f t="shared" si="46"/>
        <v>-31.370166249162565</v>
      </c>
      <c r="D1506" s="8">
        <f>(Timetraces!C1588-Timetraces!$C$86)/0.3048+$C$1004</f>
        <v>-27.078530137620259</v>
      </c>
      <c r="E1506" s="23">
        <f>Timetraces!F1588/1000*0.145</f>
        <v>96.115065846232909</v>
      </c>
      <c r="F1506" s="8">
        <f>Timetraces!H1588</f>
        <v>0.31708878696206094</v>
      </c>
      <c r="G1506" s="8">
        <f>(Timetraces!G1588-Timetraces!$G$86)/0.3048</f>
        <v>-65.616797900262469</v>
      </c>
      <c r="H1506" s="13">
        <f>Timetraces!D1588/9.81/0.4536</f>
        <v>-38.055306405506421</v>
      </c>
      <c r="I1506" s="73">
        <f>Timetraces!F1588/Timetraces!H1588*1000</f>
        <v>2090463461.1276197</v>
      </c>
      <c r="J1506" s="13">
        <f>Timetraces!I1588/9.81/0.4536</f>
        <v>260.6314150563332</v>
      </c>
      <c r="K1506" s="8">
        <f>Timetraces!J1588-Timetraces!K1588</f>
        <v>27.676610946655273</v>
      </c>
      <c r="L1506" s="8">
        <f t="shared" si="47"/>
        <v>-31.376606210323143</v>
      </c>
      <c r="M1506" s="8">
        <f>(Timetraces!K1588-Timetraces!$K$86)/0.3048+$L$1004</f>
        <v>-27.072082354327826</v>
      </c>
      <c r="N1506" s="13">
        <f>Timetraces!L1588/9.81/0.4536</f>
        <v>-38.649453355513394</v>
      </c>
      <c r="O1506" s="23">
        <f>Timetraces!N1588/1000*0.145</f>
        <v>95.368695247486741</v>
      </c>
      <c r="P1506" s="37">
        <f>Timetraces!P1588</f>
        <v>0.31843676721011133</v>
      </c>
    </row>
    <row r="1507" spans="1:16" x14ac:dyDescent="0.2">
      <c r="A1507" s="37">
        <f>Timetraces!E1589</f>
        <v>150.30000000000001</v>
      </c>
      <c r="B1507" s="8">
        <f>Timetraces!B1589-Timetraces!C1589</f>
        <v>27.678577899932861</v>
      </c>
      <c r="C1507" s="8">
        <f t="shared" si="46"/>
        <v>-31.370160773670264</v>
      </c>
      <c r="D1507" s="8">
        <f>(Timetraces!C1589-Timetraces!$C$86)/0.3048+$C$1004</f>
        <v>-27.07853561311256</v>
      </c>
      <c r="E1507" s="23">
        <f>Timetraces!F1589/1000*0.145</f>
        <v>96.001184505864714</v>
      </c>
      <c r="F1507" s="8">
        <f>Timetraces!H1589</f>
        <v>0.31671842644892445</v>
      </c>
      <c r="G1507" s="8">
        <f>(Timetraces!G1589-Timetraces!$G$86)/0.3048</f>
        <v>-65.616797900262469</v>
      </c>
      <c r="H1507" s="13">
        <f>Timetraces!D1589/9.81/0.4536</f>
        <v>-38.051678435534605</v>
      </c>
      <c r="I1507" s="73">
        <f>Timetraces!F1589/Timetraces!H1589*1000</f>
        <v>2090428213.9390295</v>
      </c>
      <c r="J1507" s="13">
        <f>Timetraces!I1589/9.81/0.4536</f>
        <v>260.59089700984265</v>
      </c>
      <c r="K1507" s="8">
        <f>Timetraces!J1589-Timetraces!K1589</f>
        <v>27.67667555809021</v>
      </c>
      <c r="L1507" s="8">
        <f t="shared" si="47"/>
        <v>-31.376394230549728</v>
      </c>
      <c r="M1507" s="8">
        <f>(Timetraces!K1589-Timetraces!$K$86)/0.3048+$L$1004</f>
        <v>-27.072294334101237</v>
      </c>
      <c r="N1507" s="13">
        <f>Timetraces!L1589/9.81/0.4536</f>
        <v>-38.598449172752659</v>
      </c>
      <c r="O1507" s="23">
        <f>Timetraces!N1589/1000*0.145</f>
        <v>95.312302306982915</v>
      </c>
      <c r="P1507" s="37">
        <f>Timetraces!P1589</f>
        <v>0.31821938326246435</v>
      </c>
    </row>
    <row r="1508" spans="1:16" x14ac:dyDescent="0.2">
      <c r="A1508" s="37">
        <f>Timetraces!E1590</f>
        <v>150.4</v>
      </c>
      <c r="B1508" s="8">
        <f>Timetraces!B1590-Timetraces!C1590</f>
        <v>27.678583860397339</v>
      </c>
      <c r="C1508" s="8">
        <f t="shared" si="46"/>
        <v>-31.370141218340613</v>
      </c>
      <c r="D1508" s="8">
        <f>(Timetraces!C1590-Timetraces!$C$86)/0.3048+$C$1004</f>
        <v>-27.078555168442211</v>
      </c>
      <c r="E1508" s="23">
        <f>Timetraces!F1590/1000*0.145</f>
        <v>95.881228504392752</v>
      </c>
      <c r="F1508" s="8">
        <f>Timetraces!H1590</f>
        <v>0.31632831082368879</v>
      </c>
      <c r="G1508" s="8">
        <f>(Timetraces!G1590-Timetraces!$G$86)/0.3048</f>
        <v>-65.616797900262469</v>
      </c>
      <c r="H1508" s="13">
        <f>Timetraces!D1590/9.81/0.4536</f>
        <v>-38.059253280211124</v>
      </c>
      <c r="I1508" s="73">
        <f>Timetraces!F1590/Timetraces!H1590*1000</f>
        <v>2090390992.9294698</v>
      </c>
      <c r="J1508" s="13">
        <f>Timetraces!I1590/9.81/0.4536</f>
        <v>260.54486499764818</v>
      </c>
      <c r="K1508" s="8">
        <f>Timetraces!J1590-Timetraces!K1590</f>
        <v>27.67675256729126</v>
      </c>
      <c r="L1508" s="8">
        <f t="shared" si="47"/>
        <v>-31.376141575690642</v>
      </c>
      <c r="M1508" s="8">
        <f>(Timetraces!K1590-Timetraces!$K$86)/0.3048+$L$1004</f>
        <v>-27.072546988960326</v>
      </c>
      <c r="N1508" s="13">
        <f>Timetraces!L1590/9.81/0.4536</f>
        <v>-38.560660676448826</v>
      </c>
      <c r="O1508" s="23">
        <f>Timetraces!N1590/1000*0.145</f>
        <v>95.247657071827987</v>
      </c>
      <c r="P1508" s="37">
        <f>Timetraces!P1590</f>
        <v>0.31797018935638094</v>
      </c>
    </row>
    <row r="1509" spans="1:16" x14ac:dyDescent="0.2">
      <c r="A1509" s="37">
        <f>Timetraces!E1591</f>
        <v>150.5</v>
      </c>
      <c r="B1509" s="8">
        <f>Timetraces!B1591-Timetraces!C1591</f>
        <v>27.678592920303345</v>
      </c>
      <c r="C1509" s="8">
        <f t="shared" si="46"/>
        <v>-31.370111494239545</v>
      </c>
      <c r="D1509" s="8">
        <f>(Timetraces!C1591-Timetraces!$C$86)/0.3048+$C$1004</f>
        <v>-27.078584892543279</v>
      </c>
      <c r="E1509" s="23">
        <f>Timetraces!F1591/1000*0.145</f>
        <v>95.756953293753526</v>
      </c>
      <c r="F1509" s="8">
        <f>Timetraces!H1591</f>
        <v>0.31592414902219068</v>
      </c>
      <c r="G1509" s="8">
        <f>(Timetraces!G1591-Timetraces!$G$86)/0.3048</f>
        <v>-65.616797900262469</v>
      </c>
      <c r="H1509" s="13">
        <f>Timetraces!D1591/9.81/0.4536</f>
        <v>-38.075345967430174</v>
      </c>
      <c r="I1509" s="73">
        <f>Timetraces!F1591/Timetraces!H1591*1000</f>
        <v>2090352331.0269167</v>
      </c>
      <c r="J1509" s="13">
        <f>Timetraces!I1591/9.81/0.4536</f>
        <v>260.4936756443974</v>
      </c>
      <c r="K1509" s="8">
        <f>Timetraces!J1591-Timetraces!K1591</f>
        <v>27.676841497421265</v>
      </c>
      <c r="L1509" s="8">
        <f t="shared" si="47"/>
        <v>-31.375849810172252</v>
      </c>
      <c r="M1509" s="8">
        <f>(Timetraces!K1591-Timetraces!$K$86)/0.3048+$L$1004</f>
        <v>-27.072838754478717</v>
      </c>
      <c r="N1509" s="13">
        <f>Timetraces!L1591/9.81/0.4536</f>
        <v>-38.534335605112652</v>
      </c>
      <c r="O1509" s="23">
        <f>Timetraces!N1591/1000*0.145</f>
        <v>95.175655620855153</v>
      </c>
      <c r="P1509" s="37">
        <f>Timetraces!P1591</f>
        <v>0.31769263962799332</v>
      </c>
    </row>
    <row r="1510" spans="1:16" x14ac:dyDescent="0.2">
      <c r="A1510" s="37">
        <f>Timetraces!E1592</f>
        <v>150.60000000000002</v>
      </c>
      <c r="B1510" s="8">
        <f>Timetraces!B1592-Timetraces!C1592</f>
        <v>27.67860221862793</v>
      </c>
      <c r="C1510" s="8">
        <f t="shared" si="46"/>
        <v>-31.370080987925292</v>
      </c>
      <c r="D1510" s="8">
        <f>(Timetraces!C1592-Timetraces!$C$86)/0.3048+$C$1004</f>
        <v>-27.078615398857533</v>
      </c>
      <c r="E1510" s="23">
        <f>Timetraces!F1592/1000*0.145</f>
        <v>95.630128026605121</v>
      </c>
      <c r="F1510" s="8">
        <f>Timetraces!H1592</f>
        <v>0.31551169452897554</v>
      </c>
      <c r="G1510" s="8">
        <f>(Timetraces!G1592-Timetraces!$G$86)/0.3048</f>
        <v>-65.616797900262469</v>
      </c>
      <c r="H1510" s="13">
        <f>Timetraces!D1592/9.81/0.4536</f>
        <v>-38.097161794425176</v>
      </c>
      <c r="I1510" s="73">
        <f>Timetraces!F1592/Timetraces!H1592*1000</f>
        <v>2090312770.517122</v>
      </c>
      <c r="J1510" s="13">
        <f>Timetraces!I1592/9.81/0.4536</f>
        <v>260.43765814207256</v>
      </c>
      <c r="K1510" s="8">
        <f>Timetraces!J1592-Timetraces!K1592</f>
        <v>27.676941156387329</v>
      </c>
      <c r="L1510" s="8">
        <f t="shared" si="47"/>
        <v>-31.375522845060491</v>
      </c>
      <c r="M1510" s="8">
        <f>(Timetraces!K1592-Timetraces!$K$86)/0.3048+$L$1004</f>
        <v>-27.073165719590477</v>
      </c>
      <c r="N1510" s="13">
        <f>Timetraces!L1592/9.81/0.4536</f>
        <v>-38.517293061861288</v>
      </c>
      <c r="O1510" s="23">
        <f>Timetraces!N1592/1000*0.145</f>
        <v>95.097662921479639</v>
      </c>
      <c r="P1510" s="37">
        <f>Timetraces!P1592</f>
        <v>0.31739199565577791</v>
      </c>
    </row>
    <row r="1511" spans="1:16" x14ac:dyDescent="0.2">
      <c r="A1511" s="37">
        <f>Timetraces!E1593</f>
        <v>150.70000000000002</v>
      </c>
      <c r="B1511" s="8">
        <f>Timetraces!B1593-Timetraces!C1593</f>
        <v>27.678609609603882</v>
      </c>
      <c r="C1511" s="8">
        <f t="shared" si="46"/>
        <v>-31.370056739316524</v>
      </c>
      <c r="D1511" s="8">
        <f>(Timetraces!C1593-Timetraces!$C$86)/0.3048+$C$1004</f>
        <v>-27.0786396474663</v>
      </c>
      <c r="E1511" s="23">
        <f>Timetraces!F1593/1000*0.145</f>
        <v>95.502483977380976</v>
      </c>
      <c r="F1511" s="8">
        <f>Timetraces!H1593</f>
        <v>0.31509657761528326</v>
      </c>
      <c r="G1511" s="8">
        <f>(Timetraces!G1593-Timetraces!$G$86)/0.3048</f>
        <v>-65.616797900262469</v>
      </c>
      <c r="H1511" s="13">
        <f>Timetraces!D1593/9.81/0.4536</f>
        <v>-38.12190605842958</v>
      </c>
      <c r="I1511" s="73">
        <f>Timetraces!F1593/Timetraces!H1593*1000</f>
        <v>2090272847.5135169</v>
      </c>
      <c r="J1511" s="13">
        <f>Timetraces!I1593/9.81/0.4536</f>
        <v>260.37716911532129</v>
      </c>
      <c r="K1511" s="8">
        <f>Timetraces!J1593-Timetraces!K1593</f>
        <v>27.677050352096558</v>
      </c>
      <c r="L1511" s="8">
        <f t="shared" si="47"/>
        <v>-31.375164591421292</v>
      </c>
      <c r="M1511" s="8">
        <f>(Timetraces!K1593-Timetraces!$K$86)/0.3048+$L$1004</f>
        <v>-27.073523973229676</v>
      </c>
      <c r="N1511" s="13">
        <f>Timetraces!L1593/9.81/0.4536</f>
        <v>-38.507094968575664</v>
      </c>
      <c r="O1511" s="23">
        <f>Timetraces!N1593/1000*0.145</f>
        <v>95.015380388349215</v>
      </c>
      <c r="P1511" s="37">
        <f>Timetraces!P1593</f>
        <v>0.3170748158735382</v>
      </c>
    </row>
    <row r="1512" spans="1:16" x14ac:dyDescent="0.2">
      <c r="A1512" s="37">
        <f>Timetraces!E1594</f>
        <v>150.80000000000001</v>
      </c>
      <c r="B1512" s="8">
        <f>Timetraces!B1594-Timetraces!C1594</f>
        <v>27.678612232208252</v>
      </c>
      <c r="C1512" s="8">
        <f t="shared" si="46"/>
        <v>-31.370048134971476</v>
      </c>
      <c r="D1512" s="8">
        <f>(Timetraces!C1594-Timetraces!$C$86)/0.3048+$C$1004</f>
        <v>-27.078648251811348</v>
      </c>
      <c r="E1512" s="23">
        <f>Timetraces!F1594/1000*0.145</f>
        <v>95.375716191333709</v>
      </c>
      <c r="F1512" s="8">
        <f>Timetraces!H1594</f>
        <v>0.31468431073623182</v>
      </c>
      <c r="G1512" s="8">
        <f>(Timetraces!G1594-Timetraces!$G$86)/0.3048</f>
        <v>-65.616797900262469</v>
      </c>
      <c r="H1512" s="13">
        <f>Timetraces!D1594/9.81/0.4536</f>
        <v>-38.14692122000276</v>
      </c>
      <c r="I1512" s="73">
        <f>Timetraces!F1594/Timetraces!H1594*1000</f>
        <v>2090233092.337322</v>
      </c>
      <c r="J1512" s="13">
        <f>Timetraces!I1594/9.81/0.4536</f>
        <v>260.31253775612578</v>
      </c>
      <c r="K1512" s="8">
        <f>Timetraces!J1594-Timetraces!K1594</f>
        <v>27.677167892456055</v>
      </c>
      <c r="L1512" s="8">
        <f t="shared" si="47"/>
        <v>-31.37477896032058</v>
      </c>
      <c r="M1512" s="8">
        <f>(Timetraces!K1594-Timetraces!$K$86)/0.3048+$L$1004</f>
        <v>-27.073909604330389</v>
      </c>
      <c r="N1512" s="13">
        <f>Timetraces!L1594/9.81/0.4536</f>
        <v>-38.501220949141135</v>
      </c>
      <c r="O1512" s="23">
        <f>Timetraces!N1594/1000*0.145</f>
        <v>94.930681321519288</v>
      </c>
      <c r="P1512" s="37">
        <f>Timetraces!P1594</f>
        <v>0.31674832126629399</v>
      </c>
    </row>
    <row r="1513" spans="1:16" x14ac:dyDescent="0.2">
      <c r="A1513" s="37">
        <f>Timetraces!E1595</f>
        <v>150.9</v>
      </c>
      <c r="B1513" s="8">
        <f>Timetraces!B1595-Timetraces!C1595</f>
        <v>27.67860746383667</v>
      </c>
      <c r="C1513" s="8">
        <f t="shared" si="46"/>
        <v>-31.370063779235199</v>
      </c>
      <c r="D1513" s="8">
        <f>(Timetraces!C1595-Timetraces!$C$86)/0.3048+$C$1004</f>
        <v>-27.078632607547629</v>
      </c>
      <c r="E1513" s="23">
        <f>Timetraces!F1595/1000*0.145</f>
        <v>95.25144716819085</v>
      </c>
      <c r="F1513" s="8">
        <f>Timetraces!H1595</f>
        <v>0.31428017039556644</v>
      </c>
      <c r="G1513" s="8">
        <f>(Timetraces!G1595-Timetraces!$G$86)/0.3048</f>
        <v>-65.616797900262469</v>
      </c>
      <c r="H1513" s="13">
        <f>Timetraces!D1595/9.81/0.4536</f>
        <v>-38.169803491857166</v>
      </c>
      <c r="I1513" s="73">
        <f>Timetraces!F1595/Timetraces!H1595*1000</f>
        <v>2090194018.1832314</v>
      </c>
      <c r="J1513" s="13">
        <f>Timetraces!I1595/9.81/0.4536</f>
        <v>260.2439560931424</v>
      </c>
      <c r="K1513" s="8">
        <f>Timetraces!J1595-Timetraces!K1595</f>
        <v>27.677291631698608</v>
      </c>
      <c r="L1513" s="8">
        <f t="shared" si="47"/>
        <v>-31.374372991677031</v>
      </c>
      <c r="M1513" s="8">
        <f>(Timetraces!K1595-Timetraces!$K$86)/0.3048+$L$1004</f>
        <v>-27.074315572973937</v>
      </c>
      <c r="N1513" s="13">
        <f>Timetraces!L1595/9.81/0.4536</f>
        <v>-38.497167772858823</v>
      </c>
      <c r="O1513" s="23">
        <f>Timetraces!N1595/1000*0.145</f>
        <v>94.845439174514681</v>
      </c>
      <c r="P1513" s="37">
        <f>Timetraces!P1595</f>
        <v>0.31641973342895452</v>
      </c>
    </row>
    <row r="1514" spans="1:16" x14ac:dyDescent="0.2">
      <c r="A1514" s="37">
        <f>Timetraces!E1596</f>
        <v>151</v>
      </c>
      <c r="B1514" s="8">
        <f>Timetraces!B1596-Timetraces!C1596</f>
        <v>27.678592920303345</v>
      </c>
      <c r="C1514" s="8">
        <f t="shared" si="46"/>
        <v>-31.370111494239545</v>
      </c>
      <c r="D1514" s="8">
        <f>(Timetraces!C1596-Timetraces!$C$86)/0.3048+$C$1004</f>
        <v>-27.078584892543279</v>
      </c>
      <c r="E1514" s="23">
        <f>Timetraces!F1596/1000*0.145</f>
        <v>95.131235086656702</v>
      </c>
      <c r="F1514" s="8">
        <f>Timetraces!H1596</f>
        <v>0.31388922391705576</v>
      </c>
      <c r="G1514" s="8">
        <f>(Timetraces!G1596-Timetraces!$G$86)/0.3048</f>
        <v>-65.616797900262469</v>
      </c>
      <c r="H1514" s="13">
        <f>Timetraces!D1596/9.81/0.4536</f>
        <v>-38.188454275105492</v>
      </c>
      <c r="I1514" s="73">
        <f>Timetraces!F1596/Timetraces!H1596*1000</f>
        <v>2090156123.1347644</v>
      </c>
      <c r="J1514" s="13">
        <f>Timetraces!I1596/9.81/0.4536</f>
        <v>260.17158872236234</v>
      </c>
      <c r="K1514" s="8">
        <f>Timetraces!J1596-Timetraces!K1596</f>
        <v>27.677419662475586</v>
      </c>
      <c r="L1514" s="8">
        <f t="shared" si="47"/>
        <v>-31.373952943196134</v>
      </c>
      <c r="M1514" s="8">
        <f>(Timetraces!K1596-Timetraces!$K$86)/0.3048+$L$1004</f>
        <v>-27.074735621454835</v>
      </c>
      <c r="N1514" s="13">
        <f>Timetraces!L1596/9.81/0.4536</f>
        <v>-38.492569372355788</v>
      </c>
      <c r="O1514" s="23">
        <f>Timetraces!N1596/1000*0.145</f>
        <v>94.761311296034478</v>
      </c>
      <c r="P1514" s="37">
        <f>Timetraces!P1596</f>
        <v>0.31609544089518776</v>
      </c>
    </row>
    <row r="1515" spans="1:16" x14ac:dyDescent="0.2">
      <c r="A1515" s="37">
        <f>Timetraces!E1597</f>
        <v>151.10000000000002</v>
      </c>
      <c r="B1515" s="8">
        <f>Timetraces!B1597-Timetraces!C1597</f>
        <v>27.678566455841064</v>
      </c>
      <c r="C1515" s="8">
        <f t="shared" si="46"/>
        <v>-31.370198319903196</v>
      </c>
      <c r="D1515" s="8">
        <f>(Timetraces!C1597-Timetraces!$C$86)/0.3048+$C$1004</f>
        <v>-27.078498066879629</v>
      </c>
      <c r="E1515" s="23">
        <f>Timetraces!F1597/1000*0.145</f>
        <v>95.016505695266815</v>
      </c>
      <c r="F1515" s="8">
        <f>Timetraces!H1597</f>
        <v>0.31351610792651308</v>
      </c>
      <c r="G1515" s="8">
        <f>(Timetraces!G1597-Timetraces!$G$86)/0.3048</f>
        <v>-65.616797900262469</v>
      </c>
      <c r="H1515" s="13">
        <f>Timetraces!D1597/9.81/0.4536</f>
        <v>-38.201090446510179</v>
      </c>
      <c r="I1515" s="73">
        <f>Timetraces!F1597/Timetraces!H1597*1000</f>
        <v>2090119868.1882415</v>
      </c>
      <c r="J1515" s="13">
        <f>Timetraces!I1597/9.81/0.4536</f>
        <v>260.09554537444637</v>
      </c>
      <c r="K1515" s="8">
        <f>Timetraces!J1597-Timetraces!K1597</f>
        <v>27.677548885345459</v>
      </c>
      <c r="L1515" s="8">
        <f t="shared" si="47"/>
        <v>-31.373528983649305</v>
      </c>
      <c r="M1515" s="8">
        <f>(Timetraces!K1597-Timetraces!$K$86)/0.3048+$L$1004</f>
        <v>-27.075159581001664</v>
      </c>
      <c r="N1515" s="13">
        <f>Timetraces!L1597/9.81/0.4536</f>
        <v>-38.485251708915463</v>
      </c>
      <c r="O1515" s="23">
        <f>Timetraces!N1597/1000*0.145</f>
        <v>94.679669106865816</v>
      </c>
      <c r="P1515" s="37">
        <f>Timetraces!P1597</f>
        <v>0.31578073005893359</v>
      </c>
    </row>
    <row r="1516" spans="1:16" x14ac:dyDescent="0.2">
      <c r="A1516" s="37">
        <f>Timetraces!E1598</f>
        <v>151.20000000000002</v>
      </c>
      <c r="B1516" s="8">
        <f>Timetraces!B1598-Timetraces!C1598</f>
        <v>27.678526401519775</v>
      </c>
      <c r="C1516" s="8">
        <f t="shared" si="46"/>
        <v>-31.370329731718446</v>
      </c>
      <c r="D1516" s="8">
        <f>(Timetraces!C1598-Timetraces!$C$86)/0.3048+$C$1004</f>
        <v>-27.078366655064382</v>
      </c>
      <c r="E1516" s="23">
        <f>Timetraces!F1598/1000*0.145</f>
        <v>94.908559024162642</v>
      </c>
      <c r="F1516" s="8">
        <f>Timetraces!H1598</f>
        <v>0.31316505020465601</v>
      </c>
      <c r="G1516" s="8">
        <f>(Timetraces!G1598-Timetraces!$G$86)/0.3048</f>
        <v>-65.616797900262469</v>
      </c>
      <c r="H1516" s="13">
        <f>Timetraces!D1598/9.81/0.4536</f>
        <v>-38.206182634986689</v>
      </c>
      <c r="I1516" s="73">
        <f>Timetraces!F1598/Timetraces!H1598*1000</f>
        <v>2090085678.2894096</v>
      </c>
      <c r="J1516" s="13">
        <f>Timetraces!I1598/9.81/0.4536</f>
        <v>260.01596321272046</v>
      </c>
      <c r="K1516" s="8">
        <f>Timetraces!J1598-Timetraces!K1598</f>
        <v>27.677676677703857</v>
      </c>
      <c r="L1516" s="8">
        <f t="shared" si="47"/>
        <v>-31.373109717381592</v>
      </c>
      <c r="M1516" s="8">
        <f>(Timetraces!K1598-Timetraces!$K$86)/0.3048+$L$1004</f>
        <v>-27.075578847269377</v>
      </c>
      <c r="N1516" s="13">
        <f>Timetraces!L1598/9.81/0.4536</f>
        <v>-38.473723131367962</v>
      </c>
      <c r="O1516" s="23">
        <f>Timetraces!N1598/1000*0.145</f>
        <v>94.601177744817662</v>
      </c>
      <c r="P1516" s="37">
        <f>Timetraces!P1598</f>
        <v>0.31547816481439062</v>
      </c>
    </row>
    <row r="1517" spans="1:16" x14ac:dyDescent="0.2">
      <c r="A1517" s="37">
        <f>Timetraces!E1599</f>
        <v>151.30000000000001</v>
      </c>
      <c r="B1517" s="8">
        <f>Timetraces!B1599-Timetraces!C1599</f>
        <v>27.678471326828003</v>
      </c>
      <c r="C1517" s="8">
        <f t="shared" ref="C1517:C1580" si="48">(B1517-$B$4)/0.3048</f>
        <v>-31.370510422964418</v>
      </c>
      <c r="D1517" s="8">
        <f>(Timetraces!C1599-Timetraces!$C$86)/0.3048+$C$1004</f>
        <v>-27.078185963818409</v>
      </c>
      <c r="E1517" s="23">
        <f>Timetraces!F1599/1000*0.145</f>
        <v>94.808477837338515</v>
      </c>
      <c r="F1517" s="8">
        <f>Timetraces!H1599</f>
        <v>0.31283957195575257</v>
      </c>
      <c r="G1517" s="8">
        <f>(Timetraces!G1599-Timetraces!$G$86)/0.3048</f>
        <v>-65.616797900262469</v>
      </c>
      <c r="H1517" s="13">
        <f>Timetraces!D1599/9.81/0.4536</f>
        <v>-38.202410643522605</v>
      </c>
      <c r="I1517" s="73">
        <f>Timetraces!F1599/Timetraces!H1599*1000</f>
        <v>2090053912.3115451</v>
      </c>
      <c r="J1517" s="13">
        <f>Timetraces!I1599/9.81/0.4536</f>
        <v>259.93295196784538</v>
      </c>
      <c r="K1517" s="8">
        <f>Timetraces!J1599-Timetraces!K1599</f>
        <v>27.677800416946411</v>
      </c>
      <c r="L1517" s="8">
        <f t="shared" si="47"/>
        <v>-31.372703748738044</v>
      </c>
      <c r="M1517" s="8">
        <f>(Timetraces!K1599-Timetraces!$K$86)/0.3048+$L$1004</f>
        <v>-27.075984815912925</v>
      </c>
      <c r="N1517" s="13">
        <f>Timetraces!L1599/9.81/0.4536</f>
        <v>-38.456118218480128</v>
      </c>
      <c r="O1517" s="23">
        <f>Timetraces!N1599/1000*0.145</f>
        <v>94.527093698727754</v>
      </c>
      <c r="P1517" s="37">
        <f>Timetraces!P1599</f>
        <v>0.31519258849685478</v>
      </c>
    </row>
    <row r="1518" spans="1:16" x14ac:dyDescent="0.2">
      <c r="A1518" s="37">
        <f>Timetraces!E1600</f>
        <v>151.4</v>
      </c>
      <c r="B1518" s="8">
        <f>Timetraces!B1600-Timetraces!C1600</f>
        <v>27.67840051651001</v>
      </c>
      <c r="C1518" s="8">
        <f t="shared" si="48"/>
        <v>-31.370742740280669</v>
      </c>
      <c r="D1518" s="8">
        <f>(Timetraces!C1600-Timetraces!$C$86)/0.3048+$C$1004</f>
        <v>-27.077953646502156</v>
      </c>
      <c r="E1518" s="23">
        <f>Timetraces!F1600/1000*0.145</f>
        <v>94.717074480020869</v>
      </c>
      <c r="F1518" s="8">
        <f>Timetraces!H1600</f>
        <v>0.31254231493886936</v>
      </c>
      <c r="G1518" s="8">
        <f>(Timetraces!G1600-Timetraces!$G$86)/0.3048</f>
        <v>-65.616797900262469</v>
      </c>
      <c r="H1518" s="13">
        <f>Timetraces!D1600/9.81/0.4536</f>
        <v>-38.188660020094439</v>
      </c>
      <c r="I1518" s="73">
        <f>Timetraces!F1600/Timetraces!H1600*1000</f>
        <v>2090024844.9182103</v>
      </c>
      <c r="J1518" s="13">
        <f>Timetraces!I1600/9.81/0.4536</f>
        <v>259.84675853380793</v>
      </c>
      <c r="K1518" s="8">
        <f>Timetraces!J1600-Timetraces!K1600</f>
        <v>27.67791748046875</v>
      </c>
      <c r="L1518" s="8">
        <f t="shared" si="47"/>
        <v>-31.372319682063704</v>
      </c>
      <c r="M1518" s="8">
        <f>(Timetraces!K1600-Timetraces!$K$86)/0.3048+$L$1004</f>
        <v>-27.076368882587261</v>
      </c>
      <c r="N1518" s="13">
        <f>Timetraces!L1600/9.81/0.4536</f>
        <v>-38.430540687270479</v>
      </c>
      <c r="O1518" s="23">
        <f>Timetraces!N1600/1000*0.145</f>
        <v>94.458239939934941</v>
      </c>
      <c r="P1518" s="37">
        <f>Timetraces!P1600</f>
        <v>0.31492717338451692</v>
      </c>
    </row>
    <row r="1519" spans="1:16" x14ac:dyDescent="0.2">
      <c r="A1519" s="37">
        <f>Timetraces!E1601</f>
        <v>151.5</v>
      </c>
      <c r="B1519" s="8">
        <f>Timetraces!B1601-Timetraces!C1601</f>
        <v>27.6783127784729</v>
      </c>
      <c r="C1519" s="8">
        <f t="shared" si="48"/>
        <v>-31.371030594733128</v>
      </c>
      <c r="D1519" s="8">
        <f>(Timetraces!C1601-Timetraces!$C$86)/0.3048+$C$1004</f>
        <v>-27.077665792049697</v>
      </c>
      <c r="E1519" s="23">
        <f>Timetraces!F1601/1000*0.145</f>
        <v>94.634853364434179</v>
      </c>
      <c r="F1519" s="8">
        <f>Timetraces!H1601</f>
        <v>0.31227491950313124</v>
      </c>
      <c r="G1519" s="8">
        <f>(Timetraces!G1601-Timetraces!$G$86)/0.3048</f>
        <v>-65.616797900262469</v>
      </c>
      <c r="H1519" s="13">
        <f>Timetraces!D1601/9.81/0.4536</f>
        <v>-38.164056348499152</v>
      </c>
      <c r="I1519" s="73">
        <f>Timetraces!F1601/Timetraces!H1601*1000</f>
        <v>2089998653.0217795</v>
      </c>
      <c r="J1519" s="13">
        <f>Timetraces!I1601/9.81/0.4536</f>
        <v>259.7577395352555</v>
      </c>
      <c r="K1519" s="8">
        <f>Timetraces!J1601-Timetraces!K1601</f>
        <v>27.67802619934082</v>
      </c>
      <c r="L1519" s="8">
        <f t="shared" si="47"/>
        <v>-31.371962992850875</v>
      </c>
      <c r="M1519" s="8">
        <f>(Timetraces!K1601-Timetraces!$K$86)/0.3048+$L$1004</f>
        <v>-27.07672557180009</v>
      </c>
      <c r="N1519" s="13">
        <f>Timetraces!L1601/9.81/0.4536</f>
        <v>-38.396177845032661</v>
      </c>
      <c r="O1519" s="23">
        <f>Timetraces!N1601/1000*0.145</f>
        <v>94.395183002373017</v>
      </c>
      <c r="P1519" s="37">
        <f>Timetraces!P1601</f>
        <v>0.31468410329366636</v>
      </c>
    </row>
    <row r="1520" spans="1:16" x14ac:dyDescent="0.2">
      <c r="A1520" s="37">
        <f>Timetraces!E1602</f>
        <v>151.60000000000002</v>
      </c>
      <c r="B1520" s="8">
        <f>Timetraces!B1602-Timetraces!C1602</f>
        <v>27.678207874298096</v>
      </c>
      <c r="C1520" s="8">
        <f t="shared" si="48"/>
        <v>-31.371374768534981</v>
      </c>
      <c r="D1520" s="8">
        <f>(Timetraces!C1602-Timetraces!$C$86)/0.3048+$C$1004</f>
        <v>-27.077321618247847</v>
      </c>
      <c r="E1520" s="23">
        <f>Timetraces!F1602/1000*0.145</f>
        <v>94.561966628034995</v>
      </c>
      <c r="F1520" s="8">
        <f>Timetraces!H1602</f>
        <v>0.31203788036216157</v>
      </c>
      <c r="G1520" s="8">
        <f>(Timetraces!G1602-Timetraces!$G$86)/0.3048</f>
        <v>-65.616797900262469</v>
      </c>
      <c r="H1520" s="13">
        <f>Timetraces!D1602/9.81/0.4536</f>
        <v>-38.128050975432885</v>
      </c>
      <c r="I1520" s="73">
        <f>Timetraces!F1602/Timetraces!H1602*1000</f>
        <v>2089975400.5172048</v>
      </c>
      <c r="J1520" s="13">
        <f>Timetraces!I1602/9.81/0.4536</f>
        <v>259.66647105815724</v>
      </c>
      <c r="K1520" s="8">
        <f>Timetraces!J1602-Timetraces!K1602</f>
        <v>27.678125381469727</v>
      </c>
      <c r="L1520" s="8">
        <f t="shared" si="47"/>
        <v>-31.371637592165488</v>
      </c>
      <c r="M1520" s="8">
        <f>(Timetraces!K1602-Timetraces!$K$86)/0.3048+$L$1004</f>
        <v>-27.07705097248548</v>
      </c>
      <c r="N1520" s="13">
        <f>Timetraces!L1602/9.81/0.4536</f>
        <v>-38.352481038462813</v>
      </c>
      <c r="O1520" s="23">
        <f>Timetraces!N1602/1000*0.145</f>
        <v>94.338563054198687</v>
      </c>
      <c r="P1520" s="37">
        <f>Timetraces!P1602</f>
        <v>0.31446584584315657</v>
      </c>
    </row>
    <row r="1521" spans="1:16" x14ac:dyDescent="0.2">
      <c r="A1521" s="37">
        <f>Timetraces!E1603</f>
        <v>151.70000000000002</v>
      </c>
      <c r="B1521" s="8">
        <f>Timetraces!B1603-Timetraces!C1603</f>
        <v>27.678085803985596</v>
      </c>
      <c r="C1521" s="8">
        <f t="shared" si="48"/>
        <v>-31.371775261686228</v>
      </c>
      <c r="D1521" s="8">
        <f>(Timetraces!C1603-Timetraces!$C$86)/0.3048+$C$1004</f>
        <v>-27.0769211250966</v>
      </c>
      <c r="E1521" s="23">
        <f>Timetraces!F1603/1000*0.145</f>
        <v>94.498238295342588</v>
      </c>
      <c r="F1521" s="8">
        <f>Timetraces!H1603</f>
        <v>0.31183062518652283</v>
      </c>
      <c r="G1521" s="8">
        <f>(Timetraces!G1603-Timetraces!$G$86)/0.3048</f>
        <v>-65.616797900262469</v>
      </c>
      <c r="H1521" s="13">
        <f>Timetraces!D1603/9.81/0.4536</f>
        <v>-38.080530741151705</v>
      </c>
      <c r="I1521" s="73">
        <f>Timetraces!F1603/Timetraces!H1603*1000</f>
        <v>2089955044.8385811</v>
      </c>
      <c r="J1521" s="13">
        <f>Timetraces!I1603/9.81/0.4536</f>
        <v>259.57355662114736</v>
      </c>
      <c r="K1521" s="8">
        <f>Timetraces!J1603-Timetraces!K1603</f>
        <v>27.678214311599731</v>
      </c>
      <c r="L1521" s="8">
        <f t="shared" si="47"/>
        <v>-31.371345826647097</v>
      </c>
      <c r="M1521" s="8">
        <f>(Timetraces!K1603-Timetraces!$K$86)/0.3048+$L$1004</f>
        <v>-27.077342738003871</v>
      </c>
      <c r="N1521" s="13">
        <f>Timetraces!L1603/9.81/0.4536</f>
        <v>-38.29908335566396</v>
      </c>
      <c r="O1521" s="23">
        <f>Timetraces!N1603/1000*0.145</f>
        <v>94.288977030490713</v>
      </c>
      <c r="P1521" s="37">
        <f>Timetraces!P1603</f>
        <v>0.31427470199570229</v>
      </c>
    </row>
    <row r="1522" spans="1:16" x14ac:dyDescent="0.2">
      <c r="A1522" s="37">
        <f>Timetraces!E1604</f>
        <v>151.80000000000001</v>
      </c>
      <c r="B1522" s="8">
        <f>Timetraces!B1604-Timetraces!C1604</f>
        <v>27.677947044372559</v>
      </c>
      <c r="C1522" s="8">
        <f t="shared" si="48"/>
        <v>-31.372230509760499</v>
      </c>
      <c r="D1522" s="8">
        <f>(Timetraces!C1604-Timetraces!$C$86)/0.3048+$C$1004</f>
        <v>-27.076465877022333</v>
      </c>
      <c r="E1522" s="23">
        <f>Timetraces!F1604/1000*0.145</f>
        <v>94.44321864618874</v>
      </c>
      <c r="F1522" s="8">
        <f>Timetraces!H1604</f>
        <v>0.31165169144823357</v>
      </c>
      <c r="G1522" s="8">
        <f>(Timetraces!G1604-Timetraces!$G$86)/0.3048</f>
        <v>-65.616797900262469</v>
      </c>
      <c r="H1522" s="13">
        <f>Timetraces!D1604/9.81/0.4536</f>
        <v>-38.021920851966122</v>
      </c>
      <c r="I1522" s="73">
        <f>Timetraces!F1604/Timetraces!H1604*1000</f>
        <v>2089937453.4461567</v>
      </c>
      <c r="J1522" s="13">
        <f>Timetraces!I1604/9.81/0.4536</f>
        <v>259.47973690618613</v>
      </c>
      <c r="K1522" s="8">
        <f>Timetraces!J1604-Timetraces!K1604</f>
        <v>27.678292989730835</v>
      </c>
      <c r="L1522" s="8">
        <f t="shared" si="47"/>
        <v>-31.37108769629571</v>
      </c>
      <c r="M1522" s="8">
        <f>(Timetraces!K1604-Timetraces!$K$86)/0.3048+$L$1004</f>
        <v>-27.077600868355255</v>
      </c>
      <c r="N1522" s="13">
        <f>Timetraces!L1604/9.81/0.4536</f>
        <v>-38.235895640474233</v>
      </c>
      <c r="O1522" s="23">
        <f>Timetraces!N1604/1000*0.145</f>
        <v>94.246979704384387</v>
      </c>
      <c r="P1522" s="37">
        <f>Timetraces!P1604</f>
        <v>0.31411281020125031</v>
      </c>
    </row>
    <row r="1523" spans="1:16" x14ac:dyDescent="0.2">
      <c r="A1523" s="37">
        <f>Timetraces!E1605</f>
        <v>151.9</v>
      </c>
      <c r="B1523" s="8">
        <f>Timetraces!B1605-Timetraces!C1605</f>
        <v>27.677792072296143</v>
      </c>
      <c r="C1523" s="8">
        <f t="shared" si="48"/>
        <v>-31.372738948331417</v>
      </c>
      <c r="D1523" s="8">
        <f>(Timetraces!C1605-Timetraces!$C$86)/0.3048+$C$1004</f>
        <v>-27.075957438451407</v>
      </c>
      <c r="E1523" s="23">
        <f>Timetraces!F1605/1000*0.145</f>
        <v>94.396199969578888</v>
      </c>
      <c r="F1523" s="8">
        <f>Timetraces!H1605</f>
        <v>0.31149877758255118</v>
      </c>
      <c r="G1523" s="8">
        <f>(Timetraces!G1605-Timetraces!$G$86)/0.3048</f>
        <v>-65.616797900262469</v>
      </c>
      <c r="H1523" s="13">
        <f>Timetraces!D1605/9.81/0.4536</f>
        <v>-37.953215741989389</v>
      </c>
      <c r="I1523" s="73">
        <f>Timetraces!F1605/Timetraces!H1605*1000</f>
        <v>2089922409.0205061</v>
      </c>
      <c r="J1523" s="13">
        <f>Timetraces!I1605/9.81/0.4536</f>
        <v>259.38572516256852</v>
      </c>
      <c r="K1523" s="8">
        <f>Timetraces!J1605-Timetraces!K1605</f>
        <v>27.678360939025879</v>
      </c>
      <c r="L1523" s="8">
        <f t="shared" si="47"/>
        <v>-31.370864765537689</v>
      </c>
      <c r="M1523" s="8">
        <f>(Timetraces!K1605-Timetraces!$K$86)/0.3048+$L$1004</f>
        <v>-27.077823799113276</v>
      </c>
      <c r="N1523" s="13">
        <f>Timetraces!L1605/9.81/0.4536</f>
        <v>-38.162883602062138</v>
      </c>
      <c r="O1523" s="23">
        <f>Timetraces!N1605/1000*0.145</f>
        <v>94.212997299577339</v>
      </c>
      <c r="P1523" s="37">
        <f>Timetraces!P1605</f>
        <v>0.31398181339954329</v>
      </c>
    </row>
    <row r="1524" spans="1:16" x14ac:dyDescent="0.2">
      <c r="A1524" s="37">
        <f>Timetraces!E1606</f>
        <v>152</v>
      </c>
      <c r="B1524" s="8">
        <f>Timetraces!B1606-Timetraces!C1606</f>
        <v>27.677622556686401</v>
      </c>
      <c r="C1524" s="8">
        <f t="shared" si="48"/>
        <v>-31.373295101906681</v>
      </c>
      <c r="D1524" s="8">
        <f>(Timetraces!C1606-Timetraces!$C$86)/0.3048+$C$1004</f>
        <v>-27.075401284876147</v>
      </c>
      <c r="E1524" s="23">
        <f>Timetraces!F1606/1000*0.145</f>
        <v>94.356367717068707</v>
      </c>
      <c r="F1524" s="8">
        <f>Timetraces!H1606</f>
        <v>0.31136923461916349</v>
      </c>
      <c r="G1524" s="8">
        <f>(Timetraces!G1606-Timetraces!$G$86)/0.3048</f>
        <v>-65.616797900262469</v>
      </c>
      <c r="H1524" s="13">
        <f>Timetraces!D1606/9.81/0.4536</f>
        <v>-37.875948211389172</v>
      </c>
      <c r="I1524" s="73">
        <f>Timetraces!F1606/Timetraces!H1606*1000</f>
        <v>2089909657.4472322</v>
      </c>
      <c r="J1524" s="13">
        <f>Timetraces!I1606/9.81/0.4536</f>
        <v>259.29212490892877</v>
      </c>
      <c r="K1524" s="8">
        <f>Timetraces!J1606-Timetraces!K1606</f>
        <v>27.678418397903442</v>
      </c>
      <c r="L1524" s="8">
        <f t="shared" si="47"/>
        <v>-31.370676252159857</v>
      </c>
      <c r="M1524" s="8">
        <f>(Timetraces!K1606-Timetraces!$K$86)/0.3048+$L$1004</f>
        <v>-27.078012312491111</v>
      </c>
      <c r="N1524" s="13">
        <f>Timetraces!L1606/9.81/0.4536</f>
        <v>-38.079851782688181</v>
      </c>
      <c r="O1524" s="23">
        <f>Timetraces!N1606/1000*0.145</f>
        <v>94.187266499066226</v>
      </c>
      <c r="P1524" s="37">
        <f>Timetraces!P1606</f>
        <v>0.31388262387331212</v>
      </c>
    </row>
    <row r="1525" spans="1:16" x14ac:dyDescent="0.2">
      <c r="A1525" s="37">
        <f>Timetraces!E1607</f>
        <v>152.10000000000002</v>
      </c>
      <c r="B1525" s="8">
        <f>Timetraces!B1607-Timetraces!C1607</f>
        <v>27.677440166473389</v>
      </c>
      <c r="C1525" s="8">
        <f t="shared" si="48"/>
        <v>-31.373893494993993</v>
      </c>
      <c r="D1525" s="8">
        <f>(Timetraces!C1607-Timetraces!$C$86)/0.3048+$C$1004</f>
        <v>-27.074802891788831</v>
      </c>
      <c r="E1525" s="23">
        <f>Timetraces!F1607/1000*0.145</f>
        <v>94.322836538812425</v>
      </c>
      <c r="F1525" s="8">
        <f>Timetraces!H1607</f>
        <v>0.31126018334270056</v>
      </c>
      <c r="G1525" s="8">
        <f>(Timetraces!G1607-Timetraces!$G$86)/0.3048</f>
        <v>-65.616797900262469</v>
      </c>
      <c r="H1525" s="13">
        <f>Timetraces!D1607/9.81/0.4536</f>
        <v>-37.792038546729025</v>
      </c>
      <c r="I1525" s="73">
        <f>Timetraces!F1607/Timetraces!H1607*1000</f>
        <v>2089898919.8406968</v>
      </c>
      <c r="J1525" s="13">
        <f>Timetraces!I1607/9.81/0.4536</f>
        <v>259.19948479857089</v>
      </c>
      <c r="K1525" s="8">
        <f>Timetraces!J1607-Timetraces!K1607</f>
        <v>27.678465604782104</v>
      </c>
      <c r="L1525" s="8">
        <f t="shared" si="47"/>
        <v>-31.370521373949025</v>
      </c>
      <c r="M1525" s="8">
        <f>(Timetraces!K1607-Timetraces!$K$86)/0.3048+$L$1004</f>
        <v>-27.07816719070194</v>
      </c>
      <c r="N1525" s="13">
        <f>Timetraces!L1607/9.81/0.4536</f>
        <v>-37.986368117875543</v>
      </c>
      <c r="O1525" s="23">
        <f>Timetraces!N1607/1000*0.145</f>
        <v>94.1698601941996</v>
      </c>
      <c r="P1525" s="37">
        <f>Timetraces!P1607</f>
        <v>0.31381552258676548</v>
      </c>
    </row>
    <row r="1526" spans="1:16" x14ac:dyDescent="0.2">
      <c r="A1526" s="37">
        <f>Timetraces!E1608</f>
        <v>152.20000000000002</v>
      </c>
      <c r="B1526" s="8">
        <f>Timetraces!B1608-Timetraces!C1608</f>
        <v>27.677247762680054</v>
      </c>
      <c r="C1526" s="8">
        <f t="shared" si="48"/>
        <v>-31.37452474103512</v>
      </c>
      <c r="D1526" s="8">
        <f>(Timetraces!C1608-Timetraces!$C$86)/0.3048+$C$1004</f>
        <v>-27.074171645747708</v>
      </c>
      <c r="E1526" s="23">
        <f>Timetraces!F1608/1000*0.145</f>
        <v>94.294739035164042</v>
      </c>
      <c r="F1526" s="8">
        <f>Timetraces!H1608</f>
        <v>0.31116880292017313</v>
      </c>
      <c r="G1526" s="8">
        <f>(Timetraces!G1608-Timetraces!$G$86)/0.3048</f>
        <v>-65.616797900262469</v>
      </c>
      <c r="H1526" s="13">
        <f>Timetraces!D1608/9.81/0.4536</f>
        <v>-37.703619637727712</v>
      </c>
      <c r="I1526" s="73">
        <f>Timetraces!F1608/Timetraces!H1608*1000</f>
        <v>2089889921.377903</v>
      </c>
      <c r="J1526" s="13">
        <f>Timetraces!I1608/9.81/0.4536</f>
        <v>259.10824375413779</v>
      </c>
      <c r="K1526" s="8">
        <f>Timetraces!J1608-Timetraces!K1608</f>
        <v>27.678502559661865</v>
      </c>
      <c r="L1526" s="8">
        <f t="shared" si="47"/>
        <v>-31.370400130905189</v>
      </c>
      <c r="M1526" s="8">
        <f>(Timetraces!K1608-Timetraces!$K$86)/0.3048+$L$1004</f>
        <v>-27.078288433745776</v>
      </c>
      <c r="N1526" s="13">
        <f>Timetraces!L1608/9.81/0.4536</f>
        <v>-37.881757078243865</v>
      </c>
      <c r="O1526" s="23">
        <f>Timetraces!N1608/1000*0.145</f>
        <v>94.160615521593641</v>
      </c>
      <c r="P1526" s="37">
        <f>Timetraces!P1608</f>
        <v>0.31377988169730142</v>
      </c>
    </row>
    <row r="1527" spans="1:16" x14ac:dyDescent="0.2">
      <c r="A1527" s="37">
        <f>Timetraces!E1609</f>
        <v>152.30000000000001</v>
      </c>
      <c r="B1527" s="8">
        <f>Timetraces!B1609-Timetraces!C1609</f>
        <v>27.677047491073608</v>
      </c>
      <c r="C1527" s="8">
        <f t="shared" si="48"/>
        <v>-31.375181800111385</v>
      </c>
      <c r="D1527" s="8">
        <f>(Timetraces!C1609-Timetraces!$C$86)/0.3048+$C$1004</f>
        <v>-27.07351458667144</v>
      </c>
      <c r="E1527" s="23">
        <f>Timetraces!F1609/1000*0.145</f>
        <v>94.271252695573992</v>
      </c>
      <c r="F1527" s="8">
        <f>Timetraces!H1609</f>
        <v>0.31109241849797897</v>
      </c>
      <c r="G1527" s="8">
        <f>(Timetraces!G1609-Timetraces!$G$86)/0.3048</f>
        <v>-65.616797900262469</v>
      </c>
      <c r="H1527" s="13">
        <f>Timetraces!D1609/9.81/0.4536</f>
        <v>-37.61277636693994</v>
      </c>
      <c r="I1527" s="73">
        <f>Timetraces!F1609/Timetraces!H1609*1000</f>
        <v>2089882400.3919821</v>
      </c>
      <c r="J1527" s="13">
        <f>Timetraces!I1609/9.81/0.4536</f>
        <v>259.01884069827264</v>
      </c>
      <c r="K1527" s="8">
        <f>Timetraces!J1609-Timetraces!K1609</f>
        <v>27.678529977798462</v>
      </c>
      <c r="L1527" s="8">
        <f t="shared" si="47"/>
        <v>-31.370310176388795</v>
      </c>
      <c r="M1527" s="8">
        <f>(Timetraces!K1609-Timetraces!$K$86)/0.3048+$L$1004</f>
        <v>-27.078378388262173</v>
      </c>
      <c r="N1527" s="13">
        <f>Timetraces!L1609/9.81/0.4536</f>
        <v>-37.765274552749766</v>
      </c>
      <c r="O1527" s="23">
        <f>Timetraces!N1609/1000*0.145</f>
        <v>94.159200960047585</v>
      </c>
      <c r="P1527" s="37">
        <f>Timetraces!P1609</f>
        <v>0.31377442326018756</v>
      </c>
    </row>
    <row r="1528" spans="1:16" x14ac:dyDescent="0.2">
      <c r="A1528" s="37">
        <f>Timetraces!E1610</f>
        <v>152.4</v>
      </c>
      <c r="B1528" s="8">
        <f>Timetraces!B1610-Timetraces!C1610</f>
        <v>27.676842451095581</v>
      </c>
      <c r="C1528" s="8">
        <f t="shared" si="48"/>
        <v>-31.375854503451368</v>
      </c>
      <c r="D1528" s="8">
        <f>(Timetraces!C1610-Timetraces!$C$86)/0.3048+$C$1004</f>
        <v>-27.07284188333146</v>
      </c>
      <c r="E1528" s="23">
        <f>Timetraces!F1610/1000*0.145</f>
        <v>94.251619580229431</v>
      </c>
      <c r="F1528" s="8">
        <f>Timetraces!H1610</f>
        <v>0.31102856520861283</v>
      </c>
      <c r="G1528" s="8">
        <f>(Timetraces!G1610-Timetraces!$G$86)/0.3048</f>
        <v>-65.616797900262469</v>
      </c>
      <c r="H1528" s="13">
        <f>Timetraces!D1610/9.81/0.4536</f>
        <v>-37.521309003019027</v>
      </c>
      <c r="I1528" s="73">
        <f>Timetraces!F1610/Timetraces!H1610*1000</f>
        <v>2089876115.0212963</v>
      </c>
      <c r="J1528" s="13">
        <f>Timetraces!I1610/9.81/0.4536</f>
        <v>258.93171455361863</v>
      </c>
      <c r="K1528" s="8">
        <f>Timetraces!J1610-Timetraces!K1610</f>
        <v>27.678548812866211</v>
      </c>
      <c r="L1528" s="8">
        <f t="shared" si="47"/>
        <v>-31.3702483815471</v>
      </c>
      <c r="M1528" s="8">
        <f>(Timetraces!K1610-Timetraces!$K$86)/0.3048+$L$1004</f>
        <v>-27.078440183103865</v>
      </c>
      <c r="N1528" s="13">
        <f>Timetraces!L1610/9.81/0.4536</f>
        <v>-37.636406178920865</v>
      </c>
      <c r="O1528" s="23">
        <f>Timetraces!N1610/1000*0.145</f>
        <v>94.165074253958167</v>
      </c>
      <c r="P1528" s="37">
        <f>Timetraces!P1610</f>
        <v>0.31379705701878757</v>
      </c>
    </row>
    <row r="1529" spans="1:16" x14ac:dyDescent="0.2">
      <c r="A1529" s="37">
        <f>Timetraces!E1611</f>
        <v>152.5</v>
      </c>
      <c r="B1529" s="8">
        <f>Timetraces!B1611-Timetraces!C1611</f>
        <v>27.676635026931763</v>
      </c>
      <c r="C1529" s="8">
        <f t="shared" si="48"/>
        <v>-31.376535028923215</v>
      </c>
      <c r="D1529" s="8">
        <f>(Timetraces!C1611-Timetraces!$C$86)/0.3048+$C$1004</f>
        <v>-27.07216135785961</v>
      </c>
      <c r="E1529" s="23">
        <f>Timetraces!F1611/1000*0.145</f>
        <v>94.235128539493118</v>
      </c>
      <c r="F1529" s="8">
        <f>Timetraces!H1611</f>
        <v>0.31097493033892903</v>
      </c>
      <c r="G1529" s="8">
        <f>(Timetraces!G1611-Timetraces!$G$86)/0.3048</f>
        <v>-65.616797900262469</v>
      </c>
      <c r="H1529" s="13">
        <f>Timetraces!D1611/9.81/0.4536</f>
        <v>-37.430530884811091</v>
      </c>
      <c r="I1529" s="73">
        <f>Timetraces!F1611/Timetraces!H1611*1000</f>
        <v>2089870837.8038156</v>
      </c>
      <c r="J1529" s="13">
        <f>Timetraces!I1611/9.81/0.4536</f>
        <v>258.84738654081428</v>
      </c>
      <c r="K1529" s="8">
        <f>Timetraces!J1611-Timetraces!K1611</f>
        <v>27.678560733795166</v>
      </c>
      <c r="L1529" s="8">
        <f t="shared" si="47"/>
        <v>-31.370209270887798</v>
      </c>
      <c r="M1529" s="8">
        <f>(Timetraces!K1611-Timetraces!$K$86)/0.3048+$L$1004</f>
        <v>-27.078479293763166</v>
      </c>
      <c r="N1529" s="13">
        <f>Timetraces!L1611/9.81/0.4536</f>
        <v>-37.495268545584246</v>
      </c>
      <c r="O1529" s="23">
        <f>Timetraces!N1611/1000*0.145</f>
        <v>94.177473896937485</v>
      </c>
      <c r="P1529" s="37">
        <f>Timetraces!P1611</f>
        <v>0.31384484757509645</v>
      </c>
    </row>
    <row r="1530" spans="1:16" x14ac:dyDescent="0.2">
      <c r="A1530" s="37">
        <f>Timetraces!E1612</f>
        <v>152.60000000000002</v>
      </c>
      <c r="B1530" s="8">
        <f>Timetraces!B1612-Timetraces!C1612</f>
        <v>27.676428079605103</v>
      </c>
      <c r="C1530" s="8">
        <f t="shared" si="48"/>
        <v>-31.377213989968688</v>
      </c>
      <c r="D1530" s="8">
        <f>(Timetraces!C1612-Timetraces!$C$86)/0.3048+$C$1004</f>
        <v>-27.071482396814137</v>
      </c>
      <c r="E1530" s="23">
        <f>Timetraces!F1612/1000*0.145</f>
        <v>94.221114396421342</v>
      </c>
      <c r="F1530" s="8">
        <f>Timetraces!H1612</f>
        <v>0.31092935067652128</v>
      </c>
      <c r="G1530" s="8">
        <f>(Timetraces!G1612-Timetraces!$G$86)/0.3048</f>
        <v>-65.616797900262469</v>
      </c>
      <c r="H1530" s="13">
        <f>Timetraces!D1612/9.81/0.4536</f>
        <v>-37.341210126941547</v>
      </c>
      <c r="I1530" s="73">
        <f>Timetraces!F1612/Timetraces!H1612*1000</f>
        <v>2089866355.578841</v>
      </c>
      <c r="J1530" s="13">
        <f>Timetraces!I1612/9.81/0.4536</f>
        <v>258.76651504382426</v>
      </c>
      <c r="K1530" s="8">
        <f>Timetraces!J1612-Timetraces!K1612</f>
        <v>27.678568124771118</v>
      </c>
      <c r="L1530" s="8">
        <f t="shared" si="47"/>
        <v>-31.370185022279031</v>
      </c>
      <c r="M1530" s="8">
        <f>(Timetraces!K1612-Timetraces!$K$86)/0.3048+$L$1004</f>
        <v>-27.078503542371934</v>
      </c>
      <c r="N1530" s="13">
        <f>Timetraces!L1612/9.81/0.4536</f>
        <v>-37.342934955765585</v>
      </c>
      <c r="O1530" s="23">
        <f>Timetraces!N1612/1000*0.145</f>
        <v>94.195423091614757</v>
      </c>
      <c r="P1530" s="37">
        <f>Timetraces!P1612</f>
        <v>0.31391402970097676</v>
      </c>
    </row>
    <row r="1531" spans="1:16" x14ac:dyDescent="0.2">
      <c r="A1531" s="37">
        <f>Timetraces!E1613</f>
        <v>152.70000000000002</v>
      </c>
      <c r="B1531" s="8">
        <f>Timetraces!B1613-Timetraces!C1613</f>
        <v>27.676223278045654</v>
      </c>
      <c r="C1531" s="8">
        <f t="shared" si="48"/>
        <v>-31.377885911095486</v>
      </c>
      <c r="D1531" s="8">
        <f>(Timetraces!C1613-Timetraces!$C$86)/0.3048+$C$1004</f>
        <v>-27.070810475687342</v>
      </c>
      <c r="E1531" s="23">
        <f>Timetraces!F1613/1000*0.145</f>
        <v>94.208942804143305</v>
      </c>
      <c r="F1531" s="8">
        <f>Timetraces!H1613</f>
        <v>0.31088976326887457</v>
      </c>
      <c r="G1531" s="8">
        <f>(Timetraces!G1613-Timetraces!$G$86)/0.3048</f>
        <v>-65.616797900262469</v>
      </c>
      <c r="H1531" s="13">
        <f>Timetraces!D1613/9.81/0.4536</f>
        <v>-37.253569619815103</v>
      </c>
      <c r="I1531" s="73">
        <f>Timetraces!F1613/Timetraces!H1613*1000</f>
        <v>2089862464.7322836</v>
      </c>
      <c r="J1531" s="13">
        <f>Timetraces!I1613/9.81/0.4536</f>
        <v>258.68989560993924</v>
      </c>
      <c r="K1531" s="8">
        <f>Timetraces!J1613-Timetraces!K1613</f>
        <v>27.678573608398438</v>
      </c>
      <c r="L1531" s="8">
        <f t="shared" si="47"/>
        <v>-31.370167031375754</v>
      </c>
      <c r="M1531" s="8">
        <f>(Timetraces!K1613-Timetraces!$K$86)/0.3048+$L$1004</f>
        <v>-27.078521533275214</v>
      </c>
      <c r="N1531" s="13">
        <f>Timetraces!L1613/9.81/0.4536</f>
        <v>-37.181596593597213</v>
      </c>
      <c r="O1531" s="23">
        <f>Timetraces!N1613/1000*0.145</f>
        <v>94.21766008524628</v>
      </c>
      <c r="P1531" s="37">
        <f>Timetraces!P1613</f>
        <v>0.31399973975542661</v>
      </c>
    </row>
    <row r="1532" spans="1:16" x14ac:dyDescent="0.2">
      <c r="A1532" s="37">
        <f>Timetraces!E1614</f>
        <v>152.80000000000001</v>
      </c>
      <c r="B1532" s="8">
        <f>Timetraces!B1614-Timetraces!C1614</f>
        <v>27.676022529602051</v>
      </c>
      <c r="C1532" s="8">
        <f t="shared" si="48"/>
        <v>-31.37854453459812</v>
      </c>
      <c r="D1532" s="8">
        <f>(Timetraces!C1614-Timetraces!$C$86)/0.3048+$C$1004</f>
        <v>-27.070151852184704</v>
      </c>
      <c r="E1532" s="23">
        <f>Timetraces!F1614/1000*0.145</f>
        <v>94.197982431801151</v>
      </c>
      <c r="F1532" s="8">
        <f>Timetraces!H1614</f>
        <v>0.3108541149557465</v>
      </c>
      <c r="G1532" s="8">
        <f>(Timetraces!G1614-Timetraces!$G$86)/0.3048</f>
        <v>-65.616797900262469</v>
      </c>
      <c r="H1532" s="13">
        <f>Timetraces!D1614/9.81/0.4536</f>
        <v>-37.167479058272086</v>
      </c>
      <c r="I1532" s="73">
        <f>Timetraces!F1614/Timetraces!H1614*1000</f>
        <v>2089858962.4359205</v>
      </c>
      <c r="J1532" s="13">
        <f>Timetraces!I1614/9.81/0.4536</f>
        <v>258.61840608444538</v>
      </c>
      <c r="K1532" s="8">
        <f>Timetraces!J1614-Timetraces!K1614</f>
        <v>27.678580522537231</v>
      </c>
      <c r="L1532" s="8">
        <f t="shared" si="47"/>
        <v>-31.37014434719336</v>
      </c>
      <c r="M1532" s="8">
        <f>(Timetraces!K1614-Timetraces!$K$86)/0.3048+$L$1004</f>
        <v>-27.078544217457612</v>
      </c>
      <c r="N1532" s="13">
        <f>Timetraces!L1614/9.81/0.4536</f>
        <v>-37.014607102399005</v>
      </c>
      <c r="O1532" s="23">
        <f>Timetraces!N1614/1000*0.145</f>
        <v>94.242703768742246</v>
      </c>
      <c r="P1532" s="37">
        <f>Timetraces!P1614</f>
        <v>0.31409626860944256</v>
      </c>
    </row>
    <row r="1533" spans="1:16" x14ac:dyDescent="0.2">
      <c r="A1533" s="37">
        <f>Timetraces!E1615</f>
        <v>152.9</v>
      </c>
      <c r="B1533" s="8">
        <f>Timetraces!B1615-Timetraces!C1615</f>
        <v>27.675827741622925</v>
      </c>
      <c r="C1533" s="8">
        <f t="shared" si="48"/>
        <v>-31.379183602771107</v>
      </c>
      <c r="D1533" s="8">
        <f>(Timetraces!C1615-Timetraces!$C$86)/0.3048+$C$1004</f>
        <v>-27.069512784011717</v>
      </c>
      <c r="E1533" s="23">
        <f>Timetraces!F1615/1000*0.145</f>
        <v>94.187638042685251</v>
      </c>
      <c r="F1533" s="8">
        <f>Timetraces!H1615</f>
        <v>0.31082046996135859</v>
      </c>
      <c r="G1533" s="8">
        <f>(Timetraces!G1615-Timetraces!$G$86)/0.3048</f>
        <v>-65.616797900262469</v>
      </c>
      <c r="H1533" s="13">
        <f>Timetraces!D1615/9.81/0.4536</f>
        <v>-37.0826675447437</v>
      </c>
      <c r="I1533" s="73">
        <f>Timetraces!F1615/Timetraces!H1615*1000</f>
        <v>2089855657.2432806</v>
      </c>
      <c r="J1533" s="13">
        <f>Timetraces!I1615/9.81/0.4536</f>
        <v>258.55292431262887</v>
      </c>
      <c r="K1533" s="8">
        <f>Timetraces!J1615-Timetraces!K1615</f>
        <v>27.678592205047607</v>
      </c>
      <c r="L1533" s="8">
        <f t="shared" si="47"/>
        <v>-31.370106018747244</v>
      </c>
      <c r="M1533" s="8">
        <f>(Timetraces!K1615-Timetraces!$K$86)/0.3048+$L$1004</f>
        <v>-27.078582545903721</v>
      </c>
      <c r="N1533" s="13">
        <f>Timetraces!L1615/9.81/0.4536</f>
        <v>-36.84632484685357</v>
      </c>
      <c r="O1533" s="23">
        <f>Timetraces!N1615/1000*0.145</f>
        <v>94.268838498153698</v>
      </c>
      <c r="P1533" s="37">
        <f>Timetraces!P1615</f>
        <v>0.31419700307385157</v>
      </c>
    </row>
    <row r="1534" spans="1:16" x14ac:dyDescent="0.2">
      <c r="A1534" s="37">
        <f>Timetraces!E1616</f>
        <v>153</v>
      </c>
      <c r="B1534" s="8">
        <f>Timetraces!B1616-Timetraces!C1616</f>
        <v>27.675640106201172</v>
      </c>
      <c r="C1534" s="8">
        <f t="shared" si="48"/>
        <v>-31.379799204548512</v>
      </c>
      <c r="D1534" s="8">
        <f>(Timetraces!C1616-Timetraces!$C$86)/0.3048+$C$1004</f>
        <v>-27.068897182234313</v>
      </c>
      <c r="E1534" s="23">
        <f>Timetraces!F1616/1000*0.145</f>
        <v>94.17734586187143</v>
      </c>
      <c r="F1534" s="8">
        <f>Timetraces!H1616</f>
        <v>0.31078699484086908</v>
      </c>
      <c r="G1534" s="8">
        <f>(Timetraces!G1616-Timetraces!$G$86)/0.3048</f>
        <v>-65.616797900262469</v>
      </c>
      <c r="H1534" s="13">
        <f>Timetraces!D1616/9.81/0.4536</f>
        <v>-36.998953337823053</v>
      </c>
      <c r="I1534" s="73">
        <f>Timetraces!F1616/Timetraces!H1616*1000</f>
        <v>2089852367.5708623</v>
      </c>
      <c r="J1534" s="13">
        <f>Timetraces!I1616/9.81/0.4536</f>
        <v>258.4942458417803</v>
      </c>
      <c r="K1534" s="8">
        <f>Timetraces!J1616-Timetraces!K1616</f>
        <v>27.678611516952515</v>
      </c>
      <c r="L1534" s="8">
        <f t="shared" si="47"/>
        <v>-31.370042659479175</v>
      </c>
      <c r="M1534" s="8">
        <f>(Timetraces!K1616-Timetraces!$K$86)/0.3048+$L$1004</f>
        <v>-27.07864590517179</v>
      </c>
      <c r="N1534" s="13">
        <f>Timetraces!L1616/9.81/0.4536</f>
        <v>-36.681715139360882</v>
      </c>
      <c r="O1534" s="23">
        <f>Timetraces!N1616/1000*0.145</f>
        <v>94.29425876273055</v>
      </c>
      <c r="P1534" s="37">
        <f>Timetraces!P1616</f>
        <v>0.31429498359890806</v>
      </c>
    </row>
    <row r="1535" spans="1:16" x14ac:dyDescent="0.2">
      <c r="A1535" s="37">
        <f>Timetraces!E1617</f>
        <v>153.10000000000002</v>
      </c>
      <c r="B1535" s="8">
        <f>Timetraces!B1617-Timetraces!C1617</f>
        <v>27.675462007522583</v>
      </c>
      <c r="C1535" s="8">
        <f t="shared" si="48"/>
        <v>-31.380383517798474</v>
      </c>
      <c r="D1535" s="8">
        <f>(Timetraces!C1617-Timetraces!$C$86)/0.3048+$C$1004</f>
        <v>-27.068312868984354</v>
      </c>
      <c r="E1535" s="23">
        <f>Timetraces!F1617/1000*0.145</f>
        <v>94.166568911428072</v>
      </c>
      <c r="F1535" s="8">
        <f>Timetraces!H1617</f>
        <v>0.31075194328036659</v>
      </c>
      <c r="G1535" s="8">
        <f>(Timetraces!G1617-Timetraces!$G$86)/0.3048</f>
        <v>-65.616797900262469</v>
      </c>
      <c r="H1535" s="13">
        <f>Timetraces!D1617/9.81/0.4536</f>
        <v>-36.91645988450351</v>
      </c>
      <c r="I1535" s="73">
        <f>Timetraces!F1617/Timetraces!H1617*1000</f>
        <v>2089848920.4179773</v>
      </c>
      <c r="J1535" s="13">
        <f>Timetraces!I1617/9.81/0.4536</f>
        <v>258.44300162319911</v>
      </c>
      <c r="K1535" s="8">
        <f>Timetraces!J1617-Timetraces!K1617</f>
        <v>27.678641796112061</v>
      </c>
      <c r="L1535" s="8">
        <f t="shared" si="47"/>
        <v>-31.369943318404548</v>
      </c>
      <c r="M1535" s="8">
        <f>(Timetraces!K1617-Timetraces!$K$86)/0.3048+$L$1004</f>
        <v>-27.07874524624642</v>
      </c>
      <c r="N1535" s="13">
        <f>Timetraces!L1617/9.81/0.4536</f>
        <v>-36.525702143323173</v>
      </c>
      <c r="O1535" s="23">
        <f>Timetraces!N1617/1000*0.145</f>
        <v>94.317184350701766</v>
      </c>
      <c r="P1535" s="37">
        <f>Timetraces!P1617</f>
        <v>0.31438334814471752</v>
      </c>
    </row>
    <row r="1536" spans="1:16" x14ac:dyDescent="0.2">
      <c r="A1536" s="37">
        <f>Timetraces!E1618</f>
        <v>153.20000000000002</v>
      </c>
      <c r="B1536" s="8">
        <f>Timetraces!B1618-Timetraces!C1618</f>
        <v>27.675294399261475</v>
      </c>
      <c r="C1536" s="8">
        <f t="shared" si="48"/>
        <v>-31.380933413668252</v>
      </c>
      <c r="D1536" s="8">
        <f>(Timetraces!C1618-Timetraces!$C$86)/0.3048+$C$1004</f>
        <v>-27.067762973114572</v>
      </c>
      <c r="E1536" s="23">
        <f>Timetraces!F1618/1000*0.145</f>
        <v>94.154835584321972</v>
      </c>
      <c r="F1536" s="8">
        <f>Timetraces!H1618</f>
        <v>0.31071378159209417</v>
      </c>
      <c r="G1536" s="8">
        <f>(Timetraces!G1618-Timetraces!$G$86)/0.3048</f>
        <v>-65.616797900262469</v>
      </c>
      <c r="H1536" s="13">
        <f>Timetraces!D1618/9.81/0.4536</f>
        <v>-36.835674114592251</v>
      </c>
      <c r="I1536" s="73">
        <f>Timetraces!F1618/Timetraces!H1618*1000</f>
        <v>2089845163.4740782</v>
      </c>
      <c r="J1536" s="13">
        <f>Timetraces!I1618/9.81/0.4536</f>
        <v>258.399712877524</v>
      </c>
      <c r="K1536" s="8">
        <f>Timetraces!J1618-Timetraces!K1618</f>
        <v>27.678685426712036</v>
      </c>
      <c r="L1536" s="8">
        <f t="shared" si="47"/>
        <v>-31.369800173391507</v>
      </c>
      <c r="M1536" s="8">
        <f>(Timetraces!K1618-Timetraces!$K$86)/0.3048+$L$1004</f>
        <v>-27.078888391259461</v>
      </c>
      <c r="N1536" s="13">
        <f>Timetraces!L1618/9.81/0.4536</f>
        <v>-36.382424762101465</v>
      </c>
      <c r="O1536" s="23">
        <f>Timetraces!N1618/1000*0.145</f>
        <v>94.33602666876439</v>
      </c>
      <c r="P1536" s="37">
        <f>Timetraces!P1618</f>
        <v>0.31445597329407871</v>
      </c>
    </row>
    <row r="1537" spans="1:16" x14ac:dyDescent="0.2">
      <c r="A1537" s="37">
        <f>Timetraces!E1619</f>
        <v>153.30000000000001</v>
      </c>
      <c r="B1537" s="8">
        <f>Timetraces!B1619-Timetraces!C1619</f>
        <v>27.675139665603638</v>
      </c>
      <c r="C1537" s="8">
        <f t="shared" si="48"/>
        <v>-31.381441070025986</v>
      </c>
      <c r="D1537" s="8">
        <f>(Timetraces!C1619-Timetraces!$C$86)/0.3048+$C$1004</f>
        <v>-27.067255316756839</v>
      </c>
      <c r="E1537" s="23">
        <f>Timetraces!F1619/1000*0.145</f>
        <v>94.141702056160327</v>
      </c>
      <c r="F1537" s="8">
        <f>Timetraces!H1619</f>
        <v>0.31067106641277903</v>
      </c>
      <c r="G1537" s="8">
        <f>(Timetraces!G1619-Timetraces!$G$86)/0.3048</f>
        <v>-65.616797900262469</v>
      </c>
      <c r="H1537" s="13">
        <f>Timetraces!D1619/9.81/0.4536</f>
        <v>-36.757463586126015</v>
      </c>
      <c r="I1537" s="73">
        <f>Timetraces!F1619/Timetraces!H1619*1000</f>
        <v>2089840953.4090612</v>
      </c>
      <c r="J1537" s="13">
        <f>Timetraces!I1619/9.81/0.4536</f>
        <v>258.3646264987417</v>
      </c>
      <c r="K1537" s="8">
        <f>Timetraces!J1619-Timetraces!K1619</f>
        <v>27.678743600845337</v>
      </c>
      <c r="L1537" s="8">
        <f t="shared" si="47"/>
        <v>-31.369609313374117</v>
      </c>
      <c r="M1537" s="8">
        <f>(Timetraces!K1619-Timetraces!$K$86)/0.3048+$L$1004</f>
        <v>-27.079079251276852</v>
      </c>
      <c r="N1537" s="13">
        <f>Timetraces!L1619/9.81/0.4536</f>
        <v>-36.254650265797153</v>
      </c>
      <c r="O1537" s="23">
        <f>Timetraces!N1619/1000*0.145</f>
        <v>94.349543530097222</v>
      </c>
      <c r="P1537" s="37">
        <f>Timetraces!P1619</f>
        <v>0.31450807087138927</v>
      </c>
    </row>
    <row r="1538" spans="1:16" x14ac:dyDescent="0.2">
      <c r="A1538" s="37">
        <f>Timetraces!E1620</f>
        <v>153.4</v>
      </c>
      <c r="B1538" s="8">
        <f>Timetraces!B1620-Timetraces!C1620</f>
        <v>27.674999475479126</v>
      </c>
      <c r="C1538" s="8">
        <f t="shared" si="48"/>
        <v>-31.381901011379369</v>
      </c>
      <c r="D1538" s="8">
        <f>(Timetraces!C1620-Timetraces!$C$86)/0.3048+$C$1004</f>
        <v>-27.066795375403455</v>
      </c>
      <c r="E1538" s="23">
        <f>Timetraces!F1620/1000*0.145</f>
        <v>94.126795803927806</v>
      </c>
      <c r="F1538" s="8">
        <f>Timetraces!H1620</f>
        <v>0.31062258629822426</v>
      </c>
      <c r="G1538" s="8">
        <f>(Timetraces!G1620-Timetraces!$G$86)/0.3048</f>
        <v>-65.616797900262469</v>
      </c>
      <c r="H1538" s="13">
        <f>Timetraces!D1620/9.81/0.4536</f>
        <v>-36.682935892961986</v>
      </c>
      <c r="I1538" s="73">
        <f>Timetraces!F1620/Timetraces!H1620*1000</f>
        <v>2089836169.4339817</v>
      </c>
      <c r="J1538" s="13">
        <f>Timetraces!I1620/9.81/0.4536</f>
        <v>258.33793451550861</v>
      </c>
      <c r="K1538" s="8">
        <f>Timetraces!J1620-Timetraces!K1620</f>
        <v>27.678816795349121</v>
      </c>
      <c r="L1538" s="8">
        <f t="shared" si="47"/>
        <v>-31.369369173926003</v>
      </c>
      <c r="M1538" s="8">
        <f>(Timetraces!K1620-Timetraces!$K$86)/0.3048+$L$1004</f>
        <v>-27.079319390724962</v>
      </c>
      <c r="N1538" s="13">
        <f>Timetraces!L1620/9.81/0.4536</f>
        <v>-36.143503393683162</v>
      </c>
      <c r="O1538" s="23">
        <f>Timetraces!N1620/1000*0.145</f>
        <v>94.356926540030088</v>
      </c>
      <c r="P1538" s="37">
        <f>Timetraces!P1620</f>
        <v>0.314536524774362</v>
      </c>
    </row>
    <row r="1539" spans="1:16" x14ac:dyDescent="0.2">
      <c r="A1539" s="37">
        <f>Timetraces!E1621</f>
        <v>153.5</v>
      </c>
      <c r="B1539" s="8">
        <f>Timetraces!B1621-Timetraces!C1621</f>
        <v>27.674875259399414</v>
      </c>
      <c r="C1539" s="8">
        <f t="shared" si="48"/>
        <v>-31.382308544449291</v>
      </c>
      <c r="D1539" s="8">
        <f>(Timetraces!C1621-Timetraces!$C$86)/0.3048+$C$1004</f>
        <v>-27.066387842333537</v>
      </c>
      <c r="E1539" s="23">
        <f>Timetraces!F1621/1000*0.145</f>
        <v>94.10977544219169</v>
      </c>
      <c r="F1539" s="8">
        <f>Timetraces!H1621</f>
        <v>0.31056723106337114</v>
      </c>
      <c r="G1539" s="8">
        <f>(Timetraces!G1621-Timetraces!$G$86)/0.3048</f>
        <v>-65.616797900262469</v>
      </c>
      <c r="H1539" s="13">
        <f>Timetraces!D1621/9.81/0.4536</f>
        <v>-36.61325349428774</v>
      </c>
      <c r="I1539" s="73">
        <f>Timetraces!F1621/Timetraces!H1621*1000</f>
        <v>2089830700.6241934</v>
      </c>
      <c r="J1539" s="13">
        <f>Timetraces!I1621/9.81/0.4536</f>
        <v>258.31969179315502</v>
      </c>
      <c r="K1539" s="8">
        <f>Timetraces!J1621-Timetraces!K1621</f>
        <v>27.678905487060547</v>
      </c>
      <c r="L1539" s="8">
        <f t="shared" si="47"/>
        <v>-31.369078190620801</v>
      </c>
      <c r="M1539" s="8">
        <f>(Timetraces!K1621-Timetraces!$K$86)/0.3048+$L$1004</f>
        <v>-27.079610374030167</v>
      </c>
      <c r="N1539" s="13">
        <f>Timetraces!L1621/9.81/0.4536</f>
        <v>-36.048510932284898</v>
      </c>
      <c r="O1539" s="23">
        <f>Timetraces!N1621/1000*0.145</f>
        <v>94.357840688948116</v>
      </c>
      <c r="P1539" s="37">
        <f>Timetraces!P1621</f>
        <v>0.31454004363195626</v>
      </c>
    </row>
    <row r="1540" spans="1:16" x14ac:dyDescent="0.2">
      <c r="A1540" s="37">
        <f>Timetraces!E1622</f>
        <v>153.60000000000002</v>
      </c>
      <c r="B1540" s="8">
        <f>Timetraces!B1622-Timetraces!C1622</f>
        <v>27.674768447875977</v>
      </c>
      <c r="C1540" s="8">
        <f t="shared" si="48"/>
        <v>-31.382658975956634</v>
      </c>
      <c r="D1540" s="8">
        <f>(Timetraces!C1622-Timetraces!$C$86)/0.3048+$C$1004</f>
        <v>-27.066037410826194</v>
      </c>
      <c r="E1540" s="23">
        <f>Timetraces!F1622/1000*0.145</f>
        <v>94.090343114626222</v>
      </c>
      <c r="F1540" s="8">
        <f>Timetraces!H1622</f>
        <v>0.31050403206322297</v>
      </c>
      <c r="G1540" s="8">
        <f>(Timetraces!G1622-Timetraces!$G$86)/0.3048</f>
        <v>-65.616797900262469</v>
      </c>
      <c r="H1540" s="13">
        <f>Timetraces!D1622/9.81/0.4536</f>
        <v>-36.549427969632269</v>
      </c>
      <c r="I1540" s="73">
        <f>Timetraces!F1622/Timetraces!H1622*1000</f>
        <v>2089824450.0083663</v>
      </c>
      <c r="J1540" s="13">
        <f>Timetraces!I1622/9.81/0.4536</f>
        <v>258.3099531970114</v>
      </c>
      <c r="K1540" s="8">
        <f>Timetraces!J1622-Timetraces!K1622</f>
        <v>27.679009675979614</v>
      </c>
      <c r="L1540" s="8">
        <f t="shared" si="47"/>
        <v>-31.368736363458506</v>
      </c>
      <c r="M1540" s="8">
        <f>(Timetraces!K1622-Timetraces!$K$86)/0.3048+$L$1004</f>
        <v>-27.079952201192462</v>
      </c>
      <c r="N1540" s="13">
        <f>Timetraces!L1622/9.81/0.4536</f>
        <v>-35.967858896616455</v>
      </c>
      <c r="O1540" s="23">
        <f>Timetraces!N1622/1000*0.145</f>
        <v>94.352349302054918</v>
      </c>
      <c r="P1540" s="37">
        <f>Timetraces!P1622</f>
        <v>0.31451887147198415</v>
      </c>
    </row>
    <row r="1541" spans="1:16" x14ac:dyDescent="0.2">
      <c r="A1541" s="37">
        <f>Timetraces!E1623</f>
        <v>153.70000000000002</v>
      </c>
      <c r="B1541" s="8">
        <f>Timetraces!B1623-Timetraces!C1623</f>
        <v>27.674679279327393</v>
      </c>
      <c r="C1541" s="8">
        <f t="shared" si="48"/>
        <v>-31.382951523688206</v>
      </c>
      <c r="D1541" s="8">
        <f>(Timetraces!C1623-Timetraces!$C$86)/0.3048+$C$1004</f>
        <v>-27.065744863094618</v>
      </c>
      <c r="E1541" s="23">
        <f>Timetraces!F1623/1000*0.145</f>
        <v>94.06826478803201</v>
      </c>
      <c r="F1541" s="8">
        <f>Timetraces!H1623</f>
        <v>0.31043222822181438</v>
      </c>
      <c r="G1541" s="8">
        <f>(Timetraces!G1623-Timetraces!$G$86)/0.3048</f>
        <v>-65.616797900262469</v>
      </c>
      <c r="H1541" s="13">
        <f>Timetraces!D1623/9.81/0.4536</f>
        <v>-36.492127990209667</v>
      </c>
      <c r="I1541" s="73">
        <f>Timetraces!F1623/Timetraces!H1623*1000</f>
        <v>2089817340.8948188</v>
      </c>
      <c r="J1541" s="13">
        <f>Timetraces!I1623/9.81/0.4536</f>
        <v>258.30877359240804</v>
      </c>
      <c r="K1541" s="8">
        <f>Timetraces!J1623-Timetraces!K1623</f>
        <v>27.679128646850586</v>
      </c>
      <c r="L1541" s="8">
        <f t="shared" ref="L1541:L1604" si="49">(K1541-$K$4)/0.3048</f>
        <v>-31.368346039078677</v>
      </c>
      <c r="M1541" s="8">
        <f>(Timetraces!K1623-Timetraces!$K$86)/0.3048+$L$1004</f>
        <v>-27.080342525572291</v>
      </c>
      <c r="N1541" s="13">
        <f>Timetraces!L1623/9.81/0.4536</f>
        <v>-35.898876030904631</v>
      </c>
      <c r="O1541" s="23">
        <f>Timetraces!N1623/1000*0.145</f>
        <v>94.340751818066394</v>
      </c>
      <c r="P1541" s="37">
        <f>Timetraces!P1623</f>
        <v>0.31447416245571613</v>
      </c>
    </row>
    <row r="1542" spans="1:16" x14ac:dyDescent="0.2">
      <c r="A1542" s="37">
        <f>Timetraces!E1624</f>
        <v>153.80000000000001</v>
      </c>
      <c r="B1542" s="8">
        <f>Timetraces!B1624-Timetraces!C1624</f>
        <v>27.674607753753662</v>
      </c>
      <c r="C1542" s="8">
        <f t="shared" si="48"/>
        <v>-31.383186187644014</v>
      </c>
      <c r="D1542" s="8">
        <f>(Timetraces!C1624-Timetraces!$C$86)/0.3048+$C$1004</f>
        <v>-27.06551019913881</v>
      </c>
      <c r="E1542" s="23">
        <f>Timetraces!F1624/1000*0.145</f>
        <v>94.043414298558361</v>
      </c>
      <c r="F1542" s="8">
        <f>Timetraces!H1624</f>
        <v>0.31035140926495208</v>
      </c>
      <c r="G1542" s="8">
        <f>(Timetraces!G1624-Timetraces!$G$86)/0.3048</f>
        <v>-65.616797900262469</v>
      </c>
      <c r="H1542" s="13">
        <f>Timetraces!D1624/9.81/0.4536</f>
        <v>-36.441569588258325</v>
      </c>
      <c r="I1542" s="73">
        <f>Timetraces!F1624/Timetraces!H1624*1000</f>
        <v>2089809331.1728487</v>
      </c>
      <c r="J1542" s="13">
        <f>Timetraces!I1624/9.81/0.4536</f>
        <v>258.31626271000584</v>
      </c>
      <c r="K1542" s="8">
        <f>Timetraces!J1624-Timetraces!K1624</f>
        <v>27.679260730743408</v>
      </c>
      <c r="L1542" s="8">
        <f t="shared" si="49"/>
        <v>-31.367912692973619</v>
      </c>
      <c r="M1542" s="8">
        <f>(Timetraces!K1624-Timetraces!$K$86)/0.3048+$L$1004</f>
        <v>-27.080775871677346</v>
      </c>
      <c r="N1542" s="13">
        <f>Timetraces!L1624/9.81/0.4536</f>
        <v>-35.83869219255358</v>
      </c>
      <c r="O1542" s="23">
        <f>Timetraces!N1624/1000*0.145</f>
        <v>94.323461701522703</v>
      </c>
      <c r="P1542" s="37">
        <f>Timetraces!P1624</f>
        <v>0.31440751026902086</v>
      </c>
    </row>
    <row r="1543" spans="1:16" x14ac:dyDescent="0.2">
      <c r="A1543" s="37">
        <f>Timetraces!E1625</f>
        <v>153.9</v>
      </c>
      <c r="B1543" s="8">
        <f>Timetraces!B1625-Timetraces!C1625</f>
        <v>27.674553871154785</v>
      </c>
      <c r="C1543" s="8">
        <f t="shared" si="48"/>
        <v>-31.383362967824059</v>
      </c>
      <c r="D1543" s="8">
        <f>(Timetraces!C1625-Timetraces!$C$86)/0.3048+$C$1004</f>
        <v>-27.065333418958769</v>
      </c>
      <c r="E1543" s="23">
        <f>Timetraces!F1625/1000*0.145</f>
        <v>94.015773119251818</v>
      </c>
      <c r="F1543" s="8">
        <f>Timetraces!H1625</f>
        <v>0.31026151494591575</v>
      </c>
      <c r="G1543" s="8">
        <f>(Timetraces!G1625-Timetraces!$G$86)/0.3048</f>
        <v>-65.616797900262469</v>
      </c>
      <c r="H1543" s="13">
        <f>Timetraces!D1625/9.81/0.4536</f>
        <v>-36.397495582542057</v>
      </c>
      <c r="I1543" s="73">
        <f>Timetraces!F1625/Timetraces!H1625*1000</f>
        <v>2089800413.418216</v>
      </c>
      <c r="J1543" s="13">
        <f>Timetraces!I1625/9.81/0.4536</f>
        <v>258.33255771313071</v>
      </c>
      <c r="K1543" s="8">
        <f>Timetraces!J1625-Timetraces!K1625</f>
        <v>27.679404020309448</v>
      </c>
      <c r="L1543" s="8">
        <f t="shared" si="49"/>
        <v>-31.367442582848817</v>
      </c>
      <c r="M1543" s="8">
        <f>(Timetraces!K1625-Timetraces!$K$86)/0.3048+$L$1004</f>
        <v>-27.081245981802155</v>
      </c>
      <c r="N1543" s="13">
        <f>Timetraces!L1625/9.81/0.4536</f>
        <v>-35.784955030522958</v>
      </c>
      <c r="O1543" s="23">
        <f>Timetraces!N1625/1000*0.145</f>
        <v>94.300853304309257</v>
      </c>
      <c r="P1543" s="37">
        <f>Timetraces!P1625</f>
        <v>0.31432035787770229</v>
      </c>
    </row>
    <row r="1544" spans="1:16" x14ac:dyDescent="0.2">
      <c r="A1544" s="37">
        <f>Timetraces!E1626</f>
        <v>154</v>
      </c>
      <c r="B1544" s="8">
        <f>Timetraces!B1626-Timetraces!C1626</f>
        <v>27.674516677856445</v>
      </c>
      <c r="C1544" s="8">
        <f t="shared" si="48"/>
        <v>-31.38348499308108</v>
      </c>
      <c r="D1544" s="8">
        <f>(Timetraces!C1626-Timetraces!$C$86)/0.3048+$C$1004</f>
        <v>-27.065211393701748</v>
      </c>
      <c r="E1544" s="23">
        <f>Timetraces!F1626/1000*0.145</f>
        <v>93.985469126672498</v>
      </c>
      <c r="F1544" s="8">
        <f>Timetraces!H1626</f>
        <v>0.31016296111976499</v>
      </c>
      <c r="G1544" s="8">
        <f>(Timetraces!G1626-Timetraces!$G$86)/0.3048</f>
        <v>-65.616797900262469</v>
      </c>
      <c r="H1544" s="13">
        <f>Timetraces!D1626/9.81/0.4536</f>
        <v>-36.35923730184679</v>
      </c>
      <c r="I1544" s="73">
        <f>Timetraces!F1626/Timetraces!H1626*1000</f>
        <v>2089790627.5120382</v>
      </c>
      <c r="J1544" s="13">
        <f>Timetraces!I1626/9.81/0.4536</f>
        <v>258.35774089977821</v>
      </c>
      <c r="K1544" s="8">
        <f>Timetraces!J1626-Timetraces!K1626</f>
        <v>27.679555892944336</v>
      </c>
      <c r="L1544" s="8">
        <f t="shared" si="49"/>
        <v>-31.366944313049316</v>
      </c>
      <c r="M1544" s="8">
        <f>(Timetraces!K1626-Timetraces!$K$86)/0.3048+$L$1004</f>
        <v>-27.081744251601648</v>
      </c>
      <c r="N1544" s="13">
        <f>Timetraces!L1626/9.81/0.4536</f>
        <v>-35.736399213130738</v>
      </c>
      <c r="O1544" s="23">
        <f>Timetraces!N1626/1000*0.145</f>
        <v>94.273144827868151</v>
      </c>
      <c r="P1544" s="37">
        <f>Timetraces!P1626</f>
        <v>0.31421354632764692</v>
      </c>
    </row>
    <row r="1545" spans="1:16" x14ac:dyDescent="0.2">
      <c r="A1545" s="37">
        <f>Timetraces!E1627</f>
        <v>154.10000000000002</v>
      </c>
      <c r="B1545" s="8">
        <f>Timetraces!B1627-Timetraces!C1627</f>
        <v>27.674494743347168</v>
      </c>
      <c r="C1545" s="8">
        <f t="shared" si="48"/>
        <v>-31.383556956694193</v>
      </c>
      <c r="D1545" s="8">
        <f>(Timetraces!C1627-Timetraces!$C$86)/0.3048+$C$1004</f>
        <v>-27.065139430088632</v>
      </c>
      <c r="E1545" s="23">
        <f>Timetraces!F1627/1000*0.145</f>
        <v>93.952808719632941</v>
      </c>
      <c r="F1545" s="8">
        <f>Timetraces!H1627</f>
        <v>0.31005674421562956</v>
      </c>
      <c r="G1545" s="8">
        <f>(Timetraces!G1627-Timetraces!$G$86)/0.3048</f>
        <v>-65.616797900262469</v>
      </c>
      <c r="H1545" s="13">
        <f>Timetraces!D1627/9.81/0.4536</f>
        <v>-36.325858606472785</v>
      </c>
      <c r="I1545" s="73">
        <f>Timetraces!F1627/Timetraces!H1627*1000</f>
        <v>2089780071.0710149</v>
      </c>
      <c r="J1545" s="13">
        <f>Timetraces!I1627/9.81/0.4536</f>
        <v>258.39178483728313</v>
      </c>
      <c r="K1545" s="8">
        <f>Timetraces!J1627-Timetraces!K1627</f>
        <v>27.679714202880859</v>
      </c>
      <c r="L1545" s="8">
        <f t="shared" si="49"/>
        <v>-31.366424923493792</v>
      </c>
      <c r="M1545" s="8">
        <f>(Timetraces!K1627-Timetraces!$K$86)/0.3048+$L$1004</f>
        <v>-27.082263641157176</v>
      </c>
      <c r="N1545" s="13">
        <f>Timetraces!L1627/9.81/0.4536</f>
        <v>-35.693069318457837</v>
      </c>
      <c r="O1545" s="23">
        <f>Timetraces!N1627/1000*0.145</f>
        <v>94.240408186859696</v>
      </c>
      <c r="P1545" s="37">
        <f>Timetraces!P1627</f>
        <v>0.31408735287719725</v>
      </c>
    </row>
    <row r="1546" spans="1:16" x14ac:dyDescent="0.2">
      <c r="A1546" s="37">
        <f>Timetraces!E1628</f>
        <v>154.20000000000002</v>
      </c>
      <c r="B1546" s="8">
        <f>Timetraces!B1628-Timetraces!C1628</f>
        <v>27.674486875534058</v>
      </c>
      <c r="C1546" s="8">
        <f t="shared" si="48"/>
        <v>-31.383582769729333</v>
      </c>
      <c r="D1546" s="8">
        <f>(Timetraces!C1628-Timetraces!$C$86)/0.3048+$C$1004</f>
        <v>-27.065113617053495</v>
      </c>
      <c r="E1546" s="23">
        <f>Timetraces!F1628/1000*0.145</f>
        <v>93.918233339958945</v>
      </c>
      <c r="F1546" s="8">
        <f>Timetraces!H1628</f>
        <v>0.30994429981724492</v>
      </c>
      <c r="G1546" s="8">
        <f>(Timetraces!G1628-Timetraces!$G$86)/0.3048</f>
        <v>-65.616797900262469</v>
      </c>
      <c r="H1546" s="13">
        <f>Timetraces!D1628/9.81/0.4536</f>
        <v>-36.296303338810105</v>
      </c>
      <c r="I1546" s="73">
        <f>Timetraces!F1628/Timetraces!H1628*1000</f>
        <v>2089768885.7339795</v>
      </c>
      <c r="J1546" s="13">
        <f>Timetraces!I1628/9.81/0.4536</f>
        <v>258.43463466031517</v>
      </c>
      <c r="K1546" s="8">
        <f>Timetraces!J1628-Timetraces!K1628</f>
        <v>27.679876804351807</v>
      </c>
      <c r="L1546" s="8">
        <f t="shared" si="49"/>
        <v>-31.365891454100922</v>
      </c>
      <c r="M1546" s="8">
        <f>(Timetraces!K1628-Timetraces!$K$86)/0.3048+$L$1004</f>
        <v>-27.082797110550047</v>
      </c>
      <c r="N1546" s="13">
        <f>Timetraces!L1628/9.81/0.4536</f>
        <v>-35.656261539934668</v>
      </c>
      <c r="O1546" s="23">
        <f>Timetraces!N1628/1000*0.145</f>
        <v>94.202606369182803</v>
      </c>
      <c r="P1546" s="37">
        <f>Timetraces!P1628</f>
        <v>0.31394163491825089</v>
      </c>
    </row>
    <row r="1547" spans="1:16" x14ac:dyDescent="0.2">
      <c r="A1547" s="37">
        <f>Timetraces!E1629</f>
        <v>154.30000000000001</v>
      </c>
      <c r="B1547" s="8">
        <f>Timetraces!B1629-Timetraces!C1629</f>
        <v>27.674491882324219</v>
      </c>
      <c r="C1547" s="8">
        <f t="shared" si="48"/>
        <v>-31.383566343252426</v>
      </c>
      <c r="D1547" s="8">
        <f>(Timetraces!C1629-Timetraces!$C$86)/0.3048+$C$1004</f>
        <v>-27.065130043530399</v>
      </c>
      <c r="E1547" s="23">
        <f>Timetraces!F1629/1000*0.145</f>
        <v>93.882359175761238</v>
      </c>
      <c r="F1547" s="8">
        <f>Timetraces!H1629</f>
        <v>0.30982763180720946</v>
      </c>
      <c r="G1547" s="8">
        <f>(Timetraces!G1629-Timetraces!$G$86)/0.3048</f>
        <v>-65.616797900262469</v>
      </c>
      <c r="H1547" s="13">
        <f>Timetraces!D1629/9.81/0.4536</f>
        <v>-36.269539344830839</v>
      </c>
      <c r="I1547" s="73">
        <f>Timetraces!F1629/Timetraces!H1629*1000</f>
        <v>2089757270.076602</v>
      </c>
      <c r="J1547" s="13">
        <f>Timetraces!I1629/9.81/0.4536</f>
        <v>258.48604347488748</v>
      </c>
      <c r="K1547" s="8">
        <f>Timetraces!J1629-Timetraces!K1629</f>
        <v>27.680041551589966</v>
      </c>
      <c r="L1547" s="8">
        <f t="shared" si="49"/>
        <v>-31.365350944789373</v>
      </c>
      <c r="M1547" s="8">
        <f>(Timetraces!K1629-Timetraces!$K$86)/0.3048+$L$1004</f>
        <v>-27.083337619861595</v>
      </c>
      <c r="N1547" s="13">
        <f>Timetraces!L1629/9.81/0.4536</f>
        <v>-35.627971603954023</v>
      </c>
      <c r="O1547" s="23">
        <f>Timetraces!N1629/1000*0.145</f>
        <v>94.159742596519948</v>
      </c>
      <c r="P1547" s="37">
        <f>Timetraces!P1629</f>
        <v>0.31377640495919756</v>
      </c>
    </row>
    <row r="1548" spans="1:16" x14ac:dyDescent="0.2">
      <c r="A1548" s="37">
        <f>Timetraces!E1630</f>
        <v>154.4</v>
      </c>
      <c r="B1548" s="8">
        <f>Timetraces!B1630-Timetraces!C1630</f>
        <v>27.674508333206177</v>
      </c>
      <c r="C1548" s="8">
        <f t="shared" si="48"/>
        <v>-31.38351237054259</v>
      </c>
      <c r="D1548" s="8">
        <f>(Timetraces!C1630-Timetraces!$C$86)/0.3048+$C$1004</f>
        <v>-27.065184016240234</v>
      </c>
      <c r="E1548" s="23">
        <f>Timetraces!F1630/1000*0.145</f>
        <v>93.845864382729175</v>
      </c>
      <c r="F1548" s="8">
        <f>Timetraces!H1630</f>
        <v>0.30970894558774481</v>
      </c>
      <c r="G1548" s="8">
        <f>(Timetraces!G1630-Timetraces!$G$86)/0.3048</f>
        <v>-65.616797900262469</v>
      </c>
      <c r="H1548" s="13">
        <f>Timetraces!D1630/9.81/0.4536</f>
        <v>-36.244630484835284</v>
      </c>
      <c r="I1548" s="73">
        <f>Timetraces!F1630/Timetraces!H1630*1000</f>
        <v>2089745443.3667982</v>
      </c>
      <c r="J1548" s="13">
        <f>Timetraces!I1630/9.81/0.4536</f>
        <v>258.54568208901782</v>
      </c>
      <c r="K1548" s="8">
        <f>Timetraces!J1630-Timetraces!K1630</f>
        <v>27.680206775665283</v>
      </c>
      <c r="L1548" s="8">
        <f t="shared" si="49"/>
        <v>-31.364808871051455</v>
      </c>
      <c r="M1548" s="8">
        <f>(Timetraces!K1630-Timetraces!$K$86)/0.3048+$L$1004</f>
        <v>-27.083879693599513</v>
      </c>
      <c r="N1548" s="13">
        <f>Timetraces!L1630/9.81/0.4536</f>
        <v>-35.610284393070621</v>
      </c>
      <c r="O1548" s="23">
        <f>Timetraces!N1630/1000*0.145</f>
        <v>94.111969912912983</v>
      </c>
      <c r="P1548" s="37">
        <f>Timetraces!P1630</f>
        <v>0.31359225305064431</v>
      </c>
    </row>
    <row r="1549" spans="1:16" x14ac:dyDescent="0.2">
      <c r="A1549" s="37">
        <f>Timetraces!E1631</f>
        <v>154.5</v>
      </c>
      <c r="B1549" s="8">
        <f>Timetraces!B1631-Timetraces!C1631</f>
        <v>27.674535274505615</v>
      </c>
      <c r="C1549" s="8">
        <f t="shared" si="48"/>
        <v>-31.383423980452569</v>
      </c>
      <c r="D1549" s="8">
        <f>(Timetraces!C1631-Timetraces!$C$86)/0.3048+$C$1004</f>
        <v>-27.065272406330255</v>
      </c>
      <c r="E1549" s="23">
        <f>Timetraces!F1631/1000*0.145</f>
        <v>93.809504519875091</v>
      </c>
      <c r="F1549" s="8">
        <f>Timetraces!H1631</f>
        <v>0.30959069827961444</v>
      </c>
      <c r="G1549" s="8">
        <f>(Timetraces!G1631-Timetraces!$G$86)/0.3048</f>
        <v>-65.616797900262469</v>
      </c>
      <c r="H1549" s="13">
        <f>Timetraces!D1631/9.81/0.4536</f>
        <v>-36.220760637033919</v>
      </c>
      <c r="I1549" s="73">
        <f>Timetraces!F1631/Timetraces!H1631*1000</f>
        <v>2089733650.6949897</v>
      </c>
      <c r="J1549" s="13">
        <f>Timetraces!I1631/9.81/0.4536</f>
        <v>258.61316644539346</v>
      </c>
      <c r="K1549" s="8">
        <f>Timetraces!J1631-Timetraces!K1631</f>
        <v>27.680370330810547</v>
      </c>
      <c r="L1549" s="8">
        <f t="shared" si="49"/>
        <v>-31.364272272805842</v>
      </c>
      <c r="M1549" s="8">
        <f>(Timetraces!K1631-Timetraces!$K$86)/0.3048+$L$1004</f>
        <v>-27.084416291845123</v>
      </c>
      <c r="N1549" s="13">
        <f>Timetraces!L1631/9.81/0.4536</f>
        <v>-35.604849296279184</v>
      </c>
      <c r="O1549" s="23">
        <f>Timetraces!N1631/1000*0.145</f>
        <v>94.059714111843178</v>
      </c>
      <c r="P1549" s="37">
        <f>Timetraces!P1631</f>
        <v>0.31339082056136347</v>
      </c>
    </row>
    <row r="1550" spans="1:16" x14ac:dyDescent="0.2">
      <c r="A1550" s="37">
        <f>Timetraces!E1632</f>
        <v>154.60000000000002</v>
      </c>
      <c r="B1550" s="8">
        <f>Timetraces!B1632-Timetraces!C1632</f>
        <v>27.67457103729248</v>
      </c>
      <c r="C1550" s="8">
        <f t="shared" si="48"/>
        <v>-31.383306648474665</v>
      </c>
      <c r="D1550" s="8">
        <f>(Timetraces!C1632-Timetraces!$C$86)/0.3048+$C$1004</f>
        <v>-27.065389738308159</v>
      </c>
      <c r="E1550" s="23">
        <f>Timetraces!F1632/1000*0.145</f>
        <v>93.77402860080926</v>
      </c>
      <c r="F1550" s="8">
        <f>Timetraces!H1632</f>
        <v>0.30947532572078368</v>
      </c>
      <c r="G1550" s="8">
        <f>(Timetraces!G1632-Timetraces!$G$86)/0.3048</f>
        <v>-65.616797900262469</v>
      </c>
      <c r="H1550" s="13">
        <f>Timetraces!D1632/9.81/0.4536</f>
        <v>-36.197192548549687</v>
      </c>
      <c r="I1550" s="73">
        <f>Timetraces!F1632/Timetraces!H1632*1000</f>
        <v>2089722135.747117</v>
      </c>
      <c r="J1550" s="13">
        <f>Timetraces!I1632/9.81/0.4536</f>
        <v>258.68803018870608</v>
      </c>
      <c r="K1550" s="8">
        <f>Timetraces!J1632-Timetraces!K1632</f>
        <v>27.680529356002808</v>
      </c>
      <c r="L1550" s="8">
        <f t="shared" si="49"/>
        <v>-31.363750536610759</v>
      </c>
      <c r="M1550" s="8">
        <f>(Timetraces!K1632-Timetraces!$K$86)/0.3048+$L$1004</f>
        <v>-27.084938028040206</v>
      </c>
      <c r="N1550" s="13">
        <f>Timetraces!L1632/9.81/0.4536</f>
        <v>-35.612197821467852</v>
      </c>
      <c r="O1550" s="23">
        <f>Timetraces!N1632/1000*0.145</f>
        <v>94.003789182000574</v>
      </c>
      <c r="P1550" s="37">
        <f>Timetraces!P1632</f>
        <v>0.31317524520914236</v>
      </c>
    </row>
    <row r="1551" spans="1:16" x14ac:dyDescent="0.2">
      <c r="A1551" s="37">
        <f>Timetraces!E1633</f>
        <v>154.70000000000002</v>
      </c>
      <c r="B1551" s="8">
        <f>Timetraces!B1633-Timetraces!C1633</f>
        <v>27.674614667892456</v>
      </c>
      <c r="C1551" s="8">
        <f t="shared" si="48"/>
        <v>-31.383163503461621</v>
      </c>
      <c r="D1551" s="8">
        <f>(Timetraces!C1633-Timetraces!$C$86)/0.3048+$C$1004</f>
        <v>-27.065532883321207</v>
      </c>
      <c r="E1551" s="23">
        <f>Timetraces!F1633/1000*0.145</f>
        <v>93.740163282280051</v>
      </c>
      <c r="F1551" s="8">
        <f>Timetraces!H1633</f>
        <v>0.30936519103333715</v>
      </c>
      <c r="G1551" s="8">
        <f>(Timetraces!G1633-Timetraces!$G$86)/0.3048</f>
        <v>-65.616797900262469</v>
      </c>
      <c r="H1551" s="13">
        <f>Timetraces!D1633/9.81/0.4536</f>
        <v>-36.173219828253856</v>
      </c>
      <c r="I1551" s="73">
        <f>Timetraces!F1633/Timetraces!H1633*1000</f>
        <v>2089711135.7163472</v>
      </c>
      <c r="J1551" s="13">
        <f>Timetraces!I1633/9.81/0.4536</f>
        <v>258.76986182897787</v>
      </c>
      <c r="K1551" s="8">
        <f>Timetraces!J1633-Timetraces!K1633</f>
        <v>27.680680990219116</v>
      </c>
      <c r="L1551" s="8">
        <f t="shared" si="49"/>
        <v>-31.363253049024443</v>
      </c>
      <c r="M1551" s="8">
        <f>(Timetraces!K1633-Timetraces!$K$86)/0.3048+$L$1004</f>
        <v>-27.085435515626521</v>
      </c>
      <c r="N1551" s="13">
        <f>Timetraces!L1633/9.81/0.4536</f>
        <v>-35.63115036403331</v>
      </c>
      <c r="O1551" s="23">
        <f>Timetraces!N1633/1000*0.145</f>
        <v>93.945351745827253</v>
      </c>
      <c r="P1551" s="37">
        <f>Timetraces!P1633</f>
        <v>0.31294998539164559</v>
      </c>
    </row>
    <row r="1552" spans="1:16" x14ac:dyDescent="0.2">
      <c r="A1552" s="37">
        <f>Timetraces!E1634</f>
        <v>154.80000000000001</v>
      </c>
      <c r="B1552" s="8">
        <f>Timetraces!B1634-Timetraces!C1634</f>
        <v>27.674664258956909</v>
      </c>
      <c r="C1552" s="8">
        <f t="shared" si="48"/>
        <v>-31.383000803118929</v>
      </c>
      <c r="D1552" s="8">
        <f>(Timetraces!C1634-Timetraces!$C$86)/0.3048+$C$1004</f>
        <v>-27.065695583663899</v>
      </c>
      <c r="E1552" s="23">
        <f>Timetraces!F1634/1000*0.145</f>
        <v>93.708612055262677</v>
      </c>
      <c r="F1552" s="8">
        <f>Timetraces!H1634</f>
        <v>0.30926258204139612</v>
      </c>
      <c r="G1552" s="8">
        <f>(Timetraces!G1634-Timetraces!$G$86)/0.3048</f>
        <v>-65.616797900262469</v>
      </c>
      <c r="H1552" s="13">
        <f>Timetraces!D1634/9.81/0.4536</f>
        <v>-36.148108652352491</v>
      </c>
      <c r="I1552" s="73">
        <f>Timetraces!F1634/Timetraces!H1634*1000</f>
        <v>2089700880.6250892</v>
      </c>
      <c r="J1552" s="13">
        <f>Timetraces!I1634/9.81/0.4536</f>
        <v>258.85827730889599</v>
      </c>
      <c r="K1552" s="8">
        <f>Timetraces!J1634-Timetraces!K1634</f>
        <v>27.680821418762207</v>
      </c>
      <c r="L1552" s="8">
        <f t="shared" si="49"/>
        <v>-31.362792325457875</v>
      </c>
      <c r="M1552" s="8">
        <f>(Timetraces!K1634-Timetraces!$K$86)/0.3048+$L$1004</f>
        <v>-27.08589623919309</v>
      </c>
      <c r="N1552" s="13">
        <f>Timetraces!L1634/9.81/0.4536</f>
        <v>-35.658576171060361</v>
      </c>
      <c r="O1552" s="23">
        <f>Timetraces!N1634/1000*0.145</f>
        <v>93.885898364726202</v>
      </c>
      <c r="P1552" s="37">
        <f>Timetraces!P1634</f>
        <v>0.31272080979592232</v>
      </c>
    </row>
    <row r="1553" spans="1:16" x14ac:dyDescent="0.2">
      <c r="A1553" s="37">
        <f>Timetraces!E1635</f>
        <v>154.9</v>
      </c>
      <c r="B1553" s="8">
        <f>Timetraces!B1635-Timetraces!C1635</f>
        <v>27.674718379974365</v>
      </c>
      <c r="C1553" s="8">
        <f t="shared" si="48"/>
        <v>-31.382823240725699</v>
      </c>
      <c r="D1553" s="8">
        <f>(Timetraces!C1635-Timetraces!$C$86)/0.3048+$C$1004</f>
        <v>-27.065873146057125</v>
      </c>
      <c r="E1553" s="23">
        <f>Timetraces!F1635/1000*0.145</f>
        <v>93.680001880904982</v>
      </c>
      <c r="F1553" s="8">
        <f>Timetraces!H1635</f>
        <v>0.30916953763345184</v>
      </c>
      <c r="G1553" s="8">
        <f>(Timetraces!G1635-Timetraces!$G$86)/0.3048</f>
        <v>-65.616797900262469</v>
      </c>
      <c r="H1553" s="13">
        <f>Timetraces!D1635/9.81/0.4536</f>
        <v>-36.121066902638148</v>
      </c>
      <c r="I1553" s="73">
        <f>Timetraces!F1635/Timetraces!H1635*1000</f>
        <v>2089691576.4546397</v>
      </c>
      <c r="J1553" s="13">
        <f>Timetraces!I1635/9.81/0.4536</f>
        <v>258.95294743647827</v>
      </c>
      <c r="K1553" s="8">
        <f>Timetraces!J1635-Timetraces!K1635</f>
        <v>27.680946350097656</v>
      </c>
      <c r="L1553" s="8">
        <f t="shared" si="49"/>
        <v>-31.362382445748395</v>
      </c>
      <c r="M1553" s="8">
        <f>(Timetraces!K1635-Timetraces!$K$86)/0.3048+$L$1004</f>
        <v>-27.08630611890257</v>
      </c>
      <c r="N1553" s="13">
        <f>Timetraces!L1635/9.81/0.4536</f>
        <v>-35.689695100639064</v>
      </c>
      <c r="O1553" s="23">
        <f>Timetraces!N1635/1000*0.145</f>
        <v>93.827159171222903</v>
      </c>
      <c r="P1553" s="37">
        <f>Timetraces!P1635</f>
        <v>0.31249438740782343</v>
      </c>
    </row>
    <row r="1554" spans="1:16" x14ac:dyDescent="0.2">
      <c r="A1554" s="37">
        <f>Timetraces!E1636</f>
        <v>155</v>
      </c>
      <c r="B1554" s="8">
        <f>Timetraces!B1636-Timetraces!C1636</f>
        <v>27.67477560043335</v>
      </c>
      <c r="C1554" s="8">
        <f t="shared" si="48"/>
        <v>-31.382635509561052</v>
      </c>
      <c r="D1554" s="8">
        <f>(Timetraces!C1636-Timetraces!$C$86)/0.3048+$C$1004</f>
        <v>-27.066060877221776</v>
      </c>
      <c r="E1554" s="23">
        <f>Timetraces!F1636/1000*0.145</f>
        <v>93.654966264770962</v>
      </c>
      <c r="F1554" s="8">
        <f>Timetraces!H1636</f>
        <v>0.30908811801648184</v>
      </c>
      <c r="G1554" s="8">
        <f>(Timetraces!G1636-Timetraces!$G$86)/0.3048</f>
        <v>-65.616797900262469</v>
      </c>
      <c r="H1554" s="13">
        <f>Timetraces!D1636/9.81/0.4536</f>
        <v>-36.091230450157234</v>
      </c>
      <c r="I1554" s="73">
        <f>Timetraces!F1636/Timetraces!H1636*1000</f>
        <v>2089683431.4185579</v>
      </c>
      <c r="J1554" s="13">
        <f>Timetraces!I1636/9.81/0.4536</f>
        <v>259.05351558707707</v>
      </c>
      <c r="K1554" s="8">
        <f>Timetraces!J1636-Timetraces!K1636</f>
        <v>27.681051015853882</v>
      </c>
      <c r="L1554" s="8">
        <f t="shared" si="49"/>
        <v>-31.36203905415973</v>
      </c>
      <c r="M1554" s="8">
        <f>(Timetraces!K1636-Timetraces!$K$86)/0.3048+$L$1004</f>
        <v>-27.086649510491242</v>
      </c>
      <c r="N1554" s="13">
        <f>Timetraces!L1636/9.81/0.4536</f>
        <v>-35.718742863995665</v>
      </c>
      <c r="O1554" s="23">
        <f>Timetraces!N1636/1000*0.145</f>
        <v>93.77093709211502</v>
      </c>
      <c r="P1554" s="37">
        <f>Timetraces!P1636</f>
        <v>0.31227766775174903</v>
      </c>
    </row>
    <row r="1555" spans="1:16" x14ac:dyDescent="0.2">
      <c r="A1555" s="37">
        <f>Timetraces!E1637</f>
        <v>155.10000000000002</v>
      </c>
      <c r="B1555" s="8">
        <f>Timetraces!B1637-Timetraces!C1637</f>
        <v>27.674834489822388</v>
      </c>
      <c r="C1555" s="8">
        <f t="shared" si="48"/>
        <v>-31.382442302904103</v>
      </c>
      <c r="D1555" s="8">
        <f>(Timetraces!C1637-Timetraces!$C$86)/0.3048+$C$1004</f>
        <v>-27.066254083878722</v>
      </c>
      <c r="E1555" s="23">
        <f>Timetraces!F1637/1000*0.145</f>
        <v>93.63410783738648</v>
      </c>
      <c r="F1555" s="8">
        <f>Timetraces!H1637</f>
        <v>0.30902028297479295</v>
      </c>
      <c r="G1555" s="8">
        <f>(Timetraces!G1637-Timetraces!$G$86)/0.3048</f>
        <v>-65.616797900262469</v>
      </c>
      <c r="H1555" s="13">
        <f>Timetraces!D1637/9.81/0.4536</f>
        <v>-36.057687158792071</v>
      </c>
      <c r="I1555" s="73">
        <f>Timetraces!F1637/Timetraces!H1637*1000</f>
        <v>2089676643.9655335</v>
      </c>
      <c r="J1555" s="13">
        <f>Timetraces!I1637/9.81/0.4536</f>
        <v>259.15976229937087</v>
      </c>
      <c r="K1555" s="8">
        <f>Timetraces!J1637-Timetraces!K1637</f>
        <v>27.681131839752197</v>
      </c>
      <c r="L1555" s="8">
        <f t="shared" si="49"/>
        <v>-31.361773883889665</v>
      </c>
      <c r="M1555" s="8">
        <f>(Timetraces!K1637-Timetraces!$K$86)/0.3048+$L$1004</f>
        <v>-27.086914680761303</v>
      </c>
      <c r="N1555" s="13">
        <f>Timetraces!L1637/9.81/0.4536</f>
        <v>-35.739749427367471</v>
      </c>
      <c r="O1555" s="23">
        <f>Timetraces!N1637/1000*0.145</f>
        <v>93.718974775795161</v>
      </c>
      <c r="P1555" s="37">
        <f>Timetraces!P1637</f>
        <v>0.31207736801242419</v>
      </c>
    </row>
    <row r="1556" spans="1:16" x14ac:dyDescent="0.2">
      <c r="A1556" s="37">
        <f>Timetraces!E1638</f>
        <v>155.20000000000002</v>
      </c>
      <c r="B1556" s="8">
        <f>Timetraces!B1638-Timetraces!C1638</f>
        <v>27.674893379211426</v>
      </c>
      <c r="C1556" s="8">
        <f t="shared" si="48"/>
        <v>-31.382249096247154</v>
      </c>
      <c r="D1556" s="8">
        <f>(Timetraces!C1638-Timetraces!$C$86)/0.3048+$C$1004</f>
        <v>-27.066447290535674</v>
      </c>
      <c r="E1556" s="23">
        <f>Timetraces!F1638/1000*0.145</f>
        <v>93.618059192910806</v>
      </c>
      <c r="F1556" s="8">
        <f>Timetraces!H1638</f>
        <v>0.30896808972615675</v>
      </c>
      <c r="G1556" s="8">
        <f>(Timetraces!G1638-Timetraces!$G$86)/0.3048</f>
        <v>-65.616797900262469</v>
      </c>
      <c r="H1556" s="13">
        <f>Timetraces!D1638/9.81/0.4536</f>
        <v>-36.019500888842927</v>
      </c>
      <c r="I1556" s="73">
        <f>Timetraces!F1638/Timetraces!H1638*1000</f>
        <v>2089671422.4098625</v>
      </c>
      <c r="J1556" s="13">
        <f>Timetraces!I1638/9.81/0.4536</f>
        <v>259.27130351604706</v>
      </c>
      <c r="K1556" s="8">
        <f>Timetraces!J1638-Timetraces!K1638</f>
        <v>27.681184768676758</v>
      </c>
      <c r="L1556" s="8">
        <f t="shared" si="49"/>
        <v>-31.361600232562367</v>
      </c>
      <c r="M1556" s="8">
        <f>(Timetraces!K1638-Timetraces!$K$86)/0.3048+$L$1004</f>
        <v>-27.087088332088598</v>
      </c>
      <c r="N1556" s="13">
        <f>Timetraces!L1638/9.81/0.4536</f>
        <v>-35.747296839378798</v>
      </c>
      <c r="O1556" s="23">
        <f>Timetraces!N1638/1000*0.145</f>
        <v>93.672794830447287</v>
      </c>
      <c r="P1556" s="37">
        <f>Timetraces!P1638</f>
        <v>0.31189935719020401</v>
      </c>
    </row>
    <row r="1557" spans="1:16" x14ac:dyDescent="0.2">
      <c r="A1557" s="37">
        <f>Timetraces!E1639</f>
        <v>155.30000000000001</v>
      </c>
      <c r="B1557" s="8">
        <f>Timetraces!B1639-Timetraces!C1639</f>
        <v>27.674951553344727</v>
      </c>
      <c r="C1557" s="8">
        <f t="shared" si="48"/>
        <v>-31.382058236229764</v>
      </c>
      <c r="D1557" s="8">
        <f>(Timetraces!C1639-Timetraces!$C$86)/0.3048+$C$1004</f>
        <v>-27.066638150553064</v>
      </c>
      <c r="E1557" s="23">
        <f>Timetraces!F1639/1000*0.145</f>
        <v>93.607467853542119</v>
      </c>
      <c r="F1557" s="8">
        <f>Timetraces!H1639</f>
        <v>0.30893364405478468</v>
      </c>
      <c r="G1557" s="8">
        <f>(Timetraces!G1639-Timetraces!$G$86)/0.3048</f>
        <v>-65.616797900262469</v>
      </c>
      <c r="H1557" s="13">
        <f>Timetraces!D1639/9.81/0.4536</f>
        <v>-35.975714926111202</v>
      </c>
      <c r="I1557" s="73">
        <f>Timetraces!F1639/Timetraces!H1639*1000</f>
        <v>2089667979.6488922</v>
      </c>
      <c r="J1557" s="13">
        <f>Timetraces!I1639/9.81/0.4536</f>
        <v>259.38781004512322</v>
      </c>
      <c r="K1557" s="8">
        <f>Timetraces!J1639-Timetraces!K1639</f>
        <v>27.681207418441772</v>
      </c>
      <c r="L1557" s="8">
        <f t="shared" si="49"/>
        <v>-31.361525922309692</v>
      </c>
      <c r="M1557" s="8">
        <f>(Timetraces!K1639-Timetraces!$K$86)/0.3048+$L$1004</f>
        <v>-27.087162642341276</v>
      </c>
      <c r="N1557" s="13">
        <f>Timetraces!L1639/9.81/0.4536</f>
        <v>-35.737239338502278</v>
      </c>
      <c r="O1557" s="23">
        <f>Timetraces!N1639/1000*0.145</f>
        <v>93.633610902316192</v>
      </c>
      <c r="P1557" s="37">
        <f>Timetraces!P1639</f>
        <v>0.31174831335907216</v>
      </c>
    </row>
    <row r="1558" spans="1:16" x14ac:dyDescent="0.2">
      <c r="A1558" s="37">
        <f>Timetraces!E1640</f>
        <v>155.4</v>
      </c>
      <c r="B1558" s="8">
        <f>Timetraces!B1640-Timetraces!C1640</f>
        <v>27.675008296966553</v>
      </c>
      <c r="C1558" s="8">
        <f t="shared" si="48"/>
        <v>-31.381872069491486</v>
      </c>
      <c r="D1558" s="8">
        <f>(Timetraces!C1640-Timetraces!$C$86)/0.3048+$C$1004</f>
        <v>-27.066824317291339</v>
      </c>
      <c r="E1558" s="23">
        <f>Timetraces!F1640/1000*0.145</f>
        <v>93.602988981639982</v>
      </c>
      <c r="F1558" s="8">
        <f>Timetraces!H1640</f>
        <v>0.30891907656822842</v>
      </c>
      <c r="G1558" s="8">
        <f>(Timetraces!G1640-Timetraces!$G$86)/0.3048</f>
        <v>-65.616797900262469</v>
      </c>
      <c r="H1558" s="13">
        <f>Timetraces!D1640/9.81/0.4536</f>
        <v>-35.925375985481402</v>
      </c>
      <c r="I1558" s="73">
        <f>Timetraces!F1640/Timetraces!H1640*1000</f>
        <v>2089666530.8502512</v>
      </c>
      <c r="J1558" s="13">
        <f>Timetraces!I1640/9.81/0.4536</f>
        <v>259.50892526195179</v>
      </c>
      <c r="K1558" s="8">
        <f>Timetraces!J1640-Timetraces!K1640</f>
        <v>27.681198835372925</v>
      </c>
      <c r="L1558" s="8">
        <f t="shared" si="49"/>
        <v>-31.361554081984391</v>
      </c>
      <c r="M1558" s="8">
        <f>(Timetraces!K1640-Timetraces!$K$86)/0.3048+$L$1004</f>
        <v>-27.087134482666578</v>
      </c>
      <c r="N1558" s="13">
        <f>Timetraces!L1640/9.81/0.4536</f>
        <v>-35.707255435445951</v>
      </c>
      <c r="O1558" s="23">
        <f>Timetraces!N1640/1000*0.145</f>
        <v>93.602250218785898</v>
      </c>
      <c r="P1558" s="37">
        <f>Timetraces!P1640</f>
        <v>0.31162742514832864</v>
      </c>
    </row>
    <row r="1559" spans="1:16" x14ac:dyDescent="0.2">
      <c r="A1559" s="37">
        <f>Timetraces!E1641</f>
        <v>155.5</v>
      </c>
      <c r="B1559" s="8">
        <f>Timetraces!B1641-Timetraces!C1641</f>
        <v>27.675063133239746</v>
      </c>
      <c r="C1559" s="8">
        <f t="shared" si="48"/>
        <v>-31.381692160458702</v>
      </c>
      <c r="D1559" s="8">
        <f>(Timetraces!C1641-Timetraces!$C$86)/0.3048+$C$1004</f>
        <v>-27.067004226324126</v>
      </c>
      <c r="E1559" s="23">
        <f>Timetraces!F1641/1000*0.145</f>
        <v>93.605254771674225</v>
      </c>
      <c r="F1559" s="8">
        <f>Timetraces!H1641</f>
        <v>0.30892644317449208</v>
      </c>
      <c r="G1559" s="8">
        <f>(Timetraces!G1641-Timetraces!$G$86)/0.3048</f>
        <v>-65.616797900262469</v>
      </c>
      <c r="H1559" s="13">
        <f>Timetraces!D1641/9.81/0.4536</f>
        <v>-35.867513636422338</v>
      </c>
      <c r="I1559" s="73">
        <f>Timetraces!F1641/Timetraces!H1641*1000</f>
        <v>2089667283.0927906</v>
      </c>
      <c r="J1559" s="13">
        <f>Timetraces!I1641/9.81/0.4536</f>
        <v>259.63426510922022</v>
      </c>
      <c r="K1559" s="8">
        <f>Timetraces!J1641-Timetraces!K1641</f>
        <v>27.681159019470215</v>
      </c>
      <c r="L1559" s="8">
        <f t="shared" si="49"/>
        <v>-31.361684711586456</v>
      </c>
      <c r="M1559" s="8">
        <f>(Timetraces!K1641-Timetraces!$K$86)/0.3048+$L$1004</f>
        <v>-27.087003853064509</v>
      </c>
      <c r="N1559" s="13">
        <f>Timetraces!L1641/9.81/0.4536</f>
        <v>-35.656981647395995</v>
      </c>
      <c r="O1559" s="23">
        <f>Timetraces!N1641/1000*0.145</f>
        <v>93.579122190881876</v>
      </c>
      <c r="P1559" s="37">
        <f>Timetraces!P1641</f>
        <v>0.31153827065737777</v>
      </c>
    </row>
    <row r="1560" spans="1:16" x14ac:dyDescent="0.2">
      <c r="A1560" s="37">
        <f>Timetraces!E1642</f>
        <v>155.60000000000002</v>
      </c>
      <c r="B1560" s="8">
        <f>Timetraces!B1642-Timetraces!C1642</f>
        <v>27.675116062164307</v>
      </c>
      <c r="C1560" s="8">
        <f t="shared" si="48"/>
        <v>-31.381518509131404</v>
      </c>
      <c r="D1560" s="8">
        <f>(Timetraces!C1642-Timetraces!$C$86)/0.3048+$C$1004</f>
        <v>-27.067177877651421</v>
      </c>
      <c r="E1560" s="23">
        <f>Timetraces!F1642/1000*0.145</f>
        <v>93.614859424395377</v>
      </c>
      <c r="F1560" s="8">
        <f>Timetraces!H1642</f>
        <v>0.30895767625310822</v>
      </c>
      <c r="G1560" s="8">
        <f>(Timetraces!G1642-Timetraces!$G$86)/0.3048</f>
        <v>-65.616797900262469</v>
      </c>
      <c r="H1560" s="13">
        <f>Timetraces!D1642/9.81/0.4536</f>
        <v>-35.801157448402783</v>
      </c>
      <c r="I1560" s="73">
        <f>Timetraces!F1642/Timetraces!H1642*1000</f>
        <v>2089670429.9372427</v>
      </c>
      <c r="J1560" s="13">
        <f>Timetraces!I1642/9.81/0.4536</f>
        <v>259.76352782761126</v>
      </c>
      <c r="K1560" s="8">
        <f>Timetraces!J1642-Timetraces!K1642</f>
        <v>27.681089162826538</v>
      </c>
      <c r="L1560" s="8">
        <f t="shared" si="49"/>
        <v>-31.361913900049963</v>
      </c>
      <c r="M1560" s="8">
        <f>(Timetraces!K1642-Timetraces!$K$86)/0.3048+$L$1004</f>
        <v>-27.086774664601002</v>
      </c>
      <c r="N1560" s="13">
        <f>Timetraces!L1642/9.81/0.4536</f>
        <v>-35.58785476019191</v>
      </c>
      <c r="O1560" s="23">
        <f>Timetraces!N1642/1000*0.145</f>
        <v>93.564223666629616</v>
      </c>
      <c r="P1560" s="37">
        <f>Timetraces!P1642</f>
        <v>0.31148083776678659</v>
      </c>
    </row>
    <row r="1561" spans="1:16" x14ac:dyDescent="0.2">
      <c r="A1561" s="37">
        <f>Timetraces!E1643</f>
        <v>155.70000000000002</v>
      </c>
      <c r="B1561" s="8">
        <f>Timetraces!B1643-Timetraces!C1643</f>
        <v>27.675167322158813</v>
      </c>
      <c r="C1561" s="8">
        <f t="shared" si="48"/>
        <v>-31.381350333296407</v>
      </c>
      <c r="D1561" s="8">
        <f>(Timetraces!C1643-Timetraces!$C$86)/0.3048+$C$1004</f>
        <v>-27.067346053486421</v>
      </c>
      <c r="E1561" s="23">
        <f>Timetraces!F1643/1000*0.145</f>
        <v>93.632253632043472</v>
      </c>
      <c r="F1561" s="8">
        <f>Timetraces!H1643</f>
        <v>0.30901424145235401</v>
      </c>
      <c r="G1561" s="8">
        <f>(Timetraces!G1643-Timetraces!$G$86)/0.3048</f>
        <v>-65.616797900262469</v>
      </c>
      <c r="H1561" s="13">
        <f>Timetraces!D1643/9.81/0.4536</f>
        <v>-35.725378139889308</v>
      </c>
      <c r="I1561" s="73">
        <f>Timetraces!F1643/Timetraces!H1643*1000</f>
        <v>2089676117.1460578</v>
      </c>
      <c r="J1561" s="13">
        <f>Timetraces!I1643/9.81/0.4536</f>
        <v>259.89643909047305</v>
      </c>
      <c r="K1561" s="8">
        <f>Timetraces!J1643-Timetraces!K1643</f>
        <v>27.680991649627686</v>
      </c>
      <c r="L1561" s="8">
        <f t="shared" si="49"/>
        <v>-31.362233825243049</v>
      </c>
      <c r="M1561" s="8">
        <f>(Timetraces!K1643-Timetraces!$K$86)/0.3048+$L$1004</f>
        <v>-27.08645473940792</v>
      </c>
      <c r="N1561" s="13">
        <f>Timetraces!L1643/9.81/0.4536</f>
        <v>-35.502645473018227</v>
      </c>
      <c r="O1561" s="23">
        <f>Timetraces!N1643/1000*0.145</f>
        <v>93.557178683118707</v>
      </c>
      <c r="P1561" s="37">
        <f>Timetraces!P1643</f>
        <v>0.31145367733216456</v>
      </c>
    </row>
    <row r="1562" spans="1:16" x14ac:dyDescent="0.2">
      <c r="A1562" s="37">
        <f>Timetraces!E1644</f>
        <v>155.80000000000001</v>
      </c>
      <c r="B1562" s="8">
        <f>Timetraces!B1644-Timetraces!C1644</f>
        <v>27.675217151641846</v>
      </c>
      <c r="C1562" s="8">
        <f t="shared" si="48"/>
        <v>-31.381186850740526</v>
      </c>
      <c r="D1562" s="8">
        <f>(Timetraces!C1644-Timetraces!$C$86)/0.3048+$C$1004</f>
        <v>-27.067509536042298</v>
      </c>
      <c r="E1562" s="23">
        <f>Timetraces!F1644/1000*0.145</f>
        <v>93.657729887861763</v>
      </c>
      <c r="F1562" s="8">
        <f>Timetraces!H1644</f>
        <v>0.3090970899688798</v>
      </c>
      <c r="G1562" s="8">
        <f>(Timetraces!G1644-Timetraces!$G$86)/0.3048</f>
        <v>-65.616797900262469</v>
      </c>
      <c r="H1562" s="13">
        <f>Timetraces!D1644/9.81/0.4536</f>
        <v>-35.639335585510374</v>
      </c>
      <c r="I1562" s="73">
        <f>Timetraces!F1644/Timetraces!H1644*1000</f>
        <v>2089684437.3462369</v>
      </c>
      <c r="J1562" s="13">
        <f>Timetraces!I1644/9.81/0.4536</f>
        <v>260.03286173447958</v>
      </c>
      <c r="K1562" s="8">
        <f>Timetraces!J1644-Timetraces!K1644</f>
        <v>27.680869579315186</v>
      </c>
      <c r="L1562" s="8">
        <f t="shared" si="49"/>
        <v>-31.362634318394296</v>
      </c>
      <c r="M1562" s="8">
        <f>(Timetraces!K1644-Timetraces!$K$86)/0.3048+$L$1004</f>
        <v>-27.086054246256673</v>
      </c>
      <c r="N1562" s="13">
        <f>Timetraces!L1644/9.81/0.4536</f>
        <v>-35.404889170601727</v>
      </c>
      <c r="O1562" s="23">
        <f>Timetraces!N1644/1000*0.145</f>
        <v>93.557290172723825</v>
      </c>
      <c r="P1562" s="37">
        <f>Timetraces!P1644</f>
        <v>0.31145410247206295</v>
      </c>
    </row>
    <row r="1563" spans="1:16" x14ac:dyDescent="0.2">
      <c r="A1563" s="37">
        <f>Timetraces!E1645</f>
        <v>155.9</v>
      </c>
      <c r="B1563" s="8">
        <f>Timetraces!B1645-Timetraces!C1645</f>
        <v>27.675266027450562</v>
      </c>
      <c r="C1563" s="8">
        <f t="shared" si="48"/>
        <v>-31.381026497037389</v>
      </c>
      <c r="D1563" s="8">
        <f>(Timetraces!C1645-Timetraces!$C$86)/0.3048+$C$1004</f>
        <v>-27.067669889745435</v>
      </c>
      <c r="E1563" s="23">
        <f>Timetraces!F1645/1000*0.145</f>
        <v>93.691378817655277</v>
      </c>
      <c r="F1563" s="8">
        <f>Timetraces!H1645</f>
        <v>0.30920651651993758</v>
      </c>
      <c r="G1563" s="8">
        <f>(Timetraces!G1645-Timetraces!$G$86)/0.3048</f>
        <v>-65.616797900262469</v>
      </c>
      <c r="H1563" s="13">
        <f>Timetraces!D1645/9.81/0.4536</f>
        <v>-35.542415979382277</v>
      </c>
      <c r="I1563" s="73">
        <f>Timetraces!F1645/Timetraces!H1645*1000</f>
        <v>2089695415.8470883</v>
      </c>
      <c r="J1563" s="13">
        <f>Timetraces!I1645/9.81/0.4536</f>
        <v>260.17274089430043</v>
      </c>
      <c r="K1563" s="8">
        <f>Timetraces!J1645-Timetraces!K1645</f>
        <v>27.680726528167725</v>
      </c>
      <c r="L1563" s="8">
        <f t="shared" si="49"/>
        <v>-31.363103646305913</v>
      </c>
      <c r="M1563" s="8">
        <f>(Timetraces!K1645-Timetraces!$K$86)/0.3048+$L$1004</f>
        <v>-27.085584918345056</v>
      </c>
      <c r="N1563" s="13">
        <f>Timetraces!L1645/9.81/0.4536</f>
        <v>-35.298299549992976</v>
      </c>
      <c r="O1563" s="23">
        <f>Timetraces!N1645/1000*0.145</f>
        <v>93.563604618289347</v>
      </c>
      <c r="P1563" s="37">
        <f>Timetraces!P1645</f>
        <v>0.31147843779197304</v>
      </c>
    </row>
    <row r="1564" spans="1:16" x14ac:dyDescent="0.2">
      <c r="A1564" s="37">
        <f>Timetraces!E1646</f>
        <v>156</v>
      </c>
      <c r="B1564" s="8">
        <f>Timetraces!B1646-Timetraces!C1646</f>
        <v>27.675315380096436</v>
      </c>
      <c r="C1564" s="8">
        <f t="shared" si="48"/>
        <v>-31.380864578907882</v>
      </c>
      <c r="D1564" s="8">
        <f>(Timetraces!C1646-Timetraces!$C$86)/0.3048+$C$1004</f>
        <v>-27.067831807874942</v>
      </c>
      <c r="E1564" s="23">
        <f>Timetraces!F1646/1000*0.145</f>
        <v>93.733052893946123</v>
      </c>
      <c r="F1564" s="8">
        <f>Timetraces!H1646</f>
        <v>0.30934204133028298</v>
      </c>
      <c r="G1564" s="8">
        <f>(Timetraces!G1646-Timetraces!$G$86)/0.3048</f>
        <v>-65.616797900262469</v>
      </c>
      <c r="H1564" s="13">
        <f>Timetraces!D1646/9.81/0.4536</f>
        <v>-35.43435528210253</v>
      </c>
      <c r="I1564" s="73">
        <f>Timetraces!F1646/Timetraces!H1646*1000</f>
        <v>2089708999.0243542</v>
      </c>
      <c r="J1564" s="13">
        <f>Timetraces!I1646/9.81/0.4536</f>
        <v>260.31610400260087</v>
      </c>
      <c r="K1564" s="8">
        <f>Timetraces!J1646-Timetraces!K1646</f>
        <v>27.680565595626831</v>
      </c>
      <c r="L1564" s="8">
        <f t="shared" si="49"/>
        <v>-31.363631640206481</v>
      </c>
      <c r="M1564" s="8">
        <f>(Timetraces!K1646-Timetraces!$K$86)/0.3048+$L$1004</f>
        <v>-27.085056924444487</v>
      </c>
      <c r="N1564" s="13">
        <f>Timetraces!L1646/9.81/0.4536</f>
        <v>-35.186257687177047</v>
      </c>
      <c r="O1564" s="23">
        <f>Timetraces!N1646/1000*0.145</f>
        <v>93.575009792328146</v>
      </c>
      <c r="P1564" s="37">
        <f>Timetraces!P1646</f>
        <v>0.31152239613166333</v>
      </c>
    </row>
    <row r="1565" spans="1:16" x14ac:dyDescent="0.2">
      <c r="A1565" s="37">
        <f>Timetraces!E1647</f>
        <v>156.10000000000002</v>
      </c>
      <c r="B1565" s="8">
        <f>Timetraces!B1647-Timetraces!C1647</f>
        <v>27.675366163253784</v>
      </c>
      <c r="C1565" s="8">
        <f t="shared" si="48"/>
        <v>-31.380697967499259</v>
      </c>
      <c r="D1565" s="8">
        <f>(Timetraces!C1647-Timetraces!$C$86)/0.3048+$C$1004</f>
        <v>-27.067998419283565</v>
      </c>
      <c r="E1565" s="23">
        <f>Timetraces!F1647/1000*0.145</f>
        <v>93.782390660652993</v>
      </c>
      <c r="F1565" s="8">
        <f>Timetraces!H1647</f>
        <v>0.30950248895052929</v>
      </c>
      <c r="G1565" s="8">
        <f>(Timetraces!G1647-Timetraces!$G$86)/0.3048</f>
        <v>-65.616797900262469</v>
      </c>
      <c r="H1565" s="13">
        <f>Timetraces!D1647/9.81/0.4536</f>
        <v>-35.315359238660093</v>
      </c>
      <c r="I1565" s="73">
        <f>Timetraces!F1647/Timetraces!H1647*1000</f>
        <v>2089725062.3011425</v>
      </c>
      <c r="J1565" s="13">
        <f>Timetraces!I1647/9.81/0.4536</f>
        <v>260.46308822270686</v>
      </c>
      <c r="K1565" s="8">
        <f>Timetraces!J1647-Timetraces!K1647</f>
        <v>27.680390357971191</v>
      </c>
      <c r="L1565" s="8">
        <f t="shared" si="49"/>
        <v>-31.364206566898215</v>
      </c>
      <c r="M1565" s="8">
        <f>(Timetraces!K1647-Timetraces!$K$86)/0.3048+$L$1004</f>
        <v>-27.084481997752754</v>
      </c>
      <c r="N1565" s="13">
        <f>Timetraces!L1647/9.81/0.4536</f>
        <v>-35.071482845091232</v>
      </c>
      <c r="O1565" s="23">
        <f>Timetraces!N1647/1000*0.145</f>
        <v>93.59033409092396</v>
      </c>
      <c r="P1565" s="37">
        <f>Timetraces!P1647</f>
        <v>0.31158146141492848</v>
      </c>
    </row>
    <row r="1566" spans="1:16" x14ac:dyDescent="0.2">
      <c r="A1566" s="37">
        <f>Timetraces!E1648</f>
        <v>156.20000000000002</v>
      </c>
      <c r="B1566" s="8">
        <f>Timetraces!B1648-Timetraces!C1648</f>
        <v>27.67542028427124</v>
      </c>
      <c r="C1566" s="8">
        <f t="shared" si="48"/>
        <v>-31.380520405106029</v>
      </c>
      <c r="D1566" s="8">
        <f>(Timetraces!C1648-Timetraces!$C$86)/0.3048+$C$1004</f>
        <v>-27.068175981676799</v>
      </c>
      <c r="E1566" s="23">
        <f>Timetraces!F1648/1000*0.145</f>
        <v>93.838817858980875</v>
      </c>
      <c r="F1566" s="8">
        <f>Timetraces!H1648</f>
        <v>0.3096859918559815</v>
      </c>
      <c r="G1566" s="8">
        <f>(Timetraces!G1648-Timetraces!$G$86)/0.3048</f>
        <v>-65.616797900262469</v>
      </c>
      <c r="H1566" s="13">
        <f>Timetraces!D1648/9.81/0.4536</f>
        <v>-35.186182247347766</v>
      </c>
      <c r="I1566" s="73">
        <f>Timetraces!F1648/Timetraces!H1648*1000</f>
        <v>2089743411.4403908</v>
      </c>
      <c r="J1566" s="13">
        <f>Timetraces!I1648/9.81/0.4536</f>
        <v>260.61380328527912</v>
      </c>
      <c r="K1566" s="8">
        <f>Timetraces!J1648-Timetraces!K1648</f>
        <v>27.68020486831665</v>
      </c>
      <c r="L1566" s="8">
        <f t="shared" si="49"/>
        <v>-31.364815128756945</v>
      </c>
      <c r="M1566" s="8">
        <f>(Timetraces!K1648-Timetraces!$K$86)/0.3048+$L$1004</f>
        <v>-27.08387343589402</v>
      </c>
      <c r="N1566" s="13">
        <f>Timetraces!L1648/9.81/0.4536</f>
        <v>-34.95591245571481</v>
      </c>
      <c r="O1566" s="23">
        <f>Timetraces!N1648/1000*0.145</f>
        <v>93.608449089113293</v>
      </c>
      <c r="P1566" s="37">
        <f>Timetraces!P1648</f>
        <v>0.31165128401268338</v>
      </c>
    </row>
    <row r="1567" spans="1:16" x14ac:dyDescent="0.2">
      <c r="A1567" s="37">
        <f>Timetraces!E1649</f>
        <v>156.30000000000001</v>
      </c>
      <c r="B1567" s="8">
        <f>Timetraces!B1649-Timetraces!C1649</f>
        <v>27.675480365753174</v>
      </c>
      <c r="C1567" s="8">
        <f t="shared" si="48"/>
        <v>-31.380323287383149</v>
      </c>
      <c r="D1567" s="8">
        <f>(Timetraces!C1649-Timetraces!$C$86)/0.3048+$C$1004</f>
        <v>-27.068373099399675</v>
      </c>
      <c r="E1567" s="23">
        <f>Timetraces!F1649/1000*0.145</f>
        <v>93.901630862176148</v>
      </c>
      <c r="F1567" s="8">
        <f>Timetraces!H1649</f>
        <v>0.30989026186783175</v>
      </c>
      <c r="G1567" s="8">
        <f>(Timetraces!G1649-Timetraces!$G$86)/0.3048</f>
        <v>-65.616797900262469</v>
      </c>
      <c r="H1567" s="13">
        <f>Timetraces!D1649/9.81/0.4536</f>
        <v>-35.048134217928542</v>
      </c>
      <c r="I1567" s="73">
        <f>Timetraces!F1649/Timetraces!H1649*1000</f>
        <v>2089763809.6743579</v>
      </c>
      <c r="J1567" s="13">
        <f>Timetraces!I1649/9.81/0.4536</f>
        <v>260.76824919031759</v>
      </c>
      <c r="K1567" s="8">
        <f>Timetraces!J1649-Timetraces!K1649</f>
        <v>27.680012464523315</v>
      </c>
      <c r="L1567" s="8">
        <f t="shared" si="49"/>
        <v>-31.365446374798069</v>
      </c>
      <c r="M1567" s="8">
        <f>(Timetraces!K1649-Timetraces!$K$86)/0.3048+$L$1004</f>
        <v>-27.083242189852896</v>
      </c>
      <c r="N1567" s="13">
        <f>Timetraces!L1649/9.81/0.4536</f>
        <v>-34.84078784714778</v>
      </c>
      <c r="O1567" s="23">
        <f>Timetraces!N1649/1000*0.145</f>
        <v>93.628366991106105</v>
      </c>
      <c r="P1567" s="37">
        <f>Timetraces!P1649</f>
        <v>0.3117280563386951</v>
      </c>
    </row>
    <row r="1568" spans="1:16" x14ac:dyDescent="0.2">
      <c r="A1568" s="37">
        <f>Timetraces!E1650</f>
        <v>156.4</v>
      </c>
      <c r="B1568" s="8">
        <f>Timetraces!B1650-Timetraces!C1650</f>
        <v>27.675548315048218</v>
      </c>
      <c r="C1568" s="8">
        <f t="shared" si="48"/>
        <v>-31.380100356625132</v>
      </c>
      <c r="D1568" s="8">
        <f>(Timetraces!C1650-Timetraces!$C$86)/0.3048+$C$1004</f>
        <v>-27.068596030157696</v>
      </c>
      <c r="E1568" s="23">
        <f>Timetraces!F1650/1000*0.145</f>
        <v>93.969995334802391</v>
      </c>
      <c r="F1568" s="8">
        <f>Timetraces!H1650</f>
        <v>0.31011258569865641</v>
      </c>
      <c r="G1568" s="8">
        <f>(Timetraces!G1650-Timetraces!$G$86)/0.3048</f>
        <v>-65.616797900262469</v>
      </c>
      <c r="H1568" s="13">
        <f>Timetraces!D1650/9.81/0.4536</f>
        <v>-34.902970840974795</v>
      </c>
      <c r="I1568" s="73">
        <f>Timetraces!F1650/Timetraces!H1650*1000</f>
        <v>2089785978.4807584</v>
      </c>
      <c r="J1568" s="13">
        <f>Timetraces!I1650/9.81/0.4536</f>
        <v>260.92648080315286</v>
      </c>
      <c r="K1568" s="8">
        <f>Timetraces!J1650-Timetraces!K1650</f>
        <v>27.67981743812561</v>
      </c>
      <c r="L1568" s="8">
        <f t="shared" si="49"/>
        <v>-31.36608622518424</v>
      </c>
      <c r="M1568" s="8">
        <f>(Timetraces!K1650-Timetraces!$K$86)/0.3048+$L$1004</f>
        <v>-27.082602339466725</v>
      </c>
      <c r="N1568" s="13">
        <f>Timetraces!L1650/9.81/0.4536</f>
        <v>-34.726832555934614</v>
      </c>
      <c r="O1568" s="23">
        <f>Timetraces!N1650/1000*0.145</f>
        <v>93.649294550491163</v>
      </c>
      <c r="P1568" s="37">
        <f>Timetraces!P1650</f>
        <v>0.31180872071366111</v>
      </c>
    </row>
    <row r="1569" spans="1:16" x14ac:dyDescent="0.2">
      <c r="A1569" s="37">
        <f>Timetraces!E1651</f>
        <v>156.5</v>
      </c>
      <c r="B1569" s="8">
        <f>Timetraces!B1651-Timetraces!C1651</f>
        <v>27.6756272315979</v>
      </c>
      <c r="C1569" s="8">
        <f t="shared" si="48"/>
        <v>-31.379841444060556</v>
      </c>
      <c r="D1569" s="8">
        <f>(Timetraces!C1651-Timetraces!$C$86)/0.3048+$C$1004</f>
        <v>-27.068854942722272</v>
      </c>
      <c r="E1569" s="23">
        <f>Timetraces!F1651/1000*0.145</f>
        <v>94.043027614927965</v>
      </c>
      <c r="F1569" s="8">
        <f>Timetraces!H1651</f>
        <v>0.31035008966772915</v>
      </c>
      <c r="G1569" s="8">
        <f>(Timetraces!G1651-Timetraces!$G$86)/0.3048</f>
        <v>-65.616797900262469</v>
      </c>
      <c r="H1569" s="13">
        <f>Timetraces!D1651/9.81/0.4536</f>
        <v>-34.752735850043436</v>
      </c>
      <c r="I1569" s="73">
        <f>Timetraces!F1651/Timetraces!H1651*1000</f>
        <v>2089809624.141773</v>
      </c>
      <c r="J1569" s="13">
        <f>Timetraces!I1651/9.81/0.4536</f>
        <v>261.08838839312398</v>
      </c>
      <c r="K1569" s="8">
        <f>Timetraces!J1651-Timetraces!K1651</f>
        <v>27.679623126983643</v>
      </c>
      <c r="L1569" s="8">
        <f t="shared" si="49"/>
        <v>-31.366723728930854</v>
      </c>
      <c r="M1569" s="8">
        <f>(Timetraces!K1651-Timetraces!$K$86)/0.3048+$L$1004</f>
        <v>-27.081964835720115</v>
      </c>
      <c r="N1569" s="13">
        <f>Timetraces!L1651/9.81/0.4536</f>
        <v>-34.614444355720622</v>
      </c>
      <c r="O1569" s="23">
        <f>Timetraces!N1651/1000*0.145</f>
        <v>93.670686685136161</v>
      </c>
      <c r="P1569" s="37">
        <f>Timetraces!P1651</f>
        <v>0.31189117601564864</v>
      </c>
    </row>
    <row r="1570" spans="1:16" x14ac:dyDescent="0.2">
      <c r="A1570" s="37">
        <f>Timetraces!E1652</f>
        <v>156.60000000000002</v>
      </c>
      <c r="B1570" s="8">
        <f>Timetraces!B1652-Timetraces!C1652</f>
        <v>27.675719976425171</v>
      </c>
      <c r="C1570" s="8">
        <f t="shared" si="48"/>
        <v>-31.379537163131193</v>
      </c>
      <c r="D1570" s="8">
        <f>(Timetraces!C1652-Timetraces!$C$86)/0.3048+$C$1004</f>
        <v>-27.069159223651635</v>
      </c>
      <c r="E1570" s="23">
        <f>Timetraces!F1652/1000*0.145</f>
        <v>94.119859970048864</v>
      </c>
      <c r="F1570" s="8">
        <f>Timetraces!H1652</f>
        <v>0.31059995190345013</v>
      </c>
      <c r="G1570" s="8">
        <f>(Timetraces!G1652-Timetraces!$G$86)/0.3048</f>
        <v>-65.616797900262469</v>
      </c>
      <c r="H1570" s="13">
        <f>Timetraces!D1652/9.81/0.4536</f>
        <v>-34.599538131271188</v>
      </c>
      <c r="I1570" s="73">
        <f>Timetraces!F1652/Timetraces!H1652*1000</f>
        <v>2089834459.32353</v>
      </c>
      <c r="J1570" s="13">
        <f>Timetraces!I1652/9.81/0.4536</f>
        <v>261.25383479690504</v>
      </c>
      <c r="K1570" s="8">
        <f>Timetraces!J1652-Timetraces!K1652</f>
        <v>27.679434061050415</v>
      </c>
      <c r="L1570" s="8">
        <f t="shared" si="49"/>
        <v>-31.367344023987375</v>
      </c>
      <c r="M1570" s="8">
        <f>(Timetraces!K1652-Timetraces!$K$86)/0.3048+$L$1004</f>
        <v>-27.081344540663594</v>
      </c>
      <c r="N1570" s="13">
        <f>Timetraces!L1652/9.81/0.4536</f>
        <v>-34.503815275162147</v>
      </c>
      <c r="O1570" s="23">
        <f>Timetraces!N1652/1000*0.145</f>
        <v>93.69223531361709</v>
      </c>
      <c r="P1570" s="37">
        <f>Timetraces!P1652</f>
        <v>0.31197423469925534</v>
      </c>
    </row>
    <row r="1571" spans="1:16" x14ac:dyDescent="0.2">
      <c r="A1571" s="37">
        <f>Timetraces!E1653</f>
        <v>156.70000000000002</v>
      </c>
      <c r="B1571" s="8">
        <f>Timetraces!B1653-Timetraces!C1653</f>
        <v>27.675829172134399</v>
      </c>
      <c r="C1571" s="8">
        <f t="shared" si="48"/>
        <v>-31.379178909491991</v>
      </c>
      <c r="D1571" s="8">
        <f>(Timetraces!C1653-Timetraces!$C$86)/0.3048+$C$1004</f>
        <v>-27.069517477290834</v>
      </c>
      <c r="E1571" s="23">
        <f>Timetraces!F1653/1000*0.145</f>
        <v>94.199637460680052</v>
      </c>
      <c r="F1571" s="8">
        <f>Timetraces!H1653</f>
        <v>0.31085939211751157</v>
      </c>
      <c r="G1571" s="8">
        <f>(Timetraces!G1653-Timetraces!$G$86)/0.3048</f>
        <v>-65.616797900262469</v>
      </c>
      <c r="H1571" s="13">
        <f>Timetraces!D1653/9.81/0.4536</f>
        <v>-34.445297971221592</v>
      </c>
      <c r="I1571" s="73">
        <f>Timetraces!F1653/Timetraces!H1653*1000</f>
        <v>2089860202.4449639</v>
      </c>
      <c r="J1571" s="13">
        <f>Timetraces!I1653/9.81/0.4536</f>
        <v>261.42262798583971</v>
      </c>
      <c r="K1571" s="8">
        <f>Timetraces!J1653-Timetraces!K1653</f>
        <v>27.679254055023193</v>
      </c>
      <c r="L1571" s="8">
        <f t="shared" si="49"/>
        <v>-31.367934594942827</v>
      </c>
      <c r="M1571" s="8">
        <f>(Timetraces!K1653-Timetraces!$K$86)/0.3048+$L$1004</f>
        <v>-27.080753969708141</v>
      </c>
      <c r="N1571" s="13">
        <f>Timetraces!L1653/9.81/0.4536</f>
        <v>-34.394993321423293</v>
      </c>
      <c r="O1571" s="23">
        <f>Timetraces!N1653/1000*0.145</f>
        <v>93.713824517352933</v>
      </c>
      <c r="P1571" s="37">
        <f>Timetraces!P1653</f>
        <v>0.31205744992602624</v>
      </c>
    </row>
    <row r="1572" spans="1:16" x14ac:dyDescent="0.2">
      <c r="A1572" s="37">
        <f>Timetraces!E1654</f>
        <v>156.80000000000001</v>
      </c>
      <c r="B1572" s="8">
        <f>Timetraces!B1654-Timetraces!C1654</f>
        <v>27.675957441329956</v>
      </c>
      <c r="C1572" s="8">
        <f t="shared" si="48"/>
        <v>-31.378758078797908</v>
      </c>
      <c r="D1572" s="8">
        <f>(Timetraces!C1654-Timetraces!$C$86)/0.3048+$C$1004</f>
        <v>-27.069938307984916</v>
      </c>
      <c r="E1572" s="23">
        <f>Timetraces!F1654/1000*0.145</f>
        <v>94.281591087512638</v>
      </c>
      <c r="F1572" s="8">
        <f>Timetraces!H1654</f>
        <v>0.31112590949610208</v>
      </c>
      <c r="G1572" s="8">
        <f>(Timetraces!G1654-Timetraces!$G$86)/0.3048</f>
        <v>-65.616797900262469</v>
      </c>
      <c r="H1572" s="13">
        <f>Timetraces!D1654/9.81/0.4536</f>
        <v>-34.291548170062327</v>
      </c>
      <c r="I1572" s="73">
        <f>Timetraces!F1654/Timetraces!H1654*1000</f>
        <v>2089886601.2867339</v>
      </c>
      <c r="J1572" s="13">
        <f>Timetraces!I1654/9.81/0.4536</f>
        <v>261.59471309459764</v>
      </c>
      <c r="K1572" s="8">
        <f>Timetraces!J1654-Timetraces!K1654</f>
        <v>27.679086923599243</v>
      </c>
      <c r="L1572" s="8">
        <f t="shared" si="49"/>
        <v>-31.368482926386232</v>
      </c>
      <c r="M1572" s="8">
        <f>(Timetraces!K1654-Timetraces!$K$86)/0.3048+$L$1004</f>
        <v>-27.080205638264736</v>
      </c>
      <c r="N1572" s="13">
        <f>Timetraces!L1654/9.81/0.4536</f>
        <v>-34.287913341924202</v>
      </c>
      <c r="O1572" s="23">
        <f>Timetraces!N1654/1000*0.145</f>
        <v>93.735453169445876</v>
      </c>
      <c r="P1572" s="37">
        <f>Timetraces!P1654</f>
        <v>0.31214081730813042</v>
      </c>
    </row>
    <row r="1573" spans="1:16" x14ac:dyDescent="0.2">
      <c r="A1573" s="37">
        <f>Timetraces!E1655</f>
        <v>156.9</v>
      </c>
      <c r="B1573" s="8">
        <f>Timetraces!B1655-Timetraces!C1655</f>
        <v>27.676106929779053</v>
      </c>
      <c r="C1573" s="8">
        <f t="shared" si="48"/>
        <v>-31.378267631130267</v>
      </c>
      <c r="D1573" s="8">
        <f>(Timetraces!C1655-Timetraces!$C$86)/0.3048+$C$1004</f>
        <v>-27.070428755652561</v>
      </c>
      <c r="E1573" s="23">
        <f>Timetraces!F1655/1000*0.145</f>
        <v>94.365028681779108</v>
      </c>
      <c r="F1573" s="8">
        <f>Timetraces!H1655</f>
        <v>0.31139725307403382</v>
      </c>
      <c r="G1573" s="8">
        <f>(Timetraces!G1655-Timetraces!$G$86)/0.3048</f>
        <v>-65.616797900262469</v>
      </c>
      <c r="H1573" s="13">
        <f>Timetraces!D1655/9.81/0.4536</f>
        <v>-34.139310594571846</v>
      </c>
      <c r="I1573" s="73">
        <f>Timetraces!F1655/Timetraces!H1655*1000</f>
        <v>2089913429.9650512</v>
      </c>
      <c r="J1573" s="13">
        <f>Timetraces!I1655/9.81/0.4536</f>
        <v>261.77003525784829</v>
      </c>
      <c r="K1573" s="8">
        <f>Timetraces!J1655-Timetraces!K1655</f>
        <v>27.67893648147583</v>
      </c>
      <c r="L1573" s="8">
        <f t="shared" si="49"/>
        <v>-31.368976502906616</v>
      </c>
      <c r="M1573" s="8">
        <f>(Timetraces!K1655-Timetraces!$K$86)/0.3048+$L$1004</f>
        <v>-27.079712061744353</v>
      </c>
      <c r="N1573" s="13">
        <f>Timetraces!L1655/9.81/0.4536</f>
        <v>-34.182383308008546</v>
      </c>
      <c r="O1573" s="23">
        <f>Timetraces!N1655/1000*0.145</f>
        <v>93.757157775645979</v>
      </c>
      <c r="P1573" s="37">
        <f>Timetraces!P1655</f>
        <v>0.31222447754547961</v>
      </c>
    </row>
    <row r="1574" spans="1:16" x14ac:dyDescent="0.2">
      <c r="A1574" s="37">
        <f>Timetraces!E1656</f>
        <v>157</v>
      </c>
      <c r="B1574" s="8">
        <f>Timetraces!B1656-Timetraces!C1656</f>
        <v>27.676279306411743</v>
      </c>
      <c r="C1574" s="8">
        <f t="shared" si="48"/>
        <v>-31.377702090996767</v>
      </c>
      <c r="D1574" s="8">
        <f>(Timetraces!C1656-Timetraces!$C$86)/0.3048+$C$1004</f>
        <v>-27.070994295786061</v>
      </c>
      <c r="E1574" s="23">
        <f>Timetraces!F1656/1000*0.145</f>
        <v>94.449394690487409</v>
      </c>
      <c r="F1574" s="8">
        <f>Timetraces!H1656</f>
        <v>0.31167161614617511</v>
      </c>
      <c r="G1574" s="8">
        <f>(Timetraces!G1656-Timetraces!$G$86)/0.3048</f>
        <v>-65.616797900262469</v>
      </c>
      <c r="H1574" s="13">
        <f>Timetraces!D1656/9.81/0.4536</f>
        <v>-33.989034454642692</v>
      </c>
      <c r="I1574" s="73">
        <f>Timetraces!F1656/Timetraces!H1656*1000</f>
        <v>2089940508.0601492</v>
      </c>
      <c r="J1574" s="13">
        <f>Timetraces!I1656/9.81/0.4536</f>
        <v>261.94859447559179</v>
      </c>
      <c r="K1574" s="8">
        <f>Timetraces!J1656-Timetraces!K1656</f>
        <v>27.678805589675903</v>
      </c>
      <c r="L1574" s="8">
        <f t="shared" si="49"/>
        <v>-31.369405937945746</v>
      </c>
      <c r="M1574" s="8">
        <f>(Timetraces!K1656-Timetraces!$K$86)/0.3048+$L$1004</f>
        <v>-27.079282626705222</v>
      </c>
      <c r="N1574" s="13">
        <f>Timetraces!L1656/9.81/0.4536</f>
        <v>-34.078108318525487</v>
      </c>
      <c r="O1574" s="23">
        <f>Timetraces!N1656/1000*0.145</f>
        <v>93.778941429295841</v>
      </c>
      <c r="P1574" s="37">
        <f>Timetraces!P1656</f>
        <v>0.31230844254794216</v>
      </c>
    </row>
    <row r="1575" spans="1:16" x14ac:dyDescent="0.2">
      <c r="A1575" s="37">
        <f>Timetraces!E1657</f>
        <v>157.10000000000002</v>
      </c>
      <c r="B1575" s="8">
        <f>Timetraces!B1657-Timetraces!C1657</f>
        <v>27.676475763320923</v>
      </c>
      <c r="C1575" s="8">
        <f t="shared" si="48"/>
        <v>-31.377057547331482</v>
      </c>
      <c r="D1575" s="8">
        <f>(Timetraces!C1657-Timetraces!$C$86)/0.3048+$C$1004</f>
        <v>-27.071638839451342</v>
      </c>
      <c r="E1575" s="23">
        <f>Timetraces!F1657/1000*0.145</f>
        <v>94.534232993643599</v>
      </c>
      <c r="F1575" s="8">
        <f>Timetraces!H1657</f>
        <v>0.31194751536959342</v>
      </c>
      <c r="G1575" s="8">
        <f>(Timetraces!G1657-Timetraces!$G$86)/0.3048</f>
        <v>-65.616797900262469</v>
      </c>
      <c r="H1575" s="13">
        <f>Timetraces!D1657/9.81/0.4536</f>
        <v>-33.840644310445569</v>
      </c>
      <c r="I1575" s="73">
        <f>Timetraces!F1657/Timetraces!H1657*1000</f>
        <v>2089967688.2181013</v>
      </c>
      <c r="J1575" s="13">
        <f>Timetraces!I1657/9.81/0.4536</f>
        <v>262.13058277648446</v>
      </c>
      <c r="K1575" s="8">
        <f>Timetraces!J1657-Timetraces!K1657</f>
        <v>27.678696870803833</v>
      </c>
      <c r="L1575" s="8">
        <f t="shared" si="49"/>
        <v>-31.369762627158575</v>
      </c>
      <c r="M1575" s="8">
        <f>(Timetraces!K1657-Timetraces!$K$86)/0.3048+$L$1004</f>
        <v>-27.078925937492393</v>
      </c>
      <c r="N1575" s="13">
        <f>Timetraces!L1657/9.81/0.4536</f>
        <v>-33.974700887079159</v>
      </c>
      <c r="O1575" s="23">
        <f>Timetraces!N1657/1000*0.145</f>
        <v>93.800734957550532</v>
      </c>
      <c r="P1575" s="37">
        <f>Timetraces!P1657</f>
        <v>0.31239244564719248</v>
      </c>
    </row>
    <row r="1576" spans="1:16" x14ac:dyDescent="0.2">
      <c r="A1576" s="37">
        <f>Timetraces!E1658</f>
        <v>157.20000000000002</v>
      </c>
      <c r="B1576" s="8">
        <f>Timetraces!B1658-Timetraces!C1658</f>
        <v>27.676697731018066</v>
      </c>
      <c r="C1576" s="8">
        <f t="shared" si="48"/>
        <v>-31.376329306855286</v>
      </c>
      <c r="D1576" s="8">
        <f>(Timetraces!C1658-Timetraces!$C$86)/0.3048+$C$1004</f>
        <v>-27.072367079927542</v>
      </c>
      <c r="E1576" s="23">
        <f>Timetraces!F1658/1000*0.145</f>
        <v>94.619249214575945</v>
      </c>
      <c r="F1576" s="8">
        <f>Timetraces!H1658</f>
        <v>0.31222399339411544</v>
      </c>
      <c r="G1576" s="8">
        <f>(Timetraces!G1658-Timetraces!$G$86)/0.3048</f>
        <v>-65.616797900262469</v>
      </c>
      <c r="H1576" s="13">
        <f>Timetraces!D1658/9.81/0.4536</f>
        <v>-33.693673806672216</v>
      </c>
      <c r="I1576" s="73">
        <f>Timetraces!F1658/Timetraces!H1658*1000</f>
        <v>2089994875.8381331</v>
      </c>
      <c r="J1576" s="13">
        <f>Timetraces!I1658/9.81/0.4536</f>
        <v>262.31608245852186</v>
      </c>
      <c r="K1576" s="8">
        <f>Timetraces!J1658-Timetraces!K1658</f>
        <v>27.678612947463989</v>
      </c>
      <c r="L1576" s="8">
        <f t="shared" si="49"/>
        <v>-31.370037966200059</v>
      </c>
      <c r="M1576" s="8">
        <f>(Timetraces!K1658-Timetraces!$K$86)/0.3048+$L$1004</f>
        <v>-27.078650598450906</v>
      </c>
      <c r="N1576" s="13">
        <f>Timetraces!L1658/9.81/0.4536</f>
        <v>-33.871746094608532</v>
      </c>
      <c r="O1576" s="23">
        <f>Timetraces!N1658/1000*0.145</f>
        <v>93.822359235810154</v>
      </c>
      <c r="P1576" s="37">
        <f>Timetraces!P1658</f>
        <v>0.31247579636527167</v>
      </c>
    </row>
    <row r="1577" spans="1:16" x14ac:dyDescent="0.2">
      <c r="A1577" s="37">
        <f>Timetraces!E1659</f>
        <v>157.30000000000001</v>
      </c>
      <c r="B1577" s="8">
        <f>Timetraces!B1659-Timetraces!C1659</f>
        <v>27.676945686340332</v>
      </c>
      <c r="C1577" s="8">
        <f t="shared" si="48"/>
        <v>-31.375515805141816</v>
      </c>
      <c r="D1577" s="8">
        <f>(Timetraces!C1659-Timetraces!$C$86)/0.3048+$C$1004</f>
        <v>-27.073180581641008</v>
      </c>
      <c r="E1577" s="23">
        <f>Timetraces!F1659/1000*0.145</f>
        <v>94.704244260817404</v>
      </c>
      <c r="F1577" s="8">
        <f>Timetraces!H1659</f>
        <v>0.31250040270769397</v>
      </c>
      <c r="G1577" s="8">
        <f>(Timetraces!G1659-Timetraces!$G$86)/0.3048</f>
        <v>-65.616797900262469</v>
      </c>
      <c r="H1577" s="13">
        <f>Timetraces!D1659/9.81/0.4536</f>
        <v>-33.54739597769499</v>
      </c>
      <c r="I1577" s="73">
        <f>Timetraces!F1659/Timetraces!H1659*1000</f>
        <v>2090022007.5909662</v>
      </c>
      <c r="J1577" s="13">
        <f>Timetraces!I1659/9.81/0.4536</f>
        <v>262.50523068502997</v>
      </c>
      <c r="K1577" s="8">
        <f>Timetraces!J1659-Timetraces!K1659</f>
        <v>27.678555488586426</v>
      </c>
      <c r="L1577" s="8">
        <f t="shared" si="49"/>
        <v>-31.370226479577891</v>
      </c>
      <c r="M1577" s="8">
        <f>(Timetraces!K1659-Timetraces!$K$86)/0.3048+$L$1004</f>
        <v>-27.078462085073078</v>
      </c>
      <c r="N1577" s="13">
        <f>Timetraces!L1659/9.81/0.4536</f>
        <v>-33.768921607297571</v>
      </c>
      <c r="O1577" s="23">
        <f>Timetraces!N1659/1000*0.145</f>
        <v>93.84359754123652</v>
      </c>
      <c r="P1577" s="37">
        <f>Timetraces!P1659</f>
        <v>0.31255765932158747</v>
      </c>
    </row>
    <row r="1578" spans="1:16" x14ac:dyDescent="0.2">
      <c r="A1578" s="37">
        <f>Timetraces!E1660</f>
        <v>157.4</v>
      </c>
      <c r="B1578" s="8">
        <f>Timetraces!B1660-Timetraces!C1660</f>
        <v>27.677220344543457</v>
      </c>
      <c r="C1578" s="8">
        <f t="shared" si="48"/>
        <v>-31.374614695551514</v>
      </c>
      <c r="D1578" s="8">
        <f>(Timetraces!C1660-Timetraces!$C$86)/0.3048+$C$1004</f>
        <v>-27.074081691231317</v>
      </c>
      <c r="E1578" s="23">
        <f>Timetraces!F1660/1000*0.145</f>
        <v>94.789131693049811</v>
      </c>
      <c r="F1578" s="8">
        <f>Timetraces!H1660</f>
        <v>0.31277646216929617</v>
      </c>
      <c r="G1578" s="8">
        <f>(Timetraces!G1660-Timetraces!$G$86)/0.3048</f>
        <v>-65.616797900262469</v>
      </c>
      <c r="H1578" s="13">
        <f>Timetraces!D1660/9.81/0.4536</f>
        <v>-33.400998130807544</v>
      </c>
      <c r="I1578" s="73">
        <f>Timetraces!F1660/Timetraces!H1660*1000</f>
        <v>2090049056.3557906</v>
      </c>
      <c r="J1578" s="13">
        <f>Timetraces!I1660/9.81/0.4536</f>
        <v>262.69802745600884</v>
      </c>
      <c r="K1578" s="8">
        <f>Timetraces!J1660-Timetraces!K1660</f>
        <v>27.678526401519775</v>
      </c>
      <c r="L1578" s="8">
        <f t="shared" si="49"/>
        <v>-31.370321909586586</v>
      </c>
      <c r="M1578" s="8">
        <f>(Timetraces!K1660-Timetraces!$K$86)/0.3048+$L$1004</f>
        <v>-27.078366655064379</v>
      </c>
      <c r="N1578" s="13">
        <f>Timetraces!L1660/9.81/0.4536</f>
        <v>-33.666086832737157</v>
      </c>
      <c r="O1578" s="23">
        <f>Timetraces!N1660/1000*0.145</f>
        <v>93.8641831233532</v>
      </c>
      <c r="P1578" s="37">
        <f>Timetraces!P1660</f>
        <v>0.31263700625112673</v>
      </c>
    </row>
    <row r="1579" spans="1:16" x14ac:dyDescent="0.2">
      <c r="A1579" s="37">
        <f>Timetraces!E1661</f>
        <v>157.5</v>
      </c>
      <c r="B1579" s="8">
        <f>Timetraces!B1661-Timetraces!C1661</f>
        <v>27.677522420883179</v>
      </c>
      <c r="C1579" s="8">
        <f t="shared" si="48"/>
        <v>-31.373623631444815</v>
      </c>
      <c r="D1579" s="8">
        <f>(Timetraces!C1661-Timetraces!$C$86)/0.3048+$C$1004</f>
        <v>-27.07507275533801</v>
      </c>
      <c r="E1579" s="23">
        <f>Timetraces!F1661/1000*0.145</f>
        <v>94.873916457986269</v>
      </c>
      <c r="F1579" s="8">
        <f>Timetraces!H1661</f>
        <v>0.31305218785253197</v>
      </c>
      <c r="G1579" s="8">
        <f>(Timetraces!G1661-Timetraces!$G$86)/0.3048</f>
        <v>-65.616797900262469</v>
      </c>
      <c r="H1579" s="13">
        <f>Timetraces!D1661/9.81/0.4536</f>
        <v>-33.253698435051867</v>
      </c>
      <c r="I1579" s="73">
        <f>Timetraces!F1661/Timetraces!H1661*1000</f>
        <v>2090076024.1045258</v>
      </c>
      <c r="J1579" s="13">
        <f>Timetraces!I1661/9.81/0.4536</f>
        <v>262.89444533879322</v>
      </c>
      <c r="K1579" s="8">
        <f>Timetraces!J1661-Timetraces!K1661</f>
        <v>27.678527593612671</v>
      </c>
      <c r="L1579" s="8">
        <f t="shared" si="49"/>
        <v>-31.370317998520658</v>
      </c>
      <c r="M1579" s="8">
        <f>(Timetraces!K1661-Timetraces!$K$86)/0.3048+$L$1004</f>
        <v>-27.07837056613031</v>
      </c>
      <c r="N1579" s="13">
        <f>Timetraces!L1661/9.81/0.4536</f>
        <v>-33.56338579241956</v>
      </c>
      <c r="O1579" s="23">
        <f>Timetraces!N1661/1000*0.145</f>
        <v>93.883904489516283</v>
      </c>
      <c r="P1579" s="37">
        <f>Timetraces!P1661</f>
        <v>0.3127130219416952</v>
      </c>
    </row>
    <row r="1580" spans="1:16" x14ac:dyDescent="0.2">
      <c r="A1580" s="37">
        <f>Timetraces!E1662</f>
        <v>157.60000000000002</v>
      </c>
      <c r="B1580" s="8">
        <f>Timetraces!B1662-Timetraces!C1662</f>
        <v>27.677851676940918</v>
      </c>
      <c r="C1580" s="8">
        <f t="shared" si="48"/>
        <v>-31.37254339503491</v>
      </c>
      <c r="D1580" s="8">
        <f>(Timetraces!C1662-Timetraces!$C$86)/0.3048+$C$1004</f>
        <v>-27.076152991747914</v>
      </c>
      <c r="E1580" s="23">
        <f>Timetraces!F1662/1000*0.145</f>
        <v>94.958590349861069</v>
      </c>
      <c r="F1580" s="8">
        <f>Timetraces!H1662</f>
        <v>0.31332755300320181</v>
      </c>
      <c r="G1580" s="8">
        <f>(Timetraces!G1662-Timetraces!$G$86)/0.3048</f>
        <v>-65.616797900262469</v>
      </c>
      <c r="H1580" s="13">
        <f>Timetraces!D1662/9.81/0.4536</f>
        <v>-33.104862510045358</v>
      </c>
      <c r="I1580" s="73">
        <f>Timetraces!F1662/Timetraces!H1662*1000</f>
        <v>2090102908.9910574</v>
      </c>
      <c r="J1580" s="13">
        <f>Timetraces!I1662/9.81/0.4536</f>
        <v>263.09421000673115</v>
      </c>
      <c r="K1580" s="8">
        <f>Timetraces!J1662-Timetraces!K1662</f>
        <v>27.678560256958008</v>
      </c>
      <c r="L1580" s="8">
        <f t="shared" si="49"/>
        <v>-31.370210835314172</v>
      </c>
      <c r="M1580" s="8">
        <f>(Timetraces!K1662-Timetraces!$K$86)/0.3048+$L$1004</f>
        <v>-27.078477729336797</v>
      </c>
      <c r="N1580" s="13">
        <f>Timetraces!L1662/9.81/0.4536</f>
        <v>-33.461233405405835</v>
      </c>
      <c r="O1580" s="23">
        <f>Timetraces!N1662/1000*0.145</f>
        <v>93.902617731944176</v>
      </c>
      <c r="P1580" s="37">
        <f>Timetraces!P1662</f>
        <v>0.31278515169837529</v>
      </c>
    </row>
    <row r="1581" spans="1:16" x14ac:dyDescent="0.2">
      <c r="A1581" s="37">
        <f>Timetraces!E1663</f>
        <v>157.70000000000002</v>
      </c>
      <c r="B1581" s="8">
        <f>Timetraces!B1663-Timetraces!C1663</f>
        <v>27.678208589553833</v>
      </c>
      <c r="C1581" s="8">
        <f t="shared" ref="C1581:C1644" si="50">(B1581-$B$4)/0.3048</f>
        <v>-31.371372421895423</v>
      </c>
      <c r="D1581" s="8">
        <f>(Timetraces!C1663-Timetraces!$C$86)/0.3048+$C$1004</f>
        <v>-27.077323964887402</v>
      </c>
      <c r="E1581" s="23">
        <f>Timetraces!F1663/1000*0.145</f>
        <v>95.043162597324937</v>
      </c>
      <c r="F1581" s="8">
        <f>Timetraces!H1663</f>
        <v>0.31360258763939636</v>
      </c>
      <c r="G1581" s="8">
        <f>(Timetraces!G1663-Timetraces!$G$86)/0.3048</f>
        <v>-65.616797900262469</v>
      </c>
      <c r="H1581" s="13">
        <f>Timetraces!D1663/9.81/0.4536</f>
        <v>-32.95403771681233</v>
      </c>
      <c r="I1581" s="73">
        <f>Timetraces!F1663/Timetraces!H1663*1000</f>
        <v>2090129714.209538</v>
      </c>
      <c r="J1581" s="13">
        <f>Timetraces!I1663/9.81/0.4536</f>
        <v>263.29712943116635</v>
      </c>
      <c r="K1581" s="8">
        <f>Timetraces!J1663-Timetraces!K1663</f>
        <v>27.67862606048584</v>
      </c>
      <c r="L1581" s="8">
        <f t="shared" si="49"/>
        <v>-31.369994944474826</v>
      </c>
      <c r="M1581" s="8">
        <f>(Timetraces!K1663-Timetraces!$K$86)/0.3048+$L$1004</f>
        <v>-27.078693620176139</v>
      </c>
      <c r="N1581" s="13">
        <f>Timetraces!L1663/9.81/0.4536</f>
        <v>-33.36026405207857</v>
      </c>
      <c r="O1581" s="23">
        <f>Timetraces!N1663/1000*0.145</f>
        <v>93.920278084543696</v>
      </c>
      <c r="P1581" s="37">
        <f>Timetraces!P1663</f>
        <v>0.3128532229571952</v>
      </c>
    </row>
    <row r="1582" spans="1:16" x14ac:dyDescent="0.2">
      <c r="A1582" s="37">
        <f>Timetraces!E1664</f>
        <v>157.80000000000001</v>
      </c>
      <c r="B1582" s="8">
        <f>Timetraces!B1664-Timetraces!C1664</f>
        <v>27.678593158721924</v>
      </c>
      <c r="C1582" s="8">
        <f t="shared" si="50"/>
        <v>-31.37011071202636</v>
      </c>
      <c r="D1582" s="8">
        <f>(Timetraces!C1664-Timetraces!$C$86)/0.3048+$C$1004</f>
        <v>-27.078585674756464</v>
      </c>
      <c r="E1582" s="23">
        <f>Timetraces!F1664/1000*0.145</f>
        <v>95.127539032800613</v>
      </c>
      <c r="F1582" s="8">
        <f>Timetraces!H1664</f>
        <v>0.3138769854699559</v>
      </c>
      <c r="G1582" s="8">
        <f>(Timetraces!G1664-Timetraces!$G$86)/0.3048</f>
        <v>-65.616797900262469</v>
      </c>
      <c r="H1582" s="13">
        <f>Timetraces!D1664/9.81/0.4536</f>
        <v>-32.8009805904492</v>
      </c>
      <c r="I1582" s="73">
        <f>Timetraces!F1664/Timetraces!H1664*1000</f>
        <v>2090156410.6313119</v>
      </c>
      <c r="J1582" s="13">
        <f>Timetraces!I1664/9.81/0.4536</f>
        <v>263.50284698745128</v>
      </c>
      <c r="K1582" s="8">
        <f>Timetraces!J1664-Timetraces!K1664</f>
        <v>27.678725957870483</v>
      </c>
      <c r="L1582" s="8">
        <f t="shared" si="49"/>
        <v>-31.36966719714988</v>
      </c>
      <c r="M1582" s="8">
        <f>(Timetraces!K1664-Timetraces!$K$86)/0.3048+$L$1004</f>
        <v>-27.079021367501085</v>
      </c>
      <c r="N1582" s="13">
        <f>Timetraces!L1664/9.81/0.4536</f>
        <v>-33.261190981732796</v>
      </c>
      <c r="O1582" s="23">
        <f>Timetraces!N1664/1000*0.145</f>
        <v>93.936932458692723</v>
      </c>
      <c r="P1582" s="37">
        <f>Timetraces!P1664</f>
        <v>0.31291741658238781</v>
      </c>
    </row>
    <row r="1583" spans="1:16" x14ac:dyDescent="0.2">
      <c r="A1583" s="37">
        <f>Timetraces!E1665</f>
        <v>157.9</v>
      </c>
      <c r="B1583" s="8">
        <f>Timetraces!B1665-Timetraces!C1665</f>
        <v>27.679004669189453</v>
      </c>
      <c r="C1583" s="8">
        <f t="shared" si="50"/>
        <v>-31.368760612067273</v>
      </c>
      <c r="D1583" s="8">
        <f>(Timetraces!C1665-Timetraces!$C$86)/0.3048+$C$1004</f>
        <v>-27.079935774715555</v>
      </c>
      <c r="E1583" s="23">
        <f>Timetraces!F1665/1000*0.145</f>
        <v>95.211529540645301</v>
      </c>
      <c r="F1583" s="8">
        <f>Timetraces!H1665</f>
        <v>0.31415012821702981</v>
      </c>
      <c r="G1583" s="8">
        <f>(Timetraces!G1665-Timetraces!$G$86)/0.3048</f>
        <v>-65.616797900262469</v>
      </c>
      <c r="H1583" s="13">
        <f>Timetraces!D1665/9.81/0.4536</f>
        <v>-32.645656840124467</v>
      </c>
      <c r="I1583" s="73">
        <f>Timetraces!F1665/Timetraces!H1665*1000</f>
        <v>2090182938.7690554</v>
      </c>
      <c r="J1583" s="13">
        <f>Timetraces!I1665/9.81/0.4536</f>
        <v>263.71106091626876</v>
      </c>
      <c r="K1583" s="8">
        <f>Timetraces!J1665-Timetraces!K1665</f>
        <v>27.678860902786255</v>
      </c>
      <c r="L1583" s="8">
        <f t="shared" si="49"/>
        <v>-31.369224464486589</v>
      </c>
      <c r="M1583" s="8">
        <f>(Timetraces!K1665-Timetraces!$K$86)/0.3048+$L$1004</f>
        <v>-27.07946410016438</v>
      </c>
      <c r="N1583" s="13">
        <f>Timetraces!L1665/9.81/0.4536</f>
        <v>-33.16461771300277</v>
      </c>
      <c r="O1583" s="23">
        <f>Timetraces!N1665/1000*0.145</f>
        <v>93.952703780181167</v>
      </c>
      <c r="P1583" s="37">
        <f>Timetraces!P1665</f>
        <v>0.31297820641079366</v>
      </c>
    </row>
    <row r="1584" spans="1:16" x14ac:dyDescent="0.2">
      <c r="A1584" s="37">
        <f>Timetraces!E1666</f>
        <v>158</v>
      </c>
      <c r="B1584" s="8">
        <f>Timetraces!B1666-Timetraces!C1666</f>
        <v>27.679442882537842</v>
      </c>
      <c r="C1584" s="8">
        <f t="shared" si="50"/>
        <v>-31.367322904231354</v>
      </c>
      <c r="D1584" s="8">
        <f>(Timetraces!C1666-Timetraces!$C$86)/0.3048+$C$1004</f>
        <v>-27.081373482551474</v>
      </c>
      <c r="E1584" s="23">
        <f>Timetraces!F1666/1000*0.145</f>
        <v>95.294832574242278</v>
      </c>
      <c r="F1584" s="8">
        <f>Timetraces!H1666</f>
        <v>0.3144210352088796</v>
      </c>
      <c r="G1584" s="8">
        <f>(Timetraces!G1666-Timetraces!$G$86)/0.3048</f>
        <v>-65.616797900262469</v>
      </c>
      <c r="H1584" s="13">
        <f>Timetraces!D1666/9.81/0.4536</f>
        <v>-32.488213916413549</v>
      </c>
      <c r="I1584" s="73">
        <f>Timetraces!F1666/Timetraces!H1666*1000</f>
        <v>2090209204.5296013</v>
      </c>
      <c r="J1584" s="13">
        <f>Timetraces!I1666/9.81/0.4536</f>
        <v>263.92157918896254</v>
      </c>
      <c r="K1584" s="8">
        <f>Timetraces!J1666-Timetraces!K1666</f>
        <v>27.679030418395996</v>
      </c>
      <c r="L1584" s="8">
        <f t="shared" si="49"/>
        <v>-31.368668310911321</v>
      </c>
      <c r="M1584" s="8">
        <f>(Timetraces!K1666-Timetraces!$K$86)/0.3048+$L$1004</f>
        <v>-27.080020253739647</v>
      </c>
      <c r="N1584" s="13">
        <f>Timetraces!L1666/9.81/0.4536</f>
        <v>-33.070873437870802</v>
      </c>
      <c r="O1584" s="23">
        <f>Timetraces!N1666/1000*0.145</f>
        <v>93.967750947168383</v>
      </c>
      <c r="P1584" s="37">
        <f>Timetraces!P1666</f>
        <v>0.3130362049609906</v>
      </c>
    </row>
    <row r="1585" spans="1:16" x14ac:dyDescent="0.2">
      <c r="A1585" s="37">
        <f>Timetraces!E1667</f>
        <v>158.10000000000002</v>
      </c>
      <c r="B1585" s="8">
        <f>Timetraces!B1667-Timetraces!C1667</f>
        <v>27.679907083511353</v>
      </c>
      <c r="C1585" s="8">
        <f t="shared" si="50"/>
        <v>-31.365799935158154</v>
      </c>
      <c r="D1585" s="8">
        <f>(Timetraces!C1667-Timetraces!$C$86)/0.3048+$C$1004</f>
        <v>-27.082896451624674</v>
      </c>
      <c r="E1585" s="23">
        <f>Timetraces!F1667/1000*0.145</f>
        <v>95.376997797381549</v>
      </c>
      <c r="F1585" s="8">
        <f>Timetraces!H1667</f>
        <v>0.31468824189595435</v>
      </c>
      <c r="G1585" s="8">
        <f>(Timetraces!G1667-Timetraces!$G$86)/0.3048</f>
        <v>-65.616797900262469</v>
      </c>
      <c r="H1585" s="13">
        <f>Timetraces!D1667/9.81/0.4536</f>
        <v>-32.329022160296553</v>
      </c>
      <c r="I1585" s="73">
        <f>Timetraces!F1667/Timetraces!H1667*1000</f>
        <v>2090235067.6963372</v>
      </c>
      <c r="J1585" s="13">
        <f>Timetraces!I1667/9.81/0.4536</f>
        <v>264.1341274788806</v>
      </c>
      <c r="K1585" s="8">
        <f>Timetraces!J1667-Timetraces!K1667</f>
        <v>27.679234504699707</v>
      </c>
      <c r="L1585" s="8">
        <f t="shared" si="49"/>
        <v>-31.367998736424081</v>
      </c>
      <c r="M1585" s="8">
        <f>(Timetraces!K1667-Timetraces!$K$86)/0.3048+$L$1004</f>
        <v>-27.080689828226888</v>
      </c>
      <c r="N1585" s="13">
        <f>Timetraces!L1667/9.81/0.4536</f>
        <v>-32.979886145590761</v>
      </c>
      <c r="O1585" s="23">
        <f>Timetraces!N1667/1000*0.145</f>
        <v>93.982260438995183</v>
      </c>
      <c r="P1585" s="37">
        <f>Timetraces!P1667</f>
        <v>0.31309213103197353</v>
      </c>
    </row>
    <row r="1586" spans="1:16" x14ac:dyDescent="0.2">
      <c r="A1586" s="37">
        <f>Timetraces!E1668</f>
        <v>158.20000000000002</v>
      </c>
      <c r="B1586" s="8">
        <f>Timetraces!B1668-Timetraces!C1668</f>
        <v>27.680396318435669</v>
      </c>
      <c r="C1586" s="8">
        <f t="shared" si="50"/>
        <v>-31.364194833700424</v>
      </c>
      <c r="D1586" s="8">
        <f>(Timetraces!C1668-Timetraces!$C$86)/0.3048+$C$1004</f>
        <v>-27.084501553082401</v>
      </c>
      <c r="E1586" s="23">
        <f>Timetraces!F1668/1000*0.145</f>
        <v>95.457501593387875</v>
      </c>
      <c r="F1586" s="8">
        <f>Timetraces!H1668</f>
        <v>0.3149500454397946</v>
      </c>
      <c r="G1586" s="8">
        <f>(Timetraces!G1668-Timetraces!$G$86)/0.3048</f>
        <v>-65.616797900262469</v>
      </c>
      <c r="H1586" s="13">
        <f>Timetraces!D1668/9.81/0.4536</f>
        <v>-32.168654228659399</v>
      </c>
      <c r="I1586" s="73">
        <f>Timetraces!F1668/Timetraces!H1668*1000</f>
        <v>2090260365.8192627</v>
      </c>
      <c r="J1586" s="13">
        <f>Timetraces!I1668/9.81/0.4536</f>
        <v>264.34854119003177</v>
      </c>
      <c r="K1586" s="8">
        <f>Timetraces!J1668-Timetraces!K1668</f>
        <v>27.679471731185913</v>
      </c>
      <c r="L1586" s="8">
        <f t="shared" si="49"/>
        <v>-31.367220434303984</v>
      </c>
      <c r="M1586" s="8">
        <f>(Timetraces!K1668-Timetraces!$K$86)/0.3048+$L$1004</f>
        <v>-27.081468130346984</v>
      </c>
      <c r="N1586" s="13">
        <f>Timetraces!L1668/9.81/0.4536</f>
        <v>-32.891131186440838</v>
      </c>
      <c r="O1586" s="23">
        <f>Timetraces!N1668/1000*0.145</f>
        <v>93.996439739266933</v>
      </c>
      <c r="P1586" s="37">
        <f>Timetraces!P1668</f>
        <v>0.31314678440551497</v>
      </c>
    </row>
    <row r="1587" spans="1:16" x14ac:dyDescent="0.2">
      <c r="A1587" s="37">
        <f>Timetraces!E1669</f>
        <v>158.30000000000001</v>
      </c>
      <c r="B1587" s="8">
        <f>Timetraces!B1669-Timetraces!C1669</f>
        <v>27.680909633636475</v>
      </c>
      <c r="C1587" s="8">
        <f t="shared" si="50"/>
        <v>-31.362510728710905</v>
      </c>
      <c r="D1587" s="8">
        <f>(Timetraces!C1669-Timetraces!$C$86)/0.3048+$C$1004</f>
        <v>-27.086185658071923</v>
      </c>
      <c r="E1587" s="23">
        <f>Timetraces!F1669/1000*0.145</f>
        <v>95.535709864207362</v>
      </c>
      <c r="F1587" s="8">
        <f>Timetraces!H1669</f>
        <v>0.31520438368093506</v>
      </c>
      <c r="G1587" s="8">
        <f>(Timetraces!G1669-Timetraces!$G$86)/0.3048</f>
        <v>-65.616797900262469</v>
      </c>
      <c r="H1587" s="13">
        <f>Timetraces!D1669/9.81/0.4536</f>
        <v>-32.007933101457873</v>
      </c>
      <c r="I1587" s="73">
        <f>Timetraces!F1669/Timetraces!H1669*1000</f>
        <v>2090284903.041441</v>
      </c>
      <c r="J1587" s="13">
        <f>Timetraces!I1669/9.81/0.4536</f>
        <v>264.56460086109456</v>
      </c>
      <c r="K1587" s="8">
        <f>Timetraces!J1669-Timetraces!K1669</f>
        <v>27.67974066734314</v>
      </c>
      <c r="L1587" s="8">
        <f t="shared" si="49"/>
        <v>-31.366338097830141</v>
      </c>
      <c r="M1587" s="8">
        <f>(Timetraces!K1669-Timetraces!$K$86)/0.3048+$L$1004</f>
        <v>-27.082350466820827</v>
      </c>
      <c r="N1587" s="13">
        <f>Timetraces!L1669/9.81/0.4536</f>
        <v>-32.803730715134833</v>
      </c>
      <c r="O1587" s="23">
        <f>Timetraces!N1669/1000*0.145</f>
        <v>94.010511835210821</v>
      </c>
      <c r="P1587" s="37">
        <f>Timetraces!P1669</f>
        <v>0.31320102461885885</v>
      </c>
    </row>
    <row r="1588" spans="1:16" x14ac:dyDescent="0.2">
      <c r="A1588" s="37">
        <f>Timetraces!E1670</f>
        <v>158.4</v>
      </c>
      <c r="B1588" s="8">
        <f>Timetraces!B1670-Timetraces!C1670</f>
        <v>27.681445598602295</v>
      </c>
      <c r="C1588" s="8">
        <f t="shared" si="50"/>
        <v>-31.360752313468712</v>
      </c>
      <c r="D1588" s="8">
        <f>(Timetraces!C1670-Timetraces!$C$86)/0.3048+$C$1004</f>
        <v>-27.087944073314116</v>
      </c>
      <c r="E1588" s="23">
        <f>Timetraces!F1670/1000*0.145</f>
        <v>95.610983910298941</v>
      </c>
      <c r="F1588" s="8">
        <f>Timetraces!H1670</f>
        <v>0.31544917952713369</v>
      </c>
      <c r="G1588" s="8">
        <f>(Timetraces!G1670-Timetraces!$G$86)/0.3048</f>
        <v>-65.616797900262469</v>
      </c>
      <c r="H1588" s="13">
        <f>Timetraces!D1670/9.81/0.4536</f>
        <v>-31.847914936301926</v>
      </c>
      <c r="I1588" s="73">
        <f>Timetraces!F1670/Timetraces!H1670*1000</f>
        <v>2090308483.0384803</v>
      </c>
      <c r="J1588" s="13">
        <f>Timetraces!I1670/9.81/0.4536</f>
        <v>264.78194986742147</v>
      </c>
      <c r="K1588" s="8">
        <f>Timetraces!J1670-Timetraces!K1670</f>
        <v>27.680038928985596</v>
      </c>
      <c r="L1588" s="8">
        <f t="shared" si="49"/>
        <v>-31.365359549134421</v>
      </c>
      <c r="M1588" s="8">
        <f>(Timetraces!K1670-Timetraces!$K$86)/0.3048+$L$1004</f>
        <v>-27.083329015516547</v>
      </c>
      <c r="N1588" s="13">
        <f>Timetraces!L1670/9.81/0.4536</f>
        <v>-32.71657713781557</v>
      </c>
      <c r="O1588" s="23">
        <f>Timetraces!N1670/1000*0.145</f>
        <v>94.024729182517447</v>
      </c>
      <c r="P1588" s="37">
        <f>Timetraces!P1670</f>
        <v>0.31325582476422881</v>
      </c>
    </row>
    <row r="1589" spans="1:16" x14ac:dyDescent="0.2">
      <c r="A1589" s="37">
        <f>Timetraces!E1671</f>
        <v>158.5</v>
      </c>
      <c r="B1589" s="8">
        <f>Timetraces!B1671-Timetraces!C1671</f>
        <v>27.682002782821655</v>
      </c>
      <c r="C1589" s="8">
        <f t="shared" si="50"/>
        <v>-31.35892428125296</v>
      </c>
      <c r="D1589" s="8">
        <f>(Timetraces!C1671-Timetraces!$C$86)/0.3048+$C$1004</f>
        <v>-27.089772105529864</v>
      </c>
      <c r="E1589" s="23">
        <f>Timetraces!F1671/1000*0.145</f>
        <v>95.682695312161059</v>
      </c>
      <c r="F1589" s="8">
        <f>Timetraces!H1671</f>
        <v>0.31568238930991194</v>
      </c>
      <c r="G1589" s="8">
        <f>(Timetraces!G1671-Timetraces!$G$86)/0.3048</f>
        <v>-65.616797900262469</v>
      </c>
      <c r="H1589" s="13">
        <f>Timetraces!D1671/9.81/0.4536</f>
        <v>-31.689861635790457</v>
      </c>
      <c r="I1589" s="73">
        <f>Timetraces!F1671/Timetraces!H1671*1000</f>
        <v>2090330913.8269045</v>
      </c>
      <c r="J1589" s="13">
        <f>Timetraces!I1671/9.81/0.4536</f>
        <v>265.00023158436494</v>
      </c>
      <c r="K1589" s="8">
        <f>Timetraces!J1671-Timetraces!K1671</f>
        <v>27.680364847183228</v>
      </c>
      <c r="L1589" s="8">
        <f t="shared" si="49"/>
        <v>-31.364290263709119</v>
      </c>
      <c r="M1589" s="8">
        <f>(Timetraces!K1671-Timetraces!$K$86)/0.3048+$L$1004</f>
        <v>-27.084398300941849</v>
      </c>
      <c r="N1589" s="13">
        <f>Timetraces!L1671/9.81/0.4536</f>
        <v>-32.628521711628075</v>
      </c>
      <c r="O1589" s="23">
        <f>Timetraces!N1671/1000*0.145</f>
        <v>94.039395737377745</v>
      </c>
      <c r="P1589" s="37">
        <f>Timetraces!P1671</f>
        <v>0.31331235648109645</v>
      </c>
    </row>
    <row r="1590" spans="1:16" x14ac:dyDescent="0.2">
      <c r="A1590" s="37">
        <f>Timetraces!E1672</f>
        <v>158.60000000000002</v>
      </c>
      <c r="B1590" s="8">
        <f>Timetraces!B1672-Timetraces!C1672</f>
        <v>27.68257999420166</v>
      </c>
      <c r="C1590" s="8">
        <f t="shared" si="50"/>
        <v>-31.357030543129586</v>
      </c>
      <c r="D1590" s="8">
        <f>(Timetraces!C1672-Timetraces!$C$86)/0.3048+$C$1004</f>
        <v>-27.091665843653242</v>
      </c>
      <c r="E1590" s="23">
        <f>Timetraces!F1672/1000*0.145</f>
        <v>95.750255281586547</v>
      </c>
      <c r="F1590" s="8">
        <f>Timetraces!H1672</f>
        <v>0.31590209824044768</v>
      </c>
      <c r="G1590" s="8">
        <f>(Timetraces!G1672-Timetraces!$G$86)/0.3048</f>
        <v>-65.616797900262469</v>
      </c>
      <c r="H1590" s="13">
        <f>Timetraces!D1672/9.81/0.4536</f>
        <v>-31.535165407682026</v>
      </c>
      <c r="I1590" s="73">
        <f>Timetraces!F1672/Timetraces!H1672*1000</f>
        <v>2090352016.7385926</v>
      </c>
      <c r="J1590" s="13">
        <f>Timetraces!I1672/9.81/0.4536</f>
        <v>265.21889735862112</v>
      </c>
      <c r="K1590" s="8">
        <f>Timetraces!J1672-Timetraces!K1672</f>
        <v>27.680715799331665</v>
      </c>
      <c r="L1590" s="8">
        <f t="shared" si="49"/>
        <v>-31.363138845899286</v>
      </c>
      <c r="M1590" s="8">
        <f>(Timetraces!K1672-Timetraces!$K$86)/0.3048+$L$1004</f>
        <v>-27.085549718751679</v>
      </c>
      <c r="N1590" s="13">
        <f>Timetraces!L1672/9.81/0.4536</f>
        <v>-32.538580289708534</v>
      </c>
      <c r="O1590" s="23">
        <f>Timetraces!N1672/1000*0.145</f>
        <v>94.054862460976182</v>
      </c>
      <c r="P1590" s="37">
        <f>Timetraces!P1672</f>
        <v>0.31337197259534444</v>
      </c>
    </row>
    <row r="1591" spans="1:16" x14ac:dyDescent="0.2">
      <c r="A1591" s="37">
        <f>Timetraces!E1673</f>
        <v>158.70000000000002</v>
      </c>
      <c r="B1591" s="8">
        <f>Timetraces!B1673-Timetraces!C1673</f>
        <v>27.683174848556519</v>
      </c>
      <c r="C1591" s="8">
        <f t="shared" si="50"/>
        <v>-31.355078921230444</v>
      </c>
      <c r="D1591" s="8">
        <f>(Timetraces!C1673-Timetraces!$C$86)/0.3048+$C$1004</f>
        <v>-27.093617465552381</v>
      </c>
      <c r="E1591" s="23">
        <f>Timetraces!F1673/1000*0.145</f>
        <v>95.813166277552767</v>
      </c>
      <c r="F1591" s="8">
        <f>Timetraces!H1673</f>
        <v>0.31610668828148542</v>
      </c>
      <c r="G1591" s="8">
        <f>(Timetraces!G1673-Timetraces!$G$86)/0.3048</f>
        <v>-65.616797900262469</v>
      </c>
      <c r="H1591" s="13">
        <f>Timetraces!D1673/9.81/0.4536</f>
        <v>-31.385235605150932</v>
      </c>
      <c r="I1591" s="73">
        <f>Timetraces!F1673/Timetraces!H1673*1000</f>
        <v>2090371642.1784842</v>
      </c>
      <c r="J1591" s="13">
        <f>Timetraces!I1673/9.81/0.4536</f>
        <v>265.43731623889056</v>
      </c>
      <c r="K1591" s="8">
        <f>Timetraces!J1673-Timetraces!K1673</f>
        <v>27.681089639663696</v>
      </c>
      <c r="L1591" s="8">
        <f t="shared" si="49"/>
        <v>-31.361912335623593</v>
      </c>
      <c r="M1591" s="8">
        <f>(Timetraces!K1673-Timetraces!$K$86)/0.3048+$L$1004</f>
        <v>-27.086776229027372</v>
      </c>
      <c r="N1591" s="13">
        <f>Timetraces!L1673/9.81/0.4536</f>
        <v>-32.446056768177677</v>
      </c>
      <c r="O1591" s="23">
        <f>Timetraces!N1673/1000*0.145</f>
        <v>94.071496202176021</v>
      </c>
      <c r="P1591" s="37">
        <f>Timetraces!P1673</f>
        <v>0.31343608714465732</v>
      </c>
    </row>
    <row r="1592" spans="1:16" x14ac:dyDescent="0.2">
      <c r="A1592" s="37">
        <f>Timetraces!E1674</f>
        <v>158.80000000000001</v>
      </c>
      <c r="B1592" s="8">
        <f>Timetraces!B1674-Timetraces!C1674</f>
        <v>27.683785915374756</v>
      </c>
      <c r="C1592" s="8">
        <f t="shared" si="50"/>
        <v>-31.353074108834655</v>
      </c>
      <c r="D1592" s="8">
        <f>(Timetraces!C1674-Timetraces!$C$86)/0.3048+$C$1004</f>
        <v>-27.09562227794817</v>
      </c>
      <c r="E1592" s="23">
        <f>Timetraces!F1674/1000*0.145</f>
        <v>95.871027553817612</v>
      </c>
      <c r="F1592" s="8">
        <f>Timetraces!H1674</f>
        <v>0.31629485619008074</v>
      </c>
      <c r="G1592" s="8">
        <f>(Timetraces!G1674-Timetraces!$G$86)/0.3048</f>
        <v>-65.616797900262469</v>
      </c>
      <c r="H1592" s="13">
        <f>Timetraces!D1674/9.81/0.4536</f>
        <v>-31.241340988962378</v>
      </c>
      <c r="I1592" s="73">
        <f>Timetraces!F1674/Timetraces!H1674*1000</f>
        <v>2090389671.0031009</v>
      </c>
      <c r="J1592" s="13">
        <f>Timetraces!I1674/9.81/0.4536</f>
        <v>265.6548298412086</v>
      </c>
      <c r="K1592" s="8">
        <f>Timetraces!J1674-Timetraces!K1674</f>
        <v>27.681484222412109</v>
      </c>
      <c r="L1592" s="8">
        <f t="shared" si="49"/>
        <v>-31.360617772800715</v>
      </c>
      <c r="M1592" s="8">
        <f>(Timetraces!K1674-Timetraces!$K$86)/0.3048+$L$1004</f>
        <v>-27.088070791850249</v>
      </c>
      <c r="N1592" s="13">
        <f>Timetraces!L1674/9.81/0.4536</f>
        <v>-32.35061509688687</v>
      </c>
      <c r="O1592" s="23">
        <f>Timetraces!N1674/1000*0.145</f>
        <v>94.089674671095239</v>
      </c>
      <c r="P1592" s="37">
        <f>Timetraces!P1674</f>
        <v>0.31350615609071991</v>
      </c>
    </row>
    <row r="1593" spans="1:16" x14ac:dyDescent="0.2">
      <c r="A1593" s="37">
        <f>Timetraces!E1675</f>
        <v>158.9</v>
      </c>
      <c r="B1593" s="8">
        <f>Timetraces!B1675-Timetraces!C1675</f>
        <v>27.684410095214844</v>
      </c>
      <c r="C1593" s="8">
        <f t="shared" si="50"/>
        <v>-31.351026274713629</v>
      </c>
      <c r="D1593" s="8">
        <f>(Timetraces!C1675-Timetraces!$C$86)/0.3048+$C$1004</f>
        <v>-27.097670112069199</v>
      </c>
      <c r="E1593" s="23">
        <f>Timetraces!F1675/1000*0.145</f>
        <v>95.923563994234541</v>
      </c>
      <c r="F1593" s="8">
        <f>Timetraces!H1675</f>
        <v>0.31646570726065554</v>
      </c>
      <c r="G1593" s="8">
        <f>(Timetraces!G1675-Timetraces!$G$86)/0.3048</f>
        <v>-65.616797900262469</v>
      </c>
      <c r="H1593" s="13">
        <f>Timetraces!D1675/9.81/0.4536</f>
        <v>-31.104493138645367</v>
      </c>
      <c r="I1593" s="73">
        <f>Timetraces!F1675/Timetraces!H1675*1000</f>
        <v>2090406023.3768635</v>
      </c>
      <c r="J1593" s="13">
        <f>Timetraces!I1675/9.81/0.4536</f>
        <v>265.87077978161062</v>
      </c>
      <c r="K1593" s="8">
        <f>Timetraces!J1675-Timetraces!K1675</f>
        <v>27.681897640228271</v>
      </c>
      <c r="L1593" s="8">
        <f t="shared" si="49"/>
        <v>-31.359261415136139</v>
      </c>
      <c r="M1593" s="8">
        <f>(Timetraces!K1675-Timetraces!$K$86)/0.3048+$L$1004</f>
        <v>-27.089427149514826</v>
      </c>
      <c r="N1593" s="13">
        <f>Timetraces!L1675/9.81/0.4536</f>
        <v>-32.252258704919271</v>
      </c>
      <c r="O1593" s="23">
        <f>Timetraces!N1675/1000*0.145</f>
        <v>94.109740355668904</v>
      </c>
      <c r="P1593" s="37">
        <f>Timetraces!P1675</f>
        <v>0.31358349960557863</v>
      </c>
    </row>
    <row r="1594" spans="1:16" x14ac:dyDescent="0.2">
      <c r="A1594" s="37">
        <f>Timetraces!E1676</f>
        <v>159</v>
      </c>
      <c r="B1594" s="8">
        <f>Timetraces!B1676-Timetraces!C1676</f>
        <v>27.68504524230957</v>
      </c>
      <c r="C1594" s="8">
        <f t="shared" si="50"/>
        <v>-31.348942458786048</v>
      </c>
      <c r="D1594" s="8">
        <f>(Timetraces!C1676-Timetraces!$C$86)/0.3048+$C$1004</f>
        <v>-27.099753927996776</v>
      </c>
      <c r="E1594" s="23">
        <f>Timetraces!F1676/1000*0.145</f>
        <v>95.97064669570311</v>
      </c>
      <c r="F1594" s="8">
        <f>Timetraces!H1676</f>
        <v>0.3166188222862244</v>
      </c>
      <c r="G1594" s="8">
        <f>(Timetraces!G1676-Timetraces!$G$86)/0.3048</f>
        <v>-65.616797900262469</v>
      </c>
      <c r="H1594" s="13">
        <f>Timetraces!D1676/9.81/0.4536</f>
        <v>-30.97528185650155</v>
      </c>
      <c r="I1594" s="73">
        <f>Timetraces!F1676/Timetraces!H1676*1000</f>
        <v>2090420664.6866817</v>
      </c>
      <c r="J1594" s="13">
        <f>Timetraces!I1676/9.81/0.4536</f>
        <v>266.08450767613198</v>
      </c>
      <c r="K1594" s="8">
        <f>Timetraces!J1676-Timetraces!K1676</f>
        <v>27.682327508926392</v>
      </c>
      <c r="L1594" s="8">
        <f t="shared" si="49"/>
        <v>-31.35785108476173</v>
      </c>
      <c r="M1594" s="8">
        <f>(Timetraces!K1676-Timetraces!$K$86)/0.3048+$L$1004</f>
        <v>-27.090837479889238</v>
      </c>
      <c r="N1594" s="13">
        <f>Timetraces!L1676/9.81/0.4536</f>
        <v>-32.151213911762724</v>
      </c>
      <c r="O1594" s="23">
        <f>Timetraces!N1676/1000*0.145</f>
        <v>94.131980188085805</v>
      </c>
      <c r="P1594" s="37">
        <f>Timetraces!P1676</f>
        <v>0.31366922373026107</v>
      </c>
    </row>
    <row r="1595" spans="1:16" x14ac:dyDescent="0.2">
      <c r="A1595" s="37">
        <f>Timetraces!E1677</f>
        <v>159.10000000000002</v>
      </c>
      <c r="B1595" s="8">
        <f>Timetraces!B1677-Timetraces!C1677</f>
        <v>27.685688257217407</v>
      </c>
      <c r="C1595" s="8">
        <f t="shared" si="50"/>
        <v>-31.346832829823331</v>
      </c>
      <c r="D1595" s="8">
        <f>(Timetraces!C1677-Timetraces!$C$86)/0.3048+$C$1004</f>
        <v>-27.101863556959497</v>
      </c>
      <c r="E1595" s="23">
        <f>Timetraces!F1677/1000*0.145</f>
        <v>96.012299913466421</v>
      </c>
      <c r="F1595" s="8">
        <f>Timetraces!H1677</f>
        <v>0.31675428016075269</v>
      </c>
      <c r="G1595" s="8">
        <f>(Timetraces!G1677-Timetraces!$G$86)/0.3048</f>
        <v>-65.616797900262469</v>
      </c>
      <c r="H1595" s="13">
        <f>Timetraces!D1677/9.81/0.4536</f>
        <v>-30.853823731358005</v>
      </c>
      <c r="I1595" s="73">
        <f>Timetraces!F1677/Timetraces!H1677*1000</f>
        <v>2090433607.3079176</v>
      </c>
      <c r="J1595" s="13">
        <f>Timetraces!I1677/9.81/0.4536</f>
        <v>266.29541000613841</v>
      </c>
      <c r="K1595" s="8">
        <f>Timetraces!J1677-Timetraces!K1677</f>
        <v>27.682771921157837</v>
      </c>
      <c r="L1595" s="8">
        <f t="shared" si="49"/>
        <v>-31.356393039382972</v>
      </c>
      <c r="M1595" s="8">
        <f>(Timetraces!K1677-Timetraces!$K$86)/0.3048+$L$1004</f>
        <v>-27.092295525267993</v>
      </c>
      <c r="N1595" s="13">
        <f>Timetraces!L1677/9.81/0.4536</f>
        <v>-32.047758473152314</v>
      </c>
      <c r="O1595" s="23">
        <f>Timetraces!N1677/1000*0.145</f>
        <v>94.156604167396026</v>
      </c>
      <c r="P1595" s="37">
        <f>Timetraces!P1677</f>
        <v>0.31376413796155844</v>
      </c>
    </row>
    <row r="1596" spans="1:16" x14ac:dyDescent="0.2">
      <c r="A1596" s="37">
        <f>Timetraces!E1678</f>
        <v>159.20000000000002</v>
      </c>
      <c r="B1596" s="8">
        <f>Timetraces!B1678-Timetraces!C1678</f>
        <v>27.686335325241089</v>
      </c>
      <c r="C1596" s="8">
        <f t="shared" si="50"/>
        <v>-31.344709903236449</v>
      </c>
      <c r="D1596" s="8">
        <f>(Timetraces!C1678-Timetraces!$C$86)/0.3048+$C$1004</f>
        <v>-27.103986483546375</v>
      </c>
      <c r="E1596" s="23">
        <f>Timetraces!F1678/1000*0.145</f>
        <v>96.048700502776981</v>
      </c>
      <c r="F1596" s="8">
        <f>Timetraces!H1678</f>
        <v>0.31687265599926795</v>
      </c>
      <c r="G1596" s="8">
        <f>(Timetraces!G1678-Timetraces!$G$86)/0.3048</f>
        <v>-65.616797900262469</v>
      </c>
      <c r="H1596" s="13">
        <f>Timetraces!D1678/9.81/0.4536</f>
        <v>-30.73971756048628</v>
      </c>
      <c r="I1596" s="73">
        <f>Timetraces!F1678/Timetraces!H1678*1000</f>
        <v>2090444910.6367974</v>
      </c>
      <c r="J1596" s="13">
        <f>Timetraces!I1678/9.81/0.4536</f>
        <v>266.50304784898691</v>
      </c>
      <c r="K1596" s="8">
        <f>Timetraces!J1678-Timetraces!K1678</f>
        <v>27.683228254318237</v>
      </c>
      <c r="L1596" s="8">
        <f t="shared" si="49"/>
        <v>-31.354895883344913</v>
      </c>
      <c r="M1596" s="8">
        <f>(Timetraces!K1678-Timetraces!$K$86)/0.3048+$L$1004</f>
        <v>-27.093792681306056</v>
      </c>
      <c r="N1596" s="13">
        <f>Timetraces!L1678/9.81/0.4536</f>
        <v>-31.942060414162349</v>
      </c>
      <c r="O1596" s="23">
        <f>Timetraces!N1678/1000*0.145</f>
        <v>94.183749929603394</v>
      </c>
      <c r="P1596" s="37">
        <f>Timetraces!P1678</f>
        <v>0.31386877285262066</v>
      </c>
    </row>
    <row r="1597" spans="1:16" x14ac:dyDescent="0.2">
      <c r="A1597" s="37">
        <f>Timetraces!E1679</f>
        <v>159.30000000000001</v>
      </c>
      <c r="B1597" s="8">
        <f>Timetraces!B1679-Timetraces!C1679</f>
        <v>27.686983346939087</v>
      </c>
      <c r="C1597" s="8">
        <f t="shared" si="50"/>
        <v>-31.342583847796821</v>
      </c>
      <c r="D1597" s="8">
        <f>(Timetraces!C1679-Timetraces!$C$86)/0.3048+$C$1004</f>
        <v>-27.106112538986007</v>
      </c>
      <c r="E1597" s="23">
        <f>Timetraces!F1679/1000*0.145</f>
        <v>96.080193526640713</v>
      </c>
      <c r="F1597" s="8">
        <f>Timetraces!H1679</f>
        <v>0.31697507196155922</v>
      </c>
      <c r="G1597" s="8">
        <f>(Timetraces!G1679-Timetraces!$G$86)/0.3048</f>
        <v>-65.616797900262469</v>
      </c>
      <c r="H1597" s="13">
        <f>Timetraces!D1679/9.81/0.4536</f>
        <v>-30.632082069517029</v>
      </c>
      <c r="I1597" s="73">
        <f>Timetraces!F1679/Timetraces!H1679*1000</f>
        <v>2090454685.3514674</v>
      </c>
      <c r="J1597" s="13">
        <f>Timetraces!I1679/9.81/0.4536</f>
        <v>266.70689998403861</v>
      </c>
      <c r="K1597" s="8">
        <f>Timetraces!J1679-Timetraces!K1679</f>
        <v>27.683694124221802</v>
      </c>
      <c r="L1597" s="8">
        <f t="shared" si="49"/>
        <v>-31.353367438779415</v>
      </c>
      <c r="M1597" s="8">
        <f>(Timetraces!K1679-Timetraces!$K$86)/0.3048+$L$1004</f>
        <v>-27.09532112587155</v>
      </c>
      <c r="N1597" s="13">
        <f>Timetraces!L1679/9.81/0.4536</f>
        <v>-31.834061440379287</v>
      </c>
      <c r="O1597" s="23">
        <f>Timetraces!N1679/1000*0.145</f>
        <v>94.213520268148883</v>
      </c>
      <c r="P1597" s="37">
        <f>Timetraces!P1679</f>
        <v>0.31398352464651846</v>
      </c>
    </row>
    <row r="1598" spans="1:16" x14ac:dyDescent="0.2">
      <c r="A1598" s="37">
        <f>Timetraces!E1680</f>
        <v>159.4</v>
      </c>
      <c r="B1598" s="8">
        <f>Timetraces!B1680-Timetraces!C1680</f>
        <v>27.687628269195557</v>
      </c>
      <c r="C1598" s="8">
        <f t="shared" si="50"/>
        <v>-31.340467961128613</v>
      </c>
      <c r="D1598" s="8">
        <f>(Timetraces!C1680-Timetraces!$C$86)/0.3048+$C$1004</f>
        <v>-27.108228425654215</v>
      </c>
      <c r="E1598" s="23">
        <f>Timetraces!F1680/1000*0.145</f>
        <v>96.107285920599196</v>
      </c>
      <c r="F1598" s="8">
        <f>Timetraces!H1680</f>
        <v>0.31706317662757544</v>
      </c>
      <c r="G1598" s="8">
        <f>(Timetraces!G1680-Timetraces!$G$86)/0.3048</f>
        <v>-65.616797900262469</v>
      </c>
      <c r="H1598" s="13">
        <f>Timetraces!D1680/9.81/0.4536</f>
        <v>-30.52964849768507</v>
      </c>
      <c r="I1598" s="73">
        <f>Timetraces!F1680/Timetraces!H1680*1000</f>
        <v>2090463091.5133526</v>
      </c>
      <c r="J1598" s="13">
        <f>Timetraces!I1680/9.81/0.4536</f>
        <v>266.90655492131583</v>
      </c>
      <c r="K1598" s="8">
        <f>Timetraces!J1680-Timetraces!K1680</f>
        <v>27.68416690826416</v>
      </c>
      <c r="L1598" s="8">
        <f t="shared" si="49"/>
        <v>-31.35181631003152</v>
      </c>
      <c r="M1598" s="8">
        <f>(Timetraces!K1680-Timetraces!$K$86)/0.3048+$L$1004</f>
        <v>-27.096872254619448</v>
      </c>
      <c r="N1598" s="13">
        <f>Timetraces!L1680/9.81/0.4536</f>
        <v>-31.723432359820819</v>
      </c>
      <c r="O1598" s="23">
        <f>Timetraces!N1680/1000*0.145</f>
        <v>94.245989152138179</v>
      </c>
      <c r="P1598" s="37">
        <f>Timetraces!P1680</f>
        <v>0.31410867847523366</v>
      </c>
    </row>
    <row r="1599" spans="1:16" x14ac:dyDescent="0.2">
      <c r="A1599" s="37">
        <f>Timetraces!E1681</f>
        <v>159.5</v>
      </c>
      <c r="B1599" s="8">
        <f>Timetraces!B1681-Timetraces!C1681</f>
        <v>27.688266277313232</v>
      </c>
      <c r="C1599" s="8">
        <f t="shared" si="50"/>
        <v>-31.3383747586428</v>
      </c>
      <c r="D1599" s="8">
        <f>(Timetraces!C1681-Timetraces!$C$86)/0.3048+$C$1004</f>
        <v>-27.110321628140024</v>
      </c>
      <c r="E1599" s="23">
        <f>Timetraces!F1681/1000*0.145</f>
        <v>96.130595150055925</v>
      </c>
      <c r="F1599" s="8">
        <f>Timetraces!H1681</f>
        <v>0.31713897801386814</v>
      </c>
      <c r="G1599" s="8">
        <f>(Timetraces!G1681-Timetraces!$G$86)/0.3048</f>
        <v>-65.616797900262469</v>
      </c>
      <c r="H1599" s="13">
        <f>Timetraces!D1681/9.81/0.4536</f>
        <v>-30.430897761155322</v>
      </c>
      <c r="I1599" s="73">
        <f>Timetraces!F1681/Timetraces!H1681*1000</f>
        <v>2090470322.7476907</v>
      </c>
      <c r="J1599" s="13">
        <f>Timetraces!I1681/9.81/0.4536</f>
        <v>267.10157373817532</v>
      </c>
      <c r="K1599" s="8">
        <f>Timetraces!J1681-Timetraces!K1681</f>
        <v>27.684643983840942</v>
      </c>
      <c r="L1599" s="8">
        <f t="shared" si="49"/>
        <v>-31.350251101446275</v>
      </c>
      <c r="M1599" s="8">
        <f>(Timetraces!K1681-Timetraces!$K$86)/0.3048+$L$1004</f>
        <v>-27.098437463204689</v>
      </c>
      <c r="N1599" s="13">
        <f>Timetraces!L1681/9.81/0.4536</f>
        <v>-31.609627948266215</v>
      </c>
      <c r="O1599" s="23">
        <f>Timetraces!N1681/1000*0.145</f>
        <v>94.281253823620077</v>
      </c>
      <c r="P1599" s="37">
        <f>Timetraces!P1681</f>
        <v>0.31424460915924435</v>
      </c>
    </row>
    <row r="1600" spans="1:16" x14ac:dyDescent="0.2">
      <c r="A1600" s="37">
        <f>Timetraces!E1682</f>
        <v>159.60000000000002</v>
      </c>
      <c r="B1600" s="8">
        <f>Timetraces!B1682-Timetraces!C1682</f>
        <v>27.688894033432007</v>
      </c>
      <c r="C1600" s="8">
        <f t="shared" si="50"/>
        <v>-31.336315191323987</v>
      </c>
      <c r="D1600" s="8">
        <f>(Timetraces!C1682-Timetraces!$C$86)/0.3048+$C$1004</f>
        <v>-27.112381195458841</v>
      </c>
      <c r="E1600" s="23">
        <f>Timetraces!F1682/1000*0.145</f>
        <v>96.150828440511887</v>
      </c>
      <c r="F1600" s="8">
        <f>Timetraces!H1682</f>
        <v>0.31720477604775271</v>
      </c>
      <c r="G1600" s="8">
        <f>(Timetraces!G1682-Timetraces!$G$86)/0.3048</f>
        <v>-65.616797900262469</v>
      </c>
      <c r="H1600" s="13">
        <f>Timetraces!D1682/9.81/0.4536</f>
        <v>-30.334211332681367</v>
      </c>
      <c r="I1600" s="73">
        <f>Timetraces!F1682/Timetraces!H1682*1000</f>
        <v>2090476599.7561047</v>
      </c>
      <c r="J1600" s="13">
        <f>Timetraces!I1682/9.81/0.4536</f>
        <v>267.29154494463927</v>
      </c>
      <c r="K1600" s="8">
        <f>Timetraces!J1682-Timetraces!K1682</f>
        <v>27.685122966766357</v>
      </c>
      <c r="L1600" s="8">
        <f t="shared" si="49"/>
        <v>-31.348679635155545</v>
      </c>
      <c r="M1600" s="8">
        <f>(Timetraces!K1682-Timetraces!$K$86)/0.3048+$L$1004</f>
        <v>-27.100008929495424</v>
      </c>
      <c r="N1600" s="13">
        <f>Timetraces!L1682/9.81/0.4536</f>
        <v>-31.491979534501397</v>
      </c>
      <c r="O1600" s="23">
        <f>Timetraces!N1682/1000*0.145</f>
        <v>94.319416780711563</v>
      </c>
      <c r="P1600" s="37">
        <f>Timetraces!P1682</f>
        <v>0.31439171179710207</v>
      </c>
    </row>
    <row r="1601" spans="1:16" x14ac:dyDescent="0.2">
      <c r="A1601" s="37">
        <f>Timetraces!E1683</f>
        <v>159.70000000000002</v>
      </c>
      <c r="B1601" s="8">
        <f>Timetraces!B1683-Timetraces!C1683</f>
        <v>27.689507484436035</v>
      </c>
      <c r="C1601" s="8">
        <f t="shared" si="50"/>
        <v>-31.334302556796334</v>
      </c>
      <c r="D1601" s="8">
        <f>(Timetraces!C1683-Timetraces!$C$86)/0.3048+$C$1004</f>
        <v>-27.114393829986494</v>
      </c>
      <c r="E1601" s="23">
        <f>Timetraces!F1683/1000*0.145</f>
        <v>96.168739083936259</v>
      </c>
      <c r="F1601" s="8">
        <f>Timetraces!H1683</f>
        <v>0.31726302048885746</v>
      </c>
      <c r="G1601" s="8">
        <f>(Timetraces!G1683-Timetraces!$G$86)/0.3048</f>
        <v>-65.616797900262469</v>
      </c>
      <c r="H1601" s="13">
        <f>Timetraces!D1683/9.81/0.4536</f>
        <v>-30.238015263097743</v>
      </c>
      <c r="I1601" s="73">
        <f>Timetraces!F1683/Timetraces!H1683*1000</f>
        <v>2090482156.778132</v>
      </c>
      <c r="J1601" s="13">
        <f>Timetraces!I1683/9.81/0.4536</f>
        <v>267.47597475273415</v>
      </c>
      <c r="K1601" s="8">
        <f>Timetraces!J1683-Timetraces!K1683</f>
        <v>27.685601711273193</v>
      </c>
      <c r="L1601" s="8">
        <f t="shared" si="49"/>
        <v>-31.347108951077999</v>
      </c>
      <c r="M1601" s="8">
        <f>(Timetraces!K1683-Timetraces!$K$86)/0.3048+$L$1004</f>
        <v>-27.101579613572966</v>
      </c>
      <c r="N1601" s="13">
        <f>Timetraces!L1683/9.81/0.4536</f>
        <v>-31.369835592728016</v>
      </c>
      <c r="O1601" s="23">
        <f>Timetraces!N1683/1000*0.145</f>
        <v>94.360606251539934</v>
      </c>
      <c r="P1601" s="37">
        <f>Timetraces!P1683</f>
        <v>0.3145504806308097</v>
      </c>
    </row>
    <row r="1602" spans="1:16" x14ac:dyDescent="0.2">
      <c r="A1602" s="37">
        <f>Timetraces!E1684</f>
        <v>159.80000000000001</v>
      </c>
      <c r="B1602" s="8">
        <f>Timetraces!B1684-Timetraces!C1684</f>
        <v>27.690104007720947</v>
      </c>
      <c r="C1602" s="8">
        <f t="shared" si="50"/>
        <v>-31.332345459404891</v>
      </c>
      <c r="D1602" s="8">
        <f>(Timetraces!C1684-Timetraces!$C$86)/0.3048+$C$1004</f>
        <v>-27.116350927377933</v>
      </c>
      <c r="E1602" s="23">
        <f>Timetraces!F1684/1000*0.145</f>
        <v>96.185037038200818</v>
      </c>
      <c r="F1602" s="8">
        <f>Timetraces!H1684</f>
        <v>0.31731602014482263</v>
      </c>
      <c r="G1602" s="8">
        <f>(Timetraces!G1684-Timetraces!$G$86)/0.3048</f>
        <v>-65.616797900262469</v>
      </c>
      <c r="H1602" s="13">
        <f>Timetraces!D1684/9.81/0.4536</f>
        <v>-30.140900199230146</v>
      </c>
      <c r="I1602" s="73">
        <f>Timetraces!F1684/Timetraces!H1684*1000</f>
        <v>2090487214.3528233</v>
      </c>
      <c r="J1602" s="13">
        <f>Timetraces!I1684/9.81/0.4536</f>
        <v>267.65445167248208</v>
      </c>
      <c r="K1602" s="8">
        <f>Timetraces!J1684-Timetraces!K1684</f>
        <v>27.686078310012817</v>
      </c>
      <c r="L1602" s="8">
        <f t="shared" si="49"/>
        <v>-31.345545306919128</v>
      </c>
      <c r="M1602" s="8">
        <f>(Timetraces!K1684-Timetraces!$K$86)/0.3048+$L$1004</f>
        <v>-27.103143257731837</v>
      </c>
      <c r="N1602" s="13">
        <f>Timetraces!L1684/9.81/0.4536</f>
        <v>-31.242678331390554</v>
      </c>
      <c r="O1602" s="23">
        <f>Timetraces!N1684/1000*0.145</f>
        <v>94.404932736351796</v>
      </c>
      <c r="P1602" s="37">
        <f>Timetraces!P1684</f>
        <v>0.31472134159018117</v>
      </c>
    </row>
    <row r="1603" spans="1:16" x14ac:dyDescent="0.2">
      <c r="A1603" s="37">
        <f>Timetraces!E1685</f>
        <v>159.9</v>
      </c>
      <c r="B1603" s="8">
        <f>Timetraces!B1685-Timetraces!C1685</f>
        <v>27.690680265426636</v>
      </c>
      <c r="C1603" s="8">
        <f t="shared" si="50"/>
        <v>-31.330454850134259</v>
      </c>
      <c r="D1603" s="8">
        <f>(Timetraces!C1685-Timetraces!$C$86)/0.3048+$C$1004</f>
        <v>-27.118241536648565</v>
      </c>
      <c r="E1603" s="23">
        <f>Timetraces!F1685/1000*0.145</f>
        <v>96.200352064610684</v>
      </c>
      <c r="F1603" s="8">
        <f>Timetraces!H1685</f>
        <v>0.31736582303808086</v>
      </c>
      <c r="G1603" s="8">
        <f>(Timetraces!G1685-Timetraces!$G$86)/0.3048</f>
        <v>-65.616797900262469</v>
      </c>
      <c r="H1603" s="13">
        <f>Timetraces!D1685/9.81/0.4536</f>
        <v>-30.041707110974151</v>
      </c>
      <c r="I1603" s="73">
        <f>Timetraces!F1685/Timetraces!H1685*1000</f>
        <v>2090491967.732326</v>
      </c>
      <c r="J1603" s="13">
        <f>Timetraces!I1685/9.81/0.4536</f>
        <v>267.82650934857475</v>
      </c>
      <c r="K1603" s="8">
        <f>Timetraces!J1685-Timetraces!K1685</f>
        <v>27.686551332473755</v>
      </c>
      <c r="L1603" s="8">
        <f t="shared" si="49"/>
        <v>-31.343993395958044</v>
      </c>
      <c r="M1603" s="8">
        <f>(Timetraces!K1685-Timetraces!$K$86)/0.3048+$L$1004</f>
        <v>-27.104695168692921</v>
      </c>
      <c r="N1603" s="13">
        <f>Timetraces!L1685/9.81/0.4536</f>
        <v>-31.11020256208873</v>
      </c>
      <c r="O1603" s="23">
        <f>Timetraces!N1685/1000*0.145</f>
        <v>94.452489711926873</v>
      </c>
      <c r="P1603" s="37">
        <f>Timetraces!P1685</f>
        <v>0.31490465499189768</v>
      </c>
    </row>
    <row r="1604" spans="1:16" x14ac:dyDescent="0.2">
      <c r="A1604" s="37">
        <f>Timetraces!E1686</f>
        <v>160</v>
      </c>
      <c r="B1604" s="8">
        <f>Timetraces!B1686-Timetraces!C1686</f>
        <v>27.691233396530151</v>
      </c>
      <c r="C1604" s="8">
        <f t="shared" si="50"/>
        <v>-31.328640115542672</v>
      </c>
      <c r="D1604" s="8">
        <f>(Timetraces!C1686-Timetraces!$C$86)/0.3048+$C$1004</f>
        <v>-27.120056271240156</v>
      </c>
      <c r="E1604" s="23">
        <f>Timetraces!F1686/1000*0.145</f>
        <v>96.215203752390224</v>
      </c>
      <c r="F1604" s="8">
        <f>Timetraces!H1686</f>
        <v>0.31741411891971327</v>
      </c>
      <c r="G1604" s="8">
        <f>(Timetraces!G1686-Timetraces!$G$86)/0.3048</f>
        <v>-65.616797900262469</v>
      </c>
      <c r="H1604" s="13">
        <f>Timetraces!D1686/9.81/0.4536</f>
        <v>-29.939558153043574</v>
      </c>
      <c r="I1604" s="73">
        <f>Timetraces!F1686/Timetraces!H1686*1000</f>
        <v>2090496577.7362547</v>
      </c>
      <c r="J1604" s="13">
        <f>Timetraces!I1686/9.81/0.4536</f>
        <v>267.99184602169504</v>
      </c>
      <c r="K1604" s="8">
        <f>Timetraces!J1686-Timetraces!K1686</f>
        <v>27.687019109725952</v>
      </c>
      <c r="L1604" s="8">
        <f t="shared" si="49"/>
        <v>-31.342458693687057</v>
      </c>
      <c r="M1604" s="8">
        <f>(Timetraces!K1686-Timetraces!$K$86)/0.3048+$L$1004</f>
        <v>-27.106229870963908</v>
      </c>
      <c r="N1604" s="13">
        <f>Timetraces!L1686/9.81/0.4536</f>
        <v>-30.972312270494371</v>
      </c>
      <c r="O1604" s="23">
        <f>Timetraces!N1686/1000*0.145</f>
        <v>94.503269531935928</v>
      </c>
      <c r="P1604" s="37">
        <f>Timetraces!P1686</f>
        <v>0.31510039135210244</v>
      </c>
    </row>
    <row r="1605" spans="1:16" x14ac:dyDescent="0.2">
      <c r="A1605" s="37">
        <f>Timetraces!E1687</f>
        <v>160.10000000000002</v>
      </c>
      <c r="B1605" s="8">
        <f>Timetraces!B1687-Timetraces!C1687</f>
        <v>27.691761493682861</v>
      </c>
      <c r="C1605" s="8">
        <f t="shared" si="50"/>
        <v>-31.32690751333562</v>
      </c>
      <c r="D1605" s="8">
        <f>(Timetraces!C1687-Timetraces!$C$86)/0.3048+$C$1004</f>
        <v>-27.121788873447205</v>
      </c>
      <c r="E1605" s="23">
        <f>Timetraces!F1687/1000*0.145</f>
        <v>96.229941418910641</v>
      </c>
      <c r="F1605" s="8">
        <f>Timetraces!H1687</f>
        <v>0.31746204377678755</v>
      </c>
      <c r="G1605" s="8">
        <f>(Timetraces!G1687-Timetraces!$G$86)/0.3048</f>
        <v>-65.616797900262469</v>
      </c>
      <c r="H1605" s="13">
        <f>Timetraces!D1687/9.81/0.4536</f>
        <v>-29.833894384885099</v>
      </c>
      <c r="I1605" s="73">
        <f>Timetraces!F1687/Timetraces!H1687*1000</f>
        <v>2090501152.5500865</v>
      </c>
      <c r="J1605" s="13">
        <f>Timetraces!I1687/9.81/0.4536</f>
        <v>268.15013249986066</v>
      </c>
      <c r="K1605" s="8">
        <f>Timetraces!J1687-Timetraces!K1687</f>
        <v>27.687480926513672</v>
      </c>
      <c r="L1605" s="8">
        <f t="shared" ref="L1605:L1668" si="51">(K1605-$K$4)/0.3048</f>
        <v>-31.34094354674572</v>
      </c>
      <c r="M1605" s="8">
        <f>(Timetraces!K1687-Timetraces!$K$86)/0.3048+$L$1004</f>
        <v>-27.107745017905245</v>
      </c>
      <c r="N1605" s="13">
        <f>Timetraces!L1687/9.81/0.4536</f>
        <v>-30.829120616351396</v>
      </c>
      <c r="O1605" s="23">
        <f>Timetraces!N1687/1000*0.145</f>
        <v>94.557189408168597</v>
      </c>
      <c r="P1605" s="37">
        <f>Timetraces!P1687</f>
        <v>0.31530823155513055</v>
      </c>
    </row>
    <row r="1606" spans="1:16" x14ac:dyDescent="0.2">
      <c r="A1606" s="37">
        <f>Timetraces!E1688</f>
        <v>160.20000000000002</v>
      </c>
      <c r="B1606" s="8">
        <f>Timetraces!B1688-Timetraces!C1688</f>
        <v>27.692262172698975</v>
      </c>
      <c r="C1606" s="8">
        <f t="shared" si="50"/>
        <v>-31.325264865644957</v>
      </c>
      <c r="D1606" s="8">
        <f>(Timetraces!C1688-Timetraces!$C$86)/0.3048+$C$1004</f>
        <v>-27.123431521137871</v>
      </c>
      <c r="E1606" s="23">
        <f>Timetraces!F1688/1000*0.145</f>
        <v>96.244766440366334</v>
      </c>
      <c r="F1606" s="8">
        <f>Timetraces!H1688</f>
        <v>0.31751025251449966</v>
      </c>
      <c r="G1606" s="8">
        <f>(Timetraces!G1688-Timetraces!$G$86)/0.3048</f>
        <v>-65.616797900262469</v>
      </c>
      <c r="H1606" s="13">
        <f>Timetraces!D1688/9.81/0.4536</f>
        <v>-29.724451767096237</v>
      </c>
      <c r="I1606" s="73">
        <f>Timetraces!F1688/Timetraces!H1688*1000</f>
        <v>2090505754.308672</v>
      </c>
      <c r="J1606" s="13">
        <f>Timetraces!I1688/9.81/0.4536</f>
        <v>268.30114932175002</v>
      </c>
      <c r="K1606" s="8">
        <f>Timetraces!J1688-Timetraces!K1688</f>
        <v>27.687935829162598</v>
      </c>
      <c r="L1606" s="8">
        <f t="shared" si="51"/>
        <v>-31.339451083986777</v>
      </c>
      <c r="M1606" s="8">
        <f>(Timetraces!K1688-Timetraces!$K$86)/0.3048+$L$1004</f>
        <v>-27.109237480664191</v>
      </c>
      <c r="N1606" s="13">
        <f>Timetraces!L1688/9.81/0.4536</f>
        <v>-30.680881351812847</v>
      </c>
      <c r="O1606" s="23">
        <f>Timetraces!N1688/1000*0.145</f>
        <v>94.614019284924623</v>
      </c>
      <c r="P1606" s="37">
        <f>Timetraces!P1688</f>
        <v>0.31552728878948832</v>
      </c>
    </row>
    <row r="1607" spans="1:16" x14ac:dyDescent="0.2">
      <c r="A1607" s="37">
        <f>Timetraces!E1689</f>
        <v>160.30000000000001</v>
      </c>
      <c r="B1607" s="8">
        <f>Timetraces!B1689-Timetraces!C1689</f>
        <v>27.692734003067017</v>
      </c>
      <c r="C1607" s="8">
        <f t="shared" si="50"/>
        <v>-31.323716865749809</v>
      </c>
      <c r="D1607" s="8">
        <f>(Timetraces!C1689-Timetraces!$C$86)/0.3048+$C$1004</f>
        <v>-27.124979521033016</v>
      </c>
      <c r="E1607" s="23">
        <f>Timetraces!F1689/1000*0.145</f>
        <v>96.259709735631503</v>
      </c>
      <c r="F1607" s="8">
        <f>Timetraces!H1689</f>
        <v>0.31755884570020199</v>
      </c>
      <c r="G1607" s="8">
        <f>(Timetraces!G1689-Timetraces!$G$86)/0.3048</f>
        <v>-65.616797900262469</v>
      </c>
      <c r="H1607" s="13">
        <f>Timetraces!D1689/9.81/0.4536</f>
        <v>-29.611274877757936</v>
      </c>
      <c r="I1607" s="73">
        <f>Timetraces!F1689/Timetraces!H1689*1000</f>
        <v>2090510392.4235108</v>
      </c>
      <c r="J1607" s="13">
        <f>Timetraces!I1689/9.81/0.4536</f>
        <v>268.44475932403719</v>
      </c>
      <c r="K1607" s="8">
        <f>Timetraces!J1689-Timetraces!K1689</f>
        <v>27.688383340835571</v>
      </c>
      <c r="L1607" s="8">
        <f t="shared" si="51"/>
        <v>-31.337982869836601</v>
      </c>
      <c r="M1607" s="8">
        <f>(Timetraces!K1689-Timetraces!$K$86)/0.3048+$L$1004</f>
        <v>-27.110705694814364</v>
      </c>
      <c r="N1607" s="13">
        <f>Timetraces!L1689/9.81/0.4536</f>
        <v>-30.52796481785883</v>
      </c>
      <c r="O1607" s="23">
        <f>Timetraces!N1689/1000*0.145</f>
        <v>94.673440210901418</v>
      </c>
      <c r="P1607" s="37">
        <f>Timetraces!P1689</f>
        <v>0.31575633362639877</v>
      </c>
    </row>
    <row r="1608" spans="1:16" x14ac:dyDescent="0.2">
      <c r="A1608" s="37">
        <f>Timetraces!E1690</f>
        <v>160.4</v>
      </c>
      <c r="B1608" s="8">
        <f>Timetraces!B1690-Timetraces!C1690</f>
        <v>27.693175792694092</v>
      </c>
      <c r="C1608" s="8">
        <f t="shared" si="50"/>
        <v>-31.322267424716095</v>
      </c>
      <c r="D1608" s="8">
        <f>(Timetraces!C1690-Timetraces!$C$86)/0.3048+$C$1004</f>
        <v>-27.126428962066729</v>
      </c>
      <c r="E1608" s="23">
        <f>Timetraces!F1690/1000*0.145</f>
        <v>96.274654369982997</v>
      </c>
      <c r="F1608" s="8">
        <f>Timetraces!H1690</f>
        <v>0.31760744303063709</v>
      </c>
      <c r="G1608" s="8">
        <f>(Timetraces!G1690-Timetraces!$G$86)/0.3048</f>
        <v>-65.616797900262469</v>
      </c>
      <c r="H1608" s="13">
        <f>Timetraces!D1690/9.81/0.4536</f>
        <v>-29.494703196101955</v>
      </c>
      <c r="I1608" s="73">
        <f>Timetraces!F1690/Timetraces!H1690*1000</f>
        <v>2090515030.9151993</v>
      </c>
      <c r="J1608" s="13">
        <f>Timetraces!I1690/9.81/0.4536</f>
        <v>268.58085277606142</v>
      </c>
      <c r="K1608" s="8">
        <f>Timetraces!J1690-Timetraces!K1690</f>
        <v>27.688822746276855</v>
      </c>
      <c r="L1608" s="8">
        <f t="shared" si="51"/>
        <v>-31.336541250934751</v>
      </c>
      <c r="M1608" s="8">
        <f>(Timetraces!K1690-Timetraces!$K$86)/0.3048+$L$1004</f>
        <v>-27.112147313716214</v>
      </c>
      <c r="N1608" s="13">
        <f>Timetraces!L1690/9.81/0.4536</f>
        <v>-30.370840798880781</v>
      </c>
      <c r="O1608" s="23">
        <f>Timetraces!N1690/1000*0.145</f>
        <v>94.734992075089409</v>
      </c>
      <c r="P1608" s="37">
        <f>Timetraces!P1690</f>
        <v>0.31599359249260522</v>
      </c>
    </row>
    <row r="1609" spans="1:16" x14ac:dyDescent="0.2">
      <c r="A1609" s="37">
        <f>Timetraces!E1691</f>
        <v>160.5</v>
      </c>
      <c r="B1609" s="8">
        <f>Timetraces!B1691-Timetraces!C1691</f>
        <v>27.693586826324463</v>
      </c>
      <c r="C1609" s="8">
        <f t="shared" si="50"/>
        <v>-31.320918889183382</v>
      </c>
      <c r="D1609" s="8">
        <f>(Timetraces!C1691-Timetraces!$C$86)/0.3048+$C$1004</f>
        <v>-27.127777497599443</v>
      </c>
      <c r="E1609" s="23">
        <f>Timetraces!F1691/1000*0.145</f>
        <v>96.289388345591178</v>
      </c>
      <c r="F1609" s="8">
        <f>Timetraces!H1691</f>
        <v>0.3176553551129519</v>
      </c>
      <c r="G1609" s="8">
        <f>(Timetraces!G1691-Timetraces!$G$86)/0.3048</f>
        <v>-65.616797900262469</v>
      </c>
      <c r="H1609" s="13">
        <f>Timetraces!D1691/9.81/0.4536</f>
        <v>-29.37535395709515</v>
      </c>
      <c r="I1609" s="73">
        <f>Timetraces!F1691/Timetraces!H1691*1000</f>
        <v>2090519604.1000018</v>
      </c>
      <c r="J1609" s="13">
        <f>Timetraces!I1691/9.81/0.4536</f>
        <v>268.70940224515743</v>
      </c>
      <c r="K1609" s="8">
        <f>Timetraces!J1691-Timetraces!K1691</f>
        <v>27.68925404548645</v>
      </c>
      <c r="L1609" s="8">
        <f t="shared" si="51"/>
        <v>-31.335126227281222</v>
      </c>
      <c r="M1609" s="8">
        <f>(Timetraces!K1691-Timetraces!$K$86)/0.3048+$L$1004</f>
        <v>-27.113562337369743</v>
      </c>
      <c r="N1609" s="13">
        <f>Timetraces!L1691/9.81/0.4536</f>
        <v>-30.210105955346663</v>
      </c>
      <c r="O1609" s="23">
        <f>Timetraces!N1691/1000*0.145</f>
        <v>94.798125688689154</v>
      </c>
      <c r="P1609" s="37">
        <f>Timetraces!P1691</f>
        <v>0.31623694845188288</v>
      </c>
    </row>
    <row r="1610" spans="1:16" x14ac:dyDescent="0.2">
      <c r="A1610" s="37">
        <f>Timetraces!E1692</f>
        <v>160.60000000000002</v>
      </c>
      <c r="B1610" s="8">
        <f>Timetraces!B1692-Timetraces!C1692</f>
        <v>27.693966865539551</v>
      </c>
      <c r="C1610" s="8">
        <f t="shared" si="50"/>
        <v>-31.319672041364853</v>
      </c>
      <c r="D1610" s="8">
        <f>(Timetraces!C1692-Timetraces!$C$86)/0.3048+$C$1004</f>
        <v>-27.129024345417971</v>
      </c>
      <c r="E1610" s="23">
        <f>Timetraces!F1692/1000*0.145</f>
        <v>96.303573953295086</v>
      </c>
      <c r="F1610" s="8">
        <f>Timetraces!H1692</f>
        <v>0.31770148369473017</v>
      </c>
      <c r="G1610" s="8">
        <f>(Timetraces!G1692-Timetraces!$G$86)/0.3048</f>
        <v>-65.616797900262469</v>
      </c>
      <c r="H1610" s="13">
        <f>Timetraces!D1692/9.81/0.4536</f>
        <v>-29.254091289691107</v>
      </c>
      <c r="I1610" s="73">
        <f>Timetraces!F1692/Timetraces!H1692*1000</f>
        <v>2090524007.8337684</v>
      </c>
      <c r="J1610" s="13">
        <f>Timetraces!I1692/9.81/0.4536</f>
        <v>268.83043516399044</v>
      </c>
      <c r="K1610" s="8">
        <f>Timetraces!J1692-Timetraces!K1692</f>
        <v>27.689677476882935</v>
      </c>
      <c r="L1610" s="8">
        <f t="shared" si="51"/>
        <v>-31.333737016662838</v>
      </c>
      <c r="M1610" s="8">
        <f>(Timetraces!K1692-Timetraces!$K$86)/0.3048+$L$1004</f>
        <v>-27.114951547988127</v>
      </c>
      <c r="N1610" s="13">
        <f>Timetraces!L1692/9.81/0.4536</f>
        <v>-30.046507827382989</v>
      </c>
      <c r="O1610" s="23">
        <f>Timetraces!N1692/1000*0.145</f>
        <v>94.862222378001889</v>
      </c>
      <c r="P1610" s="37">
        <f>Timetraces!P1692</f>
        <v>0.31648401671425669</v>
      </c>
    </row>
    <row r="1611" spans="1:16" x14ac:dyDescent="0.2">
      <c r="A1611" s="37">
        <f>Timetraces!E1693</f>
        <v>160.70000000000002</v>
      </c>
      <c r="B1611" s="8">
        <f>Timetraces!B1693-Timetraces!C1693</f>
        <v>27.694315910339355</v>
      </c>
      <c r="C1611" s="8">
        <f t="shared" si="50"/>
        <v>-31.318526881260507</v>
      </c>
      <c r="D1611" s="8">
        <f>(Timetraces!C1693-Timetraces!$C$86)/0.3048+$C$1004</f>
        <v>-27.130169505522321</v>
      </c>
      <c r="E1611" s="23">
        <f>Timetraces!F1693/1000*0.145</f>
        <v>96.316823228044427</v>
      </c>
      <c r="F1611" s="8">
        <f>Timetraces!H1693</f>
        <v>0.3177445671041853</v>
      </c>
      <c r="G1611" s="8">
        <f>(Timetraces!G1693-Timetraces!$G$86)/0.3048</f>
        <v>-65.616797900262469</v>
      </c>
      <c r="H1611" s="13">
        <f>Timetraces!D1693/9.81/0.4536</f>
        <v>-29.131998784164963</v>
      </c>
      <c r="I1611" s="73">
        <f>Timetraces!F1693/Timetraces!H1693*1000</f>
        <v>2090528122.4810238</v>
      </c>
      <c r="J1611" s="13">
        <f>Timetraces!I1693/9.81/0.4536</f>
        <v>268.94400639789092</v>
      </c>
      <c r="K1611" s="8">
        <f>Timetraces!J1693-Timetraces!K1693</f>
        <v>27.690093517303467</v>
      </c>
      <c r="L1611" s="8">
        <f t="shared" si="51"/>
        <v>-31.332372054653217</v>
      </c>
      <c r="M1611" s="8">
        <f>(Timetraces!K1693-Timetraces!$K$86)/0.3048+$L$1004</f>
        <v>-27.116316509997752</v>
      </c>
      <c r="N1611" s="13">
        <f>Timetraces!L1693/9.81/0.4536</f>
        <v>-29.881054565435612</v>
      </c>
      <c r="O1611" s="23">
        <f>Timetraces!N1693/1000*0.145</f>
        <v>94.926563214254401</v>
      </c>
      <c r="P1611" s="37">
        <f>Timetraces!P1693</f>
        <v>0.31673202606514539</v>
      </c>
    </row>
    <row r="1612" spans="1:16" x14ac:dyDescent="0.2">
      <c r="A1612" s="37">
        <f>Timetraces!E1694</f>
        <v>160.80000000000001</v>
      </c>
      <c r="B1612" s="8">
        <f>Timetraces!B1694-Timetraces!C1694</f>
        <v>27.694634914398193</v>
      </c>
      <c r="C1612" s="8">
        <f t="shared" si="50"/>
        <v>-31.317480280017602</v>
      </c>
      <c r="D1612" s="8">
        <f>(Timetraces!C1694-Timetraces!$C$86)/0.3048+$C$1004</f>
        <v>-27.131216106765226</v>
      </c>
      <c r="E1612" s="23">
        <f>Timetraces!F1694/1000*0.145</f>
        <v>96.328704533816676</v>
      </c>
      <c r="F1612" s="8">
        <f>Timetraces!H1694</f>
        <v>0.31778320164335311</v>
      </c>
      <c r="G1612" s="8">
        <f>(Timetraces!G1694-Timetraces!$G$86)/0.3048</f>
        <v>-65.616797900262469</v>
      </c>
      <c r="H1612" s="13">
        <f>Timetraces!D1694/9.81/0.4536</f>
        <v>-29.010304052284127</v>
      </c>
      <c r="I1612" s="73">
        <f>Timetraces!F1694/Timetraces!H1694*1000</f>
        <v>2090531815.0902402</v>
      </c>
      <c r="J1612" s="13">
        <f>Timetraces!I1694/9.81/0.4536</f>
        <v>269.05019824485441</v>
      </c>
      <c r="K1612" s="8">
        <f>Timetraces!J1694-Timetraces!K1694</f>
        <v>27.690502166748047</v>
      </c>
      <c r="L1612" s="8">
        <f t="shared" si="51"/>
        <v>-31.331031341252363</v>
      </c>
      <c r="M1612" s="8">
        <f>(Timetraces!K1694-Timetraces!$K$86)/0.3048+$L$1004</f>
        <v>-27.117657223398602</v>
      </c>
      <c r="N1612" s="13">
        <f>Timetraces!L1694/9.81/0.4536</f>
        <v>-29.715265253339616</v>
      </c>
      <c r="O1612" s="23">
        <f>Timetraces!N1694/1000*0.145</f>
        <v>94.990141949181293</v>
      </c>
      <c r="P1612" s="37">
        <f>Timetraces!P1694</f>
        <v>0.31697709776341476</v>
      </c>
    </row>
    <row r="1613" spans="1:16" x14ac:dyDescent="0.2">
      <c r="A1613" s="37">
        <f>Timetraces!E1695</f>
        <v>160.9</v>
      </c>
      <c r="B1613" s="8">
        <f>Timetraces!B1695-Timetraces!C1695</f>
        <v>27.694924592971802</v>
      </c>
      <c r="C1613" s="8">
        <f t="shared" si="50"/>
        <v>-31.316529890996577</v>
      </c>
      <c r="D1613" s="8">
        <f>(Timetraces!C1695-Timetraces!$C$86)/0.3048+$C$1004</f>
        <v>-27.132166495786247</v>
      </c>
      <c r="E1613" s="23">
        <f>Timetraces!F1695/1000*0.145</f>
        <v>96.338756767401463</v>
      </c>
      <c r="F1613" s="8">
        <f>Timetraces!H1695</f>
        <v>0.3178158877967423</v>
      </c>
      <c r="G1613" s="8">
        <f>(Timetraces!G1695-Timetraces!$G$86)/0.3048</f>
        <v>-65.616797900262469</v>
      </c>
      <c r="H1613" s="13">
        <f>Timetraces!D1695/9.81/0.4536</f>
        <v>-28.890299858395828</v>
      </c>
      <c r="I1613" s="73">
        <f>Timetraces!F1695/Timetraces!H1695*1000</f>
        <v>2090534943.6477659</v>
      </c>
      <c r="J1613" s="13">
        <f>Timetraces!I1695/9.81/0.4536</f>
        <v>269.14909300287638</v>
      </c>
      <c r="K1613" s="8">
        <f>Timetraces!J1695-Timetraces!K1695</f>
        <v>27.690904855728149</v>
      </c>
      <c r="L1613" s="8">
        <f t="shared" si="51"/>
        <v>-31.32971018318116</v>
      </c>
      <c r="M1613" s="8">
        <f>(Timetraces!K1695-Timetraces!$K$86)/0.3048+$L$1004</f>
        <v>-27.118978381469809</v>
      </c>
      <c r="N1613" s="13">
        <f>Timetraces!L1695/9.81/0.4536</f>
        <v>-29.550185761455502</v>
      </c>
      <c r="O1613" s="23">
        <f>Timetraces!N1695/1000*0.145</f>
        <v>95.052705368315955</v>
      </c>
      <c r="P1613" s="37">
        <f>Timetraces!P1695</f>
        <v>0.31721825574464574</v>
      </c>
    </row>
    <row r="1614" spans="1:16" x14ac:dyDescent="0.2">
      <c r="A1614" s="37">
        <f>Timetraces!E1696</f>
        <v>161</v>
      </c>
      <c r="B1614" s="8">
        <f>Timetraces!B1696-Timetraces!C1696</f>
        <v>27.695185899734497</v>
      </c>
      <c r="C1614" s="8">
        <f t="shared" si="50"/>
        <v>-31.315672585344689</v>
      </c>
      <c r="D1614" s="8">
        <f>(Timetraces!C1696-Timetraces!$C$86)/0.3048+$C$1004</f>
        <v>-27.133023801438139</v>
      </c>
      <c r="E1614" s="23">
        <f>Timetraces!F1696/1000*0.145</f>
        <v>96.346533512099796</v>
      </c>
      <c r="F1614" s="8">
        <f>Timetraces!H1696</f>
        <v>0.31784117379027849</v>
      </c>
      <c r="G1614" s="8">
        <f>(Timetraces!G1696-Timetraces!$G$86)/0.3048</f>
        <v>-65.616797900262469</v>
      </c>
      <c r="H1614" s="13">
        <f>Timetraces!D1696/9.81/0.4536</f>
        <v>-28.773241246932663</v>
      </c>
      <c r="I1614" s="73">
        <f>Timetraces!F1696/Timetraces!H1696*1000</f>
        <v>2090537370.8631454</v>
      </c>
      <c r="J1614" s="13">
        <f>Timetraces!I1696/9.81/0.4536</f>
        <v>269.24093756594374</v>
      </c>
      <c r="K1614" s="8">
        <f>Timetraces!J1696-Timetraces!K1696</f>
        <v>27.691301822662354</v>
      </c>
      <c r="L1614" s="8">
        <f t="shared" si="51"/>
        <v>-31.328407798226422</v>
      </c>
      <c r="M1614" s="8">
        <f>(Timetraces!K1696-Timetraces!$K$86)/0.3048+$L$1004</f>
        <v>-27.120280766424543</v>
      </c>
      <c r="N1614" s="13">
        <f>Timetraces!L1696/9.81/0.4536</f>
        <v>-29.386930541806741</v>
      </c>
      <c r="O1614" s="23">
        <f>Timetraces!N1696/1000*0.145</f>
        <v>95.113509570267723</v>
      </c>
      <c r="P1614" s="37">
        <f>Timetraces!P1696</f>
        <v>0.31745263252045652</v>
      </c>
    </row>
    <row r="1615" spans="1:16" x14ac:dyDescent="0.2">
      <c r="A1615" s="37">
        <f>Timetraces!E1697</f>
        <v>161.10000000000002</v>
      </c>
      <c r="B1615" s="8">
        <f>Timetraces!B1697-Timetraces!C1697</f>
        <v>27.695420265197754</v>
      </c>
      <c r="C1615" s="8">
        <f t="shared" si="50"/>
        <v>-31.314903669782822</v>
      </c>
      <c r="D1615" s="8">
        <f>(Timetraces!C1697-Timetraces!$C$86)/0.3048+$C$1004</f>
        <v>-27.133792717000002</v>
      </c>
      <c r="E1615" s="23">
        <f>Timetraces!F1697/1000*0.145</f>
        <v>96.351632159535512</v>
      </c>
      <c r="F1615" s="8">
        <f>Timetraces!H1697</f>
        <v>0.31785775033879221</v>
      </c>
      <c r="G1615" s="8">
        <f>(Timetraces!G1697-Timetraces!$G$86)/0.3048</f>
        <v>-65.616797900262469</v>
      </c>
      <c r="H1615" s="13">
        <f>Timetraces!D1697/9.81/0.4536</f>
        <v>-28.66025467170914</v>
      </c>
      <c r="I1615" s="73">
        <f>Timetraces!F1697/Timetraces!H1697*1000</f>
        <v>2090538972.8112345</v>
      </c>
      <c r="J1615" s="13">
        <f>Timetraces!I1697/9.81/0.4536</f>
        <v>269.32584166471713</v>
      </c>
      <c r="K1615" s="8">
        <f>Timetraces!J1697-Timetraces!K1697</f>
        <v>27.691694259643555</v>
      </c>
      <c r="L1615" s="8">
        <f t="shared" si="51"/>
        <v>-31.327120275322219</v>
      </c>
      <c r="M1615" s="8">
        <f>(Timetraces!K1697-Timetraces!$K$86)/0.3048+$L$1004</f>
        <v>-27.121568289328749</v>
      </c>
      <c r="N1615" s="13">
        <f>Timetraces!L1697/9.81/0.4536</f>
        <v>-29.227193561469029</v>
      </c>
      <c r="O1615" s="23">
        <f>Timetraces!N1697/1000*0.145</f>
        <v>95.171862697597447</v>
      </c>
      <c r="P1615" s="37">
        <f>Timetraces!P1697</f>
        <v>0.31767756124645563</v>
      </c>
    </row>
    <row r="1616" spans="1:16" x14ac:dyDescent="0.2">
      <c r="A1616" s="37">
        <f>Timetraces!E1698</f>
        <v>161.20000000000002</v>
      </c>
      <c r="B1616" s="8">
        <f>Timetraces!B1698-Timetraces!C1698</f>
        <v>27.695628881454468</v>
      </c>
      <c r="C1616" s="8">
        <f t="shared" si="50"/>
        <v>-31.314219233245048</v>
      </c>
      <c r="D1616" s="8">
        <f>(Timetraces!C1698-Timetraces!$C$86)/0.3048+$C$1004</f>
        <v>-27.134477153537777</v>
      </c>
      <c r="E1616" s="23">
        <f>Timetraces!F1698/1000*0.145</f>
        <v>96.353707771779426</v>
      </c>
      <c r="F1616" s="8">
        <f>Timetraces!H1698</f>
        <v>0.31786449568324082</v>
      </c>
      <c r="G1616" s="8">
        <f>(Timetraces!G1698-Timetraces!$G$86)/0.3048</f>
        <v>-65.616797900262469</v>
      </c>
      <c r="H1616" s="13">
        <f>Timetraces!D1698/9.81/0.4536</f>
        <v>-28.552231694344037</v>
      </c>
      <c r="I1616" s="73">
        <f>Timetraces!F1698/Timetraces!H1698*1000</f>
        <v>2090539643.4169402</v>
      </c>
      <c r="J1616" s="13">
        <f>Timetraces!I1698/9.81/0.4536</f>
        <v>269.40410705851377</v>
      </c>
      <c r="K1616" s="8">
        <f>Timetraces!J1698-Timetraces!K1698</f>
        <v>27.692082643508911</v>
      </c>
      <c r="L1616" s="8">
        <f t="shared" si="51"/>
        <v>-31.325846050042177</v>
      </c>
      <c r="M1616" s="8">
        <f>(Timetraces!K1698-Timetraces!$K$86)/0.3048+$L$1004</f>
        <v>-27.122842514608791</v>
      </c>
      <c r="N1616" s="13">
        <f>Timetraces!L1698/9.81/0.4536</f>
        <v>-29.072291588371645</v>
      </c>
      <c r="O1616" s="23">
        <f>Timetraces!N1698/1000*0.145</f>
        <v>95.227183921440911</v>
      </c>
      <c r="P1616" s="37">
        <f>Timetraces!P1698</f>
        <v>0.31789080300925598</v>
      </c>
    </row>
    <row r="1617" spans="1:16" x14ac:dyDescent="0.2">
      <c r="A1617" s="37">
        <f>Timetraces!E1699</f>
        <v>161.30000000000001</v>
      </c>
      <c r="B1617" s="8">
        <f>Timetraces!B1699-Timetraces!C1699</f>
        <v>27.695812940597534</v>
      </c>
      <c r="C1617" s="8">
        <f t="shared" si="50"/>
        <v>-31.313615364665434</v>
      </c>
      <c r="D1617" s="8">
        <f>(Timetraces!C1699-Timetraces!$C$86)/0.3048+$C$1004</f>
        <v>-27.135081022117394</v>
      </c>
      <c r="E1617" s="23">
        <f>Timetraces!F1699/1000*0.145</f>
        <v>96.352517922568097</v>
      </c>
      <c r="F1617" s="8">
        <f>Timetraces!H1699</f>
        <v>0.31786062146849042</v>
      </c>
      <c r="G1617" s="8">
        <f>(Timetraces!G1699-Timetraces!$G$86)/0.3048</f>
        <v>-65.616797900262469</v>
      </c>
      <c r="H1617" s="13">
        <f>Timetraces!D1699/9.81/0.4536</f>
        <v>-28.449782691637907</v>
      </c>
      <c r="I1617" s="73">
        <f>Timetraces!F1699/Timetraces!H1699*1000</f>
        <v>2090539307.8701632</v>
      </c>
      <c r="J1617" s="13">
        <f>Timetraces!I1699/9.81/0.4536</f>
        <v>269.47595320865514</v>
      </c>
      <c r="K1617" s="8">
        <f>Timetraces!J1699-Timetraces!K1699</f>
        <v>27.692467451095581</v>
      </c>
      <c r="L1617" s="8">
        <f t="shared" si="51"/>
        <v>-31.324583557959929</v>
      </c>
      <c r="M1617" s="8">
        <f>(Timetraces!K1699-Timetraces!$K$86)/0.3048+$L$1004</f>
        <v>-27.124105006691039</v>
      </c>
      <c r="N1617" s="13">
        <f>Timetraces!L1699/9.81/0.4536</f>
        <v>-28.923253347459337</v>
      </c>
      <c r="O1617" s="23">
        <f>Timetraces!N1699/1000*0.145</f>
        <v>95.278940502993038</v>
      </c>
      <c r="P1617" s="37">
        <f>Timetraces!P1699</f>
        <v>0.31809030428073209</v>
      </c>
    </row>
    <row r="1618" spans="1:16" x14ac:dyDescent="0.2">
      <c r="A1618" s="37">
        <f>Timetraces!E1700</f>
        <v>161.4</v>
      </c>
      <c r="B1618" s="8">
        <f>Timetraces!B1700-Timetraces!C1700</f>
        <v>27.695973634719849</v>
      </c>
      <c r="C1618" s="8">
        <f t="shared" si="50"/>
        <v>-31.31308815297805</v>
      </c>
      <c r="D1618" s="8">
        <f>(Timetraces!C1700-Timetraces!$C$86)/0.3048+$C$1004</f>
        <v>-27.135608233804778</v>
      </c>
      <c r="E1618" s="23">
        <f>Timetraces!F1700/1000*0.145</f>
        <v>96.347907013643535</v>
      </c>
      <c r="F1618" s="8">
        <f>Timetraces!H1700</f>
        <v>0.3178456216534345</v>
      </c>
      <c r="G1618" s="8">
        <f>(Timetraces!G1700-Timetraces!$G$86)/0.3048</f>
        <v>-65.616797900262469</v>
      </c>
      <c r="H1618" s="13">
        <f>Timetraces!D1700/9.81/0.4536</f>
        <v>-28.353190562950559</v>
      </c>
      <c r="I1618" s="73">
        <f>Timetraces!F1700/Timetraces!H1700*1000</f>
        <v>2090537918.2996352</v>
      </c>
      <c r="J1618" s="13">
        <f>Timetraces!I1700/9.81/0.4536</f>
        <v>269.5417093071236</v>
      </c>
      <c r="K1618" s="8">
        <f>Timetraces!J1700-Timetraces!K1700</f>
        <v>27.692848443984985</v>
      </c>
      <c r="L1618" s="8">
        <f t="shared" si="51"/>
        <v>-31.323333581288654</v>
      </c>
      <c r="M1618" s="8">
        <f>(Timetraces!K1700-Timetraces!$K$86)/0.3048+$L$1004</f>
        <v>-27.125354983362314</v>
      </c>
      <c r="N1618" s="13">
        <f>Timetraces!L1700/9.81/0.4536</f>
        <v>-28.780798946193432</v>
      </c>
      <c r="O1618" s="23">
        <f>Timetraces!N1700/1000*0.145</f>
        <v>95.326705093444403</v>
      </c>
      <c r="P1618" s="37">
        <f>Timetraces!P1700</f>
        <v>0.31827441776397897</v>
      </c>
    </row>
    <row r="1619" spans="1:16" x14ac:dyDescent="0.2">
      <c r="A1619" s="37">
        <f>Timetraces!E1701</f>
        <v>161.5</v>
      </c>
      <c r="B1619" s="8">
        <f>Timetraces!B1701-Timetraces!C1701</f>
        <v>27.696112155914307</v>
      </c>
      <c r="C1619" s="8">
        <f t="shared" si="50"/>
        <v>-31.312633687116968</v>
      </c>
      <c r="D1619" s="8">
        <f>(Timetraces!C1701-Timetraces!$C$86)/0.3048+$C$1004</f>
        <v>-27.13606269966586</v>
      </c>
      <c r="E1619" s="23">
        <f>Timetraces!F1701/1000*0.145</f>
        <v>96.339874671042239</v>
      </c>
      <c r="F1619" s="8">
        <f>Timetraces!H1701</f>
        <v>0.31781949505532198</v>
      </c>
      <c r="G1619" s="8">
        <f>(Timetraces!G1701-Timetraces!$G$86)/0.3048</f>
        <v>-65.616797900262469</v>
      </c>
      <c r="H1619" s="13">
        <f>Timetraces!D1701/9.81/0.4536</f>
        <v>-28.262429590158366</v>
      </c>
      <c r="I1619" s="73">
        <f>Timetraces!F1701/Timetraces!H1701*1000</f>
        <v>2090535474.0751698</v>
      </c>
      <c r="J1619" s="13">
        <f>Timetraces!I1701/9.81/0.4536</f>
        <v>269.60167711323624</v>
      </c>
      <c r="K1619" s="8">
        <f>Timetraces!J1701-Timetraces!K1701</f>
        <v>27.693226099014282</v>
      </c>
      <c r="L1619" s="8">
        <f t="shared" si="51"/>
        <v>-31.322094555601986</v>
      </c>
      <c r="M1619" s="8">
        <f>(Timetraces!K1701-Timetraces!$K$86)/0.3048+$L$1004</f>
        <v>-27.126594009048979</v>
      </c>
      <c r="N1619" s="13">
        <f>Timetraces!L1701/9.81/0.4536</f>
        <v>-28.645225000266336</v>
      </c>
      <c r="O1619" s="23">
        <f>Timetraces!N1701/1000*0.145</f>
        <v>95.370148101631372</v>
      </c>
      <c r="P1619" s="37">
        <f>Timetraces!P1701</f>
        <v>0.31844187297259124</v>
      </c>
    </row>
    <row r="1620" spans="1:16" x14ac:dyDescent="0.2">
      <c r="A1620" s="37">
        <f>Timetraces!E1702</f>
        <v>161.60000000000002</v>
      </c>
      <c r="B1620" s="8">
        <f>Timetraces!B1702-Timetraces!C1702</f>
        <v>27.696229934692383</v>
      </c>
      <c r="C1620" s="8">
        <f t="shared" si="50"/>
        <v>-31.31224727380307</v>
      </c>
      <c r="D1620" s="8">
        <f>(Timetraces!C1702-Timetraces!$C$86)/0.3048+$C$1004</f>
        <v>-27.136449112979758</v>
      </c>
      <c r="E1620" s="23">
        <f>Timetraces!F1702/1000*0.145</f>
        <v>96.328507799504308</v>
      </c>
      <c r="F1620" s="8">
        <f>Timetraces!H1702</f>
        <v>0.31778252427067022</v>
      </c>
      <c r="G1620" s="8">
        <f>(Timetraces!G1702-Timetraces!$G$86)/0.3048</f>
        <v>-65.616797900262469</v>
      </c>
      <c r="H1620" s="13">
        <f>Timetraces!D1702/9.81/0.4536</f>
        <v>-28.177179153986891</v>
      </c>
      <c r="I1620" s="73">
        <f>Timetraces!F1702/Timetraces!H1702*1000</f>
        <v>2090532001.6353729</v>
      </c>
      <c r="J1620" s="13">
        <f>Timetraces!I1702/9.81/0.4536</f>
        <v>269.65626811697103</v>
      </c>
      <c r="K1620" s="8">
        <f>Timetraces!J1702-Timetraces!K1702</f>
        <v>27.693599939346313</v>
      </c>
      <c r="L1620" s="8">
        <f t="shared" si="51"/>
        <v>-31.320868045326293</v>
      </c>
      <c r="M1620" s="8">
        <f>(Timetraces!K1702-Timetraces!$K$86)/0.3048+$L$1004</f>
        <v>-27.127820519324672</v>
      </c>
      <c r="N1620" s="13">
        <f>Timetraces!L1702/9.81/0.4536</f>
        <v>-28.51643206626672</v>
      </c>
      <c r="O1620" s="23">
        <f>Timetraces!N1702/1000*0.145</f>
        <v>95.409038026616088</v>
      </c>
      <c r="P1620" s="37">
        <f>Timetraces!P1702</f>
        <v>0.31859177750426926</v>
      </c>
    </row>
    <row r="1621" spans="1:16" x14ac:dyDescent="0.2">
      <c r="A1621" s="37">
        <f>Timetraces!E1703</f>
        <v>161.70000000000002</v>
      </c>
      <c r="B1621" s="8">
        <f>Timetraces!B1703-Timetraces!C1703</f>
        <v>27.696328401565552</v>
      </c>
      <c r="C1621" s="8">
        <f t="shared" si="50"/>
        <v>-31.311924219757238</v>
      </c>
      <c r="D1621" s="8">
        <f>(Timetraces!C1703-Timetraces!$C$86)/0.3048+$C$1004</f>
        <v>-27.136772167025587</v>
      </c>
      <c r="E1621" s="23">
        <f>Timetraces!F1703/1000*0.145</f>
        <v>96.314019326799581</v>
      </c>
      <c r="F1621" s="8">
        <f>Timetraces!H1703</f>
        <v>0.31773540176287529</v>
      </c>
      <c r="G1621" s="8">
        <f>(Timetraces!G1703-Timetraces!$G$86)/0.3048</f>
        <v>-65.616797900262469</v>
      </c>
      <c r="H1621" s="13">
        <f>Timetraces!D1703/9.81/0.4536</f>
        <v>-28.09689745929856</v>
      </c>
      <c r="I1621" s="73">
        <f>Timetraces!F1703/Timetraces!H1703*1000</f>
        <v>2090527565.8977702</v>
      </c>
      <c r="J1621" s="13">
        <f>Timetraces!I1703/9.81/0.4536</f>
        <v>269.70583894297539</v>
      </c>
      <c r="K1621" s="8">
        <f>Timetraces!J1703-Timetraces!K1703</f>
        <v>27.6939697265625</v>
      </c>
      <c r="L1621" s="8">
        <f t="shared" si="51"/>
        <v>-31.319654832674761</v>
      </c>
      <c r="M1621" s="8">
        <f>(Timetraces!K1703-Timetraces!$K$86)/0.3048+$L$1004</f>
        <v>-27.129033731976207</v>
      </c>
      <c r="N1621" s="13">
        <f>Timetraces!L1703/9.81/0.4536</f>
        <v>-28.394036086881879</v>
      </c>
      <c r="O1621" s="23">
        <f>Timetraces!N1703/1000*0.145</f>
        <v>95.447378182730134</v>
      </c>
      <c r="P1621" s="37">
        <f>Timetraces!P1703</f>
        <v>0.31872376940982983</v>
      </c>
    </row>
    <row r="1622" spans="1:16" x14ac:dyDescent="0.2">
      <c r="A1622" s="37">
        <f>Timetraces!E1704</f>
        <v>161.80000000000001</v>
      </c>
      <c r="B1622" s="8">
        <f>Timetraces!B1704-Timetraces!C1704</f>
        <v>27.696408987045288</v>
      </c>
      <c r="C1622" s="8">
        <f t="shared" si="50"/>
        <v>-31.311659831700361</v>
      </c>
      <c r="D1622" s="8">
        <f>(Timetraces!C1704-Timetraces!$C$86)/0.3048+$C$1004</f>
        <v>-27.137036555082464</v>
      </c>
      <c r="E1622" s="23">
        <f>Timetraces!F1704/1000*0.145</f>
        <v>96.2966958486561</v>
      </c>
      <c r="F1622" s="8">
        <f>Timetraces!H1704</f>
        <v>0.3176790595626105</v>
      </c>
      <c r="G1622" s="8">
        <f>(Timetraces!G1704-Timetraces!$G$86)/0.3048</f>
        <v>-65.616797900262469</v>
      </c>
      <c r="H1622" s="13">
        <f>Timetraces!D1704/9.81/0.4536</f>
        <v>-28.020872971339923</v>
      </c>
      <c r="I1622" s="73">
        <f>Timetraces!F1704/Timetraces!H1704*1000</f>
        <v>2090522254.4356802</v>
      </c>
      <c r="J1622" s="13">
        <f>Timetraces!I1704/9.81/0.4536</f>
        <v>269.75077364856207</v>
      </c>
      <c r="K1622" s="8">
        <f>Timetraces!J1704-Timetraces!K1704</f>
        <v>27.694335460662842</v>
      </c>
      <c r="L1622" s="8">
        <f t="shared" si="51"/>
        <v>-31.318454917647394</v>
      </c>
      <c r="M1622" s="8">
        <f>(Timetraces!K1704-Timetraces!$K$86)/0.3048+$L$1004</f>
        <v>-27.130233647003571</v>
      </c>
      <c r="N1622" s="13">
        <f>Timetraces!L1704/9.81/0.4536</f>
        <v>-28.277483265183214</v>
      </c>
      <c r="O1622" s="23">
        <f>Timetraces!N1704/1000*0.145</f>
        <v>95.482578059341449</v>
      </c>
      <c r="P1622" s="37">
        <f>Timetraces!P1704</f>
        <v>0.31883772664055637</v>
      </c>
    </row>
    <row r="1623" spans="1:16" x14ac:dyDescent="0.2">
      <c r="A1623" s="37">
        <f>Timetraces!E1705</f>
        <v>161.9</v>
      </c>
      <c r="B1623" s="8">
        <f>Timetraces!B1705-Timetraces!C1705</f>
        <v>27.696472883224487</v>
      </c>
      <c r="C1623" s="8">
        <f t="shared" si="50"/>
        <v>-31.311450198566504</v>
      </c>
      <c r="D1623" s="8">
        <f>(Timetraces!C1705-Timetraces!$C$86)/0.3048+$C$1004</f>
        <v>-27.13724618821632</v>
      </c>
      <c r="E1623" s="23">
        <f>Timetraces!F1705/1000*0.145</f>
        <v>96.276875817834252</v>
      </c>
      <c r="F1623" s="8">
        <f>Timetraces!H1705</f>
        <v>0.31761459832643824</v>
      </c>
      <c r="G1623" s="8">
        <f>(Timetraces!G1705-Timetraces!$G$86)/0.3048</f>
        <v>-65.616797900262469</v>
      </c>
      <c r="H1623" s="13">
        <f>Timetraces!D1705/9.81/0.4536</f>
        <v>-27.9482947119462</v>
      </c>
      <c r="I1623" s="73">
        <f>Timetraces!F1705/Timetraces!H1705*1000</f>
        <v>2090516170.9024279</v>
      </c>
      <c r="J1623" s="13">
        <f>Timetraces!I1705/9.81/0.4536</f>
        <v>269.79148372370901</v>
      </c>
      <c r="K1623" s="8">
        <f>Timetraces!J1705-Timetraces!K1705</f>
        <v>27.69469690322876</v>
      </c>
      <c r="L1623" s="8">
        <f t="shared" si="51"/>
        <v>-31.317269082457372</v>
      </c>
      <c r="M1623" s="8">
        <f>(Timetraces!K1705-Timetraces!$K$86)/0.3048+$L$1004</f>
        <v>-27.131419482193593</v>
      </c>
      <c r="N1623" s="13">
        <f>Timetraces!L1705/9.81/0.4536</f>
        <v>-28.166154651662318</v>
      </c>
      <c r="O1623" s="23">
        <f>Timetraces!N1705/1000*0.145</f>
        <v>95.512608549192052</v>
      </c>
      <c r="P1623" s="37">
        <f>Timetraces!P1705</f>
        <v>0.31893394360876726</v>
      </c>
    </row>
    <row r="1624" spans="1:16" x14ac:dyDescent="0.2">
      <c r="A1624" s="37">
        <f>Timetraces!E1706</f>
        <v>162</v>
      </c>
      <c r="B1624" s="8">
        <f>Timetraces!B1706-Timetraces!C1706</f>
        <v>27.696521759033203</v>
      </c>
      <c r="C1624" s="8">
        <f t="shared" si="50"/>
        <v>-31.311289844863371</v>
      </c>
      <c r="D1624" s="8">
        <f>(Timetraces!C1706-Timetraces!$C$86)/0.3048+$C$1004</f>
        <v>-27.137406541919457</v>
      </c>
      <c r="E1624" s="23">
        <f>Timetraces!F1706/1000*0.145</f>
        <v>96.254935086738712</v>
      </c>
      <c r="F1624" s="8">
        <f>Timetraces!H1706</f>
        <v>0.31754324035666509</v>
      </c>
      <c r="G1624" s="8">
        <f>(Timetraces!G1706-Timetraces!$G$86)/0.3048</f>
        <v>-65.616797900262469</v>
      </c>
      <c r="H1624" s="13">
        <f>Timetraces!D1706/9.81/0.4536</f>
        <v>-27.878315697579541</v>
      </c>
      <c r="I1624" s="73">
        <f>Timetraces!F1706/Timetraces!H1706*1000</f>
        <v>2090509430.4121256</v>
      </c>
      <c r="J1624" s="13">
        <f>Timetraces!I1706/9.81/0.4536</f>
        <v>269.82846295638961</v>
      </c>
      <c r="K1624" s="8">
        <f>Timetraces!J1706-Timetraces!K1706</f>
        <v>27.695053339004517</v>
      </c>
      <c r="L1624" s="8">
        <f t="shared" si="51"/>
        <v>-31.316099673744262</v>
      </c>
      <c r="M1624" s="8">
        <f>(Timetraces!K1706-Timetraces!$K$86)/0.3048+$L$1004</f>
        <v>-27.132588890906703</v>
      </c>
      <c r="N1624" s="13">
        <f>Timetraces!L1706/9.81/0.4536</f>
        <v>-28.05945358585122</v>
      </c>
      <c r="O1624" s="23">
        <f>Timetraces!N1706/1000*0.145</f>
        <v>95.537631111206636</v>
      </c>
      <c r="P1624" s="37">
        <f>Timetraces!P1706</f>
        <v>0.31901293776594991</v>
      </c>
    </row>
    <row r="1625" spans="1:16" x14ac:dyDescent="0.2">
      <c r="A1625" s="37">
        <f>Timetraces!E1707</f>
        <v>162.10000000000002</v>
      </c>
      <c r="B1625" s="8">
        <f>Timetraces!B1707-Timetraces!C1707</f>
        <v>27.696556806564331</v>
      </c>
      <c r="C1625" s="8">
        <f t="shared" si="50"/>
        <v>-31.311174859525025</v>
      </c>
      <c r="D1625" s="8">
        <f>(Timetraces!C1707-Timetraces!$C$86)/0.3048+$C$1004</f>
        <v>-27.1375215272578</v>
      </c>
      <c r="E1625" s="23">
        <f>Timetraces!F1707/1000*0.145</f>
        <v>96.231234672151189</v>
      </c>
      <c r="F1625" s="8">
        <f>Timetraces!H1707</f>
        <v>0.31746615969126568</v>
      </c>
      <c r="G1625" s="8">
        <f>(Timetraces!G1707-Timetraces!$G$86)/0.3048</f>
        <v>-65.616797900262469</v>
      </c>
      <c r="H1625" s="13">
        <f>Timetraces!D1707/9.81/0.4536</f>
        <v>-27.810111233742585</v>
      </c>
      <c r="I1625" s="73">
        <f>Timetraces!F1707/Timetraces!H1707*1000</f>
        <v>2090502143.7231481</v>
      </c>
      <c r="J1625" s="13">
        <f>Timetraces!I1707/9.81/0.4536</f>
        <v>269.86206797125146</v>
      </c>
      <c r="K1625" s="8">
        <f>Timetraces!J1707-Timetraces!K1707</f>
        <v>27.695404291152954</v>
      </c>
      <c r="L1625" s="8">
        <f t="shared" si="51"/>
        <v>-31.314948255934425</v>
      </c>
      <c r="M1625" s="8">
        <f>(Timetraces!K1707-Timetraces!$K$86)/0.3048+$L$1004</f>
        <v>-27.13374030871654</v>
      </c>
      <c r="N1625" s="13">
        <f>Timetraces!L1707/9.81/0.4536</f>
        <v>-27.956836558070776</v>
      </c>
      <c r="O1625" s="23">
        <f>Timetraces!N1707/1000*0.145</f>
        <v>95.557841655674693</v>
      </c>
      <c r="P1625" s="37">
        <f>Timetraces!P1707</f>
        <v>0.31907535222601952</v>
      </c>
    </row>
    <row r="1626" spans="1:16" x14ac:dyDescent="0.2">
      <c r="A1626" s="37">
        <f>Timetraces!E1708</f>
        <v>162.20000000000002</v>
      </c>
      <c r="B1626" s="8">
        <f>Timetraces!B1708-Timetraces!C1708</f>
        <v>27.696579933166504</v>
      </c>
      <c r="C1626" s="8">
        <f t="shared" si="50"/>
        <v>-31.311098984845977</v>
      </c>
      <c r="D1626" s="8">
        <f>(Timetraces!C1708-Timetraces!$C$86)/0.3048+$C$1004</f>
        <v>-27.137597401936848</v>
      </c>
      <c r="E1626" s="23">
        <f>Timetraces!F1708/1000*0.145</f>
        <v>96.206128694483397</v>
      </c>
      <c r="F1626" s="8">
        <f>Timetraces!H1708</f>
        <v>0.3173845079546051</v>
      </c>
      <c r="G1626" s="8">
        <f>(Timetraces!G1708-Timetraces!$G$86)/0.3048</f>
        <v>-65.616797900262469</v>
      </c>
      <c r="H1626" s="13">
        <f>Timetraces!D1708/9.81/0.4536</f>
        <v>-27.742909776726755</v>
      </c>
      <c r="I1626" s="73">
        <f>Timetraces!F1708/Timetraces!H1708*1000</f>
        <v>2090494419.5180216</v>
      </c>
      <c r="J1626" s="13">
        <f>Timetraces!I1708/9.81/0.4536</f>
        <v>269.89273769093768</v>
      </c>
      <c r="K1626" s="8">
        <f>Timetraces!J1708-Timetraces!K1708</f>
        <v>27.695749521255493</v>
      </c>
      <c r="L1626" s="8">
        <f t="shared" si="51"/>
        <v>-31.313815611241058</v>
      </c>
      <c r="M1626" s="8">
        <f>(Timetraces!K1708-Timetraces!$K$86)/0.3048+$L$1004</f>
        <v>-27.134872953409911</v>
      </c>
      <c r="N1626" s="13">
        <f>Timetraces!L1708/9.81/0.4536</f>
        <v>-27.857785776765475</v>
      </c>
      <c r="O1626" s="23">
        <f>Timetraces!N1708/1000*0.145</f>
        <v>95.573463843138043</v>
      </c>
      <c r="P1626" s="37">
        <f>Timetraces!P1708</f>
        <v>0.31912192989608917</v>
      </c>
    </row>
    <row r="1627" spans="1:16" x14ac:dyDescent="0.2">
      <c r="A1627" s="37">
        <f>Timetraces!E1709</f>
        <v>162.30000000000001</v>
      </c>
      <c r="B1627" s="8">
        <f>Timetraces!B1709-Timetraces!C1709</f>
        <v>27.696592092514038</v>
      </c>
      <c r="C1627" s="8">
        <f t="shared" si="50"/>
        <v>-31.31105909197349</v>
      </c>
      <c r="D1627" s="8">
        <f>(Timetraces!C1709-Timetraces!$C$86)/0.3048+$C$1004</f>
        <v>-27.137637294809334</v>
      </c>
      <c r="E1627" s="23">
        <f>Timetraces!F1709/1000*0.145</f>
        <v>96.179949761720806</v>
      </c>
      <c r="F1627" s="8">
        <f>Timetraces!H1709</f>
        <v>0.3172993668308815</v>
      </c>
      <c r="G1627" s="8">
        <f>(Timetraces!G1709-Timetraces!$G$86)/0.3048</f>
        <v>-65.616797900262469</v>
      </c>
      <c r="H1627" s="13">
        <f>Timetraces!D1709/9.81/0.4536</f>
        <v>-27.676040940776399</v>
      </c>
      <c r="I1627" s="73">
        <f>Timetraces!F1709/Timetraces!H1709*1000</f>
        <v>2090486359.8742545</v>
      </c>
      <c r="J1627" s="13">
        <f>Timetraces!I1709/9.81/0.4536</f>
        <v>269.92085617276081</v>
      </c>
      <c r="K1627" s="8">
        <f>Timetraces!J1709-Timetraces!K1709</f>
        <v>27.696087837219238</v>
      </c>
      <c r="L1627" s="8">
        <f t="shared" si="51"/>
        <v>-31.312705650730081</v>
      </c>
      <c r="M1627" s="8">
        <f>(Timetraces!K1709-Timetraces!$K$86)/0.3048+$L$1004</f>
        <v>-27.135982913920884</v>
      </c>
      <c r="N1627" s="13">
        <f>Timetraces!L1709/9.81/0.4536</f>
        <v>-27.761771448588757</v>
      </c>
      <c r="O1627" s="23">
        <f>Timetraces!N1709/1000*0.145</f>
        <v>95.584742499113659</v>
      </c>
      <c r="P1627" s="37">
        <f>Timetraces!P1709</f>
        <v>0.31915348711305436</v>
      </c>
    </row>
    <row r="1628" spans="1:16" x14ac:dyDescent="0.2">
      <c r="A1628" s="37">
        <f>Timetraces!E1710</f>
        <v>162.4</v>
      </c>
      <c r="B1628" s="8">
        <f>Timetraces!B1710-Timetraces!C1710</f>
        <v>27.696594953536987</v>
      </c>
      <c r="C1628" s="8">
        <f t="shared" si="50"/>
        <v>-31.311049705415257</v>
      </c>
      <c r="D1628" s="8">
        <f>(Timetraces!C1710-Timetraces!$C$86)/0.3048+$C$1004</f>
        <v>-27.137646681367567</v>
      </c>
      <c r="E1628" s="23">
        <f>Timetraces!F1710/1000*0.145</f>
        <v>96.15297136627342</v>
      </c>
      <c r="F1628" s="8">
        <f>Timetraces!H1710</f>
        <v>0.31721162570974776</v>
      </c>
      <c r="G1628" s="8">
        <f>(Timetraces!G1710-Timetraces!$G$86)/0.3048</f>
        <v>-65.616797900262469</v>
      </c>
      <c r="H1628" s="13">
        <f>Timetraces!D1710/9.81/0.4536</f>
        <v>-27.608947499879768</v>
      </c>
      <c r="I1628" s="73">
        <f>Timetraces!F1710/Timetraces!H1710*1000</f>
        <v>2090478049.0732205</v>
      </c>
      <c r="J1628" s="13">
        <f>Timetraces!I1710/9.81/0.4536</f>
        <v>269.94686233936415</v>
      </c>
      <c r="K1628" s="8">
        <f>Timetraces!J1710-Timetraces!K1710</f>
        <v>27.69641900062561</v>
      </c>
      <c r="L1628" s="8">
        <f t="shared" si="51"/>
        <v>-31.311619156614686</v>
      </c>
      <c r="M1628" s="8">
        <f>(Timetraces!K1710-Timetraces!$K$86)/0.3048+$L$1004</f>
        <v>-27.137069408036282</v>
      </c>
      <c r="N1628" s="13">
        <f>Timetraces!L1710/9.81/0.4536</f>
        <v>-27.668294641942428</v>
      </c>
      <c r="O1628" s="23">
        <f>Timetraces!N1710/1000*0.145</f>
        <v>95.59191509945326</v>
      </c>
      <c r="P1628" s="37">
        <f>Timetraces!P1710</f>
        <v>0.31917081696210853</v>
      </c>
    </row>
    <row r="1629" spans="1:16" x14ac:dyDescent="0.2">
      <c r="A1629" s="37">
        <f>Timetraces!E1711</f>
        <v>162.5</v>
      </c>
      <c r="B1629" s="8">
        <f>Timetraces!B1711-Timetraces!C1711</f>
        <v>27.696589946746826</v>
      </c>
      <c r="C1629" s="8">
        <f t="shared" si="50"/>
        <v>-31.311066131892165</v>
      </c>
      <c r="D1629" s="8">
        <f>(Timetraces!C1711-Timetraces!$C$86)/0.3048+$C$1004</f>
        <v>-27.137630254890663</v>
      </c>
      <c r="E1629" s="23">
        <f>Timetraces!F1711/1000*0.145</f>
        <v>96.125438257233512</v>
      </c>
      <c r="F1629" s="8">
        <f>Timetraces!H1711</f>
        <v>0.31712208055555202</v>
      </c>
      <c r="G1629" s="8">
        <f>(Timetraces!G1711-Timetraces!$G$86)/0.3048</f>
        <v>-65.616797900262469</v>
      </c>
      <c r="H1629" s="13">
        <f>Timetraces!D1711/9.81/0.4536</f>
        <v>-27.541200818643222</v>
      </c>
      <c r="I1629" s="73">
        <f>Timetraces!F1711/Timetraces!H1711*1000</f>
        <v>2090469562.3372345</v>
      </c>
      <c r="J1629" s="13">
        <f>Timetraces!I1711/9.81/0.4536</f>
        <v>269.97105795006462</v>
      </c>
      <c r="K1629" s="8">
        <f>Timetraces!J1711-Timetraces!K1711</f>
        <v>27.696741819381714</v>
      </c>
      <c r="L1629" s="8">
        <f t="shared" si="51"/>
        <v>-31.310560039960805</v>
      </c>
      <c r="M1629" s="8">
        <f>(Timetraces!K1711-Timetraces!$K$86)/0.3048+$L$1004</f>
        <v>-27.13812852469016</v>
      </c>
      <c r="N1629" s="13">
        <f>Timetraces!L1711/9.81/0.4536</f>
        <v>-27.576949010473303</v>
      </c>
      <c r="O1629" s="23">
        <f>Timetraces!N1711/1000*0.145</f>
        <v>95.595217995537794</v>
      </c>
      <c r="P1629" s="37">
        <f>Timetraces!P1711</f>
        <v>0.31917471640028461</v>
      </c>
    </row>
    <row r="1630" spans="1:16" x14ac:dyDescent="0.2">
      <c r="A1630" s="37">
        <f>Timetraces!E1712</f>
        <v>162.60000000000002</v>
      </c>
      <c r="B1630" s="8">
        <f>Timetraces!B1712-Timetraces!C1712</f>
        <v>27.696578741073608</v>
      </c>
      <c r="C1630" s="8">
        <f t="shared" si="50"/>
        <v>-31.311102895911908</v>
      </c>
      <c r="D1630" s="8">
        <f>(Timetraces!C1712-Timetraces!$C$86)/0.3048+$C$1004</f>
        <v>-27.137593490870916</v>
      </c>
      <c r="E1630" s="23">
        <f>Timetraces!F1712/1000*0.145</f>
        <v>96.097536360416257</v>
      </c>
      <c r="F1630" s="8">
        <f>Timetraces!H1712</f>
        <v>0.31703133599651306</v>
      </c>
      <c r="G1630" s="8">
        <f>(Timetraces!G1712-Timetraces!$G$86)/0.3048</f>
        <v>-65.616797900262469</v>
      </c>
      <c r="H1630" s="13">
        <f>Timetraces!D1712/9.81/0.4536</f>
        <v>-27.472512854082229</v>
      </c>
      <c r="I1630" s="73">
        <f>Timetraces!F1712/Timetraces!H1712*1000</f>
        <v>2090460957.0806768</v>
      </c>
      <c r="J1630" s="13">
        <f>Timetraces!I1712/9.81/0.4536</f>
        <v>269.99379962950997</v>
      </c>
      <c r="K1630" s="8">
        <f>Timetraces!J1712-Timetraces!K1712</f>
        <v>27.697055339813232</v>
      </c>
      <c r="L1630" s="8">
        <f t="shared" si="51"/>
        <v>-31.309531429621178</v>
      </c>
      <c r="M1630" s="8">
        <f>(Timetraces!K1712-Timetraces!$K$86)/0.3048+$L$1004</f>
        <v>-27.139157135029791</v>
      </c>
      <c r="N1630" s="13">
        <f>Timetraces!L1712/9.81/0.4536</f>
        <v>-27.487463656612604</v>
      </c>
      <c r="O1630" s="23">
        <f>Timetraces!N1712/1000*0.145</f>
        <v>95.594871897022088</v>
      </c>
      <c r="P1630" s="37">
        <f>Timetraces!P1712</f>
        <v>0.31916593881525596</v>
      </c>
    </row>
    <row r="1631" spans="1:16" x14ac:dyDescent="0.2">
      <c r="A1631" s="37">
        <f>Timetraces!E1713</f>
        <v>162.70000000000002</v>
      </c>
      <c r="B1631" s="8">
        <f>Timetraces!B1713-Timetraces!C1713</f>
        <v>27.696562767028809</v>
      </c>
      <c r="C1631" s="8">
        <f t="shared" si="50"/>
        <v>-31.311155304195374</v>
      </c>
      <c r="D1631" s="8">
        <f>(Timetraces!C1713-Timetraces!$C$86)/0.3048+$C$1004</f>
        <v>-27.137541082587457</v>
      </c>
      <c r="E1631" s="23">
        <f>Timetraces!F1713/1000*0.145</f>
        <v>96.069430485856699</v>
      </c>
      <c r="F1631" s="8">
        <f>Timetraces!H1713</f>
        <v>0.31693992803442061</v>
      </c>
      <c r="G1631" s="8">
        <f>(Timetraces!G1713-Timetraces!$G$86)/0.3048</f>
        <v>-65.616797900262469</v>
      </c>
      <c r="H1631" s="13">
        <f>Timetraces!D1713/9.81/0.4536</f>
        <v>-27.402725868371931</v>
      </c>
      <c r="I1631" s="73">
        <f>Timetraces!F1713/Timetraces!H1713*1000</f>
        <v>2090452284.0120969</v>
      </c>
      <c r="J1631" s="13">
        <f>Timetraces!I1713/9.81/0.4536</f>
        <v>270.01547143501273</v>
      </c>
      <c r="K1631" s="8">
        <f>Timetraces!J1713-Timetraces!K1713</f>
        <v>27.697359085083008</v>
      </c>
      <c r="L1631" s="8">
        <f t="shared" si="51"/>
        <v>-31.308534890022177</v>
      </c>
      <c r="M1631" s="8">
        <f>(Timetraces!K1713-Timetraces!$K$86)/0.3048+$L$1004</f>
        <v>-27.140153674628792</v>
      </c>
      <c r="N1631" s="13">
        <f>Timetraces!L1713/9.81/0.4536</f>
        <v>-27.399632835371378</v>
      </c>
      <c r="O1631" s="23">
        <f>Timetraces!N1713/1000*0.145</f>
        <v>95.591082694997553</v>
      </c>
      <c r="P1631" s="37">
        <f>Timetraces!P1713</f>
        <v>0.31914519098478411</v>
      </c>
    </row>
    <row r="1632" spans="1:16" x14ac:dyDescent="0.2">
      <c r="A1632" s="37">
        <f>Timetraces!E1714</f>
        <v>162.80000000000001</v>
      </c>
      <c r="B1632" s="8">
        <f>Timetraces!B1714-Timetraces!C1714</f>
        <v>27.696543455123901</v>
      </c>
      <c r="C1632" s="8">
        <f t="shared" si="50"/>
        <v>-31.311218663463439</v>
      </c>
      <c r="D1632" s="8">
        <f>(Timetraces!C1714-Timetraces!$C$86)/0.3048+$C$1004</f>
        <v>-27.137477723319389</v>
      </c>
      <c r="E1632" s="23">
        <f>Timetraces!F1714/1000*0.145</f>
        <v>96.041203637214736</v>
      </c>
      <c r="F1632" s="8">
        <f>Timetraces!H1714</f>
        <v>0.31684812659755296</v>
      </c>
      <c r="G1632" s="8">
        <f>(Timetraces!G1714-Timetraces!$G$86)/0.3048</f>
        <v>-65.616797900262469</v>
      </c>
      <c r="H1632" s="13">
        <f>Timetraces!D1714/9.81/0.4536</f>
        <v>-27.331802141597681</v>
      </c>
      <c r="I1632" s="73">
        <f>Timetraces!F1714/Timetraces!H1714*1000</f>
        <v>2090443568.8010502</v>
      </c>
      <c r="J1632" s="13">
        <f>Timetraces!I1714/9.81/0.4536</f>
        <v>270.03634769322485</v>
      </c>
      <c r="K1632" s="8">
        <f>Timetraces!J1714-Timetraces!K1714</f>
        <v>27.697652339935303</v>
      </c>
      <c r="L1632" s="8">
        <f t="shared" si="51"/>
        <v>-31.307572767803361</v>
      </c>
      <c r="M1632" s="8">
        <f>(Timetraces!K1714-Timetraces!$K$86)/0.3048+$L$1004</f>
        <v>-27.141115796847608</v>
      </c>
      <c r="N1632" s="13">
        <f>Timetraces!L1714/9.81/0.4536</f>
        <v>-27.313247372677527</v>
      </c>
      <c r="O1632" s="23">
        <f>Timetraces!N1714/1000*0.145</f>
        <v>95.584042297365656</v>
      </c>
      <c r="P1632" s="37">
        <f>Timetraces!P1714</f>
        <v>0.3191131302072463</v>
      </c>
    </row>
    <row r="1633" spans="1:16" x14ac:dyDescent="0.2">
      <c r="A1633" s="37">
        <f>Timetraces!E1715</f>
        <v>162.9</v>
      </c>
      <c r="B1633" s="8">
        <f>Timetraces!B1715-Timetraces!C1715</f>
        <v>27.696522951126099</v>
      </c>
      <c r="C1633" s="8">
        <f t="shared" si="50"/>
        <v>-31.311285933797439</v>
      </c>
      <c r="D1633" s="8">
        <f>(Timetraces!C1715-Timetraces!$C$86)/0.3048+$C$1004</f>
        <v>-27.137410452985389</v>
      </c>
      <c r="E1633" s="23">
        <f>Timetraces!F1715/1000*0.145</f>
        <v>96.012917475499805</v>
      </c>
      <c r="F1633" s="8">
        <f>Timetraces!H1715</f>
        <v>0.31675613221914933</v>
      </c>
      <c r="G1633" s="8">
        <f>(Timetraces!G1715-Timetraces!$G$86)/0.3048</f>
        <v>-65.616797900262469</v>
      </c>
      <c r="H1633" s="13">
        <f>Timetraces!D1715/9.81/0.4536</f>
        <v>-27.25981711358876</v>
      </c>
      <c r="I1633" s="73">
        <f>Timetraces!F1715/Timetraces!H1715*1000</f>
        <v>2090434830.4677927</v>
      </c>
      <c r="J1633" s="13">
        <f>Timetraces!I1715/9.81/0.4536</f>
        <v>270.05683989412427</v>
      </c>
      <c r="K1633" s="8">
        <f>Timetraces!J1715-Timetraces!K1715</f>
        <v>27.69793438911438</v>
      </c>
      <c r="L1633" s="8">
        <f t="shared" si="51"/>
        <v>-31.306647409604288</v>
      </c>
      <c r="M1633" s="8">
        <f>(Timetraces!K1715-Timetraces!$K$86)/0.3048+$L$1004</f>
        <v>-27.142041155046677</v>
      </c>
      <c r="N1633" s="13">
        <f>Timetraces!L1715/9.81/0.4536</f>
        <v>-27.228060374544313</v>
      </c>
      <c r="O1633" s="23">
        <f>Timetraces!N1715/1000*0.145</f>
        <v>95.573929048924143</v>
      </c>
      <c r="P1633" s="37">
        <f>Timetraces!P1715</f>
        <v>0.31907036290023699</v>
      </c>
    </row>
    <row r="1634" spans="1:16" x14ac:dyDescent="0.2">
      <c r="A1634" s="37">
        <f>Timetraces!E1716</f>
        <v>163</v>
      </c>
      <c r="B1634" s="8">
        <f>Timetraces!B1716-Timetraces!C1716</f>
        <v>27.696502447128296</v>
      </c>
      <c r="C1634" s="8">
        <f t="shared" si="50"/>
        <v>-31.311353204131439</v>
      </c>
      <c r="D1634" s="8">
        <f>(Timetraces!C1716-Timetraces!$C$86)/0.3048+$C$1004</f>
        <v>-27.137343182651389</v>
      </c>
      <c r="E1634" s="23">
        <f>Timetraces!F1716/1000*0.145</f>
        <v>95.984581647619237</v>
      </c>
      <c r="F1634" s="8">
        <f>Timetraces!H1716</f>
        <v>0.31666397628826132</v>
      </c>
      <c r="G1634" s="8">
        <f>(Timetraces!G1716-Timetraces!$G$86)/0.3048</f>
        <v>-65.616797900262469</v>
      </c>
      <c r="H1634" s="13">
        <f>Timetraces!D1716/9.81/0.4536</f>
        <v>-27.186930236711611</v>
      </c>
      <c r="I1634" s="73">
        <f>Timetraces!F1716/Timetraces!H1716*1000</f>
        <v>2090426071.8622363</v>
      </c>
      <c r="J1634" s="13">
        <f>Timetraces!I1716/9.81/0.4536</f>
        <v>270.07724979702812</v>
      </c>
      <c r="K1634" s="8">
        <f>Timetraces!J1716-Timetraces!K1716</f>
        <v>27.698204755783081</v>
      </c>
      <c r="L1634" s="8">
        <f t="shared" si="51"/>
        <v>-31.305760379851332</v>
      </c>
      <c r="M1634" s="8">
        <f>(Timetraces!K1716-Timetraces!$K$86)/0.3048+$L$1004</f>
        <v>-27.142928184799636</v>
      </c>
      <c r="N1634" s="13">
        <f>Timetraces!L1716/9.81/0.4536</f>
        <v>-27.143866095982784</v>
      </c>
      <c r="O1634" s="23">
        <f>Timetraces!N1716/1000*0.145</f>
        <v>95.560941820048271</v>
      </c>
      <c r="P1634" s="37">
        <f>Timetraces!P1716</f>
        <v>0.319017571149323</v>
      </c>
    </row>
    <row r="1635" spans="1:16" x14ac:dyDescent="0.2">
      <c r="A1635" s="37">
        <f>Timetraces!E1717</f>
        <v>163.10000000000002</v>
      </c>
      <c r="B1635" s="8">
        <f>Timetraces!B1717-Timetraces!C1717</f>
        <v>27.696483850479126</v>
      </c>
      <c r="C1635" s="8">
        <f t="shared" si="50"/>
        <v>-31.31141421675995</v>
      </c>
      <c r="D1635" s="8">
        <f>(Timetraces!C1717-Timetraces!$C$86)/0.3048+$C$1004</f>
        <v>-27.137282170022882</v>
      </c>
      <c r="E1635" s="23">
        <f>Timetraces!F1717/1000*0.145</f>
        <v>95.956168825154904</v>
      </c>
      <c r="F1635" s="8">
        <f>Timetraces!H1717</f>
        <v>0.31657156992764279</v>
      </c>
      <c r="G1635" s="8">
        <f>(Timetraces!G1717-Timetraces!$G$86)/0.3048</f>
        <v>-65.616797900262469</v>
      </c>
      <c r="H1635" s="13">
        <f>Timetraces!D1717/9.81/0.4536</f>
        <v>-27.113371259537228</v>
      </c>
      <c r="I1635" s="73">
        <f>Timetraces!F1717/Timetraces!H1717*1000</f>
        <v>2090417284.4834085</v>
      </c>
      <c r="J1635" s="13">
        <f>Timetraces!I1717/9.81/0.4536</f>
        <v>270.09793402658391</v>
      </c>
      <c r="K1635" s="8">
        <f>Timetraces!J1717-Timetraces!K1717</f>
        <v>27.698463201522827</v>
      </c>
      <c r="L1635" s="8">
        <f t="shared" si="51"/>
        <v>-31.304912460757677</v>
      </c>
      <c r="M1635" s="8">
        <f>(Timetraces!K1717-Timetraces!$K$86)/0.3048+$L$1004</f>
        <v>-27.143776103893288</v>
      </c>
      <c r="N1635" s="13">
        <f>Timetraces!L1717/9.81/0.4536</f>
        <v>-27.060556520873732</v>
      </c>
      <c r="O1635" s="23">
        <f>Timetraces!N1717/1000*0.145</f>
        <v>95.545264287930067</v>
      </c>
      <c r="P1635" s="37">
        <f>Timetraces!P1717</f>
        <v>0.31895539187128114</v>
      </c>
    </row>
    <row r="1636" spans="1:16" x14ac:dyDescent="0.2">
      <c r="A1636" s="37">
        <f>Timetraces!E1718</f>
        <v>163.20000000000002</v>
      </c>
      <c r="B1636" s="8">
        <f>Timetraces!B1718-Timetraces!C1718</f>
        <v>27.696468591690063</v>
      </c>
      <c r="C1636" s="8">
        <f t="shared" si="50"/>
        <v>-31.311464278403854</v>
      </c>
      <c r="D1636" s="8">
        <f>(Timetraces!C1718-Timetraces!$C$86)/0.3048+$C$1004</f>
        <v>-27.137232108378971</v>
      </c>
      <c r="E1636" s="23">
        <f>Timetraces!F1718/1000*0.145</f>
        <v>95.927621896474534</v>
      </c>
      <c r="F1636" s="8">
        <f>Timetraces!H1718</f>
        <v>0.31647872743083422</v>
      </c>
      <c r="G1636" s="8">
        <f>(Timetraces!G1718-Timetraces!$G$86)/0.3048</f>
        <v>-65.616797900262469</v>
      </c>
      <c r="H1636" s="13">
        <f>Timetraces!D1718/9.81/0.4536</f>
        <v>-27.03941622325911</v>
      </c>
      <c r="I1636" s="73">
        <f>Timetraces!F1718/Timetraces!H1718*1000</f>
        <v>2090408450.366282</v>
      </c>
      <c r="J1636" s="13">
        <f>Timetraces!I1718/9.81/0.4536</f>
        <v>270.11924920743911</v>
      </c>
      <c r="K1636" s="8">
        <f>Timetraces!J1718-Timetraces!K1718</f>
        <v>27.698709011077881</v>
      </c>
      <c r="L1636" s="8">
        <f t="shared" si="51"/>
        <v>-31.304105998962882</v>
      </c>
      <c r="M1636" s="8">
        <f>(Timetraces!K1718-Timetraces!$K$86)/0.3048+$L$1004</f>
        <v>-27.144582565688083</v>
      </c>
      <c r="N1636" s="13">
        <f>Timetraces!L1718/9.81/0.4536</f>
        <v>-26.978119647426148</v>
      </c>
      <c r="O1636" s="23">
        <f>Timetraces!N1718/1000*0.145</f>
        <v>95.527064992919449</v>
      </c>
      <c r="P1636" s="37">
        <f>Timetraces!P1718</f>
        <v>0.31888441680873669</v>
      </c>
    </row>
    <row r="1637" spans="1:16" x14ac:dyDescent="0.2">
      <c r="A1637" s="37">
        <f>Timetraces!E1719</f>
        <v>163.30000000000001</v>
      </c>
      <c r="B1637" s="8">
        <f>Timetraces!B1719-Timetraces!C1719</f>
        <v>27.696458339691162</v>
      </c>
      <c r="C1637" s="8">
        <f t="shared" si="50"/>
        <v>-31.311497913570854</v>
      </c>
      <c r="D1637" s="8">
        <f>(Timetraces!C1719-Timetraces!$C$86)/0.3048+$C$1004</f>
        <v>-27.137198473211971</v>
      </c>
      <c r="E1637" s="23">
        <f>Timetraces!F1719/1000*0.145</f>
        <v>95.898884048175887</v>
      </c>
      <c r="F1637" s="8">
        <f>Timetraces!H1719</f>
        <v>0.31638526404587314</v>
      </c>
      <c r="G1637" s="8">
        <f>(Timetraces!G1719-Timetraces!$G$86)/0.3048</f>
        <v>-65.616797900262469</v>
      </c>
      <c r="H1637" s="13">
        <f>Timetraces!D1719/9.81/0.4536</f>
        <v>-26.965363458111245</v>
      </c>
      <c r="I1637" s="73">
        <f>Timetraces!F1719/Timetraces!H1719*1000</f>
        <v>2090399551.6980143</v>
      </c>
      <c r="J1637" s="13">
        <f>Timetraces!I1719/9.81/0.4536</f>
        <v>270.14152453157612</v>
      </c>
      <c r="K1637" s="8">
        <f>Timetraces!J1719-Timetraces!K1719</f>
        <v>27.698942184448242</v>
      </c>
      <c r="L1637" s="8">
        <f t="shared" si="51"/>
        <v>-31.303340994466947</v>
      </c>
      <c r="M1637" s="8">
        <f>(Timetraces!K1719-Timetraces!$K$86)/0.3048+$L$1004</f>
        <v>-27.145347570184022</v>
      </c>
      <c r="N1637" s="13">
        <f>Timetraces!L1719/9.81/0.4536</f>
        <v>-26.896601768262546</v>
      </c>
      <c r="O1637" s="23">
        <f>Timetraces!N1719/1000*0.145</f>
        <v>95.506518715405932</v>
      </c>
      <c r="P1637" s="37">
        <f>Timetraces!P1719</f>
        <v>0.31880526463297637</v>
      </c>
    </row>
    <row r="1638" spans="1:16" x14ac:dyDescent="0.2">
      <c r="A1638" s="37">
        <f>Timetraces!E1720</f>
        <v>163.4</v>
      </c>
      <c r="B1638" s="8">
        <f>Timetraces!B1720-Timetraces!C1720</f>
        <v>27.696454048156738</v>
      </c>
      <c r="C1638" s="8">
        <f t="shared" si="50"/>
        <v>-31.311511993408203</v>
      </c>
      <c r="D1638" s="8">
        <f>(Timetraces!C1720-Timetraces!$C$86)/0.3048+$C$1004</f>
        <v>-27.137184393374621</v>
      </c>
      <c r="E1638" s="23">
        <f>Timetraces!F1720/1000*0.145</f>
        <v>95.869890957235029</v>
      </c>
      <c r="F1638" s="8">
        <f>Timetraces!H1720</f>
        <v>0.31629097060619699</v>
      </c>
      <c r="G1638" s="8">
        <f>(Timetraces!G1720-Timetraces!$G$86)/0.3048</f>
        <v>-65.616797900262469</v>
      </c>
      <c r="H1638" s="13">
        <f>Timetraces!D1720/9.81/0.4536</f>
        <v>-26.891516437952326</v>
      </c>
      <c r="I1638" s="73">
        <f>Timetraces!F1720/Timetraces!H1720*1000</f>
        <v>2090390568.237994</v>
      </c>
      <c r="J1638" s="13">
        <f>Timetraces!I1720/9.81/0.4536</f>
        <v>270.16500689298164</v>
      </c>
      <c r="K1638" s="8">
        <f>Timetraces!J1720-Timetraces!K1720</f>
        <v>27.699162483215332</v>
      </c>
      <c r="L1638" s="8">
        <f t="shared" si="51"/>
        <v>-31.302618229483056</v>
      </c>
      <c r="M1638" s="8">
        <f>(Timetraces!K1720-Timetraces!$K$86)/0.3048+$L$1004</f>
        <v>-27.146070335167913</v>
      </c>
      <c r="N1638" s="13">
        <f>Timetraces!L1720/9.81/0.4536</f>
        <v>-26.81610232679424</v>
      </c>
      <c r="O1638" s="23">
        <f>Timetraces!N1720/1000*0.145</f>
        <v>95.483764575866559</v>
      </c>
      <c r="P1638" s="37">
        <f>Timetraces!P1720</f>
        <v>0.3187184330710951</v>
      </c>
    </row>
    <row r="1639" spans="1:16" x14ac:dyDescent="0.2">
      <c r="A1639" s="37">
        <f>Timetraces!E1721</f>
        <v>163.5</v>
      </c>
      <c r="B1639" s="8">
        <f>Timetraces!B1721-Timetraces!C1721</f>
        <v>27.696457386016846</v>
      </c>
      <c r="C1639" s="8">
        <f t="shared" si="50"/>
        <v>-31.311501042423597</v>
      </c>
      <c r="D1639" s="8">
        <f>(Timetraces!C1721-Timetraces!$C$86)/0.3048+$C$1004</f>
        <v>-27.137195344359231</v>
      </c>
      <c r="E1639" s="23">
        <f>Timetraces!F1721/1000*0.145</f>
        <v>95.840585729419985</v>
      </c>
      <c r="F1639" s="8">
        <f>Timetraces!H1721</f>
        <v>0.31619566209745775</v>
      </c>
      <c r="G1639" s="8">
        <f>(Timetraces!G1721-Timetraces!$G$86)/0.3048</f>
        <v>-65.616797900262469</v>
      </c>
      <c r="H1639" s="13">
        <f>Timetraces!D1721/9.81/0.4536</f>
        <v>-26.818166634850041</v>
      </c>
      <c r="I1639" s="73">
        <f>Timetraces!F1721/Timetraces!H1721*1000</f>
        <v>2090381482.0549207</v>
      </c>
      <c r="J1639" s="13">
        <f>Timetraces!I1721/9.81/0.4536</f>
        <v>270.19002548363795</v>
      </c>
      <c r="K1639" s="8">
        <f>Timetraces!J1721-Timetraces!K1721</f>
        <v>27.699369668960571</v>
      </c>
      <c r="L1639" s="8">
        <f t="shared" si="51"/>
        <v>-31.301938486224397</v>
      </c>
      <c r="M1639" s="8">
        <f>(Timetraces!K1721-Timetraces!$K$86)/0.3048+$L$1004</f>
        <v>-27.146750078426571</v>
      </c>
      <c r="N1639" s="13">
        <f>Timetraces!L1721/9.81/0.4536</f>
        <v>-26.736772202679806</v>
      </c>
      <c r="O1639" s="23">
        <f>Timetraces!N1721/1000*0.145</f>
        <v>95.458920070942327</v>
      </c>
      <c r="P1639" s="37">
        <f>Timetraces!P1721</f>
        <v>0.31862434809542112</v>
      </c>
    </row>
    <row r="1640" spans="1:16" x14ac:dyDescent="0.2">
      <c r="A1640" s="37">
        <f>Timetraces!E1722</f>
        <v>163.60000000000002</v>
      </c>
      <c r="B1640" s="8">
        <f>Timetraces!B1722-Timetraces!C1722</f>
        <v>27.696469306945801</v>
      </c>
      <c r="C1640" s="8">
        <f t="shared" si="50"/>
        <v>-31.311461931764295</v>
      </c>
      <c r="D1640" s="8">
        <f>(Timetraces!C1722-Timetraces!$C$86)/0.3048+$C$1004</f>
        <v>-27.137234455018532</v>
      </c>
      <c r="E1640" s="23">
        <f>Timetraces!F1722/1000*0.145</f>
        <v>95.810948965242432</v>
      </c>
      <c r="F1640" s="8">
        <f>Timetraces!H1722</f>
        <v>0.31609927543752397</v>
      </c>
      <c r="G1640" s="8">
        <f>(Timetraces!G1722-Timetraces!$G$86)/0.3048</f>
        <v>-65.616797900262469</v>
      </c>
      <c r="H1640" s="13">
        <f>Timetraces!D1722/9.81/0.4536</f>
        <v>-26.745571230040571</v>
      </c>
      <c r="I1640" s="73">
        <f>Timetraces!F1722/Timetraces!H1722*1000</f>
        <v>2090372286.8802722</v>
      </c>
      <c r="J1640" s="13">
        <f>Timetraces!I1722/9.81/0.4536</f>
        <v>270.21677233220146</v>
      </c>
      <c r="K1640" s="8">
        <f>Timetraces!J1722-Timetraces!K1722</f>
        <v>27.699564218521118</v>
      </c>
      <c r="L1640" s="8">
        <f t="shared" si="51"/>
        <v>-31.301300200264595</v>
      </c>
      <c r="M1640" s="8">
        <f>(Timetraces!K1722-Timetraces!$K$86)/0.3048+$L$1004</f>
        <v>-27.147388364386373</v>
      </c>
      <c r="N1640" s="13">
        <f>Timetraces!L1722/9.81/0.4536</f>
        <v>-26.658811997283461</v>
      </c>
      <c r="O1640" s="23">
        <f>Timetraces!N1722/1000*0.145</f>
        <v>95.432116025959587</v>
      </c>
      <c r="P1640" s="37">
        <f>Timetraces!P1722</f>
        <v>0.31852348682402082</v>
      </c>
    </row>
    <row r="1641" spans="1:16" x14ac:dyDescent="0.2">
      <c r="A1641" s="37">
        <f>Timetraces!E1723</f>
        <v>163.70000000000002</v>
      </c>
      <c r="B1641" s="8">
        <f>Timetraces!B1723-Timetraces!C1723</f>
        <v>27.69649076461792</v>
      </c>
      <c r="C1641" s="8">
        <f t="shared" si="50"/>
        <v>-31.311391532577552</v>
      </c>
      <c r="D1641" s="8">
        <f>(Timetraces!C1723-Timetraces!$C$86)/0.3048+$C$1004</f>
        <v>-27.137304854205272</v>
      </c>
      <c r="E1641" s="23">
        <f>Timetraces!F1723/1000*0.145</f>
        <v>95.780983344904314</v>
      </c>
      <c r="F1641" s="8">
        <f>Timetraces!H1723</f>
        <v>0.31600181935160171</v>
      </c>
      <c r="G1641" s="8">
        <f>(Timetraces!G1723-Timetraces!$G$86)/0.3048</f>
        <v>-65.616797900262469</v>
      </c>
      <c r="H1641" s="13">
        <f>Timetraces!D1723/9.81/0.4536</f>
        <v>-26.673935968512868</v>
      </c>
      <c r="I1641" s="73">
        <f>Timetraces!F1723/Timetraces!H1723*1000</f>
        <v>2090362983.2964699</v>
      </c>
      <c r="J1641" s="13">
        <f>Timetraces!I1723/9.81/0.4536</f>
        <v>270.24543946732854</v>
      </c>
      <c r="K1641" s="8">
        <f>Timetraces!J1723-Timetraces!K1723</f>
        <v>27.699745893478394</v>
      </c>
      <c r="L1641" s="8">
        <f t="shared" si="51"/>
        <v>-31.300704153816842</v>
      </c>
      <c r="M1641" s="8">
        <f>(Timetraces!K1723-Timetraces!$K$86)/0.3048+$L$1004</f>
        <v>-27.147984410834127</v>
      </c>
      <c r="N1641" s="13">
        <f>Timetraces!L1723/9.81/0.4536</f>
        <v>-26.582437742843606</v>
      </c>
      <c r="O1641" s="23">
        <f>Timetraces!N1723/1000*0.145</f>
        <v>95.403469140852366</v>
      </c>
      <c r="P1641" s="37">
        <f>Timetraces!P1723</f>
        <v>0.31841627797059263</v>
      </c>
    </row>
    <row r="1642" spans="1:16" x14ac:dyDescent="0.2">
      <c r="A1642" s="37">
        <f>Timetraces!E1724</f>
        <v>163.80000000000001</v>
      </c>
      <c r="B1642" s="8">
        <f>Timetraces!B1724-Timetraces!C1724</f>
        <v>27.696522235870361</v>
      </c>
      <c r="C1642" s="8">
        <f t="shared" si="50"/>
        <v>-31.311288280436997</v>
      </c>
      <c r="D1642" s="8">
        <f>(Timetraces!C1724-Timetraces!$C$86)/0.3048+$C$1004</f>
        <v>-27.137408106345827</v>
      </c>
      <c r="E1642" s="23">
        <f>Timetraces!F1724/1000*0.145</f>
        <v>95.75074387314929</v>
      </c>
      <c r="F1642" s="8">
        <f>Timetraces!H1724</f>
        <v>0.31590347274986413</v>
      </c>
      <c r="G1642" s="8">
        <f>(Timetraces!G1724-Timetraces!$G$86)/0.3048</f>
        <v>-65.616797900262469</v>
      </c>
      <c r="H1642" s="13">
        <f>Timetraces!D1724/9.81/0.4536</f>
        <v>-26.603408300842347</v>
      </c>
      <c r="I1642" s="73">
        <f>Timetraces!F1724/Timetraces!H1724*1000</f>
        <v>2090353588.0681171</v>
      </c>
      <c r="J1642" s="13">
        <f>Timetraces!I1724/9.81/0.4536</f>
        <v>270.27616405234505</v>
      </c>
      <c r="K1642" s="8">
        <f>Timetraces!J1724-Timetraces!K1724</f>
        <v>27.699914932250977</v>
      </c>
      <c r="L1642" s="8">
        <f t="shared" si="51"/>
        <v>-31.300149564667947</v>
      </c>
      <c r="M1642" s="8">
        <f>(Timetraces!K1724-Timetraces!$K$86)/0.3048+$L$1004</f>
        <v>-27.148538999983018</v>
      </c>
      <c r="N1642" s="13">
        <f>Timetraces!L1724/9.81/0.4536</f>
        <v>-26.50784661164132</v>
      </c>
      <c r="O1642" s="23">
        <f>Timetraces!N1724/1000*0.145</f>
        <v>95.373110344505264</v>
      </c>
      <c r="P1642" s="37">
        <f>Timetraces!P1724</f>
        <v>0.31830319867717949</v>
      </c>
    </row>
    <row r="1643" spans="1:16" x14ac:dyDescent="0.2">
      <c r="A1643" s="37">
        <f>Timetraces!E1725</f>
        <v>163.9</v>
      </c>
      <c r="B1643" s="8">
        <f>Timetraces!B1725-Timetraces!C1725</f>
        <v>27.696564435958862</v>
      </c>
      <c r="C1643" s="8">
        <f t="shared" si="50"/>
        <v>-31.311149828703069</v>
      </c>
      <c r="D1643" s="8">
        <f>(Timetraces!C1725-Timetraces!$C$86)/0.3048+$C$1004</f>
        <v>-27.137546558079759</v>
      </c>
      <c r="E1643" s="23">
        <f>Timetraces!F1725/1000*0.145</f>
        <v>95.720299709329453</v>
      </c>
      <c r="F1643" s="8">
        <f>Timetraces!H1725</f>
        <v>0.31580446053626426</v>
      </c>
      <c r="G1643" s="8">
        <f>(Timetraces!G1725-Timetraces!$G$86)/0.3048</f>
        <v>-65.616797900262469</v>
      </c>
      <c r="H1643" s="13">
        <f>Timetraces!D1725/9.81/0.4536</f>
        <v>-26.534055094150414</v>
      </c>
      <c r="I1643" s="73">
        <f>Timetraces!F1725/Timetraces!H1725*1000</f>
        <v>2090344122.6713476</v>
      </c>
      <c r="J1643" s="13">
        <f>Timetraces!I1725/9.81/0.4536</f>
        <v>270.30908325057709</v>
      </c>
      <c r="K1643" s="8">
        <f>Timetraces!J1725-Timetraces!K1725</f>
        <v>27.700071573257446</v>
      </c>
      <c r="L1643" s="8">
        <f t="shared" si="51"/>
        <v>-31.299635650604728</v>
      </c>
      <c r="M1643" s="8">
        <f>(Timetraces!K1725-Timetraces!$K$86)/0.3048+$L$1004</f>
        <v>-27.149052914046237</v>
      </c>
      <c r="N1643" s="13">
        <f>Timetraces!L1725/9.81/0.4536</f>
        <v>-26.435187768793593</v>
      </c>
      <c r="O1643" s="23">
        <f>Timetraces!N1725/1000*0.145</f>
        <v>95.341213225938517</v>
      </c>
      <c r="P1643" s="37">
        <f>Timetraces!P1725</f>
        <v>0.31818487211103452</v>
      </c>
    </row>
    <row r="1644" spans="1:16" x14ac:dyDescent="0.2">
      <c r="A1644" s="37">
        <f>Timetraces!E1726</f>
        <v>164</v>
      </c>
      <c r="B1644" s="8">
        <f>Timetraces!B1726-Timetraces!C1726</f>
        <v>27.69661808013916</v>
      </c>
      <c r="C1644" s="8">
        <f t="shared" si="50"/>
        <v>-31.310973830736213</v>
      </c>
      <c r="D1644" s="8">
        <f>(Timetraces!C1726-Timetraces!$C$86)/0.3048+$C$1004</f>
        <v>-27.137722556046615</v>
      </c>
      <c r="E1644" s="23">
        <f>Timetraces!F1726/1000*0.145</f>
        <v>95.689764429141974</v>
      </c>
      <c r="F1644" s="8">
        <f>Timetraces!H1726</f>
        <v>0.31570515207258326</v>
      </c>
      <c r="G1644" s="8">
        <f>(Timetraces!G1726-Timetraces!$G$86)/0.3048</f>
        <v>-65.616797900262469</v>
      </c>
      <c r="H1644" s="13">
        <f>Timetraces!D1726/9.81/0.4536</f>
        <v>-26.465859203021328</v>
      </c>
      <c r="I1644" s="73">
        <f>Timetraces!F1726/Timetraces!H1726*1000</f>
        <v>2090334622.4277906</v>
      </c>
      <c r="J1644" s="13">
        <f>Timetraces!I1726/9.81/0.4536</f>
        <v>270.34433422535051</v>
      </c>
      <c r="K1644" s="8">
        <f>Timetraces!J1726-Timetraces!K1726</f>
        <v>27.700216054916382</v>
      </c>
      <c r="L1644" s="8">
        <f t="shared" si="51"/>
        <v>-31.299161629413994</v>
      </c>
      <c r="M1644" s="8">
        <f>(Timetraces!K1726-Timetraces!$K$86)/0.3048+$L$1004</f>
        <v>-27.14952693523697</v>
      </c>
      <c r="N1644" s="13">
        <f>Timetraces!L1726/9.81/0.4536</f>
        <v>-26.364516079630807</v>
      </c>
      <c r="O1644" s="23">
        <f>Timetraces!N1726/1000*0.145</f>
        <v>95.307980576447193</v>
      </c>
      <c r="P1644" s="37">
        <f>Timetraces!P1726</f>
        <v>0.31806201614496304</v>
      </c>
    </row>
    <row r="1645" spans="1:16" x14ac:dyDescent="0.2">
      <c r="A1645" s="37">
        <f>Timetraces!E1727</f>
        <v>164.10000000000002</v>
      </c>
      <c r="B1645" s="8">
        <f>Timetraces!B1727-Timetraces!C1727</f>
        <v>27.696683168411255</v>
      </c>
      <c r="C1645" s="8">
        <f t="shared" ref="C1645:C1708" si="52">(B1645-$B$4)/0.3048</f>
        <v>-31.310760286536429</v>
      </c>
      <c r="D1645" s="8">
        <f>(Timetraces!C1727-Timetraces!$C$86)/0.3048+$C$1004</f>
        <v>-27.137936100246396</v>
      </c>
      <c r="E1645" s="23">
        <f>Timetraces!F1727/1000*0.145</f>
        <v>95.659280809048482</v>
      </c>
      <c r="F1645" s="8">
        <f>Timetraces!H1727</f>
        <v>0.31560601168654884</v>
      </c>
      <c r="G1645" s="8">
        <f>(Timetraces!G1727-Timetraces!$G$86)/0.3048</f>
        <v>-65.616797900262469</v>
      </c>
      <c r="H1645" s="13">
        <f>Timetraces!D1727/9.81/0.4536</f>
        <v>-26.398716040419036</v>
      </c>
      <c r="I1645" s="73">
        <f>Timetraces!F1727/Timetraces!H1727*1000</f>
        <v>2090325131.8566539</v>
      </c>
      <c r="J1645" s="13">
        <f>Timetraces!I1727/9.81/0.4536</f>
        <v>270.38199927466098</v>
      </c>
      <c r="K1645" s="8">
        <f>Timetraces!J1727-Timetraces!K1727</f>
        <v>27.700348377227783</v>
      </c>
      <c r="L1645" s="8">
        <f t="shared" si="51"/>
        <v>-31.298727501095748</v>
      </c>
      <c r="M1645" s="8">
        <f>(Timetraces!K1727-Timetraces!$K$86)/0.3048+$L$1004</f>
        <v>-27.149961063555217</v>
      </c>
      <c r="N1645" s="13">
        <f>Timetraces!L1727/9.81/0.4536</f>
        <v>-26.295750960698957</v>
      </c>
      <c r="O1645" s="23">
        <f>Timetraces!N1727/1000*0.145</f>
        <v>95.273679892306959</v>
      </c>
      <c r="P1645" s="37">
        <f>Timetraces!P1727</f>
        <v>0.3179355648297511</v>
      </c>
    </row>
    <row r="1646" spans="1:16" x14ac:dyDescent="0.2">
      <c r="A1646" s="37">
        <f>Timetraces!E1728</f>
        <v>164.20000000000002</v>
      </c>
      <c r="B1646" s="8">
        <f>Timetraces!B1728-Timetraces!C1728</f>
        <v>27.696759700775146</v>
      </c>
      <c r="C1646" s="8">
        <f t="shared" si="52"/>
        <v>-31.310509196103713</v>
      </c>
      <c r="D1646" s="8">
        <f>(Timetraces!C1728-Timetraces!$C$86)/0.3048+$C$1004</f>
        <v>-27.138187190679115</v>
      </c>
      <c r="E1646" s="23">
        <f>Timetraces!F1728/1000*0.145</f>
        <v>95.629028441173546</v>
      </c>
      <c r="F1646" s="8">
        <f>Timetraces!H1728</f>
        <v>0.31550762343680017</v>
      </c>
      <c r="G1646" s="8">
        <f>(Timetraces!G1728-Timetraces!$G$86)/0.3048</f>
        <v>-65.616797900262469</v>
      </c>
      <c r="H1646" s="13">
        <f>Timetraces!D1728/9.81/0.4536</f>
        <v>-26.332435292228759</v>
      </c>
      <c r="I1646" s="73">
        <f>Timetraces!F1728/Timetraces!H1728*1000</f>
        <v>2090315707.0805876</v>
      </c>
      <c r="J1646" s="13">
        <f>Timetraces!I1728/9.81/0.4536</f>
        <v>270.42218812916923</v>
      </c>
      <c r="K1646" s="8">
        <f>Timetraces!J1728-Timetraces!K1728</f>
        <v>27.700469255447388</v>
      </c>
      <c r="L1646" s="8">
        <f t="shared" si="51"/>
        <v>-31.298330919010432</v>
      </c>
      <c r="M1646" s="8">
        <f>(Timetraces!K1728-Timetraces!$K$86)/0.3048+$L$1004</f>
        <v>-27.150357645640533</v>
      </c>
      <c r="N1646" s="13">
        <f>Timetraces!L1728/9.81/0.4536</f>
        <v>-26.228660948885477</v>
      </c>
      <c r="O1646" s="23">
        <f>Timetraces!N1728/1000*0.145</f>
        <v>95.238594586293985</v>
      </c>
      <c r="P1646" s="37">
        <f>Timetraces!P1728</f>
        <v>0.31780649539772465</v>
      </c>
    </row>
    <row r="1647" spans="1:16" x14ac:dyDescent="0.2">
      <c r="A1647" s="37">
        <f>Timetraces!E1729</f>
        <v>164.3</v>
      </c>
      <c r="B1647" s="8">
        <f>Timetraces!B1729-Timetraces!C1729</f>
        <v>27.696847677230835</v>
      </c>
      <c r="C1647" s="8">
        <f t="shared" si="52"/>
        <v>-31.310220559438068</v>
      </c>
      <c r="D1647" s="8">
        <f>(Timetraces!C1729-Timetraces!$C$86)/0.3048+$C$1004</f>
        <v>-27.138475827344759</v>
      </c>
      <c r="E1647" s="23">
        <f>Timetraces!F1729/1000*0.145</f>
        <v>95.599208671130526</v>
      </c>
      <c r="F1647" s="8">
        <f>Timetraces!H1729</f>
        <v>0.31541064211190833</v>
      </c>
      <c r="G1647" s="8">
        <f>(Timetraces!G1729-Timetraces!$G$86)/0.3048</f>
        <v>-65.616797900262469</v>
      </c>
      <c r="H1647" s="13">
        <f>Timetraces!D1729/9.81/0.4536</f>
        <v>-26.266749489964866</v>
      </c>
      <c r="I1647" s="73">
        <f>Timetraces!F1729/Timetraces!H1729*1000</f>
        <v>2090306411.2630177</v>
      </c>
      <c r="J1647" s="13">
        <f>Timetraces!I1729/9.81/0.4536</f>
        <v>270.46495565420571</v>
      </c>
      <c r="K1647" s="8">
        <f>Timetraces!J1729-Timetraces!K1729</f>
        <v>27.700578451156616</v>
      </c>
      <c r="L1647" s="8">
        <f t="shared" si="51"/>
        <v>-31.29797266537123</v>
      </c>
      <c r="M1647" s="8">
        <f>(Timetraces!K1729-Timetraces!$K$86)/0.3048+$L$1004</f>
        <v>-27.150715899279739</v>
      </c>
      <c r="N1647" s="13">
        <f>Timetraces!L1729/9.81/0.4536</f>
        <v>-26.162884275918127</v>
      </c>
      <c r="O1647" s="23">
        <f>Timetraces!N1729/1000*0.145</f>
        <v>95.203072691808558</v>
      </c>
      <c r="P1647" s="37">
        <f>Timetraces!P1729</f>
        <v>0.31767600138778485</v>
      </c>
    </row>
    <row r="1648" spans="1:16" x14ac:dyDescent="0.2">
      <c r="A1648" s="37">
        <f>Timetraces!E1730</f>
        <v>164.4</v>
      </c>
      <c r="B1648" s="8">
        <f>Timetraces!B1730-Timetraces!C1730</f>
        <v>27.696946859359741</v>
      </c>
      <c r="C1648" s="8">
        <f t="shared" si="52"/>
        <v>-31.309895158752681</v>
      </c>
      <c r="D1648" s="8">
        <f>(Timetraces!C1730-Timetraces!$C$86)/0.3048+$C$1004</f>
        <v>-27.138801228030143</v>
      </c>
      <c r="E1648" s="23">
        <f>Timetraces!F1730/1000*0.145</f>
        <v>95.570059936915428</v>
      </c>
      <c r="F1648" s="8">
        <f>Timetraces!H1730</f>
        <v>0.31531584313108024</v>
      </c>
      <c r="G1648" s="8">
        <f>(Timetraces!G1730-Timetraces!$G$86)/0.3048</f>
        <v>-65.616797900262469</v>
      </c>
      <c r="H1648" s="13">
        <f>Timetraces!D1730/9.81/0.4536</f>
        <v>-26.201326012561879</v>
      </c>
      <c r="I1648" s="73">
        <f>Timetraces!F1730/Timetraces!H1730*1000</f>
        <v>2090297319.3132665</v>
      </c>
      <c r="J1648" s="13">
        <f>Timetraces!I1730/9.81/0.4536</f>
        <v>270.51038414776588</v>
      </c>
      <c r="K1648" s="8">
        <f>Timetraces!J1730-Timetraces!K1730</f>
        <v>27.700676918029785</v>
      </c>
      <c r="L1648" s="8">
        <f t="shared" si="51"/>
        <v>-31.297649611325401</v>
      </c>
      <c r="M1648" s="8">
        <f>(Timetraces!K1730-Timetraces!$K$86)/0.3048+$L$1004</f>
        <v>-27.151038953325568</v>
      </c>
      <c r="N1648" s="13">
        <f>Timetraces!L1730/9.81/0.4536</f>
        <v>-26.097980304612239</v>
      </c>
      <c r="O1648" s="23">
        <f>Timetraces!N1730/1000*0.145</f>
        <v>95.167456208423204</v>
      </c>
      <c r="P1648" s="37">
        <f>Timetraces!P1730</f>
        <v>0.31754524844733806</v>
      </c>
    </row>
    <row r="1649" spans="1:16" x14ac:dyDescent="0.2">
      <c r="A1649" s="37">
        <f>Timetraces!E1731</f>
        <v>164.5</v>
      </c>
      <c r="B1649" s="8">
        <f>Timetraces!B1731-Timetraces!C1731</f>
        <v>27.697057008743286</v>
      </c>
      <c r="C1649" s="8">
        <f t="shared" si="52"/>
        <v>-31.309533776260736</v>
      </c>
      <c r="D1649" s="8">
        <f>(Timetraces!C1731-Timetraces!$C$86)/0.3048+$C$1004</f>
        <v>-27.139162610522089</v>
      </c>
      <c r="E1649" s="23">
        <f>Timetraces!F1731/1000*0.145</f>
        <v>95.541850274117905</v>
      </c>
      <c r="F1649" s="8">
        <f>Timetraces!H1731</f>
        <v>0.31522409816963071</v>
      </c>
      <c r="G1649" s="8">
        <f>(Timetraces!G1731-Timetraces!$G$86)/0.3048</f>
        <v>-65.616797900262469</v>
      </c>
      <c r="H1649" s="13">
        <f>Timetraces!D1731/9.81/0.4536</f>
        <v>-26.135777373623952</v>
      </c>
      <c r="I1649" s="73">
        <f>Timetraces!F1731/Timetraces!H1731*1000</f>
        <v>2090288515.5712898</v>
      </c>
      <c r="J1649" s="13">
        <f>Timetraces!I1731/9.81/0.4536</f>
        <v>270.55850104251499</v>
      </c>
      <c r="K1649" s="8">
        <f>Timetraces!J1731-Timetraces!K1731</f>
        <v>27.700765132904053</v>
      </c>
      <c r="L1649" s="8">
        <f t="shared" si="51"/>
        <v>-31.297360192446568</v>
      </c>
      <c r="M1649" s="8">
        <f>(Timetraces!K1731-Timetraces!$K$86)/0.3048+$L$1004</f>
        <v>-27.151328372204397</v>
      </c>
      <c r="N1649" s="13">
        <f>Timetraces!L1731/9.81/0.4536</f>
        <v>-26.033465534243788</v>
      </c>
      <c r="O1649" s="23">
        <f>Timetraces!N1731/1000*0.145</f>
        <v>95.132101665414027</v>
      </c>
      <c r="P1649" s="37">
        <f>Timetraces!P1731</f>
        <v>0.31741544969028318</v>
      </c>
    </row>
    <row r="1650" spans="1:16" x14ac:dyDescent="0.2">
      <c r="A1650" s="37">
        <f>Timetraces!E1732</f>
        <v>164.60000000000002</v>
      </c>
      <c r="B1650" s="8">
        <f>Timetraces!B1732-Timetraces!C1732</f>
        <v>27.697177648544312</v>
      </c>
      <c r="C1650" s="8">
        <f t="shared" si="52"/>
        <v>-31.309137976388605</v>
      </c>
      <c r="D1650" s="8">
        <f>(Timetraces!C1732-Timetraces!$C$86)/0.3048+$C$1004</f>
        <v>-27.139558410394219</v>
      </c>
      <c r="E1650" s="23">
        <f>Timetraces!F1732/1000*0.145</f>
        <v>95.514854903378918</v>
      </c>
      <c r="F1650" s="8">
        <f>Timetraces!H1732</f>
        <v>0.31513630225339218</v>
      </c>
      <c r="G1650" s="8">
        <f>(Timetraces!G1732-Timetraces!$G$86)/0.3048</f>
        <v>-65.616797900262469</v>
      </c>
      <c r="H1650" s="13">
        <f>Timetraces!D1732/9.81/0.4536</f>
        <v>-26.069680081382156</v>
      </c>
      <c r="I1650" s="73">
        <f>Timetraces!F1732/Timetraces!H1732*1000</f>
        <v>2090280086.9162374</v>
      </c>
      <c r="J1650" s="13">
        <f>Timetraces!I1732/9.81/0.4536</f>
        <v>270.60930633845311</v>
      </c>
      <c r="K1650" s="8">
        <f>Timetraces!J1732-Timetraces!K1732</f>
        <v>27.700843334197998</v>
      </c>
      <c r="L1650" s="8">
        <f t="shared" si="51"/>
        <v>-31.297103626521551</v>
      </c>
      <c r="M1650" s="8">
        <f>(Timetraces!K1732-Timetraces!$K$86)/0.3048+$L$1004</f>
        <v>-27.151584938129417</v>
      </c>
      <c r="N1650" s="13">
        <f>Timetraces!L1732/9.81/0.4536</f>
        <v>-25.968856464088731</v>
      </c>
      <c r="O1650" s="23">
        <f>Timetraces!N1732/1000*0.145</f>
        <v>95.097358570230696</v>
      </c>
      <c r="P1650" s="37">
        <f>Timetraces!P1732</f>
        <v>0.31728779355763348</v>
      </c>
    </row>
    <row r="1651" spans="1:16" x14ac:dyDescent="0.2">
      <c r="A1651" s="37">
        <f>Timetraces!E1733</f>
        <v>164.70000000000002</v>
      </c>
      <c r="B1651" s="8">
        <f>Timetraces!B1733-Timetraces!C1733</f>
        <v>27.697308301925659</v>
      </c>
      <c r="C1651" s="8">
        <f t="shared" si="52"/>
        <v>-31.30870932356266</v>
      </c>
      <c r="D1651" s="8">
        <f>(Timetraces!C1733-Timetraces!$C$86)/0.3048+$C$1004</f>
        <v>-27.139987063220165</v>
      </c>
      <c r="E1651" s="23">
        <f>Timetraces!F1733/1000*0.145</f>
        <v>95.489386524033307</v>
      </c>
      <c r="F1651" s="8">
        <f>Timetraces!H1733</f>
        <v>0.31505347229493053</v>
      </c>
      <c r="G1651" s="8">
        <f>(Timetraces!G1733-Timetraces!$G$86)/0.3048</f>
        <v>-65.616797900262469</v>
      </c>
      <c r="H1651" s="13">
        <f>Timetraces!D1733/9.81/0.4536</f>
        <v>-26.002581496860802</v>
      </c>
      <c r="I1651" s="73">
        <f>Timetraces!F1733/Timetraces!H1733*1000</f>
        <v>2090272132.1309867</v>
      </c>
      <c r="J1651" s="13">
        <f>Timetraces!I1733/9.81/0.4536</f>
        <v>270.66282746824527</v>
      </c>
      <c r="K1651" s="8">
        <f>Timetraces!J1733-Timetraces!K1733</f>
        <v>27.700912475585937</v>
      </c>
      <c r="L1651" s="8">
        <f t="shared" si="51"/>
        <v>-31.296876784697602</v>
      </c>
      <c r="M1651" s="8">
        <f>(Timetraces!K1733-Timetraces!$K$86)/0.3048+$L$1004</f>
        <v>-27.151811779953363</v>
      </c>
      <c r="N1651" s="13">
        <f>Timetraces!L1733/9.81/0.4536</f>
        <v>-25.903714171503978</v>
      </c>
      <c r="O1651" s="23">
        <f>Timetraces!N1733/1000*0.145</f>
        <v>95.063499713118887</v>
      </c>
      <c r="P1651" s="37">
        <f>Timetraces!P1733</f>
        <v>0.31716320239789664</v>
      </c>
    </row>
    <row r="1652" spans="1:16" x14ac:dyDescent="0.2">
      <c r="A1652" s="37">
        <f>Timetraces!E1734</f>
        <v>164.8</v>
      </c>
      <c r="B1652" s="8">
        <f>Timetraces!B1734-Timetraces!C1734</f>
        <v>27.697448492050171</v>
      </c>
      <c r="C1652" s="8">
        <f t="shared" si="52"/>
        <v>-31.308249382209276</v>
      </c>
      <c r="D1652" s="8">
        <f>(Timetraces!C1734-Timetraces!$C$86)/0.3048+$C$1004</f>
        <v>-27.140447004573549</v>
      </c>
      <c r="E1652" s="23">
        <f>Timetraces!F1734/1000*0.145</f>
        <v>95.465750163470474</v>
      </c>
      <c r="F1652" s="8">
        <f>Timetraces!H1734</f>
        <v>0.31497660027969149</v>
      </c>
      <c r="G1652" s="8">
        <f>(Timetraces!G1734-Timetraces!$G$86)/0.3048</f>
        <v>-65.616797900262469</v>
      </c>
      <c r="H1652" s="13">
        <f>Timetraces!D1734/9.81/0.4536</f>
        <v>-25.934020408376327</v>
      </c>
      <c r="I1652" s="73">
        <f>Timetraces!F1734/Timetraces!H1734*1000</f>
        <v>2090264747.6078351</v>
      </c>
      <c r="J1652" s="13">
        <f>Timetraces!I1734/9.81/0.4536</f>
        <v>270.71906443189164</v>
      </c>
      <c r="K1652" s="8">
        <f>Timetraces!J1734-Timetraces!K1734</f>
        <v>27.700973033905029</v>
      </c>
      <c r="L1652" s="8">
        <f t="shared" si="51"/>
        <v>-31.296678102548352</v>
      </c>
      <c r="M1652" s="8">
        <f>(Timetraces!K1734-Timetraces!$K$86)/0.3048+$L$1004</f>
        <v>-27.152010462102616</v>
      </c>
      <c r="N1652" s="13">
        <f>Timetraces!L1734/9.81/0.4536</f>
        <v>-25.837755757129724</v>
      </c>
      <c r="O1652" s="23">
        <f>Timetraces!N1734/1000*0.145</f>
        <v>95.030697370593785</v>
      </c>
      <c r="P1652" s="37">
        <f>Timetraces!P1734</f>
        <v>0.31704225826409987</v>
      </c>
    </row>
    <row r="1653" spans="1:16" x14ac:dyDescent="0.2">
      <c r="A1653" s="37">
        <f>Timetraces!E1735</f>
        <v>164.9</v>
      </c>
      <c r="B1653" s="8">
        <f>Timetraces!B1735-Timetraces!C1735</f>
        <v>27.697597742080688</v>
      </c>
      <c r="C1653" s="8">
        <f t="shared" si="52"/>
        <v>-31.307759716754823</v>
      </c>
      <c r="D1653" s="8">
        <f>(Timetraces!C1735-Timetraces!$C$86)/0.3048+$C$1004</f>
        <v>-27.140936670028008</v>
      </c>
      <c r="E1653" s="23">
        <f>Timetraces!F1735/1000*0.145</f>
        <v>95.444243235461883</v>
      </c>
      <c r="F1653" s="8">
        <f>Timetraces!H1735</f>
        <v>0.31490665339970042</v>
      </c>
      <c r="G1653" s="8">
        <f>(Timetraces!G1735-Timetraces!$G$86)/0.3048</f>
        <v>-65.616797900262469</v>
      </c>
      <c r="H1653" s="13">
        <f>Timetraces!D1735/9.81/0.4536</f>
        <v>-25.863532175162021</v>
      </c>
      <c r="I1653" s="73">
        <f>Timetraces!F1735/Timetraces!H1735*1000</f>
        <v>2090258027.6990457</v>
      </c>
      <c r="J1653" s="13">
        <f>Timetraces!I1735/9.81/0.4536</f>
        <v>270.77798979672696</v>
      </c>
      <c r="K1653" s="8">
        <f>Timetraces!J1735-Timetraces!K1735</f>
        <v>27.701026201248169</v>
      </c>
      <c r="L1653" s="8">
        <f t="shared" si="51"/>
        <v>-31.296503669007869</v>
      </c>
      <c r="M1653" s="8">
        <f>(Timetraces!K1735-Timetraces!$K$86)/0.3048+$L$1004</f>
        <v>-27.152184895643096</v>
      </c>
      <c r="N1653" s="13">
        <f>Timetraces!L1735/9.81/0.4536</f>
        <v>-25.770470287576742</v>
      </c>
      <c r="O1653" s="23">
        <f>Timetraces!N1735/1000*0.145</f>
        <v>94.999440984618872</v>
      </c>
      <c r="P1653" s="37">
        <f>Timetraces!P1735</f>
        <v>0.3169266393968736</v>
      </c>
    </row>
    <row r="1654" spans="1:16" x14ac:dyDescent="0.2">
      <c r="A1654" s="37">
        <f>Timetraces!E1736</f>
        <v>165</v>
      </c>
      <c r="B1654" s="8">
        <f>Timetraces!B1736-Timetraces!C1736</f>
        <v>27.697755575180054</v>
      </c>
      <c r="C1654" s="8">
        <f t="shared" si="52"/>
        <v>-31.307241891625672</v>
      </c>
      <c r="D1654" s="8">
        <f>(Timetraces!C1736-Timetraces!$C$86)/0.3048+$C$1004</f>
        <v>-27.141454495157159</v>
      </c>
      <c r="E1654" s="71">
        <f>Timetraces!F1736/1000*0.145</f>
        <v>95.425133020846786</v>
      </c>
      <c r="F1654" s="72">
        <f>Timetraces!H1736</f>
        <v>0.31484450085680893</v>
      </c>
      <c r="G1654" s="8">
        <f>(Timetraces!G1736-Timetraces!$G$86)/0.3048</f>
        <v>-65.616797900262469</v>
      </c>
      <c r="H1654" s="13">
        <f>Timetraces!D1736/9.81/0.4536</f>
        <v>-25.79066930186692</v>
      </c>
      <c r="I1654" s="73">
        <f>Timetraces!F1736/Timetraces!H1736*1000</f>
        <v>2090252057.349154</v>
      </c>
      <c r="J1654" s="13">
        <f>Timetraces!I1736/9.81/0.4536</f>
        <v>270.83957613008602</v>
      </c>
      <c r="K1654" s="8">
        <f>Timetraces!J1736-Timetraces!K1736</f>
        <v>27.701072692871094</v>
      </c>
      <c r="L1654" s="8">
        <f t="shared" si="51"/>
        <v>-31.296351137436591</v>
      </c>
      <c r="M1654" s="8">
        <f>(Timetraces!K1736-Timetraces!$K$86)/0.3048+$L$1004</f>
        <v>-27.152337427214377</v>
      </c>
      <c r="N1654" s="13">
        <f>Timetraces!L1736/9.81/0.4536</f>
        <v>-25.701420554743514</v>
      </c>
      <c r="O1654" s="23">
        <f>Timetraces!N1736/1000*0.145</f>
        <v>94.969983672104391</v>
      </c>
      <c r="P1654" s="37">
        <f>Timetraces!P1736</f>
        <v>0.31681719912737821</v>
      </c>
    </row>
    <row r="1655" spans="1:16" x14ac:dyDescent="0.2">
      <c r="A1655" s="37">
        <f>Timetraces!E1737</f>
        <v>165.10000000000002</v>
      </c>
      <c r="B1655" s="8">
        <f>Timetraces!B1737-Timetraces!C1737</f>
        <v>27.69792103767395</v>
      </c>
      <c r="C1655" s="8">
        <f t="shared" si="52"/>
        <v>-31.306699035674566</v>
      </c>
      <c r="D1655" s="8">
        <f>(Timetraces!C1737-Timetraces!$C$86)/0.3048+$C$1004</f>
        <v>-27.141997351108262</v>
      </c>
      <c r="E1655" s="23">
        <f>Timetraces!F1737/1000*0.145</f>
        <v>95.408664484982921</v>
      </c>
      <c r="F1655" s="8">
        <f>Timetraces!H1737</f>
        <v>0.31479093929473184</v>
      </c>
      <c r="G1655" s="8">
        <f>(Timetraces!G1737-Timetraces!$G$86)/0.3048</f>
        <v>-65.616797900262469</v>
      </c>
      <c r="H1655" s="13">
        <f>Timetraces!D1737/9.81/0.4536</f>
        <v>-25.715018583971542</v>
      </c>
      <c r="I1655" s="73">
        <f>Timetraces!F1737/Timetraces!H1737*1000</f>
        <v>2090246914.4308631</v>
      </c>
      <c r="J1655" s="13">
        <f>Timetraces!I1737/9.81/0.4536</f>
        <v>270.90382343196887</v>
      </c>
      <c r="K1655" s="8">
        <f>Timetraces!J1737-Timetraces!K1737</f>
        <v>27.701113700866699</v>
      </c>
      <c r="L1655" s="8">
        <f t="shared" si="51"/>
        <v>-31.296216596768595</v>
      </c>
      <c r="M1655" s="8">
        <f>(Timetraces!K1737-Timetraces!$K$86)/0.3048+$L$1004</f>
        <v>-27.15247196788237</v>
      </c>
      <c r="N1655" s="13">
        <f>Timetraces!L1737/9.81/0.4536</f>
        <v>-25.630548264216497</v>
      </c>
      <c r="O1655" s="23">
        <f>Timetraces!N1737/1000*0.145</f>
        <v>94.942538799421158</v>
      </c>
      <c r="P1655" s="37">
        <f>Timetraces!P1737</f>
        <v>0.31671468298695049</v>
      </c>
    </row>
    <row r="1656" spans="1:16" x14ac:dyDescent="0.2">
      <c r="A1656" s="37">
        <f>Timetraces!E1738</f>
        <v>165.20000000000002</v>
      </c>
      <c r="B1656" s="8">
        <f>Timetraces!B1738-Timetraces!C1738</f>
        <v>27.698093891143799</v>
      </c>
      <c r="C1656" s="8">
        <f t="shared" si="52"/>
        <v>-31.306131931114695</v>
      </c>
      <c r="D1656" s="8">
        <f>(Timetraces!C1738-Timetraces!$C$86)/0.3048+$C$1004</f>
        <v>-27.142564455668133</v>
      </c>
      <c r="E1656" s="23">
        <f>Timetraces!F1738/1000*0.145</f>
        <v>95.395045278328539</v>
      </c>
      <c r="F1656" s="8">
        <f>Timetraces!H1738</f>
        <v>0.31474664400235502</v>
      </c>
      <c r="G1656" s="8">
        <f>(Timetraces!G1738-Timetraces!$G$86)/0.3048</f>
        <v>-65.616797900262469</v>
      </c>
      <c r="H1656" s="13">
        <f>Timetraces!D1738/9.81/0.4536</f>
        <v>-25.636214824120501</v>
      </c>
      <c r="I1656" s="73">
        <f>Timetraces!F1738/Timetraces!H1738*1000</f>
        <v>2090242665.0927217</v>
      </c>
      <c r="J1656" s="13">
        <f>Timetraces!I1738/9.81/0.4536</f>
        <v>270.97070426971027</v>
      </c>
      <c r="K1656" s="8">
        <f>Timetraces!J1738-Timetraces!K1738</f>
        <v>27.701149940490723</v>
      </c>
      <c r="L1656" s="8">
        <f t="shared" si="51"/>
        <v>-31.296097700364317</v>
      </c>
      <c r="M1656" s="8">
        <f>(Timetraces!K1738-Timetraces!$K$86)/0.3048+$L$1004</f>
        <v>-27.152590864286651</v>
      </c>
      <c r="N1656" s="13">
        <f>Timetraces!L1738/9.81/0.4536</f>
        <v>-25.557789977957444</v>
      </c>
      <c r="O1656" s="23">
        <f>Timetraces!N1738/1000*0.145</f>
        <v>94.917291149010595</v>
      </c>
      <c r="P1656" s="37">
        <f>Timetraces!P1738</f>
        <v>0.31661973549272115</v>
      </c>
    </row>
    <row r="1657" spans="1:16" x14ac:dyDescent="0.2">
      <c r="A1657" s="37">
        <f>Timetraces!E1739</f>
        <v>165.3</v>
      </c>
      <c r="B1657" s="8">
        <f>Timetraces!B1739-Timetraces!C1739</f>
        <v>27.698273420333862</v>
      </c>
      <c r="C1657" s="8">
        <f t="shared" si="52"/>
        <v>-31.305542924585616</v>
      </c>
      <c r="D1657" s="8">
        <f>(Timetraces!C1739-Timetraces!$C$86)/0.3048+$C$1004</f>
        <v>-27.143153462197208</v>
      </c>
      <c r="E1657" s="23">
        <f>Timetraces!F1739/1000*0.145</f>
        <v>95.38443089085149</v>
      </c>
      <c r="F1657" s="8">
        <f>Timetraces!H1739</f>
        <v>0.31471212065762505</v>
      </c>
      <c r="G1657" s="8">
        <f>(Timetraces!G1739-Timetraces!$G$86)/0.3048</f>
        <v>-65.616797900262469</v>
      </c>
      <c r="H1657" s="13">
        <f>Timetraces!D1739/9.81/0.4536</f>
        <v>-25.55396655024612</v>
      </c>
      <c r="I1657" s="73">
        <f>Timetraces!F1739/Timetraces!H1739*1000</f>
        <v>2090239358.8833613</v>
      </c>
      <c r="J1657" s="13">
        <f>Timetraces!I1739/9.81/0.4536</f>
        <v>271.04019121064499</v>
      </c>
      <c r="K1657" s="8">
        <f>Timetraces!J1739-Timetraces!K1739</f>
        <v>27.701183080673218</v>
      </c>
      <c r="L1657" s="8">
        <f t="shared" si="51"/>
        <v>-31.295988972731461</v>
      </c>
      <c r="M1657" s="8">
        <f>(Timetraces!K1739-Timetraces!$K$86)/0.3048+$L$1004</f>
        <v>-27.152699591919507</v>
      </c>
      <c r="N1657" s="13">
        <f>Timetraces!L1739/9.81/0.4536</f>
        <v>-25.483104546968558</v>
      </c>
      <c r="O1657" s="23">
        <f>Timetraces!N1739/1000*0.145</f>
        <v>94.89442558088372</v>
      </c>
      <c r="P1657" s="37">
        <f>Timetraces!P1739</f>
        <v>0.31653300336856921</v>
      </c>
    </row>
    <row r="1658" spans="1:16" x14ac:dyDescent="0.2">
      <c r="A1658" s="37">
        <f>Timetraces!E1740</f>
        <v>165.4</v>
      </c>
      <c r="B1658" s="8">
        <f>Timetraces!B1740-Timetraces!C1740</f>
        <v>27.698459148406982</v>
      </c>
      <c r="C1658" s="8">
        <f t="shared" si="52"/>
        <v>-31.304933580513701</v>
      </c>
      <c r="D1658" s="8">
        <f>(Timetraces!C1740-Timetraces!$C$86)/0.3048+$C$1004</f>
        <v>-27.143762806269127</v>
      </c>
      <c r="E1658" s="23">
        <f>Timetraces!F1740/1000*0.145</f>
        <v>95.376917426179645</v>
      </c>
      <c r="F1658" s="8">
        <f>Timetraces!H1740</f>
        <v>0.31468768175529971</v>
      </c>
      <c r="G1658" s="8">
        <f>(Timetraces!G1740-Timetraces!$G$86)/0.3048</f>
        <v>-65.616797900262469</v>
      </c>
      <c r="H1658" s="13">
        <f>Timetraces!D1740/9.81/0.4536</f>
        <v>-25.468076590067326</v>
      </c>
      <c r="I1658" s="73">
        <f>Timetraces!F1740/Timetraces!H1740*1000</f>
        <v>2090237026.9134395</v>
      </c>
      <c r="J1658" s="13">
        <f>Timetraces!I1740/9.81/0.4536</f>
        <v>271.1122842547731</v>
      </c>
      <c r="K1658" s="8">
        <f>Timetraces!J1740-Timetraces!K1740</f>
        <v>27.701213836669922</v>
      </c>
      <c r="L1658" s="8">
        <f t="shared" si="51"/>
        <v>-31.295888067230464</v>
      </c>
      <c r="M1658" s="8">
        <f>(Timetraces!K1740-Timetraces!$K$86)/0.3048+$L$1004</f>
        <v>-27.1528004974205</v>
      </c>
      <c r="N1658" s="13">
        <f>Timetraces!L1740/9.81/0.4536</f>
        <v>-25.406473111292517</v>
      </c>
      <c r="O1658" s="23">
        <f>Timetraces!N1740/1000*0.145</f>
        <v>94.874076825702929</v>
      </c>
      <c r="P1658" s="37">
        <f>Timetraces!P1740</f>
        <v>0.31645495886936653</v>
      </c>
    </row>
    <row r="1659" spans="1:16" x14ac:dyDescent="0.2">
      <c r="A1659" s="37">
        <f>Timetraces!E1741</f>
        <v>165.5</v>
      </c>
      <c r="B1659" s="8">
        <f>Timetraces!B1741-Timetraces!C1741</f>
        <v>27.698650360107422</v>
      </c>
      <c r="C1659" s="8">
        <f t="shared" si="52"/>
        <v>-31.304306245538505</v>
      </c>
      <c r="D1659" s="8">
        <f>(Timetraces!C1741-Timetraces!$C$86)/0.3048+$C$1004</f>
        <v>-27.144390141244319</v>
      </c>
      <c r="E1659" s="23">
        <f>Timetraces!F1741/1000*0.145</f>
        <v>95.372579452612428</v>
      </c>
      <c r="F1659" s="8">
        <f>Timetraces!H1741</f>
        <v>0.31467356982646749</v>
      </c>
      <c r="G1659" s="8">
        <f>(Timetraces!G1741-Timetraces!$G$86)/0.3048</f>
        <v>-65.616797900262469</v>
      </c>
      <c r="H1659" s="13">
        <f>Timetraces!D1741/9.81/0.4536</f>
        <v>-25.378448929255939</v>
      </c>
      <c r="I1659" s="73">
        <f>Timetraces!F1741/Timetraces!H1741*1000</f>
        <v>2090235692.8868222</v>
      </c>
      <c r="J1659" s="13">
        <f>Timetraces!I1741/9.81/0.4536</f>
        <v>271.18695596942939</v>
      </c>
      <c r="K1659" s="8">
        <f>Timetraces!J1741-Timetraces!K1741</f>
        <v>27.701243877410889</v>
      </c>
      <c r="L1659" s="8">
        <f t="shared" si="51"/>
        <v>-31.295789508369023</v>
      </c>
      <c r="M1659" s="8">
        <f>(Timetraces!K1741-Timetraces!$K$86)/0.3048+$L$1004</f>
        <v>-27.152899056281946</v>
      </c>
      <c r="N1659" s="13">
        <f>Timetraces!L1741/9.81/0.4536</f>
        <v>-25.327833947432637</v>
      </c>
      <c r="O1659" s="23">
        <f>Timetraces!N1741/1000*0.145</f>
        <v>94.856366088754498</v>
      </c>
      <c r="P1659" s="37">
        <f>Timetraces!P1741</f>
        <v>0.31638602307634267</v>
      </c>
    </row>
    <row r="1660" spans="1:16" x14ac:dyDescent="0.2">
      <c r="A1660" s="37">
        <f>Timetraces!E1742</f>
        <v>165.60000000000002</v>
      </c>
      <c r="B1660" s="8">
        <f>Timetraces!B1742-Timetraces!C1742</f>
        <v>27.698847055435181</v>
      </c>
      <c r="C1660" s="8">
        <f t="shared" si="52"/>
        <v>-31.303660919660032</v>
      </c>
      <c r="D1660" s="8">
        <f>(Timetraces!C1742-Timetraces!$C$86)/0.3048+$C$1004</f>
        <v>-27.145035467122792</v>
      </c>
      <c r="E1660" s="23">
        <f>Timetraces!F1742/1000*0.145</f>
        <v>95.37142467868307</v>
      </c>
      <c r="F1660" s="8">
        <f>Timetraces!H1742</f>
        <v>0.31466980992238724</v>
      </c>
      <c r="G1660" s="8">
        <f>(Timetraces!G1742-Timetraces!$G$86)/0.3048</f>
        <v>-65.616797900262469</v>
      </c>
      <c r="H1660" s="13">
        <f>Timetraces!D1742/9.81/0.4536</f>
        <v>-25.285090425978254</v>
      </c>
      <c r="I1660" s="73">
        <f>Timetraces!F1742/Timetraces!H1742*1000</f>
        <v>2090235359.6091456</v>
      </c>
      <c r="J1660" s="13">
        <f>Timetraces!I1742/9.81/0.4536</f>
        <v>271.2641240566183</v>
      </c>
      <c r="K1660" s="8">
        <f>Timetraces!J1742-Timetraces!K1742</f>
        <v>27.701274394989014</v>
      </c>
      <c r="L1660" s="8">
        <f t="shared" si="51"/>
        <v>-31.295689385081211</v>
      </c>
      <c r="M1660" s="8">
        <f>(Timetraces!K1742-Timetraces!$K$86)/0.3048+$L$1004</f>
        <v>-27.152999179569754</v>
      </c>
      <c r="N1660" s="13">
        <f>Timetraces!L1742/9.81/0.4536</f>
        <v>-25.247055035687673</v>
      </c>
      <c r="O1660" s="23">
        <f>Timetraces!N1742/1000*0.145</f>
        <v>94.841386960990292</v>
      </c>
      <c r="P1660" s="37">
        <f>Timetraces!P1742</f>
        <v>0.31632651400060419</v>
      </c>
    </row>
    <row r="1661" spans="1:16" x14ac:dyDescent="0.2">
      <c r="A1661" s="37">
        <f>Timetraces!E1743</f>
        <v>165.70000000000002</v>
      </c>
      <c r="B1661" s="8">
        <f>Timetraces!B1743-Timetraces!C1743</f>
        <v>27.699048519134521</v>
      </c>
      <c r="C1661" s="8">
        <f t="shared" si="52"/>
        <v>-31.302999949517837</v>
      </c>
      <c r="D1661" s="8">
        <f>(Timetraces!C1743-Timetraces!$C$86)/0.3048+$C$1004</f>
        <v>-27.145696437264991</v>
      </c>
      <c r="E1661" s="23">
        <f>Timetraces!F1743/1000*0.145</f>
        <v>95.373431804968348</v>
      </c>
      <c r="F1661" s="8">
        <f>Timetraces!H1743</f>
        <v>0.3146763327800558</v>
      </c>
      <c r="G1661" s="8">
        <f>(Timetraces!G1743-Timetraces!$G$86)/0.3048</f>
        <v>-65.616797900262469</v>
      </c>
      <c r="H1661" s="13">
        <f>Timetraces!D1743/9.81/0.4536</f>
        <v>-25.188114239978191</v>
      </c>
      <c r="I1661" s="73">
        <f>Timetraces!F1743/Timetraces!H1743*1000</f>
        <v>2090236020.4230585</v>
      </c>
      <c r="J1661" s="13">
        <f>Timetraces!I1743/9.81/0.4536</f>
        <v>271.34381594900498</v>
      </c>
      <c r="K1661" s="8">
        <f>Timetraces!J1743-Timetraces!K1743</f>
        <v>27.701306581497192</v>
      </c>
      <c r="L1661" s="8">
        <f t="shared" si="51"/>
        <v>-31.295583786301098</v>
      </c>
      <c r="M1661" s="8">
        <f>(Timetraces!K1743-Timetraces!$K$86)/0.3048+$L$1004</f>
        <v>-27.153104778349871</v>
      </c>
      <c r="N1661" s="13">
        <f>Timetraces!L1743/9.81/0.4536</f>
        <v>-25.163946061942855</v>
      </c>
      <c r="O1661" s="23">
        <f>Timetraces!N1743/1000*0.145</f>
        <v>94.829212624430625</v>
      </c>
      <c r="P1661" s="37">
        <f>Timetraces!P1743</f>
        <v>0.31627667296597772</v>
      </c>
    </row>
    <row r="1662" spans="1:16" x14ac:dyDescent="0.2">
      <c r="A1662" s="37">
        <f>Timetraces!E1744</f>
        <v>165.8</v>
      </c>
      <c r="B1662" s="8">
        <f>Timetraces!B1744-Timetraces!C1744</f>
        <v>27.699254751205444</v>
      </c>
      <c r="C1662" s="8">
        <f t="shared" si="52"/>
        <v>-31.302323335111922</v>
      </c>
      <c r="D1662" s="8">
        <f>(Timetraces!C1744-Timetraces!$C$86)/0.3048+$C$1004</f>
        <v>-27.146373051670903</v>
      </c>
      <c r="E1662" s="23">
        <f>Timetraces!F1744/1000*0.145</f>
        <v>95.378550237197288</v>
      </c>
      <c r="F1662" s="8">
        <f>Timetraces!H1744</f>
        <v>0.31469297388130979</v>
      </c>
      <c r="G1662" s="8">
        <f>(Timetraces!G1744-Timetraces!$G$86)/0.3048</f>
        <v>-65.616797900262469</v>
      </c>
      <c r="H1662" s="13">
        <f>Timetraces!D1744/9.81/0.4536</f>
        <v>-25.087714114453693</v>
      </c>
      <c r="I1662" s="73">
        <f>Timetraces!F1744/Timetraces!H1744*1000</f>
        <v>2090237659.1738269</v>
      </c>
      <c r="J1662" s="13">
        <f>Timetraces!I1744/9.81/0.4536</f>
        <v>271.42594934859386</v>
      </c>
      <c r="K1662" s="8">
        <f>Timetraces!J1744-Timetraces!K1744</f>
        <v>27.701341867446899</v>
      </c>
      <c r="L1662" s="8">
        <f t="shared" si="51"/>
        <v>-31.295468018749567</v>
      </c>
      <c r="M1662" s="8">
        <f>(Timetraces!K1744-Timetraces!$K$86)/0.3048+$L$1004</f>
        <v>-27.153220545901398</v>
      </c>
      <c r="N1662" s="13">
        <f>Timetraces!L1744/9.81/0.4536</f>
        <v>-25.0782892794182</v>
      </c>
      <c r="O1662" s="23">
        <f>Timetraces!N1744/1000*0.145</f>
        <v>94.819909402464972</v>
      </c>
      <c r="P1662" s="37">
        <f>Timetraces!P1744</f>
        <v>0.31623671484815213</v>
      </c>
    </row>
    <row r="1663" spans="1:16" x14ac:dyDescent="0.2">
      <c r="A1663" s="37">
        <f>Timetraces!E1745</f>
        <v>165.9</v>
      </c>
      <c r="B1663" s="8">
        <f>Timetraces!B1745-Timetraces!C1745</f>
        <v>27.699465751647949</v>
      </c>
      <c r="C1663" s="8">
        <f t="shared" si="52"/>
        <v>-31.301631076442288</v>
      </c>
      <c r="D1663" s="8">
        <f>(Timetraces!C1745-Timetraces!$C$86)/0.3048+$C$1004</f>
        <v>-27.14706531034054</v>
      </c>
      <c r="E1663" s="23">
        <f>Timetraces!F1745/1000*0.145</f>
        <v>95.386677056095209</v>
      </c>
      <c r="F1663" s="8">
        <f>Timetraces!H1745</f>
        <v>0.31471939850564462</v>
      </c>
      <c r="G1663" s="8">
        <f>(Timetraces!G1745-Timetraces!$G$86)/0.3048</f>
        <v>-65.616797900262469</v>
      </c>
      <c r="H1663" s="13">
        <f>Timetraces!D1745/9.81/0.4536</f>
        <v>-24.98414208701621</v>
      </c>
      <c r="I1663" s="73">
        <f>Timetraces!F1745/Timetraces!H1745*1000</f>
        <v>2090240243.3233008</v>
      </c>
      <c r="J1663" s="13">
        <f>Timetraces!I1745/9.81/0.4536</f>
        <v>271.51049682271974</v>
      </c>
      <c r="K1663" s="8">
        <f>Timetraces!J1745-Timetraces!K1745</f>
        <v>27.701381206512451</v>
      </c>
      <c r="L1663" s="8">
        <f t="shared" si="51"/>
        <v>-31.295338953573872</v>
      </c>
      <c r="M1663" s="8">
        <f>(Timetraces!K1745-Timetraces!$K$86)/0.3048+$L$1004</f>
        <v>-27.153349611077097</v>
      </c>
      <c r="N1663" s="13">
        <f>Timetraces!L1745/9.81/0.4536</f>
        <v>-24.989873799500046</v>
      </c>
      <c r="O1663" s="23">
        <f>Timetraces!N1745/1000*0.145</f>
        <v>94.81350797082041</v>
      </c>
      <c r="P1663" s="37">
        <f>Timetraces!P1745</f>
        <v>0.31620672970387737</v>
      </c>
    </row>
    <row r="1664" spans="1:16" x14ac:dyDescent="0.2">
      <c r="A1664" s="37">
        <f>Timetraces!E1746</f>
        <v>166</v>
      </c>
      <c r="B1664" s="8">
        <f>Timetraces!B1746-Timetraces!C1746</f>
        <v>27.699681520462036</v>
      </c>
      <c r="C1664" s="8">
        <f t="shared" si="52"/>
        <v>-31.300923173508931</v>
      </c>
      <c r="D1664" s="8">
        <f>(Timetraces!C1746-Timetraces!$C$86)/0.3048+$C$1004</f>
        <v>-27.147773213273897</v>
      </c>
      <c r="E1664" s="23">
        <f>Timetraces!F1746/1000*0.145</f>
        <v>95.397679392264521</v>
      </c>
      <c r="F1664" s="8">
        <f>Timetraces!H1746</f>
        <v>0.31475517457078106</v>
      </c>
      <c r="G1664" s="8">
        <f>(Timetraces!G1746-Timetraces!$G$86)/0.3048</f>
        <v>-65.616797900262469</v>
      </c>
      <c r="H1664" s="13">
        <f>Timetraces!D1746/9.81/0.4536</f>
        <v>-24.877679342483976</v>
      </c>
      <c r="I1664" s="73">
        <f>Timetraces!F1746/Timetraces!H1746*1000</f>
        <v>2090243730.5078518</v>
      </c>
      <c r="J1664" s="13">
        <f>Timetraces!I1746/9.81/0.4536</f>
        <v>271.59748580404784</v>
      </c>
      <c r="K1664" s="8">
        <f>Timetraces!J1746-Timetraces!K1746</f>
        <v>27.701426029205322</v>
      </c>
      <c r="L1664" s="8">
        <f t="shared" si="51"/>
        <v>-31.295191897494899</v>
      </c>
      <c r="M1664" s="8">
        <f>(Timetraces!K1746-Timetraces!$K$86)/0.3048+$L$1004</f>
        <v>-27.15349666715607</v>
      </c>
      <c r="N1664" s="13">
        <f>Timetraces!L1746/9.81/0.4536</f>
        <v>-24.898535026197219</v>
      </c>
      <c r="O1664" s="23">
        <f>Timetraces!N1746/1000*0.145</f>
        <v>94.81001043550917</v>
      </c>
      <c r="P1664" s="37">
        <f>Timetraces!P1746</f>
        <v>0.3161867110571191</v>
      </c>
    </row>
    <row r="1665" spans="1:16" x14ac:dyDescent="0.2">
      <c r="A1665" s="37">
        <f>Timetraces!E1747</f>
        <v>166.10000000000002</v>
      </c>
      <c r="B1665" s="8">
        <f>Timetraces!B1747-Timetraces!C1747</f>
        <v>27.699902057647705</v>
      </c>
      <c r="C1665" s="8">
        <f t="shared" si="52"/>
        <v>-31.300199626311855</v>
      </c>
      <c r="D1665" s="8">
        <f>(Timetraces!C1747-Timetraces!$C$86)/0.3048+$C$1004</f>
        <v>-27.148496760470973</v>
      </c>
      <c r="E1665" s="23">
        <f>Timetraces!F1747/1000*0.145</f>
        <v>95.411394168522904</v>
      </c>
      <c r="F1665" s="8">
        <f>Timetraces!H1747</f>
        <v>0.31479977173739487</v>
      </c>
      <c r="G1665" s="8">
        <f>(Timetraces!G1747-Timetraces!$G$86)/0.3048</f>
        <v>-65.616797900262469</v>
      </c>
      <c r="H1665" s="13">
        <f>Timetraces!D1747/9.81/0.4536</f>
        <v>-24.768620782007826</v>
      </c>
      <c r="I1665" s="73">
        <f>Timetraces!F1747/Timetraces!H1747*1000</f>
        <v>2090248068.8716648</v>
      </c>
      <c r="J1665" s="13">
        <f>Timetraces!I1747/9.81/0.4536</f>
        <v>271.68691629257813</v>
      </c>
      <c r="K1665" s="8">
        <f>Timetraces!J1747-Timetraces!K1747</f>
        <v>27.701477766036987</v>
      </c>
      <c r="L1665" s="8">
        <f t="shared" si="51"/>
        <v>-31.295022157233529</v>
      </c>
      <c r="M1665" s="8">
        <f>(Timetraces!K1747-Timetraces!$K$86)/0.3048+$L$1004</f>
        <v>-27.15366640741744</v>
      </c>
      <c r="N1665" s="13">
        <f>Timetraces!L1747/9.81/0.4536</f>
        <v>-24.804192376055724</v>
      </c>
      <c r="O1665" s="23">
        <f>Timetraces!N1747/1000*0.145</f>
        <v>94.809382159496408</v>
      </c>
      <c r="P1665" s="37">
        <f>Timetraces!P1747</f>
        <v>0.31617653025744258</v>
      </c>
    </row>
    <row r="1666" spans="1:16" x14ac:dyDescent="0.2">
      <c r="A1666" s="37">
        <f>Timetraces!E1748</f>
        <v>166.20000000000002</v>
      </c>
      <c r="B1666" s="8">
        <f>Timetraces!B1748-Timetraces!C1748</f>
        <v>27.700127601623535</v>
      </c>
      <c r="C1666" s="8">
        <f t="shared" si="52"/>
        <v>-31.299459652637871</v>
      </c>
      <c r="D1666" s="8">
        <f>(Timetraces!C1748-Timetraces!$C$86)/0.3048+$C$1004</f>
        <v>-27.149236734144953</v>
      </c>
      <c r="E1666" s="23">
        <f>Timetraces!F1748/1000*0.145</f>
        <v>95.427650561195975</v>
      </c>
      <c r="F1666" s="8">
        <f>Timetraces!H1748</f>
        <v>0.31485263448181877</v>
      </c>
      <c r="G1666" s="8">
        <f>(Timetraces!G1748-Timetraces!$G$86)/0.3048</f>
        <v>-65.616797900262469</v>
      </c>
      <c r="H1666" s="13">
        <f>Timetraces!D1748/9.81/0.4536</f>
        <v>-24.657247590405984</v>
      </c>
      <c r="I1666" s="73">
        <f>Timetraces!F1748/Timetraces!H1748*1000</f>
        <v>2090253203.9834385</v>
      </c>
      <c r="J1666" s="13">
        <f>Timetraces!I1748/9.81/0.4536</f>
        <v>271.77878828831069</v>
      </c>
      <c r="K1666" s="8">
        <f>Timetraces!J1748-Timetraces!K1748</f>
        <v>27.701537609100342</v>
      </c>
      <c r="L1666" s="8">
        <f t="shared" si="51"/>
        <v>-31.294825821723837</v>
      </c>
      <c r="M1666" s="8">
        <f>(Timetraces!K1748-Timetraces!$K$86)/0.3048+$L$1004</f>
        <v>-27.153862742927132</v>
      </c>
      <c r="N1666" s="13">
        <f>Timetraces!L1748/9.81/0.4536</f>
        <v>-24.706859565408156</v>
      </c>
      <c r="O1666" s="23">
        <f>Timetraces!N1748/1000*0.145</f>
        <v>94.811530886645755</v>
      </c>
      <c r="P1666" s="37">
        <f>Timetraces!P1748</f>
        <v>0.31617586398461933</v>
      </c>
    </row>
    <row r="1667" spans="1:16" x14ac:dyDescent="0.2">
      <c r="A1667" s="37">
        <f>Timetraces!E1749</f>
        <v>166.3</v>
      </c>
      <c r="B1667" s="8">
        <f>Timetraces!B1749-Timetraces!C1749</f>
        <v>27.700358152389526</v>
      </c>
      <c r="C1667" s="8">
        <f t="shared" si="52"/>
        <v>-31.29870325248698</v>
      </c>
      <c r="D1667" s="8">
        <f>(Timetraces!C1749-Timetraces!$C$86)/0.3048+$C$1004</f>
        <v>-27.149993134295844</v>
      </c>
      <c r="E1667" s="23">
        <f>Timetraces!F1749/1000*0.145</f>
        <v>95.44623213075802</v>
      </c>
      <c r="F1667" s="8">
        <f>Timetraces!H1749</f>
        <v>0.3149130589297639</v>
      </c>
      <c r="G1667" s="8">
        <f>(Timetraces!G1749-Timetraces!$G$86)/0.3048</f>
        <v>-65.616797900262469</v>
      </c>
      <c r="H1667" s="13">
        <f>Timetraces!D1749/9.81/0.4536</f>
        <v>-24.543832379788814</v>
      </c>
      <c r="I1667" s="73">
        <f>Timetraces!F1749/Timetraces!H1749*1000</f>
        <v>2090259067.0609822</v>
      </c>
      <c r="J1667" s="13">
        <f>Timetraces!I1749/9.81/0.4536</f>
        <v>271.87318408924097</v>
      </c>
      <c r="K1667" s="8">
        <f>Timetraces!J1749-Timetraces!K1749</f>
        <v>27.701607227325439</v>
      </c>
      <c r="L1667" s="8">
        <f t="shared" si="51"/>
        <v>-31.294597415473515</v>
      </c>
      <c r="M1667" s="8">
        <f>(Timetraces!K1749-Timetraces!$K$86)/0.3048+$L$1004</f>
        <v>-27.154091149177454</v>
      </c>
      <c r="N1667" s="13">
        <f>Timetraces!L1749/9.81/0.4536</f>
        <v>-24.606660041247878</v>
      </c>
      <c r="O1667" s="23">
        <f>Timetraces!N1749/1000*0.145</f>
        <v>94.816327753063561</v>
      </c>
      <c r="P1667" s="37">
        <f>Timetraces!P1749</f>
        <v>0.31618426944450778</v>
      </c>
    </row>
    <row r="1668" spans="1:16" x14ac:dyDescent="0.2">
      <c r="A1668" s="37">
        <f>Timetraces!E1750</f>
        <v>166.4</v>
      </c>
      <c r="B1668" s="8">
        <f>Timetraces!B1750-Timetraces!C1750</f>
        <v>27.700594186782837</v>
      </c>
      <c r="C1668" s="8">
        <f t="shared" si="52"/>
        <v>-31.297928861432812</v>
      </c>
      <c r="D1668" s="8">
        <f>(Timetraces!C1750-Timetraces!$C$86)/0.3048+$C$1004</f>
        <v>-27.150767525350016</v>
      </c>
      <c r="E1668" s="23">
        <f>Timetraces!F1750/1000*0.145</f>
        <v>95.466937353472446</v>
      </c>
      <c r="F1668" s="8">
        <f>Timetraces!H1750</f>
        <v>0.31498038971596193</v>
      </c>
      <c r="G1668" s="8">
        <f>(Timetraces!G1750-Timetraces!$G$86)/0.3048</f>
        <v>-65.616797900262469</v>
      </c>
      <c r="H1668" s="13">
        <f>Timetraces!D1750/9.81/0.4536</f>
        <v>-24.428630616850928</v>
      </c>
      <c r="I1668" s="73">
        <f>Timetraces!F1750/Timetraces!H1750*1000</f>
        <v>2090265593.9849885</v>
      </c>
      <c r="J1668" s="13">
        <f>Timetraces!I1750/9.81/0.4536</f>
        <v>271.97013112803427</v>
      </c>
      <c r="K1668" s="8">
        <f>Timetraces!J1750-Timetraces!K1750</f>
        <v>27.701687812805176</v>
      </c>
      <c r="L1668" s="8">
        <f t="shared" si="51"/>
        <v>-31.294333027416638</v>
      </c>
      <c r="M1668" s="8">
        <f>(Timetraces!K1750-Timetraces!$K$86)/0.3048+$L$1004</f>
        <v>-27.154355537234331</v>
      </c>
      <c r="N1668" s="13">
        <f>Timetraces!L1750/9.81/0.4536</f>
        <v>-24.503840697561639</v>
      </c>
      <c r="O1668" s="23">
        <f>Timetraces!N1750/1000*0.145</f>
        <v>94.823599761373202</v>
      </c>
      <c r="P1668" s="37">
        <f>Timetraces!P1750</f>
        <v>0.31620115903089879</v>
      </c>
    </row>
    <row r="1669" spans="1:16" x14ac:dyDescent="0.2">
      <c r="A1669" s="37">
        <f>Timetraces!E1751</f>
        <v>166.5</v>
      </c>
      <c r="B1669" s="8">
        <f>Timetraces!B1751-Timetraces!C1751</f>
        <v>27.700835466384888</v>
      </c>
      <c r="C1669" s="8">
        <f t="shared" si="52"/>
        <v>-31.297137261688551</v>
      </c>
      <c r="D1669" s="8">
        <f>(Timetraces!C1751-Timetraces!$C$86)/0.3048+$C$1004</f>
        <v>-27.151559125094277</v>
      </c>
      <c r="E1669" s="23">
        <f>Timetraces!F1751/1000*0.145</f>
        <v>95.489526800710095</v>
      </c>
      <c r="F1669" s="8">
        <f>Timetraces!H1751</f>
        <v>0.3150538481934248</v>
      </c>
      <c r="G1669" s="8">
        <f>(Timetraces!G1751-Timetraces!$G$86)/0.3048</f>
        <v>-65.616797900262469</v>
      </c>
      <c r="H1669" s="13">
        <f>Timetraces!D1751/9.81/0.4536</f>
        <v>-24.311896053745357</v>
      </c>
      <c r="I1669" s="73">
        <f>Timetraces!F1751/Timetraces!H1751*1000</f>
        <v>2090272708.8425906</v>
      </c>
      <c r="J1669" s="13">
        <f>Timetraces!I1751/9.81/0.4536</f>
        <v>272.06965683735575</v>
      </c>
      <c r="K1669" s="8">
        <f>Timetraces!J1751-Timetraces!K1751</f>
        <v>27.701780796051025</v>
      </c>
      <c r="L1669" s="8">
        <f t="shared" ref="L1669:L1732" si="53">(K1669-$K$4)/0.3048</f>
        <v>-31.294027964274086</v>
      </c>
      <c r="M1669" s="8">
        <f>(Timetraces!K1751-Timetraces!$K$86)/0.3048+$L$1004</f>
        <v>-27.154660600376879</v>
      </c>
      <c r="N1669" s="13">
        <f>Timetraces!L1751/9.81/0.4536</f>
        <v>-24.398811309785756</v>
      </c>
      <c r="O1669" s="23">
        <f>Timetraces!N1751/1000*0.145</f>
        <v>94.833129691375945</v>
      </c>
      <c r="P1669" s="37">
        <f>Timetraces!P1751</f>
        <v>0.31622580337668682</v>
      </c>
    </row>
    <row r="1670" spans="1:16" x14ac:dyDescent="0.2">
      <c r="A1670" s="37">
        <f>Timetraces!E1752</f>
        <v>166.60000000000002</v>
      </c>
      <c r="B1670" s="8">
        <f>Timetraces!B1752-Timetraces!C1752</f>
        <v>27.701082468032837</v>
      </c>
      <c r="C1670" s="8">
        <f t="shared" si="52"/>
        <v>-31.296326888827824</v>
      </c>
      <c r="D1670" s="8">
        <f>(Timetraces!C1752-Timetraces!$C$86)/0.3048+$C$1004</f>
        <v>-27.152369497955004</v>
      </c>
      <c r="E1670" s="23">
        <f>Timetraces!F1752/1000*0.145</f>
        <v>95.513791444896668</v>
      </c>
      <c r="F1670" s="8">
        <f>Timetraces!H1752</f>
        <v>0.31513275459315948</v>
      </c>
      <c r="G1670" s="8">
        <f>(Timetraces!G1752-Timetraces!$G$86)/0.3048</f>
        <v>-65.616797900262469</v>
      </c>
      <c r="H1670" s="13">
        <f>Timetraces!D1752/9.81/0.4536</f>
        <v>-24.193889300791454</v>
      </c>
      <c r="I1670" s="73">
        <f>Timetraces!F1752/Timetraces!H1752*1000</f>
        <v>2090280345.2426381</v>
      </c>
      <c r="J1670" s="13">
        <f>Timetraces!I1752/9.81/0.4536</f>
        <v>272.17181608253577</v>
      </c>
      <c r="K1670" s="8">
        <f>Timetraces!J1752-Timetraces!K1752</f>
        <v>27.701887369155884</v>
      </c>
      <c r="L1670" s="8">
        <f t="shared" si="53"/>
        <v>-31.293678314979932</v>
      </c>
      <c r="M1670" s="8">
        <f>(Timetraces!K1752-Timetraces!$K$86)/0.3048+$L$1004</f>
        <v>-27.155010249671037</v>
      </c>
      <c r="N1670" s="13">
        <f>Timetraces!L1752/9.81/0.4536</f>
        <v>-24.292093098558912</v>
      </c>
      <c r="O1670" s="23">
        <f>Timetraces!N1752/1000*0.145</f>
        <v>94.844677698002116</v>
      </c>
      <c r="P1670" s="37">
        <f>Timetraces!P1752</f>
        <v>0.31625740294877119</v>
      </c>
    </row>
    <row r="1671" spans="1:16" x14ac:dyDescent="0.2">
      <c r="A1671" s="37">
        <f>Timetraces!E1753</f>
        <v>166.70000000000002</v>
      </c>
      <c r="B1671" s="8">
        <f>Timetraces!B1753-Timetraces!C1753</f>
        <v>27.701335191726685</v>
      </c>
      <c r="C1671" s="8">
        <f t="shared" si="52"/>
        <v>-31.295497742850635</v>
      </c>
      <c r="D1671" s="8">
        <f>(Timetraces!C1753-Timetraces!$C$86)/0.3048+$C$1004</f>
        <v>-27.153198643932189</v>
      </c>
      <c r="E1671" s="23">
        <f>Timetraces!F1753/1000*0.145</f>
        <v>95.539514809090718</v>
      </c>
      <c r="F1671" s="8">
        <f>Timetraces!H1753</f>
        <v>0.3152164049194584</v>
      </c>
      <c r="G1671" s="8">
        <f>(Timetraces!G1753-Timetraces!$G$86)/0.3048</f>
        <v>-65.616797900262469</v>
      </c>
      <c r="H1671" s="13">
        <f>Timetraces!D1753/9.81/0.4536</f>
        <v>-24.074881255557987</v>
      </c>
      <c r="I1671" s="73">
        <f>Timetraces!F1753/Timetraces!H1753*1000</f>
        <v>2090288434.53846</v>
      </c>
      <c r="J1671" s="13">
        <f>Timetraces!I1753/9.81/0.4536</f>
        <v>272.27663629623953</v>
      </c>
      <c r="K1671" s="8">
        <f>Timetraces!J1753-Timetraces!K1753</f>
        <v>27.702008724212646</v>
      </c>
      <c r="L1671" s="8">
        <f t="shared" si="53"/>
        <v>-31.293280168468243</v>
      </c>
      <c r="M1671" s="8">
        <f>(Timetraces!K1753-Timetraces!$K$86)/0.3048+$L$1004</f>
        <v>-27.155408396182722</v>
      </c>
      <c r="N1671" s="13">
        <f>Timetraces!L1753/9.81/0.4536</f>
        <v>-24.184251862600714</v>
      </c>
      <c r="O1671" s="23">
        <f>Timetraces!N1753/1000*0.145</f>
        <v>94.857989079928544</v>
      </c>
      <c r="P1671" s="37">
        <f>Timetraces!P1753</f>
        <v>0.31629510970783575</v>
      </c>
    </row>
    <row r="1672" spans="1:16" x14ac:dyDescent="0.2">
      <c r="A1672" s="37">
        <f>Timetraces!E1754</f>
        <v>166.8</v>
      </c>
      <c r="B1672" s="8">
        <f>Timetraces!B1754-Timetraces!C1754</f>
        <v>27.701594114303589</v>
      </c>
      <c r="C1672" s="8">
        <f t="shared" si="52"/>
        <v>-31.294648259330607</v>
      </c>
      <c r="D1672" s="8">
        <f>(Timetraces!C1754-Timetraces!$C$86)/0.3048+$C$1004</f>
        <v>-27.154048127452217</v>
      </c>
      <c r="E1672" s="23">
        <f>Timetraces!F1754/1000*0.145</f>
        <v>95.566488159219702</v>
      </c>
      <c r="F1672" s="8">
        <f>Timetraces!H1754</f>
        <v>0.31530412035775846</v>
      </c>
      <c r="G1672" s="8">
        <f>(Timetraces!G1754-Timetraces!$G$86)/0.3048</f>
        <v>-65.616797900262469</v>
      </c>
      <c r="H1672" s="13">
        <f>Timetraces!D1754/9.81/0.4536</f>
        <v>-23.955154817404775</v>
      </c>
      <c r="I1672" s="73">
        <f>Timetraces!F1754/Timetraces!H1754*1000</f>
        <v>2090296910.6031742</v>
      </c>
      <c r="J1672" s="13">
        <f>Timetraces!I1754/9.81/0.4536</f>
        <v>272.38411747846709</v>
      </c>
      <c r="K1672" s="8">
        <f>Timetraces!J1754-Timetraces!K1754</f>
        <v>27.70214581489563</v>
      </c>
      <c r="L1672" s="8">
        <f t="shared" si="53"/>
        <v>-31.292830395886277</v>
      </c>
      <c r="M1672" s="8">
        <f>(Timetraces!K1754-Timetraces!$K$86)/0.3048+$L$1004</f>
        <v>-27.155858168764688</v>
      </c>
      <c r="N1672" s="13">
        <f>Timetraces!L1754/9.81/0.4536</f>
        <v>-24.075779675343068</v>
      </c>
      <c r="O1672" s="23">
        <f>Timetraces!N1754/1000*0.145</f>
        <v>94.872810196513356</v>
      </c>
      <c r="P1672" s="37">
        <f>Timetraces!P1754</f>
        <v>0.31633807313815504</v>
      </c>
    </row>
    <row r="1673" spans="1:16" x14ac:dyDescent="0.2">
      <c r="A1673" s="37">
        <f>Timetraces!E1755</f>
        <v>166.9</v>
      </c>
      <c r="B1673" s="8">
        <f>Timetraces!B1755-Timetraces!C1755</f>
        <v>27.701859474182129</v>
      </c>
      <c r="C1673" s="8">
        <f t="shared" si="52"/>
        <v>-31.293777656054559</v>
      </c>
      <c r="D1673" s="8">
        <f>(Timetraces!C1755-Timetraces!$C$86)/0.3048+$C$1004</f>
        <v>-27.154918730728266</v>
      </c>
      <c r="E1673" s="23">
        <f>Timetraces!F1755/1000*0.145</f>
        <v>95.59451041966571</v>
      </c>
      <c r="F1673" s="8">
        <f>Timetraces!H1755</f>
        <v>0.31539524699167942</v>
      </c>
      <c r="G1673" s="8">
        <f>(Timetraces!G1755-Timetraces!$G$86)/0.3048</f>
        <v>-65.616797900262469</v>
      </c>
      <c r="H1673" s="13">
        <f>Timetraces!D1755/9.81/0.4536</f>
        <v>-23.834998029316335</v>
      </c>
      <c r="I1673" s="73">
        <f>Timetraces!F1755/Timetraces!H1755*1000</f>
        <v>2090305709.8709528</v>
      </c>
      <c r="J1673" s="13">
        <f>Timetraces!I1755/9.81/0.4536</f>
        <v>272.49423219655318</v>
      </c>
      <c r="K1673" s="8">
        <f>Timetraces!J1755-Timetraces!K1755</f>
        <v>27.70229959487915</v>
      </c>
      <c r="L1673" s="8">
        <f t="shared" si="53"/>
        <v>-31.292325868381287</v>
      </c>
      <c r="M1673" s="8">
        <f>(Timetraces!K1755-Timetraces!$K$86)/0.3048+$L$1004</f>
        <v>-27.156362696269682</v>
      </c>
      <c r="N1673" s="13">
        <f>Timetraces!L1755/9.81/0.4536</f>
        <v>-23.967040019599793</v>
      </c>
      <c r="O1673" s="23">
        <f>Timetraces!N1755/1000*0.145</f>
        <v>94.888938498518314</v>
      </c>
      <c r="P1673" s="37">
        <f>Timetraces!P1755</f>
        <v>0.3163856115661457</v>
      </c>
    </row>
    <row r="1674" spans="1:16" x14ac:dyDescent="0.2">
      <c r="A1674" s="37">
        <f>Timetraces!E1756</f>
        <v>167</v>
      </c>
      <c r="B1674" s="8">
        <f>Timetraces!B1756-Timetraces!C1756</f>
        <v>27.702131509780884</v>
      </c>
      <c r="C1674" s="8">
        <f t="shared" si="52"/>
        <v>-31.292885150809298</v>
      </c>
      <c r="D1674" s="8">
        <f>(Timetraces!C1756-Timetraces!$C$86)/0.3048+$C$1004</f>
        <v>-27.155811235973527</v>
      </c>
      <c r="E1674" s="23">
        <f>Timetraces!F1756/1000*0.145</f>
        <v>95.623403064221861</v>
      </c>
      <c r="F1674" s="8">
        <f>Timetraces!H1756</f>
        <v>0.31548920424787108</v>
      </c>
      <c r="G1674" s="8">
        <f>(Timetraces!G1756-Timetraces!$G$86)/0.3048</f>
        <v>-65.616797900262469</v>
      </c>
      <c r="H1674" s="13">
        <f>Timetraces!D1756/9.81/0.4536</f>
        <v>-23.714683503403041</v>
      </c>
      <c r="I1674" s="73">
        <f>Timetraces!F1756/Timetraces!H1756*1000</f>
        <v>2090314775.8817353</v>
      </c>
      <c r="J1674" s="13">
        <f>Timetraces!I1756/9.81/0.4536</f>
        <v>272.60698045049782</v>
      </c>
      <c r="K1674" s="8">
        <f>Timetraces!J1756-Timetraces!K1756</f>
        <v>27.702470064163208</v>
      </c>
      <c r="L1674" s="8">
        <f t="shared" si="53"/>
        <v>-31.291766585953276</v>
      </c>
      <c r="M1674" s="8">
        <f>(Timetraces!K1756-Timetraces!$K$86)/0.3048+$L$1004</f>
        <v>-27.156921978697689</v>
      </c>
      <c r="N1674" s="13">
        <f>Timetraces!L1756/9.81/0.4536</f>
        <v>-23.858264358483442</v>
      </c>
      <c r="O1674" s="23">
        <f>Timetraces!N1756/1000*0.145</f>
        <v>94.906187114776174</v>
      </c>
      <c r="P1674" s="37">
        <f>Timetraces!P1756</f>
        <v>0.31643708729626091</v>
      </c>
    </row>
    <row r="1675" spans="1:16" x14ac:dyDescent="0.2">
      <c r="A1675" s="37">
        <f>Timetraces!E1757</f>
        <v>167.10000000000002</v>
      </c>
      <c r="B1675" s="8">
        <f>Timetraces!B1757-Timetraces!C1757</f>
        <v>27.702410221099854</v>
      </c>
      <c r="C1675" s="8">
        <f t="shared" si="52"/>
        <v>-31.291970743594831</v>
      </c>
      <c r="D1675" s="8">
        <f>(Timetraces!C1757-Timetraces!$C$86)/0.3048+$C$1004</f>
        <v>-27.156725643187993</v>
      </c>
      <c r="E1675" s="23">
        <f>Timetraces!F1757/1000*0.145</f>
        <v>95.652979637698266</v>
      </c>
      <c r="F1675" s="8">
        <f>Timetraces!H1757</f>
        <v>0.31558538575791217</v>
      </c>
      <c r="G1675" s="8">
        <f>(Timetraces!G1757-Timetraces!$G$86)/0.3048</f>
        <v>-65.616797900262469</v>
      </c>
      <c r="H1675" s="13">
        <f>Timetraces!D1757/9.81/0.4536</f>
        <v>-23.594456419110045</v>
      </c>
      <c r="I1675" s="73">
        <f>Timetraces!F1757/Timetraces!H1757*1000</f>
        <v>2090324049.8764429</v>
      </c>
      <c r="J1675" s="13">
        <f>Timetraces!I1757/9.81/0.4536</f>
        <v>272.72236224030104</v>
      </c>
      <c r="K1675" s="8">
        <f>Timetraces!J1757-Timetraces!K1757</f>
        <v>27.702658176422119</v>
      </c>
      <c r="L1675" s="8">
        <f t="shared" si="53"/>
        <v>-31.291149419749502</v>
      </c>
      <c r="M1675" s="8">
        <f>(Timetraces!K1757-Timetraces!$K$86)/0.3048+$L$1004</f>
        <v>-27.157539144901463</v>
      </c>
      <c r="N1675" s="13">
        <f>Timetraces!L1757/9.81/0.4536</f>
        <v>-23.749567566279531</v>
      </c>
      <c r="O1675" s="23">
        <f>Timetraces!N1757/1000*0.145</f>
        <v>94.924412812127301</v>
      </c>
      <c r="P1675" s="37">
        <f>Timetraces!P1757</f>
        <v>0.3164920062369424</v>
      </c>
    </row>
    <row r="1676" spans="1:16" x14ac:dyDescent="0.2">
      <c r="A1676" s="37">
        <f>Timetraces!E1758</f>
        <v>167.20000000000002</v>
      </c>
      <c r="B1676" s="8">
        <f>Timetraces!B1758-Timetraces!C1758</f>
        <v>27.702695846557617</v>
      </c>
      <c r="C1676" s="8">
        <f t="shared" si="52"/>
        <v>-31.291033652197967</v>
      </c>
      <c r="D1676" s="8">
        <f>(Timetraces!C1758-Timetraces!$C$86)/0.3048+$C$1004</f>
        <v>-27.157662734584857</v>
      </c>
      <c r="E1676" s="23">
        <f>Timetraces!F1758/1000*0.145</f>
        <v>95.683083367633117</v>
      </c>
      <c r="F1676" s="8">
        <f>Timetraces!H1758</f>
        <v>0.31568328167836507</v>
      </c>
      <c r="G1676" s="8">
        <f>(Timetraces!G1758-Timetraces!$G$86)/0.3048</f>
        <v>-65.616797900262469</v>
      </c>
      <c r="H1676" s="13">
        <f>Timetraces!D1758/9.81/0.4536</f>
        <v>-23.47451223417686</v>
      </c>
      <c r="I1676" s="73">
        <f>Timetraces!F1758/Timetraces!H1758*1000</f>
        <v>2090333482.5383875</v>
      </c>
      <c r="J1676" s="13">
        <f>Timetraces!I1758/9.81/0.4536</f>
        <v>272.84032270063244</v>
      </c>
      <c r="K1676" s="8">
        <f>Timetraces!J1758-Timetraces!K1758</f>
        <v>27.702863693237305</v>
      </c>
      <c r="L1676" s="8">
        <f t="shared" si="53"/>
        <v>-31.290475151983145</v>
      </c>
      <c r="M1676" s="8">
        <f>(Timetraces!K1758-Timetraces!$K$86)/0.3048+$L$1004</f>
        <v>-27.15821341266782</v>
      </c>
      <c r="N1676" s="13">
        <f>Timetraces!L1758/9.81/0.4536</f>
        <v>-23.640953072071195</v>
      </c>
      <c r="O1676" s="23">
        <f>Timetraces!N1758/1000*0.145</f>
        <v>94.943509328580134</v>
      </c>
      <c r="P1676" s="37">
        <f>Timetraces!P1758</f>
        <v>0.31654999494928154</v>
      </c>
    </row>
    <row r="1677" spans="1:16" x14ac:dyDescent="0.2">
      <c r="A1677" s="37">
        <f>Timetraces!E1759</f>
        <v>167.3</v>
      </c>
      <c r="B1677" s="8">
        <f>Timetraces!B1759-Timetraces!C1759</f>
        <v>27.702988624572754</v>
      </c>
      <c r="C1677" s="8">
        <f t="shared" si="52"/>
        <v>-31.290073094405525</v>
      </c>
      <c r="D1677" s="8">
        <f>(Timetraces!C1759-Timetraces!$C$86)/0.3048+$C$1004</f>
        <v>-27.158623292377303</v>
      </c>
      <c r="E1677" s="23">
        <f>Timetraces!F1759/1000*0.145</f>
        <v>95.713564306479753</v>
      </c>
      <c r="F1677" s="8">
        <f>Timetraces!H1759</f>
        <v>0.31578240437841815</v>
      </c>
      <c r="G1677" s="8">
        <f>(Timetraces!G1759-Timetraces!$G$86)/0.3048</f>
        <v>-65.616797900262469</v>
      </c>
      <c r="H1677" s="13">
        <f>Timetraces!D1759/9.81/0.4536</f>
        <v>-23.354986397387869</v>
      </c>
      <c r="I1677" s="73">
        <f>Timetraces!F1759/Timetraces!H1759*1000</f>
        <v>2090343026.6818035</v>
      </c>
      <c r="J1677" s="13">
        <f>Timetraces!I1759/9.81/0.4536</f>
        <v>272.96088926415717</v>
      </c>
      <c r="K1677" s="8">
        <f>Timetraces!J1759-Timetraces!K1759</f>
        <v>27.703087091445923</v>
      </c>
      <c r="L1677" s="8">
        <f t="shared" si="53"/>
        <v>-31.289742218227836</v>
      </c>
      <c r="M1677" s="8">
        <f>(Timetraces!K1759-Timetraces!$K$86)/0.3048+$L$1004</f>
        <v>-27.158946346423129</v>
      </c>
      <c r="N1677" s="13">
        <f>Timetraces!L1759/9.81/0.4536</f>
        <v>-23.532335148779712</v>
      </c>
      <c r="O1677" s="23">
        <f>Timetraces!N1759/1000*0.145</f>
        <v>94.963385660695536</v>
      </c>
      <c r="P1677" s="37">
        <f>Timetraces!P1759</f>
        <v>0.31661072613402419</v>
      </c>
    </row>
    <row r="1678" spans="1:16" x14ac:dyDescent="0.2">
      <c r="A1678" s="37">
        <f>Timetraces!E1760</f>
        <v>167.4</v>
      </c>
      <c r="B1678" s="8">
        <f>Timetraces!B1760-Timetraces!C1760</f>
        <v>27.703288316726685</v>
      </c>
      <c r="C1678" s="8">
        <f t="shared" si="52"/>
        <v>-31.289089852430688</v>
      </c>
      <c r="D1678" s="8">
        <f>(Timetraces!C1760-Timetraces!$C$86)/0.3048+$C$1004</f>
        <v>-27.15960653435214</v>
      </c>
      <c r="E1678" s="23">
        <f>Timetraces!F1760/1000*0.145</f>
        <v>95.744309529737336</v>
      </c>
      <c r="F1678" s="8">
        <f>Timetraces!H1760</f>
        <v>0.31588238661591167</v>
      </c>
      <c r="G1678" s="8">
        <f>(Timetraces!G1760-Timetraces!$G$86)/0.3048</f>
        <v>-65.616797900262469</v>
      </c>
      <c r="H1678" s="13">
        <f>Timetraces!D1760/9.81/0.4536</f>
        <v>-23.235949204947637</v>
      </c>
      <c r="I1678" s="73">
        <f>Timetraces!F1760/Timetraces!H1760*1000</f>
        <v>2090352646.8748188</v>
      </c>
      <c r="J1678" s="13">
        <f>Timetraces!I1760/9.81/0.4536</f>
        <v>273.08397963287973</v>
      </c>
      <c r="K1678" s="8">
        <f>Timetraces!J1760-Timetraces!K1760</f>
        <v>27.703327894210815</v>
      </c>
      <c r="L1678" s="8">
        <f t="shared" si="53"/>
        <v>-31.288952182909945</v>
      </c>
      <c r="M1678" s="8">
        <f>(Timetraces!K1760-Timetraces!$K$86)/0.3048+$L$1004</f>
        <v>-27.15973638174102</v>
      </c>
      <c r="N1678" s="13">
        <f>Timetraces!L1760/9.81/0.4536</f>
        <v>-23.423562916746516</v>
      </c>
      <c r="O1678" s="23">
        <f>Timetraces!N1760/1000*0.145</f>
        <v>94.983958328824684</v>
      </c>
      <c r="P1678" s="37">
        <f>Timetraces!P1760</f>
        <v>0.31667389340785224</v>
      </c>
    </row>
    <row r="1679" spans="1:16" x14ac:dyDescent="0.2">
      <c r="A1679" s="37">
        <f>Timetraces!E1761</f>
        <v>167.5</v>
      </c>
      <c r="B1679" s="8">
        <f>Timetraces!B1761-Timetraces!C1761</f>
        <v>27.703594923019409</v>
      </c>
      <c r="C1679" s="8">
        <f t="shared" si="52"/>
        <v>-31.288083926273455</v>
      </c>
      <c r="D1679" s="8">
        <f>(Timetraces!C1761-Timetraces!$C$86)/0.3048+$C$1004</f>
        <v>-27.160612460509373</v>
      </c>
      <c r="E1679" s="23">
        <f>Timetraces!F1761/1000*0.145</f>
        <v>95.775197869397275</v>
      </c>
      <c r="F1679" s="8">
        <f>Timetraces!H1761</f>
        <v>0.31598283432205893</v>
      </c>
      <c r="G1679" s="8">
        <f>(Timetraces!G1761-Timetraces!$G$86)/0.3048</f>
        <v>-65.616797900262469</v>
      </c>
      <c r="H1679" s="13">
        <f>Timetraces!D1761/9.81/0.4536</f>
        <v>-23.117412658647183</v>
      </c>
      <c r="I1679" s="73">
        <f>Timetraces!F1761/Timetraces!H1761*1000</f>
        <v>2090362305.3226476</v>
      </c>
      <c r="J1679" s="13">
        <f>Timetraces!I1761/9.81/0.4536</f>
        <v>273.20956637413491</v>
      </c>
      <c r="K1679" s="8">
        <f>Timetraces!J1761-Timetraces!K1761</f>
        <v>27.703586101531982</v>
      </c>
      <c r="L1679" s="8">
        <f t="shared" si="53"/>
        <v>-31.288105046029479</v>
      </c>
      <c r="M1679" s="8">
        <f>(Timetraces!K1761-Timetraces!$K$86)/0.3048+$L$1004</f>
        <v>-27.160583518621486</v>
      </c>
      <c r="N1679" s="13">
        <f>Timetraces!L1761/9.81/0.4536</f>
        <v>-23.314482067229893</v>
      </c>
      <c r="O1679" s="23">
        <f>Timetraces!N1761/1000*0.145</f>
        <v>95.00515847293974</v>
      </c>
      <c r="P1679" s="37">
        <f>Timetraces!P1761</f>
        <v>0.31673924157287892</v>
      </c>
    </row>
    <row r="1680" spans="1:16" x14ac:dyDescent="0.2">
      <c r="A1680" s="37">
        <f>Timetraces!E1762</f>
        <v>167.60000000000002</v>
      </c>
      <c r="B1680" s="8">
        <f>Timetraces!B1762-Timetraces!C1762</f>
        <v>27.703908205032349</v>
      </c>
      <c r="C1680" s="8">
        <f t="shared" si="52"/>
        <v>-31.287056098147012</v>
      </c>
      <c r="D1680" s="8">
        <f>(Timetraces!C1762-Timetraces!$C$86)/0.3048+$C$1004</f>
        <v>-27.161640288635812</v>
      </c>
      <c r="E1680" s="23">
        <f>Timetraces!F1762/1000*0.145</f>
        <v>95.806152996553053</v>
      </c>
      <c r="F1680" s="8">
        <f>Timetraces!H1762</f>
        <v>0.31608349926992674</v>
      </c>
      <c r="G1680" s="8">
        <f>(Timetraces!G1762-Timetraces!$G$86)/0.3048</f>
        <v>-65.616797900262469</v>
      </c>
      <c r="H1680" s="13">
        <f>Timetraces!D1762/9.81/0.4536</f>
        <v>-22.999342467655019</v>
      </c>
      <c r="I1680" s="73">
        <f>Timetraces!F1762/Timetraces!H1762*1000</f>
        <v>2090371978.156168</v>
      </c>
      <c r="J1680" s="13">
        <f>Timetraces!I1762/9.81/0.4536</f>
        <v>273.33762205525744</v>
      </c>
      <c r="K1680" s="8">
        <f>Timetraces!J1762-Timetraces!K1762</f>
        <v>27.703861236572266</v>
      </c>
      <c r="L1680" s="8">
        <f t="shared" si="53"/>
        <v>-31.2872023720128</v>
      </c>
      <c r="M1680" s="8">
        <f>(Timetraces!K1762-Timetraces!$K$86)/0.3048+$L$1004</f>
        <v>-27.161486192638165</v>
      </c>
      <c r="N1680" s="13">
        <f>Timetraces!L1762/9.81/0.4536</f>
        <v>-23.204991442276945</v>
      </c>
      <c r="O1680" s="23">
        <f>Timetraces!N1762/1000*0.145</f>
        <v>95.026909188856621</v>
      </c>
      <c r="P1680" s="37">
        <f>Timetraces!P1762</f>
        <v>0.31680649158041108</v>
      </c>
    </row>
    <row r="1681" spans="1:16" x14ac:dyDescent="0.2">
      <c r="A1681" s="37">
        <f>Timetraces!E1763</f>
        <v>167.70000000000002</v>
      </c>
      <c r="B1681" s="8">
        <f>Timetraces!B1763-Timetraces!C1763</f>
        <v>27.704228162765503</v>
      </c>
      <c r="C1681" s="8">
        <f t="shared" si="52"/>
        <v>-31.28600636805136</v>
      </c>
      <c r="D1681" s="8">
        <f>(Timetraces!C1763-Timetraces!$C$86)/0.3048+$C$1004</f>
        <v>-27.162690018731464</v>
      </c>
      <c r="E1681" s="23">
        <f>Timetraces!F1763/1000*0.145</f>
        <v>95.837128405691814</v>
      </c>
      <c r="F1681" s="8">
        <f>Timetraces!H1763</f>
        <v>0.31618423023235109</v>
      </c>
      <c r="G1681" s="8">
        <f>(Timetraces!G1763-Timetraces!$G$86)/0.3048</f>
        <v>-65.616797900262469</v>
      </c>
      <c r="H1681" s="13">
        <f>Timetraces!D1763/9.81/0.4536</f>
        <v>-22.881664906683429</v>
      </c>
      <c r="I1681" s="73">
        <f>Timetraces!F1763/Timetraces!H1763*1000</f>
        <v>2090381650.7768261</v>
      </c>
      <c r="J1681" s="13">
        <f>Timetraces!I1763/9.81/0.4536</f>
        <v>273.46803694558662</v>
      </c>
      <c r="K1681" s="8">
        <f>Timetraces!J1763-Timetraces!K1763</f>
        <v>27.704152822494507</v>
      </c>
      <c r="L1681" s="8">
        <f t="shared" si="53"/>
        <v>-31.286245725286285</v>
      </c>
      <c r="M1681" s="8">
        <f>(Timetraces!K1763-Timetraces!$K$86)/0.3048+$L$1004</f>
        <v>-27.16244283936468</v>
      </c>
      <c r="N1681" s="13">
        <f>Timetraces!L1763/9.81/0.4536</f>
        <v>-23.095058465597756</v>
      </c>
      <c r="O1681" s="23">
        <f>Timetraces!N1763/1000*0.145</f>
        <v>95.04913295004738</v>
      </c>
      <c r="P1681" s="37">
        <f>Timetraces!P1763</f>
        <v>0.31687536801097399</v>
      </c>
    </row>
    <row r="1682" spans="1:16" x14ac:dyDescent="0.2">
      <c r="A1682" s="37">
        <f>Timetraces!E1764</f>
        <v>167.8</v>
      </c>
      <c r="B1682" s="8">
        <f>Timetraces!B1764-Timetraces!C1764</f>
        <v>27.704554557800293</v>
      </c>
      <c r="C1682" s="8">
        <f t="shared" si="52"/>
        <v>-31.284935518199688</v>
      </c>
      <c r="D1682" s="8">
        <f>(Timetraces!C1764-Timetraces!$C$86)/0.3048+$C$1004</f>
        <v>-27.163760868583136</v>
      </c>
      <c r="E1682" s="23">
        <f>Timetraces!F1764/1000*0.145</f>
        <v>95.868092586375994</v>
      </c>
      <c r="F1682" s="8">
        <f>Timetraces!H1764</f>
        <v>0.31628492471465319</v>
      </c>
      <c r="G1682" s="8">
        <f>(Timetraces!G1764-Timetraces!$G$86)/0.3048</f>
        <v>-65.616797900262469</v>
      </c>
      <c r="H1682" s="13">
        <f>Timetraces!D1764/9.81/0.4536</f>
        <v>-22.764289105028972</v>
      </c>
      <c r="I1682" s="73">
        <f>Timetraces!F1764/Timetraces!H1764*1000</f>
        <v>2090391313.5059242</v>
      </c>
      <c r="J1682" s="13">
        <f>Timetraces!I1764/9.81/0.4536</f>
        <v>273.60078361245718</v>
      </c>
      <c r="K1682" s="8">
        <f>Timetraces!J1764-Timetraces!K1764</f>
        <v>27.704460144042969</v>
      </c>
      <c r="L1682" s="8">
        <f t="shared" si="53"/>
        <v>-31.285237452489497</v>
      </c>
      <c r="M1682" s="8">
        <f>(Timetraces!K1764-Timetraces!$K$86)/0.3048+$L$1004</f>
        <v>-27.163451112161468</v>
      </c>
      <c r="N1682" s="13">
        <f>Timetraces!L1764/9.81/0.4536</f>
        <v>-22.984741431605858</v>
      </c>
      <c r="O1682" s="23">
        <f>Timetraces!N1764/1000*0.145</f>
        <v>95.071765371020831</v>
      </c>
      <c r="P1682" s="37">
        <f>Timetraces!P1764</f>
        <v>0.31694564934724001</v>
      </c>
    </row>
    <row r="1683" spans="1:16" x14ac:dyDescent="0.2">
      <c r="A1683" s="37">
        <f>Timetraces!E1765</f>
        <v>167.9</v>
      </c>
      <c r="B1683" s="8">
        <f>Timetraces!B1765-Timetraces!C1765</f>
        <v>27.70488715171814</v>
      </c>
      <c r="C1683" s="8">
        <f t="shared" si="52"/>
        <v>-31.283844330805177</v>
      </c>
      <c r="D1683" s="8">
        <f>(Timetraces!C1765-Timetraces!$C$86)/0.3048+$C$1004</f>
        <v>-27.164852055977651</v>
      </c>
      <c r="E1683" s="23">
        <f>Timetraces!F1765/1000*0.145</f>
        <v>95.899013882702306</v>
      </c>
      <c r="F1683" s="8">
        <f>Timetraces!H1765</f>
        <v>0.3163854797401871</v>
      </c>
      <c r="G1683" s="8">
        <f>(Timetraces!G1765-Timetraces!$G$86)/0.3048</f>
        <v>-65.616797900262469</v>
      </c>
      <c r="H1683" s="13">
        <f>Timetraces!D1765/9.81/0.4536</f>
        <v>-22.647112190197163</v>
      </c>
      <c r="I1683" s="73">
        <f>Timetraces!F1765/Timetraces!H1765*1000</f>
        <v>2090400956.7031686</v>
      </c>
      <c r="J1683" s="13">
        <f>Timetraces!I1765/9.81/0.4536</f>
        <v>273.73572489254332</v>
      </c>
      <c r="K1683" s="8">
        <f>Timetraces!J1765-Timetraces!K1765</f>
        <v>27.704782962799072</v>
      </c>
      <c r="L1683" s="8">
        <f t="shared" si="53"/>
        <v>-31.284178335835612</v>
      </c>
      <c r="M1683" s="8">
        <f>(Timetraces!K1765-Timetraces!$K$86)/0.3048+$L$1004</f>
        <v>-27.164510228815352</v>
      </c>
      <c r="N1683" s="13">
        <f>Timetraces!L1765/9.81/0.4536</f>
        <v>-22.874167216377771</v>
      </c>
      <c r="O1683" s="23">
        <f>Timetraces!N1765/1000*0.145</f>
        <v>95.094748220952653</v>
      </c>
      <c r="P1683" s="37">
        <f>Timetraces!P1765</f>
        <v>0.31701714149180554</v>
      </c>
    </row>
    <row r="1684" spans="1:16" x14ac:dyDescent="0.2">
      <c r="A1684" s="37">
        <f>Timetraces!E1766</f>
        <v>168</v>
      </c>
      <c r="B1684" s="8">
        <f>Timetraces!B1766-Timetraces!C1766</f>
        <v>27.705225467681885</v>
      </c>
      <c r="C1684" s="8">
        <f t="shared" si="52"/>
        <v>-31.282734370294204</v>
      </c>
      <c r="D1684" s="8">
        <f>(Timetraces!C1766-Timetraces!$C$86)/0.3048+$C$1004</f>
        <v>-27.165962016488624</v>
      </c>
      <c r="E1684" s="23">
        <f>Timetraces!F1766/1000*0.145</f>
        <v>95.929913711544771</v>
      </c>
      <c r="F1684" s="8">
        <f>Timetraces!H1766</f>
        <v>0.31648596499526171</v>
      </c>
      <c r="G1684" s="8">
        <f>(Timetraces!G1766-Timetraces!$G$86)/0.3048</f>
        <v>-65.616797900262469</v>
      </c>
      <c r="H1684" s="13">
        <f>Timetraces!D1766/9.81/0.4536</f>
        <v>-22.530034718776676</v>
      </c>
      <c r="I1684" s="73">
        <f>Timetraces!F1766/Timetraces!H1766*1000</f>
        <v>2090410586.8127894</v>
      </c>
      <c r="J1684" s="13">
        <f>Timetraces!I1766/9.81/0.4536</f>
        <v>273.87277848784925</v>
      </c>
      <c r="K1684" s="8">
        <f>Timetraces!J1766-Timetraces!K1766</f>
        <v>27.705120325088501</v>
      </c>
      <c r="L1684" s="8">
        <f t="shared" si="53"/>
        <v>-31.283071504177382</v>
      </c>
      <c r="M1684" s="8">
        <f>(Timetraces!K1766-Timetraces!$K$86)/0.3048+$L$1004</f>
        <v>-27.165617060473586</v>
      </c>
      <c r="N1684" s="13">
        <f>Timetraces!L1766/9.81/0.4536</f>
        <v>-22.763495272279936</v>
      </c>
      <c r="O1684" s="23">
        <f>Timetraces!N1766/1000*0.145</f>
        <v>95.118015807976022</v>
      </c>
      <c r="P1684" s="37">
        <f>Timetraces!P1766</f>
        <v>0.31708962685565628</v>
      </c>
    </row>
    <row r="1685" spans="1:16" x14ac:dyDescent="0.2">
      <c r="A1685" s="37">
        <f>Timetraces!E1767</f>
        <v>168.10000000000002</v>
      </c>
      <c r="B1685" s="8">
        <f>Timetraces!B1767-Timetraces!C1767</f>
        <v>27.705569505691528</v>
      </c>
      <c r="C1685" s="8">
        <f t="shared" si="52"/>
        <v>-31.281605636666765</v>
      </c>
      <c r="D1685" s="8">
        <f>(Timetraces!C1767-Timetraces!$C$86)/0.3048+$C$1004</f>
        <v>-27.167090750116063</v>
      </c>
      <c r="E1685" s="23">
        <f>Timetraces!F1767/1000*0.145</f>
        <v>95.960783174673622</v>
      </c>
      <c r="F1685" s="8">
        <f>Timetraces!H1767</f>
        <v>0.31658635150673387</v>
      </c>
      <c r="G1685" s="8">
        <f>(Timetraces!G1767-Timetraces!$G$86)/0.3048</f>
        <v>-65.616797900262469</v>
      </c>
      <c r="H1685" s="13">
        <f>Timetraces!D1767/9.81/0.4536</f>
        <v>-22.412953818273046</v>
      </c>
      <c r="I1685" s="73">
        <f>Timetraces!F1767/Timetraces!H1767*1000</f>
        <v>2090420201.3233187</v>
      </c>
      <c r="J1685" s="13">
        <f>Timetraces!I1767/9.81/0.4536</f>
        <v>274.01183466771431</v>
      </c>
      <c r="K1685" s="8">
        <f>Timetraces!J1767-Timetraces!K1767</f>
        <v>27.705471038818359</v>
      </c>
      <c r="L1685" s="8">
        <f t="shared" si="53"/>
        <v>-31.281920868580734</v>
      </c>
      <c r="M1685" s="8">
        <f>(Timetraces!K1767-Timetraces!$K$86)/0.3048+$L$1004</f>
        <v>-27.166767696070231</v>
      </c>
      <c r="N1685" s="13">
        <f>Timetraces!L1767/9.81/0.4536</f>
        <v>-22.652871335346191</v>
      </c>
      <c r="O1685" s="23">
        <f>Timetraces!N1767/1000*0.145</f>
        <v>95.141559408618036</v>
      </c>
      <c r="P1685" s="37">
        <f>Timetraces!P1767</f>
        <v>0.31716308708095969</v>
      </c>
    </row>
    <row r="1686" spans="1:16" x14ac:dyDescent="0.2">
      <c r="A1686" s="37">
        <f>Timetraces!E1768</f>
        <v>168.20000000000002</v>
      </c>
      <c r="B1686" s="8">
        <f>Timetraces!B1768-Timetraces!C1768</f>
        <v>27.705919027328491</v>
      </c>
      <c r="C1686" s="8">
        <f t="shared" si="52"/>
        <v>-31.280458912136048</v>
      </c>
      <c r="D1686" s="8">
        <f>(Timetraces!C1768-Timetraces!$C$86)/0.3048+$C$1004</f>
        <v>-27.168237474646784</v>
      </c>
      <c r="E1686" s="23">
        <f>Timetraces!F1768/1000*0.145</f>
        <v>95.991628575646388</v>
      </c>
      <c r="F1686" s="8">
        <f>Timetraces!H1768</f>
        <v>0.31668665976630661</v>
      </c>
      <c r="G1686" s="8">
        <f>(Timetraces!G1768-Timetraces!$G$86)/0.3048</f>
        <v>-65.616797900262469</v>
      </c>
      <c r="H1686" s="13">
        <f>Timetraces!D1768/9.81/0.4536</f>
        <v>-22.295770045274939</v>
      </c>
      <c r="I1686" s="73">
        <f>Timetraces!F1768/Timetraces!H1768*1000</f>
        <v>2090429802.2679632</v>
      </c>
      <c r="J1686" s="13">
        <f>Timetraces!I1768/9.81/0.4536</f>
        <v>274.15275626881254</v>
      </c>
      <c r="K1686" s="8">
        <f>Timetraces!J1768-Timetraces!K1768</f>
        <v>27.705834627151489</v>
      </c>
      <c r="L1686" s="8">
        <f t="shared" si="53"/>
        <v>-31.280727993472041</v>
      </c>
      <c r="M1686" s="8">
        <f>(Timetraces!K1768-Timetraces!$K$86)/0.3048+$L$1004</f>
        <v>-27.167960571178924</v>
      </c>
      <c r="N1686" s="13">
        <f>Timetraces!L1768/9.81/0.4536</f>
        <v>-22.542377703572107</v>
      </c>
      <c r="O1686" s="23">
        <f>Timetraces!N1768/1000*0.145</f>
        <v>95.165342544775015</v>
      </c>
      <c r="P1686" s="37">
        <f>Timetraces!P1768</f>
        <v>0.31723740080614971</v>
      </c>
    </row>
    <row r="1687" spans="1:16" x14ac:dyDescent="0.2">
      <c r="A1687" s="37">
        <f>Timetraces!E1769</f>
        <v>168.3</v>
      </c>
      <c r="B1687" s="8">
        <f>Timetraces!B1769-Timetraces!C1769</f>
        <v>27.706273317337036</v>
      </c>
      <c r="C1687" s="8">
        <f t="shared" si="52"/>
        <v>-31.279296543341609</v>
      </c>
      <c r="D1687" s="8">
        <f>(Timetraces!C1769-Timetraces!$C$86)/0.3048+$C$1004</f>
        <v>-27.169399843441216</v>
      </c>
      <c r="E1687" s="23">
        <f>Timetraces!F1769/1000*0.145</f>
        <v>96.022471453959781</v>
      </c>
      <c r="F1687" s="8">
        <f>Timetraces!H1769</f>
        <v>0.31678695983320432</v>
      </c>
      <c r="G1687" s="8">
        <f>(Timetraces!G1769-Timetraces!$G$86)/0.3048</f>
        <v>-65.616797900262469</v>
      </c>
      <c r="H1687" s="13">
        <f>Timetraces!D1769/9.81/0.4536</f>
        <v>-22.178392529078906</v>
      </c>
      <c r="I1687" s="73">
        <f>Timetraces!F1769/Timetraces!H1769*1000</f>
        <v>2090439396.2758691</v>
      </c>
      <c r="J1687" s="13">
        <f>Timetraces!I1769/9.81/0.4536</f>
        <v>274.29548842581352</v>
      </c>
      <c r="K1687" s="8">
        <f>Timetraces!J1769-Timetraces!K1769</f>
        <v>27.706209659576416</v>
      </c>
      <c r="L1687" s="8">
        <f t="shared" si="53"/>
        <v>-31.279497572130417</v>
      </c>
      <c r="M1687" s="8">
        <f>(Timetraces!K1769-Timetraces!$K$86)/0.3048+$L$1004</f>
        <v>-27.169190992520548</v>
      </c>
      <c r="N1687" s="13">
        <f>Timetraces!L1769/9.81/0.4536</f>
        <v>-22.432007518791398</v>
      </c>
      <c r="O1687" s="23">
        <f>Timetraces!N1769/1000*0.145</f>
        <v>95.189386690884888</v>
      </c>
      <c r="P1687" s="37">
        <f>Timetraces!P1769</f>
        <v>0.31731264300174455</v>
      </c>
    </row>
    <row r="1688" spans="1:16" x14ac:dyDescent="0.2">
      <c r="A1688" s="37">
        <f>Timetraces!E1770</f>
        <v>168.4</v>
      </c>
      <c r="B1688" s="8">
        <f>Timetraces!B1770-Timetraces!C1770</f>
        <v>27.706632375717163</v>
      </c>
      <c r="C1688" s="8">
        <f t="shared" si="52"/>
        <v>-31.278118530283447</v>
      </c>
      <c r="D1688" s="8">
        <f>(Timetraces!C1770-Timetraces!$C$86)/0.3048+$C$1004</f>
        <v>-27.170577856499381</v>
      </c>
      <c r="E1688" s="23">
        <f>Timetraces!F1770/1000*0.145</f>
        <v>96.053295494313872</v>
      </c>
      <c r="F1688" s="8">
        <f>Timetraces!H1770</f>
        <v>0.31688719862953191</v>
      </c>
      <c r="G1688" s="8">
        <f>(Timetraces!G1770-Timetraces!$G$86)/0.3048</f>
        <v>-65.616797900262469</v>
      </c>
      <c r="H1688" s="13">
        <f>Timetraces!D1770/9.81/0.4536</f>
        <v>-22.060730398981487</v>
      </c>
      <c r="I1688" s="73">
        <f>Timetraces!F1770/Timetraces!H1770*1000</f>
        <v>2090448978.4230294</v>
      </c>
      <c r="J1688" s="13">
        <f>Timetraces!I1770/9.81/0.4536</f>
        <v>274.43986654272612</v>
      </c>
      <c r="K1688" s="8">
        <f>Timetraces!J1770-Timetraces!K1770</f>
        <v>27.706594944000244</v>
      </c>
      <c r="L1688" s="8">
        <f t="shared" si="53"/>
        <v>-31.278233515621796</v>
      </c>
      <c r="M1688" s="8">
        <f>(Timetraces!K1770-Timetraces!$K$86)/0.3048+$L$1004</f>
        <v>-27.170455049029172</v>
      </c>
      <c r="N1688" s="13">
        <f>Timetraces!L1770/9.81/0.4536</f>
        <v>-22.321663052134312</v>
      </c>
      <c r="O1688" s="23">
        <f>Timetraces!N1770/1000*0.145</f>
        <v>95.213706905504594</v>
      </c>
      <c r="P1688" s="37">
        <f>Timetraces!P1770</f>
        <v>0.31738885834333763</v>
      </c>
    </row>
    <row r="1689" spans="1:16" x14ac:dyDescent="0.2">
      <c r="A1689" s="37">
        <f>Timetraces!E1771</f>
        <v>168.5</v>
      </c>
      <c r="B1689" s="8">
        <f>Timetraces!B1771-Timetraces!C1771</f>
        <v>27.706995725631714</v>
      </c>
      <c r="C1689" s="8">
        <f t="shared" si="52"/>
        <v>-31.276926437387939</v>
      </c>
      <c r="D1689" s="8">
        <f>(Timetraces!C1771-Timetraces!$C$86)/0.3048+$C$1004</f>
        <v>-27.171769949394889</v>
      </c>
      <c r="E1689" s="23">
        <f>Timetraces!F1771/1000*0.145</f>
        <v>96.084114881333562</v>
      </c>
      <c r="F1689" s="8">
        <f>Timetraces!H1771</f>
        <v>0.31698742229507532</v>
      </c>
      <c r="G1689" s="8">
        <f>(Timetraces!G1771-Timetraces!$G$86)/0.3048</f>
        <v>-65.616797900262469</v>
      </c>
      <c r="H1689" s="13">
        <f>Timetraces!D1771/9.81/0.4536</f>
        <v>-21.942709929694985</v>
      </c>
      <c r="I1689" s="73">
        <f>Timetraces!F1771/Timetraces!H1771*1000</f>
        <v>2090458553.0535195</v>
      </c>
      <c r="J1689" s="13">
        <f>Timetraces!I1771/9.81/0.4536</f>
        <v>274.58580832155474</v>
      </c>
      <c r="K1689" s="8">
        <f>Timetraces!J1771-Timetraces!K1771</f>
        <v>27.706989049911499</v>
      </c>
      <c r="L1689" s="8">
        <f t="shared" si="53"/>
        <v>-31.276940517225288</v>
      </c>
      <c r="M1689" s="8">
        <f>(Timetraces!K1771-Timetraces!$K$86)/0.3048+$L$1004</f>
        <v>-27.17174804742568</v>
      </c>
      <c r="N1689" s="13">
        <f>Timetraces!L1771/9.81/0.4536</f>
        <v>-22.211172849443379</v>
      </c>
      <c r="O1689" s="23">
        <f>Timetraces!N1771/1000*0.145</f>
        <v>95.23832654293075</v>
      </c>
      <c r="P1689" s="37">
        <f>Timetraces!P1771</f>
        <v>0.31746611449649947</v>
      </c>
    </row>
    <row r="1690" spans="1:16" x14ac:dyDescent="0.2">
      <c r="A1690" s="37">
        <f>Timetraces!E1772</f>
        <v>168.60000000000002</v>
      </c>
      <c r="B1690" s="8">
        <f>Timetraces!B1772-Timetraces!C1772</f>
        <v>27.70736289024353</v>
      </c>
      <c r="C1690" s="8">
        <f t="shared" si="52"/>
        <v>-31.275721829081455</v>
      </c>
      <c r="D1690" s="8">
        <f>(Timetraces!C1772-Timetraces!$C$86)/0.3048+$C$1004</f>
        <v>-27.172974557701369</v>
      </c>
      <c r="E1690" s="23">
        <f>Timetraces!F1772/1000*0.145</f>
        <v>96.114928805426644</v>
      </c>
      <c r="F1690" s="8">
        <f>Timetraces!H1772</f>
        <v>0.31708762819686287</v>
      </c>
      <c r="G1690" s="8">
        <f>(Timetraces!G1772-Timetraces!$G$86)/0.3048</f>
        <v>-65.616797900262469</v>
      </c>
      <c r="H1690" s="13">
        <f>Timetraces!D1772/9.81/0.4536</f>
        <v>-21.824269397722706</v>
      </c>
      <c r="I1690" s="73">
        <f>Timetraces!F1772/Timetraces!H1772*1000</f>
        <v>2090468119.9259031</v>
      </c>
      <c r="J1690" s="13">
        <f>Timetraces!I1772/9.81/0.4536</f>
        <v>274.73314916630818</v>
      </c>
      <c r="K1690" s="8">
        <f>Timetraces!J1772-Timetraces!K1772</f>
        <v>27.707390308380127</v>
      </c>
      <c r="L1690" s="8">
        <f t="shared" si="53"/>
        <v>-31.275624052433201</v>
      </c>
      <c r="M1690" s="8">
        <f>(Timetraces!K1772-Timetraces!$K$86)/0.3048+$L$1004</f>
        <v>-27.173064512217763</v>
      </c>
      <c r="N1690" s="13">
        <f>Timetraces!L1772/9.81/0.4536</f>
        <v>-22.100307162147619</v>
      </c>
      <c r="O1690" s="23">
        <f>Timetraces!N1772/1000*0.145</f>
        <v>95.263299346649703</v>
      </c>
      <c r="P1690" s="37">
        <f>Timetraces!P1772</f>
        <v>0.31754458109221928</v>
      </c>
    </row>
    <row r="1691" spans="1:16" x14ac:dyDescent="0.2">
      <c r="A1691" s="37">
        <f>Timetraces!E1773</f>
        <v>168.70000000000002</v>
      </c>
      <c r="B1691" s="8">
        <f>Timetraces!B1773-Timetraces!C1773</f>
        <v>27.707733392715454</v>
      </c>
      <c r="C1691" s="8">
        <f t="shared" si="52"/>
        <v>-31.274506269790368</v>
      </c>
      <c r="D1691" s="8">
        <f>(Timetraces!C1773-Timetraces!$C$86)/0.3048+$C$1004</f>
        <v>-27.17419011699246</v>
      </c>
      <c r="E1691" s="23">
        <f>Timetraces!F1773/1000*0.145</f>
        <v>96.145729140867275</v>
      </c>
      <c r="F1691" s="8">
        <f>Timetraces!H1773</f>
        <v>0.3171877898908485</v>
      </c>
      <c r="G1691" s="8">
        <f>(Timetraces!G1773-Timetraces!$G$86)/0.3048</f>
        <v>-65.616797900262469</v>
      </c>
      <c r="H1691" s="13">
        <f>Timetraces!D1773/9.81/0.4536</f>
        <v>-21.705365939525294</v>
      </c>
      <c r="I1691" s="73">
        <f>Timetraces!F1773/Timetraces!H1773*1000</f>
        <v>2090477676.6568646</v>
      </c>
      <c r="J1691" s="13">
        <f>Timetraces!I1773/9.81/0.4536</f>
        <v>274.88175191366059</v>
      </c>
      <c r="K1691" s="8">
        <f>Timetraces!J1773-Timetraces!K1773</f>
        <v>27.707797527313232</v>
      </c>
      <c r="L1691" s="8">
        <f t="shared" si="53"/>
        <v>-31.274288032311464</v>
      </c>
      <c r="M1691" s="8">
        <f>(Timetraces!K1773-Timetraces!$K$86)/0.3048+$L$1004</f>
        <v>-27.174400532339504</v>
      </c>
      <c r="N1691" s="13">
        <f>Timetraces!L1773/9.81/0.4536</f>
        <v>-21.988849958008618</v>
      </c>
      <c r="O1691" s="23">
        <f>Timetraces!N1773/1000*0.145</f>
        <v>95.288610640676112</v>
      </c>
      <c r="P1691" s="37">
        <f>Timetraces!P1773</f>
        <v>0.31762418823867739</v>
      </c>
    </row>
    <row r="1692" spans="1:16" x14ac:dyDescent="0.2">
      <c r="A1692" s="37">
        <f>Timetraces!E1774</f>
        <v>168.8</v>
      </c>
      <c r="B1692" s="8">
        <f>Timetraces!B1774-Timetraces!C1774</f>
        <v>27.708106994628906</v>
      </c>
      <c r="C1692" s="8">
        <f t="shared" si="52"/>
        <v>-31.273280541727861</v>
      </c>
      <c r="D1692" s="8">
        <f>(Timetraces!C1774-Timetraces!$C$86)/0.3048+$C$1004</f>
        <v>-27.175415845054967</v>
      </c>
      <c r="E1692" s="23">
        <f>Timetraces!F1774/1000*0.145</f>
        <v>96.176530826184504</v>
      </c>
      <c r="F1692" s="8">
        <f>Timetraces!H1774</f>
        <v>0.31728795596870785</v>
      </c>
      <c r="G1692" s="8">
        <f>(Timetraces!G1774-Timetraces!$G$86)/0.3048</f>
        <v>-65.616797900262469</v>
      </c>
      <c r="H1692" s="13">
        <f>Timetraces!D1774/9.81/0.4536</f>
        <v>-21.585982409686995</v>
      </c>
      <c r="I1692" s="73">
        <f>Timetraces!F1774/Timetraces!H1774*1000</f>
        <v>2090487227.8112676</v>
      </c>
      <c r="J1692" s="13">
        <f>Timetraces!I1774/9.81/0.4536</f>
        <v>275.03147940028583</v>
      </c>
      <c r="K1692" s="8">
        <f>Timetraces!J1774-Timetraces!K1774</f>
        <v>27.708209037780762</v>
      </c>
      <c r="L1692" s="8">
        <f t="shared" si="53"/>
        <v>-31.272937932352381</v>
      </c>
      <c r="M1692" s="8">
        <f>(Timetraces!K1774-Timetraces!$K$86)/0.3048+$L$1004</f>
        <v>-27.175750632298588</v>
      </c>
      <c r="N1692" s="13">
        <f>Timetraces!L1774/9.81/0.4536</f>
        <v>-21.876540626707058</v>
      </c>
      <c r="O1692" s="23">
        <f>Timetraces!N1774/1000*0.145</f>
        <v>95.314345768464548</v>
      </c>
      <c r="P1692" s="37">
        <f>Timetraces!P1774</f>
        <v>0.31770521410916336</v>
      </c>
    </row>
    <row r="1693" spans="1:16" x14ac:dyDescent="0.2">
      <c r="A1693" s="37">
        <f>Timetraces!E1775</f>
        <v>168.9</v>
      </c>
      <c r="B1693" s="8">
        <f>Timetraces!B1775-Timetraces!C1775</f>
        <v>27.708483219146729</v>
      </c>
      <c r="C1693" s="8">
        <f t="shared" si="52"/>
        <v>-31.272046209320308</v>
      </c>
      <c r="D1693" s="8">
        <f>(Timetraces!C1775-Timetraces!$C$86)/0.3048+$C$1004</f>
        <v>-27.176650177462516</v>
      </c>
      <c r="E1693" s="23">
        <f>Timetraces!F1775/1000*0.145</f>
        <v>96.20732625730389</v>
      </c>
      <c r="F1693" s="8">
        <f>Timetraces!H1775</f>
        <v>0.31738810168277382</v>
      </c>
      <c r="G1693" s="8">
        <f>(Timetraces!G1775-Timetraces!$G$86)/0.3048</f>
        <v>-65.616797900262469</v>
      </c>
      <c r="H1693" s="13">
        <f>Timetraces!D1775/9.81/0.4536</f>
        <v>-21.466115379124663</v>
      </c>
      <c r="I1693" s="73">
        <f>Timetraces!F1775/Timetraces!H1775*1000</f>
        <v>2090496771.1665194</v>
      </c>
      <c r="J1693" s="13">
        <f>Timetraces!I1775/9.81/0.4536</f>
        <v>275.18216703019294</v>
      </c>
      <c r="K1693" s="8">
        <f>Timetraces!J1775-Timetraces!K1775</f>
        <v>27.708623647689819</v>
      </c>
      <c r="L1693" s="8">
        <f t="shared" si="53"/>
        <v>-31.271577663621876</v>
      </c>
      <c r="M1693" s="8">
        <f>(Timetraces!K1775-Timetraces!$K$86)/0.3048+$L$1004</f>
        <v>-27.177110901029089</v>
      </c>
      <c r="N1693" s="13">
        <f>Timetraces!L1775/9.81/0.4536</f>
        <v>-21.763027687220138</v>
      </c>
      <c r="O1693" s="23">
        <f>Timetraces!N1775/1000*0.145</f>
        <v>95.34064239044551</v>
      </c>
      <c r="P1693" s="37">
        <f>Timetraces!P1775</f>
        <v>0.31778811315200345</v>
      </c>
    </row>
    <row r="1694" spans="1:16" x14ac:dyDescent="0.2">
      <c r="A1694" s="37">
        <f>Timetraces!E1776</f>
        <v>169</v>
      </c>
      <c r="B1694" s="8">
        <f>Timetraces!B1776-Timetraces!C1776</f>
        <v>27.708861827850342</v>
      </c>
      <c r="C1694" s="8">
        <f t="shared" si="52"/>
        <v>-31.270804054780893</v>
      </c>
      <c r="D1694" s="8">
        <f>(Timetraces!C1776-Timetraces!$C$86)/0.3048+$C$1004</f>
        <v>-27.177892332001935</v>
      </c>
      <c r="E1694" s="23">
        <f>Timetraces!F1776/1000*0.145</f>
        <v>96.238138270946664</v>
      </c>
      <c r="F1694" s="8">
        <f>Timetraces!H1776</f>
        <v>0.31748830132004968</v>
      </c>
      <c r="G1694" s="8">
        <f>(Timetraces!G1776-Timetraces!$G$86)/0.3048</f>
        <v>-65.616797900262469</v>
      </c>
      <c r="H1694" s="13">
        <f>Timetraces!D1776/9.81/0.4536</f>
        <v>-21.345773420546173</v>
      </c>
      <c r="I1694" s="73">
        <f>Timetraces!F1776/Timetraces!H1776*1000</f>
        <v>2090506313.6523447</v>
      </c>
      <c r="J1694" s="13">
        <f>Timetraces!I1776/9.81/0.4536</f>
        <v>275.33362277472537</v>
      </c>
      <c r="K1694" s="8">
        <f>Timetraces!J1776-Timetraces!K1776</f>
        <v>27.70904016494751</v>
      </c>
      <c r="L1694" s="8">
        <f t="shared" si="53"/>
        <v>-31.270211137185882</v>
      </c>
      <c r="M1694" s="8">
        <f>(Timetraces!K1776-Timetraces!$K$86)/0.3048+$L$1004</f>
        <v>-27.178477427465083</v>
      </c>
      <c r="N1694" s="13">
        <f>Timetraces!L1776/9.81/0.4536</f>
        <v>-21.648096821851034</v>
      </c>
      <c r="O1694" s="23">
        <f>Timetraces!N1776/1000*0.145</f>
        <v>95.367552266757002</v>
      </c>
      <c r="P1694" s="37">
        <f>Timetraces!P1776</f>
        <v>0.31787304932288574</v>
      </c>
    </row>
    <row r="1695" spans="1:16" x14ac:dyDescent="0.2">
      <c r="A1695" s="37">
        <f>Timetraces!E1777</f>
        <v>169.10000000000002</v>
      </c>
      <c r="B1695" s="8">
        <f>Timetraces!B1777-Timetraces!C1777</f>
        <v>27.709242343902588</v>
      </c>
      <c r="C1695" s="8">
        <f t="shared" si="52"/>
        <v>-31.269555642535991</v>
      </c>
      <c r="D1695" s="8">
        <f>(Timetraces!C1777-Timetraces!$C$86)/0.3048+$C$1004</f>
        <v>-27.179140744246833</v>
      </c>
      <c r="E1695" s="23">
        <f>Timetraces!F1777/1000*0.145</f>
        <v>96.268967115875057</v>
      </c>
      <c r="F1695" s="8">
        <f>Timetraces!H1777</f>
        <v>0.31758855567177391</v>
      </c>
      <c r="G1695" s="8">
        <f>(Timetraces!G1777-Timetraces!$G$86)/0.3048</f>
        <v>-65.616797900262469</v>
      </c>
      <c r="H1695" s="13">
        <f>Timetraces!D1777/9.81/0.4536</f>
        <v>-21.22497367936727</v>
      </c>
      <c r="I1695" s="73">
        <f>Timetraces!F1777/Timetraces!H1777*1000</f>
        <v>2090515855.4583678</v>
      </c>
      <c r="J1695" s="13">
        <f>Timetraces!I1777/9.81/0.4536</f>
        <v>275.48570947055731</v>
      </c>
      <c r="K1695" s="8">
        <f>Timetraces!J1777-Timetraces!K1777</f>
        <v>27.709457159042358</v>
      </c>
      <c r="L1695" s="8">
        <f t="shared" si="53"/>
        <v>-31.268843046323518</v>
      </c>
      <c r="M1695" s="8">
        <f>(Timetraces!K1777-Timetraces!$K$86)/0.3048+$L$1004</f>
        <v>-27.179845518327447</v>
      </c>
      <c r="N1695" s="13">
        <f>Timetraces!L1777/9.81/0.4536</f>
        <v>-21.531657159896294</v>
      </c>
      <c r="O1695" s="23">
        <f>Timetraces!N1777/1000*0.145</f>
        <v>95.395132589709007</v>
      </c>
      <c r="P1695" s="37">
        <f>Timetraces!P1777</f>
        <v>0.31796021609791197</v>
      </c>
    </row>
    <row r="1696" spans="1:16" x14ac:dyDescent="0.2">
      <c r="A1696" s="37">
        <f>Timetraces!E1778</f>
        <v>169.20000000000002</v>
      </c>
      <c r="B1696" s="8">
        <f>Timetraces!B1778-Timetraces!C1778</f>
        <v>27.709624290466309</v>
      </c>
      <c r="C1696" s="8">
        <f t="shared" si="52"/>
        <v>-31.268302537011973</v>
      </c>
      <c r="D1696" s="8">
        <f>(Timetraces!C1778-Timetraces!$C$86)/0.3048+$C$1004</f>
        <v>-27.180393849770855</v>
      </c>
      <c r="E1696" s="23">
        <f>Timetraces!F1778/1000*0.145</f>
        <v>96.299827989375999</v>
      </c>
      <c r="F1696" s="8">
        <f>Timetraces!H1778</f>
        <v>0.31768891417126149</v>
      </c>
      <c r="G1696" s="8">
        <f>(Timetraces!G1778-Timetraces!$G$86)/0.3048</f>
        <v>-65.616797900262469</v>
      </c>
      <c r="H1696" s="13">
        <f>Timetraces!D1778/9.81/0.4536</f>
        <v>-21.103719584671097</v>
      </c>
      <c r="I1696" s="73">
        <f>Timetraces!F1778/Timetraces!H1778*1000</f>
        <v>2090525401.1988938</v>
      </c>
      <c r="J1696" s="13">
        <f>Timetraces!I1778/9.81/0.4536</f>
        <v>275.63828995436268</v>
      </c>
      <c r="K1696" s="8">
        <f>Timetraces!J1778-Timetraces!K1778</f>
        <v>27.709874153137207</v>
      </c>
      <c r="L1696" s="8">
        <f t="shared" si="53"/>
        <v>-31.267474955461154</v>
      </c>
      <c r="M1696" s="8">
        <f>(Timetraces!K1778-Timetraces!$K$86)/0.3048+$L$1004</f>
        <v>-27.181213609189811</v>
      </c>
      <c r="N1696" s="13">
        <f>Timetraces!L1778/9.81/0.4536</f>
        <v>-21.413628117901919</v>
      </c>
      <c r="O1696" s="23">
        <f>Timetraces!N1778/1000*0.145</f>
        <v>95.42341241167658</v>
      </c>
      <c r="P1696" s="37">
        <f>Timetraces!P1778</f>
        <v>0.31804970883806771</v>
      </c>
    </row>
    <row r="1697" spans="1:16" x14ac:dyDescent="0.2">
      <c r="A1697" s="37">
        <f>Timetraces!E1779</f>
        <v>169.3</v>
      </c>
      <c r="B1697" s="8">
        <f>Timetraces!B1779-Timetraces!C1779</f>
        <v>27.710007667541504</v>
      </c>
      <c r="C1697" s="8">
        <f t="shared" si="52"/>
        <v>-31.267044738208838</v>
      </c>
      <c r="D1697" s="8">
        <f>(Timetraces!C1779-Timetraces!$C$86)/0.3048+$C$1004</f>
        <v>-27.181651648573986</v>
      </c>
      <c r="E1697" s="23">
        <f>Timetraces!F1779/1000*0.145</f>
        <v>96.330720856617049</v>
      </c>
      <c r="F1697" s="8">
        <f>Timetraces!H1779</f>
        <v>0.31778937670517438</v>
      </c>
      <c r="G1697" s="8">
        <f>(Timetraces!G1779-Timetraces!$G$86)/0.3048</f>
        <v>-65.616797900262469</v>
      </c>
      <c r="H1697" s="13">
        <f>Timetraces!D1779/9.81/0.4536</f>
        <v>-20.982007707374514</v>
      </c>
      <c r="I1697" s="73">
        <f>Timetraces!F1779/Timetraces!H1779*1000</f>
        <v>2090534950.8504665</v>
      </c>
      <c r="J1697" s="13">
        <f>Timetraces!I1779/9.81/0.4536</f>
        <v>275.79117219748525</v>
      </c>
      <c r="K1697" s="8">
        <f>Timetraces!J1779-Timetraces!K1779</f>
        <v>27.710290193557739</v>
      </c>
      <c r="L1697" s="8">
        <f t="shared" si="53"/>
        <v>-31.266109993451536</v>
      </c>
      <c r="M1697" s="8">
        <f>(Timetraces!K1779-Timetraces!$K$86)/0.3048+$L$1004</f>
        <v>-27.182578571199429</v>
      </c>
      <c r="N1697" s="13">
        <f>Timetraces!L1779/9.81/0.4536</f>
        <v>-21.293982263202707</v>
      </c>
      <c r="O1697" s="23">
        <f>Timetraces!N1779/1000*0.145</f>
        <v>95.452413075790801</v>
      </c>
      <c r="P1697" s="37">
        <f>Timetraces!P1779</f>
        <v>0.31814160030533661</v>
      </c>
    </row>
    <row r="1698" spans="1:16" x14ac:dyDescent="0.2">
      <c r="A1698" s="37">
        <f>Timetraces!E1780</f>
        <v>169.4</v>
      </c>
      <c r="B1698" s="8">
        <f>Timetraces!B1780-Timetraces!C1780</f>
        <v>27.710392236709595</v>
      </c>
      <c r="C1698" s="8">
        <f t="shared" si="52"/>
        <v>-31.265783028339776</v>
      </c>
      <c r="D1698" s="8">
        <f>(Timetraces!C1780-Timetraces!$C$86)/0.3048+$C$1004</f>
        <v>-27.182913358443049</v>
      </c>
      <c r="E1698" s="23">
        <f>Timetraces!F1780/1000*0.145</f>
        <v>96.361645460964397</v>
      </c>
      <c r="F1698" s="8">
        <f>Timetraces!H1780</f>
        <v>0.31788994242984786</v>
      </c>
      <c r="G1698" s="8">
        <f>(Timetraces!G1780-Timetraces!$G$86)/0.3048</f>
        <v>-65.616797900262469</v>
      </c>
      <c r="H1698" s="13">
        <f>Timetraces!D1780/9.81/0.4536</f>
        <v>-20.859819187520198</v>
      </c>
      <c r="I1698" s="73">
        <f>Timetraces!F1780/Timetraces!H1780*1000</f>
        <v>2090544504.3805947</v>
      </c>
      <c r="J1698" s="13">
        <f>Timetraces!I1780/9.81/0.4536</f>
        <v>275.94430133459451</v>
      </c>
      <c r="K1698" s="8">
        <f>Timetraces!J1780-Timetraces!K1780</f>
        <v>27.710704326629639</v>
      </c>
      <c r="L1698" s="8">
        <f t="shared" si="53"/>
        <v>-31.264751289147402</v>
      </c>
      <c r="M1698" s="8">
        <f>(Timetraces!K1780-Timetraces!$K$86)/0.3048+$L$1004</f>
        <v>-27.183937275503567</v>
      </c>
      <c r="N1698" s="13">
        <f>Timetraces!L1780/9.81/0.4536</f>
        <v>-21.172731597589689</v>
      </c>
      <c r="O1698" s="23">
        <f>Timetraces!N1780/1000*0.145</f>
        <v>95.482099391276819</v>
      </c>
      <c r="P1698" s="37">
        <f>Timetraces!P1780</f>
        <v>0.31823576772086043</v>
      </c>
    </row>
    <row r="1699" spans="1:16" x14ac:dyDescent="0.2">
      <c r="A1699" s="37">
        <f>Timetraces!E1781</f>
        <v>169.5</v>
      </c>
      <c r="B1699" s="8">
        <f>Timetraces!B1781-Timetraces!C1781</f>
        <v>27.710777759552002</v>
      </c>
      <c r="C1699" s="8">
        <f t="shared" si="52"/>
        <v>-31.264518189617966</v>
      </c>
      <c r="D1699" s="8">
        <f>(Timetraces!C1781-Timetraces!$C$86)/0.3048+$C$1004</f>
        <v>-27.184178197164858</v>
      </c>
      <c r="E1699" s="23">
        <f>Timetraces!F1781/1000*0.145</f>
        <v>96.39258629440495</v>
      </c>
      <c r="F1699" s="8">
        <f>Timetraces!H1781</f>
        <v>0.31799056090999894</v>
      </c>
      <c r="G1699" s="8">
        <f>(Timetraces!G1781-Timetraces!$G$86)/0.3048</f>
        <v>-65.616797900262469</v>
      </c>
      <c r="H1699" s="13">
        <f>Timetraces!D1781/9.81/0.4536</f>
        <v>-20.737126592442952</v>
      </c>
      <c r="I1699" s="73">
        <f>Timetraces!F1781/Timetraces!H1781*1000</f>
        <v>2090554057.0147457</v>
      </c>
      <c r="J1699" s="13">
        <f>Timetraces!I1781/9.81/0.4536</f>
        <v>276.09756763502975</v>
      </c>
      <c r="K1699" s="8">
        <f>Timetraces!J1781-Timetraces!K1781</f>
        <v>27.711116075515747</v>
      </c>
      <c r="L1699" s="8">
        <f t="shared" si="53"/>
        <v>-31.26340040697513</v>
      </c>
      <c r="M1699" s="8">
        <f>(Timetraces!K1781-Timetraces!$K$86)/0.3048+$L$1004</f>
        <v>-27.185288157675835</v>
      </c>
      <c r="N1699" s="13">
        <f>Timetraces!L1781/9.81/0.4536</f>
        <v>-21.049915555519071</v>
      </c>
      <c r="O1699" s="23">
        <f>Timetraces!N1781/1000*0.145</f>
        <v>95.512414751272559</v>
      </c>
      <c r="P1699" s="37">
        <f>Timetraces!P1781</f>
        <v>0.31833201534406858</v>
      </c>
    </row>
    <row r="1700" spans="1:16" x14ac:dyDescent="0.2">
      <c r="A1700" s="37">
        <f>Timetraces!E1782</f>
        <v>169.60000000000002</v>
      </c>
      <c r="B1700" s="8">
        <f>Timetraces!B1782-Timetraces!C1782</f>
        <v>27.711163997650146</v>
      </c>
      <c r="C1700" s="8">
        <f t="shared" si="52"/>
        <v>-31.263251004256599</v>
      </c>
      <c r="D1700" s="8">
        <f>(Timetraces!C1782-Timetraces!$C$86)/0.3048+$C$1004</f>
        <v>-27.185445382526229</v>
      </c>
      <c r="E1700" s="23">
        <f>Timetraces!F1782/1000*0.145</f>
        <v>96.423535351895083</v>
      </c>
      <c r="F1700" s="8">
        <f>Timetraces!H1782</f>
        <v>0.31809120612043934</v>
      </c>
      <c r="G1700" s="8">
        <f>(Timetraces!G1782-Timetraces!$G$86)/0.3048</f>
        <v>-65.616797900262469</v>
      </c>
      <c r="H1700" s="13">
        <f>Timetraces!D1782/9.81/0.4536</f>
        <v>-20.613899060394434</v>
      </c>
      <c r="I1700" s="73">
        <f>Timetraces!F1782/Timetraces!H1782*1000</f>
        <v>2090563606.2343726</v>
      </c>
      <c r="J1700" s="13">
        <f>Timetraces!I1782/9.81/0.4536</f>
        <v>276.25086136813013</v>
      </c>
      <c r="K1700" s="8">
        <f>Timetraces!J1782-Timetraces!K1782</f>
        <v>27.711524486541748</v>
      </c>
      <c r="L1700" s="8">
        <f t="shared" si="53"/>
        <v>-31.262060475787464</v>
      </c>
      <c r="M1700" s="8">
        <f>(Timetraces!K1782-Timetraces!$K$86)/0.3048+$L$1004</f>
        <v>-27.1866280888635</v>
      </c>
      <c r="N1700" s="13">
        <f>Timetraces!L1782/9.81/0.4536</f>
        <v>-20.925625007694315</v>
      </c>
      <c r="O1700" s="23">
        <f>Timetraces!N1782/1000*0.145</f>
        <v>95.54325285630226</v>
      </c>
      <c r="P1700" s="37">
        <f>Timetraces!P1782</f>
        <v>0.31842997695955805</v>
      </c>
    </row>
    <row r="1701" spans="1:16" x14ac:dyDescent="0.2">
      <c r="A1701" s="37">
        <f>Timetraces!E1783</f>
        <v>169.70000000000002</v>
      </c>
      <c r="B1701" s="8">
        <f>Timetraces!B1783-Timetraces!C1783</f>
        <v>27.71155047416687</v>
      </c>
      <c r="C1701" s="8">
        <f t="shared" si="52"/>
        <v>-31.261983036682047</v>
      </c>
      <c r="D1701" s="8">
        <f>(Timetraces!C1783-Timetraces!$C$86)/0.3048+$C$1004</f>
        <v>-27.186713350100778</v>
      </c>
      <c r="E1701" s="23">
        <f>Timetraces!F1783/1000*0.145</f>
        <v>96.454462107852436</v>
      </c>
      <c r="F1701" s="8">
        <f>Timetraces!H1783</f>
        <v>0.31819177877667182</v>
      </c>
      <c r="G1701" s="8">
        <f>(Timetraces!G1783-Timetraces!$G$86)/0.3048</f>
        <v>-65.616797900262469</v>
      </c>
      <c r="H1701" s="13">
        <f>Timetraces!D1783/9.81/0.4536</f>
        <v>-20.490122875042051</v>
      </c>
      <c r="I1701" s="73">
        <f>Timetraces!F1783/Timetraces!H1783*1000</f>
        <v>2090573142.7385194</v>
      </c>
      <c r="J1701" s="13">
        <f>Timetraces!I1783/9.81/0.4536</f>
        <v>276.40410023590016</v>
      </c>
      <c r="K1701" s="8">
        <f>Timetraces!J1783-Timetraces!K1783</f>
        <v>27.711929321289063</v>
      </c>
      <c r="L1701" s="8">
        <f t="shared" si="53"/>
        <v>-31.260732277797587</v>
      </c>
      <c r="M1701" s="8">
        <f>(Timetraces!K1783-Timetraces!$K$86)/0.3048+$L$1004</f>
        <v>-27.187956286853378</v>
      </c>
      <c r="N1701" s="13">
        <f>Timetraces!L1783/9.81/0.4536</f>
        <v>-20.800015977398697</v>
      </c>
      <c r="O1701" s="23">
        <f>Timetraces!N1783/1000*0.145</f>
        <v>95.574485559771531</v>
      </c>
      <c r="P1701" s="37">
        <f>Timetraces!P1783</f>
        <v>0.31852921505931597</v>
      </c>
    </row>
    <row r="1702" spans="1:16" x14ac:dyDescent="0.2">
      <c r="A1702" s="37">
        <f>Timetraces!E1784</f>
        <v>169.8</v>
      </c>
      <c r="B1702" s="8">
        <f>Timetraces!B1784-Timetraces!C1784</f>
        <v>27.711937665939331</v>
      </c>
      <c r="C1702" s="8">
        <f t="shared" si="52"/>
        <v>-31.260712722467936</v>
      </c>
      <c r="D1702" s="8">
        <f>(Timetraces!C1784-Timetraces!$C$86)/0.3048+$C$1004</f>
        <v>-27.187983664314888</v>
      </c>
      <c r="E1702" s="23">
        <f>Timetraces!F1784/1000*0.145</f>
        <v>96.485336358628615</v>
      </c>
      <c r="F1702" s="8">
        <f>Timetraces!H1784</f>
        <v>0.31829218065011972</v>
      </c>
      <c r="G1702" s="8">
        <f>(Timetraces!G1784-Timetraces!$G$86)/0.3048</f>
        <v>-65.616797900262469</v>
      </c>
      <c r="H1702" s="13">
        <f>Timetraces!D1784/9.81/0.4536</f>
        <v>-20.365806609093674</v>
      </c>
      <c r="I1702" s="73">
        <f>Timetraces!F1784/Timetraces!H1784*1000</f>
        <v>2090582657.2899134</v>
      </c>
      <c r="J1702" s="13">
        <f>Timetraces!I1784/9.81/0.4536</f>
        <v>276.55720194034427</v>
      </c>
      <c r="K1702" s="8">
        <f>Timetraces!J1784-Timetraces!K1784</f>
        <v>27.712329626083374</v>
      </c>
      <c r="L1702" s="8">
        <f t="shared" si="53"/>
        <v>-31.259418941858247</v>
      </c>
      <c r="M1702" s="8">
        <f>(Timetraces!K1784-Timetraces!$K$86)/0.3048+$L$1004</f>
        <v>-27.189269622792722</v>
      </c>
      <c r="N1702" s="13">
        <f>Timetraces!L1784/9.81/0.4536</f>
        <v>-20.673343931326844</v>
      </c>
      <c r="O1702" s="23">
        <f>Timetraces!N1784/1000*0.145</f>
        <v>95.60595549725717</v>
      </c>
      <c r="P1702" s="37">
        <f>Timetraces!P1784</f>
        <v>0.31862919773783893</v>
      </c>
    </row>
    <row r="1703" spans="1:16" x14ac:dyDescent="0.2">
      <c r="A1703" s="37">
        <f>Timetraces!E1785</f>
        <v>169.9</v>
      </c>
      <c r="B1703" s="8">
        <f>Timetraces!B1785-Timetraces!C1785</f>
        <v>27.712325096130371</v>
      </c>
      <c r="C1703" s="8">
        <f t="shared" si="52"/>
        <v>-31.25944162604064</v>
      </c>
      <c r="D1703" s="8">
        <f>(Timetraces!C1785-Timetraces!$C$86)/0.3048+$C$1004</f>
        <v>-27.189254760742184</v>
      </c>
      <c r="E1703" s="23">
        <f>Timetraces!F1785/1000*0.145</f>
        <v>96.516135869067824</v>
      </c>
      <c r="F1703" s="8">
        <f>Timetraces!H1785</f>
        <v>0.31839233944530904</v>
      </c>
      <c r="G1703" s="8">
        <f>(Timetraces!G1785-Timetraces!$G$86)/0.3048</f>
        <v>-65.616797900262469</v>
      </c>
      <c r="H1703" s="13">
        <f>Timetraces!D1785/9.81/0.4536</f>
        <v>-20.240994840630243</v>
      </c>
      <c r="I1703" s="73">
        <f>Timetraces!F1785/Timetraces!H1785*1000</f>
        <v>2090592142.9974825</v>
      </c>
      <c r="J1703" s="13">
        <f>Timetraces!I1785/9.81/0.4536</f>
        <v>276.71008418346679</v>
      </c>
      <c r="K1703" s="8">
        <f>Timetraces!J1785-Timetraces!K1785</f>
        <v>27.712725162506104</v>
      </c>
      <c r="L1703" s="8">
        <f t="shared" si="53"/>
        <v>-31.258121250182622</v>
      </c>
      <c r="M1703" s="8">
        <f>(Timetraces!K1785-Timetraces!$K$86)/0.3048+$L$1004</f>
        <v>-27.190567314468346</v>
      </c>
      <c r="N1703" s="13">
        <f>Timetraces!L1785/9.81/0.4536</f>
        <v>-20.545955206876812</v>
      </c>
      <c r="O1703" s="23">
        <f>Timetraces!N1785/1000*0.145</f>
        <v>95.63749015310286</v>
      </c>
      <c r="P1703" s="37">
        <f>Timetraces!P1785</f>
        <v>0.31872934749105714</v>
      </c>
    </row>
    <row r="1704" spans="1:16" x14ac:dyDescent="0.2">
      <c r="A1704" s="37">
        <f>Timetraces!E1786</f>
        <v>170</v>
      </c>
      <c r="B1704" s="8">
        <f>Timetraces!B1786-Timetraces!C1786</f>
        <v>27.712712526321411</v>
      </c>
      <c r="C1704" s="8">
        <f t="shared" si="52"/>
        <v>-31.258170529613341</v>
      </c>
      <c r="D1704" s="8">
        <f>(Timetraces!C1786-Timetraces!$C$86)/0.3048+$C$1004</f>
        <v>-27.190525857169487</v>
      </c>
      <c r="E1704" s="23">
        <f>Timetraces!F1786/1000*0.145</f>
        <v>96.546808725271376</v>
      </c>
      <c r="F1704" s="8">
        <f>Timetraces!H1786</f>
        <v>0.31849208631844023</v>
      </c>
      <c r="G1704" s="8">
        <f>(Timetraces!G1786-Timetraces!$G$86)/0.3048</f>
        <v>-65.616797900262469</v>
      </c>
      <c r="H1704" s="13">
        <f>Timetraces!D1786/9.81/0.4536</f>
        <v>-20.11577501127206</v>
      </c>
      <c r="I1704" s="73">
        <f>Timetraces!F1786/Timetraces!H1786*1000</f>
        <v>2090601584.0800321</v>
      </c>
      <c r="J1704" s="13">
        <f>Timetraces!I1786/9.81/0.4536</f>
        <v>276.86263723460695</v>
      </c>
      <c r="K1704" s="8">
        <f>Timetraces!J1786-Timetraces!K1786</f>
        <v>27.713115692138672</v>
      </c>
      <c r="L1704" s="8">
        <f t="shared" si="53"/>
        <v>-31.256839984983909</v>
      </c>
      <c r="M1704" s="8">
        <f>(Timetraces!K1786-Timetraces!$K$86)/0.3048+$L$1004</f>
        <v>-27.191848579667059</v>
      </c>
      <c r="N1704" s="13">
        <f>Timetraces!L1786/9.81/0.4536</f>
        <v>-20.418285297608548</v>
      </c>
      <c r="O1704" s="23">
        <f>Timetraces!N1786/1000*0.145</f>
        <v>95.66892296329172</v>
      </c>
      <c r="P1704" s="37">
        <f>Timetraces!P1786</f>
        <v>0.3188291152954536</v>
      </c>
    </row>
    <row r="1705" spans="1:16" x14ac:dyDescent="0.2">
      <c r="A1705" s="37">
        <f>Timetraces!E1787</f>
        <v>170.10000000000002</v>
      </c>
      <c r="B1705" s="8">
        <f>Timetraces!B1787-Timetraces!C1787</f>
        <v>27.713100433349609</v>
      </c>
      <c r="C1705" s="8">
        <f t="shared" si="52"/>
        <v>-31.256897868759673</v>
      </c>
      <c r="D1705" s="8">
        <f>(Timetraces!C1787-Timetraces!$C$86)/0.3048+$C$1004</f>
        <v>-27.191798518023152</v>
      </c>
      <c r="E1705" s="23">
        <f>Timetraces!F1787/1000*0.145</f>
        <v>96.577311022825867</v>
      </c>
      <c r="F1705" s="8">
        <f>Timetraces!H1787</f>
        <v>0.31859127850119895</v>
      </c>
      <c r="G1705" s="8">
        <f>(Timetraces!G1787-Timetraces!$G$86)/0.3048</f>
        <v>-65.616797900262469</v>
      </c>
      <c r="H1705" s="13">
        <f>Timetraces!D1787/9.81/0.4536</f>
        <v>-19.990273997095642</v>
      </c>
      <c r="I1705" s="73">
        <f>Timetraces!F1787/Timetraces!H1787*1000</f>
        <v>2090610967.0687938</v>
      </c>
      <c r="J1705" s="13">
        <f>Timetraces!I1787/9.81/0.4536</f>
        <v>277.0147513631041</v>
      </c>
      <c r="K1705" s="8">
        <f>Timetraces!J1787-Timetraces!K1787</f>
        <v>27.713500738143921</v>
      </c>
      <c r="L1705" s="8">
        <f t="shared" si="53"/>
        <v>-31.255576710688473</v>
      </c>
      <c r="M1705" s="8">
        <f>(Timetraces!K1787-Timetraces!$K$86)/0.3048+$L$1004</f>
        <v>-27.193111853962492</v>
      </c>
      <c r="N1705" s="13">
        <f>Timetraces!L1787/9.81/0.4536</f>
        <v>-20.290814275162937</v>
      </c>
      <c r="O1705" s="23">
        <f>Timetraces!N1787/1000*0.145</f>
        <v>95.700079814504207</v>
      </c>
      <c r="P1705" s="37">
        <f>Timetraces!P1787</f>
        <v>0.31892792931977221</v>
      </c>
    </row>
    <row r="1706" spans="1:16" x14ac:dyDescent="0.2">
      <c r="A1706" s="37">
        <f>Timetraces!E1788</f>
        <v>170.20000000000002</v>
      </c>
      <c r="B1706" s="8">
        <f>Timetraces!B1788-Timetraces!C1788</f>
        <v>27.713488101959229</v>
      </c>
      <c r="C1706" s="8">
        <f t="shared" si="52"/>
        <v>-31.255625990119192</v>
      </c>
      <c r="D1706" s="8">
        <f>(Timetraces!C1788-Timetraces!$C$86)/0.3048+$C$1004</f>
        <v>-27.193070396663632</v>
      </c>
      <c r="E1706" s="23">
        <f>Timetraces!F1788/1000*0.145</f>
        <v>96.607576598256045</v>
      </c>
      <c r="F1706" s="8">
        <f>Timetraces!H1788</f>
        <v>0.31868970081612708</v>
      </c>
      <c r="G1706" s="8">
        <f>(Timetraces!G1788-Timetraces!$G$86)/0.3048</f>
        <v>-65.616797900262469</v>
      </c>
      <c r="H1706" s="13">
        <f>Timetraces!D1788/9.81/0.4536</f>
        <v>-19.864651250467436</v>
      </c>
      <c r="I1706" s="73">
        <f>Timetraces!F1788/Timetraces!H1788*1000</f>
        <v>2090620271.8421028</v>
      </c>
      <c r="J1706" s="13">
        <f>Timetraces!I1788/9.81/0.4536</f>
        <v>277.16631683829735</v>
      </c>
      <c r="K1706" s="8">
        <f>Timetraces!J1788-Timetraces!K1788</f>
        <v>27.713880300521851</v>
      </c>
      <c r="L1706" s="8">
        <f t="shared" si="53"/>
        <v>-31.254331427296314</v>
      </c>
      <c r="M1706" s="8">
        <f>(Timetraces!K1788-Timetraces!$K$86)/0.3048+$L$1004</f>
        <v>-27.19435713735465</v>
      </c>
      <c r="N1706" s="13">
        <f>Timetraces!L1788/9.81/0.4536</f>
        <v>-20.164011923931412</v>
      </c>
      <c r="O1706" s="23">
        <f>Timetraces!N1788/1000*0.145</f>
        <v>95.730786758749204</v>
      </c>
      <c r="P1706" s="37">
        <f>Timetraces!P1788</f>
        <v>0.31902521743585466</v>
      </c>
    </row>
    <row r="1707" spans="1:16" x14ac:dyDescent="0.2">
      <c r="A1707" s="37">
        <f>Timetraces!E1789</f>
        <v>170.3</v>
      </c>
      <c r="B1707" s="8">
        <f>Timetraces!B1789-Timetraces!C1789</f>
        <v>27.713876247406006</v>
      </c>
      <c r="C1707" s="8">
        <f t="shared" si="52"/>
        <v>-31.254352547052338</v>
      </c>
      <c r="D1707" s="8">
        <f>(Timetraces!C1789-Timetraces!$C$86)/0.3048+$C$1004</f>
        <v>-27.19434383973049</v>
      </c>
      <c r="E1707" s="23">
        <f>Timetraces!F1789/1000*0.145</f>
        <v>96.637547153356977</v>
      </c>
      <c r="F1707" s="8">
        <f>Timetraces!H1789</f>
        <v>0.31878716368331134</v>
      </c>
      <c r="G1707" s="8">
        <f>(Timetraces!G1789-Timetraces!$G$86)/0.3048</f>
        <v>-65.616797900262469</v>
      </c>
      <c r="H1707" s="13">
        <f>Timetraces!D1789/9.81/0.4536</f>
        <v>-19.739093656419058</v>
      </c>
      <c r="I1707" s="73">
        <f>Timetraces!F1789/Timetraces!H1789*1000</f>
        <v>2090629480.6117833</v>
      </c>
      <c r="J1707" s="13">
        <f>Timetraces!I1789/9.81/0.4536</f>
        <v>277.31725136219114</v>
      </c>
      <c r="K1707" s="8">
        <f>Timetraces!J1789-Timetraces!K1789</f>
        <v>27.714254856109619</v>
      </c>
      <c r="L1707" s="8">
        <f t="shared" si="53"/>
        <v>-31.253102570381063</v>
      </c>
      <c r="M1707" s="8">
        <f>(Timetraces!K1789-Timetraces!$K$86)/0.3048+$L$1004</f>
        <v>-27.195585994269905</v>
      </c>
      <c r="N1707" s="13">
        <f>Timetraces!L1789/9.81/0.4536</f>
        <v>-20.038293162975023</v>
      </c>
      <c r="O1707" s="23">
        <f>Timetraces!N1789/1000*0.145</f>
        <v>95.760905514588032</v>
      </c>
      <c r="P1707" s="37">
        <f>Timetraces!P1789</f>
        <v>0.31912052834933158</v>
      </c>
    </row>
    <row r="1708" spans="1:16" x14ac:dyDescent="0.2">
      <c r="A1708" s="37">
        <f>Timetraces!E1790</f>
        <v>170.4</v>
      </c>
      <c r="B1708" s="8">
        <f>Timetraces!B1790-Timetraces!C1790</f>
        <v>27.714264154434204</v>
      </c>
      <c r="C1708" s="8">
        <f t="shared" si="52"/>
        <v>-31.25307988619867</v>
      </c>
      <c r="D1708" s="8">
        <f>(Timetraces!C1790-Timetraces!$C$86)/0.3048+$C$1004</f>
        <v>-27.195616500584155</v>
      </c>
      <c r="E1708" s="23">
        <f>Timetraces!F1790/1000*0.145</f>
        <v>96.667149403551747</v>
      </c>
      <c r="F1708" s="8">
        <f>Timetraces!H1790</f>
        <v>0.31888342878416059</v>
      </c>
      <c r="G1708" s="8">
        <f>(Timetraces!G1790-Timetraces!$G$86)/0.3048</f>
        <v>-65.616797900262469</v>
      </c>
      <c r="H1708" s="13">
        <f>Timetraces!D1790/9.81/0.4536</f>
        <v>-19.613798387231594</v>
      </c>
      <c r="I1708" s="73">
        <f>Timetraces!F1790/Timetraces!H1790*1000</f>
        <v>2090638571.0553997</v>
      </c>
      <c r="J1708" s="13">
        <f>Timetraces!I1790/9.81/0.4536</f>
        <v>277.46744520412472</v>
      </c>
      <c r="K1708" s="8">
        <f>Timetraces!J1790-Timetraces!K1790</f>
        <v>27.714624404907227</v>
      </c>
      <c r="L1708" s="8">
        <f t="shared" si="53"/>
        <v>-31.25189013994272</v>
      </c>
      <c r="M1708" s="8">
        <f>(Timetraces!K1790-Timetraces!$K$86)/0.3048+$L$1004</f>
        <v>-27.196798424708248</v>
      </c>
      <c r="N1708" s="13">
        <f>Timetraces!L1790/9.81/0.4536</f>
        <v>-19.913990613359246</v>
      </c>
      <c r="O1708" s="23">
        <f>Timetraces!N1790/1000*0.145</f>
        <v>95.790298836733626</v>
      </c>
      <c r="P1708" s="37">
        <f>Timetraces!P1790</f>
        <v>0.31921340743210741</v>
      </c>
    </row>
    <row r="1709" spans="1:16" x14ac:dyDescent="0.2">
      <c r="A1709" s="37">
        <f>Timetraces!E1791</f>
        <v>170.5</v>
      </c>
      <c r="B1709" s="8">
        <f>Timetraces!B1791-Timetraces!C1791</f>
        <v>27.714652061462402</v>
      </c>
      <c r="C1709" s="8">
        <f t="shared" ref="C1709:C1772" si="54">(B1709-$B$4)/0.3048</f>
        <v>-31.251807225345001</v>
      </c>
      <c r="D1709" s="8">
        <f>(Timetraces!C1791-Timetraces!$C$86)/0.3048+$C$1004</f>
        <v>-27.196889161437827</v>
      </c>
      <c r="E1709" s="23">
        <f>Timetraces!F1791/1000*0.145</f>
        <v>96.696302499547784</v>
      </c>
      <c r="F1709" s="8">
        <f>Timetraces!H1791</f>
        <v>0.3189782331796675</v>
      </c>
      <c r="G1709" s="8">
        <f>(Timetraces!G1791-Timetraces!$G$86)/0.3048</f>
        <v>-65.616797900262469</v>
      </c>
      <c r="H1709" s="13">
        <f>Timetraces!D1791/9.81/0.4536</f>
        <v>-19.48896432972769</v>
      </c>
      <c r="I1709" s="73">
        <f>Timetraces!F1791/Timetraces!H1791*1000</f>
        <v>2090647518.7145386</v>
      </c>
      <c r="J1709" s="13">
        <f>Timetraces!I1791/9.81/0.4536</f>
        <v>277.6168160661025</v>
      </c>
      <c r="K1709" s="8">
        <f>Timetraces!J1791-Timetraces!K1791</f>
        <v>27.714988946914673</v>
      </c>
      <c r="L1709" s="8">
        <f t="shared" si="53"/>
        <v>-31.250694135981281</v>
      </c>
      <c r="M1709" s="8">
        <f>(Timetraces!K1791-Timetraces!$K$86)/0.3048+$L$1004</f>
        <v>-27.197994428669688</v>
      </c>
      <c r="N1709" s="13">
        <f>Timetraces!L1791/9.81/0.4536</f>
        <v>-19.791347739987661</v>
      </c>
      <c r="O1709" s="23">
        <f>Timetraces!N1791/1000*0.145</f>
        <v>95.818865585567139</v>
      </c>
      <c r="P1709" s="37">
        <f>Timetraces!P1791</f>
        <v>0.31930351954880476</v>
      </c>
    </row>
    <row r="1710" spans="1:16" x14ac:dyDescent="0.2">
      <c r="A1710" s="37">
        <f>Timetraces!E1792</f>
        <v>170.60000000000002</v>
      </c>
      <c r="B1710" s="8">
        <f>Timetraces!B1792-Timetraces!C1792</f>
        <v>27.715039968490601</v>
      </c>
      <c r="C1710" s="8">
        <f t="shared" si="54"/>
        <v>-31.250534564491332</v>
      </c>
      <c r="D1710" s="8">
        <f>(Timetraces!C1792-Timetraces!$C$86)/0.3048+$C$1004</f>
        <v>-27.198161822291492</v>
      </c>
      <c r="E1710" s="23">
        <f>Timetraces!F1792/1000*0.145</f>
        <v>96.724932962044605</v>
      </c>
      <c r="F1710" s="8">
        <f>Timetraces!H1792</f>
        <v>0.31907133791780534</v>
      </c>
      <c r="G1710" s="8">
        <f>(Timetraces!G1792-Timetraces!$G$86)/0.3048</f>
        <v>-65.616797900262469</v>
      </c>
      <c r="H1710" s="13">
        <f>Timetraces!D1792/9.81/0.4536</f>
        <v>-19.364774939855835</v>
      </c>
      <c r="I1710" s="73">
        <f>Timetraces!F1792/Timetraces!H1792*1000</f>
        <v>2090656301.313894</v>
      </c>
      <c r="J1710" s="13">
        <f>Timetraces!I1792/9.81/0.4536</f>
        <v>277.76525421746368</v>
      </c>
      <c r="K1710" s="8">
        <f>Timetraces!J1792-Timetraces!K1792</f>
        <v>27.715348958969116</v>
      </c>
      <c r="L1710" s="8">
        <f t="shared" si="53"/>
        <v>-31.249512994070376</v>
      </c>
      <c r="M1710" s="8">
        <f>(Timetraces!K1792-Timetraces!$K$86)/0.3048+$L$1004</f>
        <v>-27.199175570580593</v>
      </c>
      <c r="N1710" s="13">
        <f>Timetraces!L1792/9.81/0.4536</f>
        <v>-19.670494848019942</v>
      </c>
      <c r="O1710" s="23">
        <f>Timetraces!N1792/1000*0.145</f>
        <v>95.846513018718269</v>
      </c>
      <c r="P1710" s="37">
        <f>Timetraces!P1792</f>
        <v>0.31939054950525247</v>
      </c>
    </row>
    <row r="1711" spans="1:16" x14ac:dyDescent="0.2">
      <c r="A1711" s="37">
        <f>Timetraces!E1793</f>
        <v>170.70000000000002</v>
      </c>
      <c r="B1711" s="8">
        <f>Timetraces!B1793-Timetraces!C1793</f>
        <v>27.71542763710022</v>
      </c>
      <c r="C1711" s="8">
        <f t="shared" si="54"/>
        <v>-31.249262685850848</v>
      </c>
      <c r="D1711" s="8">
        <f>(Timetraces!C1793-Timetraces!$C$86)/0.3048+$C$1004</f>
        <v>-27.19943370093198</v>
      </c>
      <c r="E1711" s="23">
        <f>Timetraces!F1793/1000*0.145</f>
        <v>96.75297464696753</v>
      </c>
      <c r="F1711" s="8">
        <f>Timetraces!H1793</f>
        <v>0.31916252790223471</v>
      </c>
      <c r="G1711" s="8">
        <f>(Timetraces!G1793-Timetraces!$G$86)/0.3048</f>
        <v>-65.616797900262469</v>
      </c>
      <c r="H1711" s="13">
        <f>Timetraces!D1793/9.81/0.4536</f>
        <v>-19.24139481360718</v>
      </c>
      <c r="I1711" s="73">
        <f>Timetraces!F1793/Timetraces!H1793*1000</f>
        <v>2090664898.8612223</v>
      </c>
      <c r="J1711" s="13">
        <f>Timetraces!I1793/9.81/0.4536</f>
        <v>277.91270479287795</v>
      </c>
      <c r="K1711" s="8">
        <f>Timetraces!J1793-Timetraces!K1793</f>
        <v>27.715704441070557</v>
      </c>
      <c r="L1711" s="8">
        <f t="shared" si="53"/>
        <v>-31.248346714210008</v>
      </c>
      <c r="M1711" s="8">
        <f>(Timetraces!K1793-Timetraces!$K$86)/0.3048+$L$1004</f>
        <v>-27.200341850440957</v>
      </c>
      <c r="N1711" s="13">
        <f>Timetraces!L1793/9.81/0.4536</f>
        <v>-19.55144565378869</v>
      </c>
      <c r="O1711" s="23">
        <f>Timetraces!N1793/1000*0.145</f>
        <v>95.873184827486952</v>
      </c>
      <c r="P1711" s="37">
        <f>Timetraces!P1793</f>
        <v>0.3194743004179586</v>
      </c>
    </row>
    <row r="1712" spans="1:16" x14ac:dyDescent="0.2">
      <c r="A1712" s="37">
        <f>Timetraces!E1794</f>
        <v>170.8</v>
      </c>
      <c r="B1712" s="8">
        <f>Timetraces!B1794-Timetraces!C1794</f>
        <v>27.715815305709839</v>
      </c>
      <c r="C1712" s="8">
        <f t="shared" si="54"/>
        <v>-31.247990807210364</v>
      </c>
      <c r="D1712" s="8">
        <f>(Timetraces!C1794-Timetraces!$C$86)/0.3048+$C$1004</f>
        <v>-27.20070557957246</v>
      </c>
      <c r="E1712" s="23">
        <f>Timetraces!F1794/1000*0.145</f>
        <v>96.780383752009925</v>
      </c>
      <c r="F1712" s="8">
        <f>Timetraces!H1794</f>
        <v>0.31925166068745187</v>
      </c>
      <c r="G1712" s="8">
        <f>(Timetraces!G1794-Timetraces!$G$86)/0.3048</f>
        <v>-65.616797900262469</v>
      </c>
      <c r="H1712" s="13">
        <f>Timetraces!D1794/9.81/0.4536</f>
        <v>-19.118957685224544</v>
      </c>
      <c r="I1712" s="73">
        <f>Timetraces!F1794/Timetraces!H1794*1000</f>
        <v>2090673298.2701406</v>
      </c>
      <c r="J1712" s="13">
        <f>Timetraces!I1794/9.81/0.4536</f>
        <v>278.05908549434963</v>
      </c>
      <c r="K1712" s="8">
        <f>Timetraces!J1794-Timetraces!K1794</f>
        <v>27.716055870056152</v>
      </c>
      <c r="L1712" s="8">
        <f t="shared" si="53"/>
        <v>-31.247193731973802</v>
      </c>
      <c r="M1712" s="8">
        <f>(Timetraces!K1794-Timetraces!$K$86)/0.3048+$L$1004</f>
        <v>-27.201494832677163</v>
      </c>
      <c r="N1712" s="13">
        <f>Timetraces!L1794/9.81/0.4536</f>
        <v>-19.434104142965722</v>
      </c>
      <c r="O1712" s="23">
        <f>Timetraces!N1794/1000*0.145</f>
        <v>95.898840094529817</v>
      </c>
      <c r="P1712" s="37">
        <f>Timetraces!P1794</f>
        <v>0.3195546202631937</v>
      </c>
    </row>
    <row r="1713" spans="1:16" x14ac:dyDescent="0.2">
      <c r="A1713" s="37">
        <f>Timetraces!E1795</f>
        <v>170.9</v>
      </c>
      <c r="B1713" s="8">
        <f>Timetraces!B1795-Timetraces!C1795</f>
        <v>27.7162024974823</v>
      </c>
      <c r="C1713" s="8">
        <f t="shared" si="54"/>
        <v>-31.246720492996253</v>
      </c>
      <c r="D1713" s="8">
        <f>(Timetraces!C1795-Timetraces!$C$86)/0.3048+$C$1004</f>
        <v>-27.201975893786571</v>
      </c>
      <c r="E1713" s="23">
        <f>Timetraces!F1795/1000*0.145</f>
        <v>96.807116070831995</v>
      </c>
      <c r="F1713" s="8">
        <f>Timetraces!H1795</f>
        <v>0.31933859250474916</v>
      </c>
      <c r="G1713" s="8">
        <f>(Timetraces!G1795-Timetraces!$G$86)/0.3048</f>
        <v>-65.616797900262469</v>
      </c>
      <c r="H1713" s="13">
        <f>Timetraces!D1795/9.81/0.4536</f>
        <v>-18.997561283577685</v>
      </c>
      <c r="I1713" s="73">
        <f>Timetraces!F1795/Timetraces!H1795*1000</f>
        <v>2090681486.4137921</v>
      </c>
      <c r="J1713" s="13">
        <f>Timetraces!I1795/9.81/0.4536</f>
        <v>278.20431402388323</v>
      </c>
      <c r="K1713" s="8">
        <f>Timetraces!J1795-Timetraces!K1795</f>
        <v>27.716403007507324</v>
      </c>
      <c r="L1713" s="8">
        <f t="shared" si="53"/>
        <v>-31.246054829574945</v>
      </c>
      <c r="M1713" s="8">
        <f>(Timetraces!K1795-Timetraces!$K$86)/0.3048+$L$1004</f>
        <v>-27.20263373507602</v>
      </c>
      <c r="N1713" s="13">
        <f>Timetraces!L1795/9.81/0.4536</f>
        <v>-19.318305719559877</v>
      </c>
      <c r="O1713" s="23">
        <f>Timetraces!N1795/1000*0.145</f>
        <v>95.923480768437187</v>
      </c>
      <c r="P1713" s="37">
        <f>Timetraces!P1795</f>
        <v>0.31963150199572249</v>
      </c>
    </row>
    <row r="1714" spans="1:16" x14ac:dyDescent="0.2">
      <c r="A1714" s="37">
        <f>Timetraces!E1796</f>
        <v>171</v>
      </c>
      <c r="B1714" s="8">
        <f>Timetraces!B1796-Timetraces!C1796</f>
        <v>27.716589450836182</v>
      </c>
      <c r="C1714" s="8">
        <f t="shared" si="54"/>
        <v>-31.245450960995331</v>
      </c>
      <c r="D1714" s="8">
        <f>(Timetraces!C1796-Timetraces!$C$86)/0.3048+$C$1004</f>
        <v>-27.203245425787497</v>
      </c>
      <c r="E1714" s="23">
        <f>Timetraces!F1796/1000*0.145</f>
        <v>96.833164735465218</v>
      </c>
      <c r="F1714" s="8">
        <f>Timetraces!H1796</f>
        <v>0.31942330103605465</v>
      </c>
      <c r="G1714" s="8">
        <f>(Timetraces!G1796-Timetraces!$G$86)/0.3048</f>
        <v>-65.616797900262469</v>
      </c>
      <c r="H1714" s="13">
        <f>Timetraces!D1796/9.81/0.4536</f>
        <v>-18.877263903080134</v>
      </c>
      <c r="I1714" s="73">
        <f>Timetraces!F1796/Timetraces!H1796*1000</f>
        <v>2090689461.4263783</v>
      </c>
      <c r="J1714" s="13">
        <f>Timetraces!I1796/9.81/0.4536</f>
        <v>278.34830808348312</v>
      </c>
      <c r="K1714" s="8">
        <f>Timetraces!J1796-Timetraces!K1796</f>
        <v>27.716745853424072</v>
      </c>
      <c r="L1714" s="8">
        <f t="shared" si="53"/>
        <v>-31.244930007013433</v>
      </c>
      <c r="M1714" s="8">
        <f>(Timetraces!K1796-Timetraces!$K$86)/0.3048+$L$1004</f>
        <v>-27.203758557637535</v>
      </c>
      <c r="N1714" s="13">
        <f>Timetraces!L1796/9.81/0.4536</f>
        <v>-19.203882358496852</v>
      </c>
      <c r="O1714" s="23">
        <f>Timetraces!N1796/1000*0.145</f>
        <v>95.947136926197118</v>
      </c>
      <c r="P1714" s="37">
        <f>Timetraces!P1796</f>
        <v>0.31970503720518523</v>
      </c>
    </row>
    <row r="1715" spans="1:16" x14ac:dyDescent="0.2">
      <c r="A1715" s="37">
        <f>Timetraces!E1797</f>
        <v>171.10000000000002</v>
      </c>
      <c r="B1715" s="8">
        <f>Timetraces!B1797-Timetraces!C1797</f>
        <v>27.716975927352905</v>
      </c>
      <c r="C1715" s="8">
        <f t="shared" si="54"/>
        <v>-31.244182993420775</v>
      </c>
      <c r="D1715" s="8">
        <f>(Timetraces!C1797-Timetraces!$C$86)/0.3048+$C$1004</f>
        <v>-27.204513393362053</v>
      </c>
      <c r="E1715" s="23">
        <f>Timetraces!F1797/1000*0.145</f>
        <v>96.858522310799131</v>
      </c>
      <c r="F1715" s="8">
        <f>Timetraces!H1797</f>
        <v>0.31950576206317743</v>
      </c>
      <c r="G1715" s="8">
        <f>(Timetraces!G1797-Timetraces!$G$86)/0.3048</f>
        <v>-65.616797900262469</v>
      </c>
      <c r="H1715" s="13">
        <f>Timetraces!D1797/9.81/0.4536</f>
        <v>-18.75807240189819</v>
      </c>
      <c r="I1715" s="73">
        <f>Timetraces!F1797/Timetraces!H1797*1000</f>
        <v>2090697221.6291647</v>
      </c>
      <c r="J1715" s="13">
        <f>Timetraces!I1797/9.81/0.4536</f>
        <v>278.49106767314925</v>
      </c>
      <c r="K1715" s="8">
        <f>Timetraces!J1797-Timetraces!K1797</f>
        <v>27.717084646224976</v>
      </c>
      <c r="L1715" s="8">
        <f t="shared" si="53"/>
        <v>-31.243818482076087</v>
      </c>
      <c r="M1715" s="8">
        <f>(Timetraces!K1797-Timetraces!$K$86)/0.3048+$L$1004</f>
        <v>-27.204870082574878</v>
      </c>
      <c r="N1715" s="13">
        <f>Timetraces!L1797/9.81/0.4536</f>
        <v>-19.090693467367526</v>
      </c>
      <c r="O1715" s="23">
        <f>Timetraces!N1797/1000*0.145</f>
        <v>95.969859370431109</v>
      </c>
      <c r="P1715" s="37">
        <f>Timetraces!P1797</f>
        <v>0.31977539268471739</v>
      </c>
    </row>
    <row r="1716" spans="1:16" x14ac:dyDescent="0.2">
      <c r="A1716" s="37">
        <f>Timetraces!E1798</f>
        <v>171.20000000000002</v>
      </c>
      <c r="B1716" s="8">
        <f>Timetraces!B1798-Timetraces!C1798</f>
        <v>27.717361927032471</v>
      </c>
      <c r="C1716" s="8">
        <f t="shared" si="54"/>
        <v>-31.242916590272596</v>
      </c>
      <c r="D1716" s="8">
        <f>(Timetraces!C1798-Timetraces!$C$86)/0.3048+$C$1004</f>
        <v>-27.205779796510232</v>
      </c>
      <c r="E1716" s="23">
        <f>Timetraces!F1798/1000*0.145</f>
        <v>96.883233797168415</v>
      </c>
      <c r="F1716" s="8">
        <f>Timetraces!H1798</f>
        <v>0.31958612197331837</v>
      </c>
      <c r="G1716" s="8">
        <f>(Timetraces!G1798-Timetraces!$G$86)/0.3048</f>
        <v>-65.616797900262469</v>
      </c>
      <c r="H1716" s="13">
        <f>Timetraces!D1798/9.81/0.4536</f>
        <v>-18.639952489200361</v>
      </c>
      <c r="I1716" s="73">
        <f>Timetraces!F1798/Timetraces!H1798*1000</f>
        <v>2090704780.7905238</v>
      </c>
      <c r="J1716" s="13">
        <f>Timetraces!I1798/9.81/0.4536</f>
        <v>278.63245562955581</v>
      </c>
      <c r="K1716" s="8">
        <f>Timetraces!J1798-Timetraces!K1798</f>
        <v>27.717419385910034</v>
      </c>
      <c r="L1716" s="8">
        <f t="shared" si="53"/>
        <v>-31.242720254762904</v>
      </c>
      <c r="M1716" s="8">
        <f>(Timetraces!K1798-Timetraces!$K$86)/0.3048+$L$1004</f>
        <v>-27.205968309888064</v>
      </c>
      <c r="N1716" s="13">
        <f>Timetraces!L1798/9.81/0.4536</f>
        <v>-18.978643031843728</v>
      </c>
      <c r="O1716" s="23">
        <f>Timetraces!N1798/1000*0.145</f>
        <v>95.991726389247674</v>
      </c>
      <c r="P1716" s="37">
        <f>Timetraces!P1798</f>
        <v>0.31984283568418204</v>
      </c>
    </row>
    <row r="1717" spans="1:16" x14ac:dyDescent="0.2">
      <c r="A1717" s="37">
        <f>Timetraces!E1799</f>
        <v>171.3</v>
      </c>
      <c r="B1717" s="8">
        <f>Timetraces!B1799-Timetraces!C1799</f>
        <v>27.717747211456299</v>
      </c>
      <c r="C1717" s="8">
        <f t="shared" si="54"/>
        <v>-31.241652533763975</v>
      </c>
      <c r="D1717" s="8">
        <f>(Timetraces!C1799-Timetraces!$C$86)/0.3048+$C$1004</f>
        <v>-27.207043853018849</v>
      </c>
      <c r="E1717" s="23">
        <f>Timetraces!F1799/1000*0.145</f>
        <v>96.907335955859864</v>
      </c>
      <c r="F1717" s="8">
        <f>Timetraces!H1799</f>
        <v>0.31966450030289822</v>
      </c>
      <c r="G1717" s="8">
        <f>(Timetraces!G1799-Timetraces!$G$86)/0.3048</f>
        <v>-65.616797900262469</v>
      </c>
      <c r="H1717" s="13">
        <f>Timetraces!D1799/9.81/0.4536</f>
        <v>-18.522813294283193</v>
      </c>
      <c r="I1717" s="73">
        <f>Timetraces!F1799/Timetraces!H1799*1000</f>
        <v>2090712150.5038133</v>
      </c>
      <c r="J1717" s="13">
        <f>Timetraces!I1799/9.81/0.4536</f>
        <v>278.77247195270263</v>
      </c>
      <c r="K1717" s="8">
        <f>Timetraces!J1799-Timetraces!K1799</f>
        <v>27.717750072479248</v>
      </c>
      <c r="L1717" s="8">
        <f t="shared" si="53"/>
        <v>-31.241635325073883</v>
      </c>
      <c r="M1717" s="8">
        <f>(Timetraces!K1799-Timetraces!$K$86)/0.3048+$L$1004</f>
        <v>-27.207053239577085</v>
      </c>
      <c r="N1717" s="13">
        <f>Timetraces!L1799/9.81/0.4536</f>
        <v>-18.867662470262463</v>
      </c>
      <c r="O1717" s="23">
        <f>Timetraces!N1799/1000*0.145</f>
        <v>96.012830004879035</v>
      </c>
      <c r="P1717" s="37">
        <f>Timetraces!P1799</f>
        <v>0.31990768405641401</v>
      </c>
    </row>
    <row r="1718" spans="1:16" x14ac:dyDescent="0.2">
      <c r="A1718" s="37">
        <f>Timetraces!E1800</f>
        <v>171.4</v>
      </c>
      <c r="B1718" s="8">
        <f>Timetraces!B1800-Timetraces!C1800</f>
        <v>27.718131542205811</v>
      </c>
      <c r="C1718" s="8">
        <f t="shared" si="54"/>
        <v>-31.240391606108094</v>
      </c>
      <c r="D1718" s="8">
        <f>(Timetraces!C1800-Timetraces!$C$86)/0.3048+$C$1004</f>
        <v>-27.208304780674734</v>
      </c>
      <c r="E1718" s="23">
        <f>Timetraces!F1800/1000*0.145</f>
        <v>96.930865083936268</v>
      </c>
      <c r="F1718" s="8">
        <f>Timetraces!H1800</f>
        <v>0.31974101505978431</v>
      </c>
      <c r="G1718" s="8">
        <f>(Timetraces!G1800-Timetraces!$G$86)/0.3048</f>
        <v>-65.616797900262469</v>
      </c>
      <c r="H1718" s="13">
        <f>Timetraces!D1800/9.81/0.4536</f>
        <v>-18.406524511987019</v>
      </c>
      <c r="I1718" s="73">
        <f>Timetraces!F1800/Timetraces!H1800*1000</f>
        <v>2090719342.3146219</v>
      </c>
      <c r="J1718" s="13">
        <f>Timetraces!I1800/9.81/0.4536</f>
        <v>278.91103434459421</v>
      </c>
      <c r="K1718" s="8">
        <f>Timetraces!J1800-Timetraces!K1800</f>
        <v>27.718076944351196</v>
      </c>
      <c r="L1718" s="8">
        <f t="shared" si="53"/>
        <v>-31.240562910795838</v>
      </c>
      <c r="M1718" s="8">
        <f>(Timetraces!K1800-Timetraces!$K$86)/0.3048+$L$1004</f>
        <v>-27.208125653855127</v>
      </c>
      <c r="N1718" s="13">
        <f>Timetraces!L1800/9.81/0.4536</f>
        <v>-18.75769520275178</v>
      </c>
      <c r="O1718" s="23">
        <f>Timetraces!N1800/1000*0.145</f>
        <v>96.033255077486956</v>
      </c>
      <c r="P1718" s="37">
        <f>Timetraces!P1800</f>
        <v>0.31997023147698966</v>
      </c>
    </row>
    <row r="1719" spans="1:16" x14ac:dyDescent="0.2">
      <c r="A1719" s="37">
        <f>Timetraces!E1801</f>
        <v>171.5</v>
      </c>
      <c r="B1719" s="8">
        <f>Timetraces!B1801-Timetraces!C1801</f>
        <v>27.718515157699585</v>
      </c>
      <c r="C1719" s="8">
        <f t="shared" si="54"/>
        <v>-31.239133025091775</v>
      </c>
      <c r="D1719" s="8">
        <f>(Timetraces!C1801-Timetraces!$C$86)/0.3048+$C$1004</f>
        <v>-27.20956336169105</v>
      </c>
      <c r="E1719" s="23">
        <f>Timetraces!F1801/1000*0.145</f>
        <v>96.953902350270113</v>
      </c>
      <c r="F1719" s="8">
        <f>Timetraces!H1801</f>
        <v>0.31981593024054877</v>
      </c>
      <c r="G1719" s="8">
        <f>(Timetraces!G1801-Timetraces!$G$86)/0.3048</f>
        <v>-65.616797900262469</v>
      </c>
      <c r="H1719" s="13">
        <f>Timetraces!D1801/9.81/0.4536</f>
        <v>-18.290916402695956</v>
      </c>
      <c r="I1719" s="73">
        <f>Timetraces!F1801/Timetraces!H1801*1000</f>
        <v>2090726380.9927614</v>
      </c>
      <c r="J1719" s="13">
        <f>Timetraces!I1801/9.81/0.4536</f>
        <v>279.04811537256541</v>
      </c>
      <c r="K1719" s="8">
        <f>Timetraces!J1801-Timetraces!K1801</f>
        <v>27.718400478363037</v>
      </c>
      <c r="L1719" s="8">
        <f t="shared" si="53"/>
        <v>-31.239501447502395</v>
      </c>
      <c r="M1719" s="8">
        <f>(Timetraces!K1801-Timetraces!$K$86)/0.3048+$L$1004</f>
        <v>-27.209187117148574</v>
      </c>
      <c r="N1719" s="13">
        <f>Timetraces!L1801/9.81/0.4536</f>
        <v>-18.64867436219027</v>
      </c>
      <c r="O1719" s="23">
        <f>Timetraces!N1801/1000*0.145</f>
        <v>96.05309362551769</v>
      </c>
      <c r="P1719" s="37">
        <f>Timetraces!P1801</f>
        <v>0.32003079593028316</v>
      </c>
    </row>
    <row r="1720" spans="1:16" x14ac:dyDescent="0.2">
      <c r="A1720" s="37">
        <f>Timetraces!E1802</f>
        <v>171.60000000000002</v>
      </c>
      <c r="B1720" s="8">
        <f>Timetraces!B1802-Timetraces!C1802</f>
        <v>27.718897581100464</v>
      </c>
      <c r="C1720" s="8">
        <f t="shared" si="54"/>
        <v>-31.237878355141387</v>
      </c>
      <c r="D1720" s="8">
        <f>(Timetraces!C1802-Timetraces!$C$86)/0.3048+$C$1004</f>
        <v>-27.210818031641441</v>
      </c>
      <c r="E1720" s="23">
        <f>Timetraces!F1802/1000*0.145</f>
        <v>96.976505926679181</v>
      </c>
      <c r="F1720" s="8">
        <f>Timetraces!H1802</f>
        <v>0.31988943501318068</v>
      </c>
      <c r="G1720" s="8">
        <f>(Timetraces!G1802-Timetraces!$G$86)/0.3048</f>
        <v>-65.616797900262469</v>
      </c>
      <c r="H1720" s="13">
        <f>Timetraces!D1802/9.81/0.4536</f>
        <v>-18.175793508670498</v>
      </c>
      <c r="I1720" s="73">
        <f>Timetraces!F1802/Timetraces!H1802*1000</f>
        <v>2090733284.523618</v>
      </c>
      <c r="J1720" s="13">
        <f>Timetraces!I1802/9.81/0.4536</f>
        <v>279.18368760395089</v>
      </c>
      <c r="K1720" s="8">
        <f>Timetraces!J1802-Timetraces!K1802</f>
        <v>27.718720436096191</v>
      </c>
      <c r="L1720" s="8">
        <f t="shared" si="53"/>
        <v>-31.238451717406743</v>
      </c>
      <c r="M1720" s="8">
        <f>(Timetraces!K1802-Timetraces!$K$86)/0.3048+$L$1004</f>
        <v>-27.210236847244225</v>
      </c>
      <c r="N1720" s="13">
        <f>Timetraces!L1802/9.81/0.4536</f>
        <v>-18.54049879062503</v>
      </c>
      <c r="O1720" s="23">
        <f>Timetraces!N1802/1000*0.145</f>
        <v>96.072452041930831</v>
      </c>
      <c r="P1720" s="37">
        <f>Timetraces!P1802</f>
        <v>0.32008974309357285</v>
      </c>
    </row>
    <row r="1721" spans="1:16" x14ac:dyDescent="0.2">
      <c r="A1721" s="37">
        <f>Timetraces!E1803</f>
        <v>171.70000000000002</v>
      </c>
      <c r="B1721" s="8">
        <f>Timetraces!B1803-Timetraces!C1803</f>
        <v>27.719278335571289</v>
      </c>
      <c r="C1721" s="8">
        <f t="shared" si="54"/>
        <v>-31.236629160683297</v>
      </c>
      <c r="D1721" s="8">
        <f>(Timetraces!C1803-Timetraces!$C$86)/0.3048+$C$1004</f>
        <v>-27.212067226099531</v>
      </c>
      <c r="E1721" s="23">
        <f>Timetraces!F1803/1000*0.145</f>
        <v>96.998733955660711</v>
      </c>
      <c r="F1721" s="8">
        <f>Timetraces!H1803</f>
        <v>0.31996171845024884</v>
      </c>
      <c r="G1721" s="8">
        <f>(Timetraces!G1803-Timetraces!$G$86)/0.3048</f>
        <v>-65.616797900262469</v>
      </c>
      <c r="H1721" s="13">
        <f>Timetraces!D1803/9.81/0.4536</f>
        <v>-18.060960372171145</v>
      </c>
      <c r="I1721" s="73">
        <f>Timetraces!F1803/Timetraces!H1803*1000</f>
        <v>2090740070.8473353</v>
      </c>
      <c r="J1721" s="13">
        <f>Timetraces!I1803/9.81/0.4536</f>
        <v>279.31772360608562</v>
      </c>
      <c r="K1721" s="8">
        <f>Timetraces!J1803-Timetraces!K1803</f>
        <v>27.719037532806396</v>
      </c>
      <c r="L1721" s="8">
        <f t="shared" si="53"/>
        <v>-31.237411373869325</v>
      </c>
      <c r="M1721" s="8">
        <f>(Timetraces!K1803-Timetraces!$K$86)/0.3048+$L$1004</f>
        <v>-27.211277190781644</v>
      </c>
      <c r="N1721" s="13">
        <f>Timetraces!L1803/9.81/0.4536</f>
        <v>-18.433012464772769</v>
      </c>
      <c r="O1721" s="23">
        <f>Timetraces!N1803/1000*0.145</f>
        <v>96.091416392106368</v>
      </c>
      <c r="P1721" s="37">
        <f>Timetraces!P1803</f>
        <v>0.3201473624848617</v>
      </c>
    </row>
    <row r="1722" spans="1:16" x14ac:dyDescent="0.2">
      <c r="A1722" s="37">
        <f>Timetraces!E1804</f>
        <v>171.8</v>
      </c>
      <c r="B1722" s="8">
        <f>Timetraces!B1804-Timetraces!C1804</f>
        <v>27.719657897949219</v>
      </c>
      <c r="C1722" s="8">
        <f t="shared" si="54"/>
        <v>-31.235383877291138</v>
      </c>
      <c r="D1722" s="8">
        <f>(Timetraces!C1804-Timetraces!$C$86)/0.3048+$C$1004</f>
        <v>-27.21331250949169</v>
      </c>
      <c r="E1722" s="23">
        <f>Timetraces!F1804/1000*0.145</f>
        <v>97.020637057673184</v>
      </c>
      <c r="F1722" s="8">
        <f>Timetraces!H1804</f>
        <v>0.32003294515158032</v>
      </c>
      <c r="G1722" s="8">
        <f>(Timetraces!G1804-Timetraces!$G$86)/0.3048</f>
        <v>-65.616797900262469</v>
      </c>
      <c r="H1722" s="13">
        <f>Timetraces!D1804/9.81/0.4536</f>
        <v>-17.946223249999971</v>
      </c>
      <c r="I1722" s="73">
        <f>Timetraces!F1804/Timetraces!H1804*1000</f>
        <v>2090746755.650861</v>
      </c>
      <c r="J1722" s="13">
        <f>Timetraces!I1804/9.81/0.4536</f>
        <v>279.45014108097388</v>
      </c>
      <c r="K1722" s="8">
        <f>Timetraces!J1804-Timetraces!K1804</f>
        <v>27.719351768493652</v>
      </c>
      <c r="L1722" s="8">
        <f t="shared" si="53"/>
        <v>-31.236380416890139</v>
      </c>
      <c r="M1722" s="8">
        <f>(Timetraces!K1804-Timetraces!$K$86)/0.3048+$L$1004</f>
        <v>-27.21230814776083</v>
      </c>
      <c r="N1722" s="13">
        <f>Timetraces!L1804/9.81/0.4536</f>
        <v>-18.326006210561392</v>
      </c>
      <c r="O1722" s="23">
        <f>Timetraces!N1804/1000*0.145</f>
        <v>96.110080379460186</v>
      </c>
      <c r="P1722" s="37">
        <f>Timetraces!P1804</f>
        <v>0.32020396599893275</v>
      </c>
    </row>
    <row r="1723" spans="1:16" x14ac:dyDescent="0.2">
      <c r="A1723" s="37">
        <f>Timetraces!E1805</f>
        <v>171.9</v>
      </c>
      <c r="B1723" s="8">
        <f>Timetraces!B1805-Timetraces!C1805</f>
        <v>27.720035314559937</v>
      </c>
      <c r="C1723" s="8">
        <f t="shared" si="54"/>
        <v>-31.234145633817658</v>
      </c>
      <c r="D1723" s="8">
        <f>(Timetraces!C1805-Timetraces!$C$86)/0.3048+$C$1004</f>
        <v>-27.21455075296517</v>
      </c>
      <c r="E1723" s="23">
        <f>Timetraces!F1805/1000*0.145</f>
        <v>97.042281436643123</v>
      </c>
      <c r="F1723" s="8">
        <f>Timetraces!H1805</f>
        <v>0.32010333045443912</v>
      </c>
      <c r="G1723" s="8">
        <f>(Timetraces!G1805-Timetraces!$G$86)/0.3048</f>
        <v>-65.616797900262469</v>
      </c>
      <c r="H1723" s="13">
        <f>Timetraces!D1805/9.81/0.4536</f>
        <v>-17.831427833415262</v>
      </c>
      <c r="I1723" s="73">
        <f>Timetraces!F1805/Timetraces!H1805*1000</f>
        <v>2090753358.9420624</v>
      </c>
      <c r="J1723" s="13">
        <f>Timetraces!I1805/9.81/0.4536</f>
        <v>279.58096746128098</v>
      </c>
      <c r="K1723" s="8">
        <f>Timetraces!J1805-Timetraces!K1805</f>
        <v>27.719663619995117</v>
      </c>
      <c r="L1723" s="8">
        <f t="shared" si="53"/>
        <v>-31.235357282042816</v>
      </c>
      <c r="M1723" s="8">
        <f>(Timetraces!K1805-Timetraces!$K$86)/0.3048+$L$1004</f>
        <v>-27.213331282608152</v>
      </c>
      <c r="N1723" s="13">
        <f>Timetraces!L1805/9.81/0.4536</f>
        <v>-18.219227990379437</v>
      </c>
      <c r="O1723" s="23">
        <f>Timetraces!N1805/1000*0.145</f>
        <v>96.128552221088867</v>
      </c>
      <c r="P1723" s="37">
        <f>Timetraces!P1805</f>
        <v>0.32025991296929041</v>
      </c>
    </row>
    <row r="1724" spans="1:16" x14ac:dyDescent="0.2">
      <c r="A1724" s="37">
        <f>Timetraces!E1806</f>
        <v>172</v>
      </c>
      <c r="B1724" s="8">
        <f>Timetraces!B1806-Timetraces!C1806</f>
        <v>27.720410823822021</v>
      </c>
      <c r="C1724" s="8">
        <f t="shared" si="54"/>
        <v>-31.23291364804966</v>
      </c>
      <c r="D1724" s="8">
        <f>(Timetraces!C1806-Timetraces!$C$86)/0.3048+$C$1004</f>
        <v>-27.215782738733164</v>
      </c>
      <c r="E1724" s="23">
        <f>Timetraces!F1806/1000*0.145</f>
        <v>97.063695950948656</v>
      </c>
      <c r="F1724" s="8">
        <f>Timetraces!H1806</f>
        <v>0.32017296816481589</v>
      </c>
      <c r="G1724" s="8">
        <f>(Timetraces!G1806-Timetraces!$G$86)/0.3048</f>
        <v>-65.616797900262469</v>
      </c>
      <c r="H1724" s="13">
        <f>Timetraces!D1806/9.81/0.4536</f>
        <v>-17.716455819048367</v>
      </c>
      <c r="I1724" s="73">
        <f>Timetraces!F1806/Timetraces!H1806*1000</f>
        <v>2090759889.8765385</v>
      </c>
      <c r="J1724" s="13">
        <f>Timetraces!I1806/9.81/0.4536</f>
        <v>279.71014788167645</v>
      </c>
      <c r="K1724" s="8">
        <f>Timetraces!J1806-Timetraces!K1806</f>
        <v>27.71997332572937</v>
      </c>
      <c r="L1724" s="8">
        <f t="shared" si="53"/>
        <v>-31.234341187114165</v>
      </c>
      <c r="M1724" s="8">
        <f>(Timetraces!K1806-Timetraces!$K$86)/0.3048+$L$1004</f>
        <v>-27.214347377536804</v>
      </c>
      <c r="N1724" s="13">
        <f>Timetraces!L1806/9.81/0.4536</f>
        <v>-18.112403477574968</v>
      </c>
      <c r="O1724" s="23">
        <f>Timetraces!N1806/1000*0.145</f>
        <v>96.146912413941152</v>
      </c>
      <c r="P1724" s="37">
        <f>Timetraces!P1806</f>
        <v>0.32031546330902594</v>
      </c>
    </row>
    <row r="1725" spans="1:16" x14ac:dyDescent="0.2">
      <c r="A1725" s="37">
        <f>Timetraces!E1807</f>
        <v>172.10000000000002</v>
      </c>
      <c r="B1725" s="8">
        <f>Timetraces!B1807-Timetraces!C1807</f>
        <v>27.720784425735474</v>
      </c>
      <c r="C1725" s="8">
        <f t="shared" si="54"/>
        <v>-31.231687919987152</v>
      </c>
      <c r="D1725" s="8">
        <f>(Timetraces!C1807-Timetraces!$C$86)/0.3048+$C$1004</f>
        <v>-27.217008466795672</v>
      </c>
      <c r="E1725" s="23">
        <f>Timetraces!F1807/1000*0.145</f>
        <v>97.084902517163442</v>
      </c>
      <c r="F1725" s="8">
        <f>Timetraces!H1807</f>
        <v>0.32024192957870801</v>
      </c>
      <c r="G1725" s="8">
        <f>(Timetraces!G1807-Timetraces!$G$86)/0.3048</f>
        <v>-65.616797900262469</v>
      </c>
      <c r="H1725" s="13">
        <f>Timetraces!D1807/9.81/0.4536</f>
        <v>-17.601243768861032</v>
      </c>
      <c r="I1725" s="73">
        <f>Timetraces!F1807/Timetraces!H1807*1000</f>
        <v>2090766355.0595319</v>
      </c>
      <c r="J1725" s="13">
        <f>Timetraces!I1807/9.81/0.4536</f>
        <v>279.83765490949509</v>
      </c>
      <c r="K1725" s="8">
        <f>Timetraces!J1807-Timetraces!K1807</f>
        <v>27.72028112411499</v>
      </c>
      <c r="L1725" s="8">
        <f t="shared" si="53"/>
        <v>-31.233331349890999</v>
      </c>
      <c r="M1725" s="8">
        <f>(Timetraces!K1807-Timetraces!$K$86)/0.3048+$L$1004</f>
        <v>-27.215357214759969</v>
      </c>
      <c r="N1725" s="13">
        <f>Timetraces!L1807/9.81/0.4536</f>
        <v>-18.005263489120779</v>
      </c>
      <c r="O1725" s="23">
        <f>Timetraces!N1807/1000*0.145</f>
        <v>96.165290397054932</v>
      </c>
      <c r="P1725" s="37">
        <f>Timetraces!P1807</f>
        <v>0.32037104958666351</v>
      </c>
    </row>
    <row r="1726" spans="1:16" x14ac:dyDescent="0.2">
      <c r="A1726" s="37">
        <f>Timetraces!E1808</f>
        <v>172.20000000000002</v>
      </c>
      <c r="B1726" s="8">
        <f>Timetraces!B1808-Timetraces!C1808</f>
        <v>27.721155643463135</v>
      </c>
      <c r="C1726" s="8">
        <f t="shared" si="54"/>
        <v>-31.230470014056507</v>
      </c>
      <c r="D1726" s="8">
        <f>(Timetraces!C1808-Timetraces!$C$86)/0.3048+$C$1004</f>
        <v>-27.218226372726317</v>
      </c>
      <c r="E1726" s="23">
        <f>Timetraces!F1808/1000*0.145</f>
        <v>97.105916169658087</v>
      </c>
      <c r="F1726" s="8">
        <f>Timetraces!H1808</f>
        <v>0.32031026358130643</v>
      </c>
      <c r="G1726" s="8">
        <f>(Timetraces!G1808-Timetraces!$G$86)/0.3048</f>
        <v>-65.616797900262469</v>
      </c>
      <c r="H1726" s="13">
        <f>Timetraces!D1808/9.81/0.4536</f>
        <v>-17.485781395603809</v>
      </c>
      <c r="I1726" s="73">
        <f>Timetraces!F1808/Timetraces!H1808*1000</f>
        <v>2090772759.1871424</v>
      </c>
      <c r="J1726" s="13">
        <f>Timetraces!I1808/9.81/0.4536</f>
        <v>279.9634611120718</v>
      </c>
      <c r="K1726" s="8">
        <f>Timetraces!J1808-Timetraces!K1808</f>
        <v>27.720587491989136</v>
      </c>
      <c r="L1726" s="8">
        <f t="shared" si="53"/>
        <v>-31.232326205946954</v>
      </c>
      <c r="M1726" s="8">
        <f>(Timetraces!K1808-Timetraces!$K$86)/0.3048+$L$1004</f>
        <v>-27.216362358704011</v>
      </c>
      <c r="N1726" s="13">
        <f>Timetraces!L1808/9.81/0.4536</f>
        <v>-17.897562845571695</v>
      </c>
      <c r="O1726" s="23">
        <f>Timetraces!N1808/1000*0.145</f>
        <v>96.183773314473385</v>
      </c>
      <c r="P1726" s="37">
        <f>Timetraces!P1808</f>
        <v>0.32042695754577122</v>
      </c>
    </row>
    <row r="1727" spans="1:16" x14ac:dyDescent="0.2">
      <c r="A1727" s="37">
        <f>Timetraces!E1809</f>
        <v>172.3</v>
      </c>
      <c r="B1727" s="8">
        <f>Timetraces!B1809-Timetraces!C1809</f>
        <v>27.721524715423584</v>
      </c>
      <c r="C1727" s="8">
        <f t="shared" si="54"/>
        <v>-31.229259148044534</v>
      </c>
      <c r="D1727" s="8">
        <f>(Timetraces!C1809-Timetraces!$C$86)/0.3048+$C$1004</f>
        <v>-27.219437238738291</v>
      </c>
      <c r="E1727" s="23">
        <f>Timetraces!F1809/1000*0.145</f>
        <v>97.126729852860564</v>
      </c>
      <c r="F1727" s="8">
        <f>Timetraces!H1809</f>
        <v>0.32037794722604329</v>
      </c>
      <c r="G1727" s="8">
        <f>(Timetraces!G1809-Timetraces!$G$86)/0.3048</f>
        <v>-65.616797900262469</v>
      </c>
      <c r="H1727" s="13">
        <f>Timetraces!D1809/9.81/0.4536</f>
        <v>-17.370109848274485</v>
      </c>
      <c r="I1727" s="73">
        <f>Timetraces!F1809/Timetraces!H1809*1000</f>
        <v>2090779100.2044783</v>
      </c>
      <c r="J1727" s="13">
        <f>Timetraces!I1809/9.81/0.4536</f>
        <v>280.08756648940653</v>
      </c>
      <c r="K1727" s="8">
        <f>Timetraces!J1809-Timetraces!K1809</f>
        <v>27.720892906188965</v>
      </c>
      <c r="L1727" s="8">
        <f t="shared" si="53"/>
        <v>-31.231324190855652</v>
      </c>
      <c r="M1727" s="8">
        <f>(Timetraces!K1809-Timetraces!$K$86)/0.3048+$L$1004</f>
        <v>-27.217364373795313</v>
      </c>
      <c r="N1727" s="13">
        <f>Timetraces!L1809/9.81/0.4536</f>
        <v>-17.789114661896093</v>
      </c>
      <c r="O1727" s="23">
        <f>Timetraces!N1809/1000*0.145</f>
        <v>96.202461617283433</v>
      </c>
      <c r="P1727" s="37">
        <f>Timetraces!P1809</f>
        <v>0.3204835247164966</v>
      </c>
    </row>
    <row r="1728" spans="1:16" x14ac:dyDescent="0.2">
      <c r="A1728" s="37">
        <f>Timetraces!E1810</f>
        <v>172.4</v>
      </c>
      <c r="B1728" s="8">
        <f>Timetraces!B1810-Timetraces!C1810</f>
        <v>27.721891403198242</v>
      </c>
      <c r="C1728" s="8">
        <f t="shared" si="54"/>
        <v>-31.228056104164423</v>
      </c>
      <c r="D1728" s="8">
        <f>(Timetraces!C1810-Timetraces!$C$86)/0.3048+$C$1004</f>
        <v>-27.220640282618401</v>
      </c>
      <c r="E1728" s="23">
        <f>Timetraces!F1810/1000*0.145</f>
        <v>97.147314222289111</v>
      </c>
      <c r="F1728" s="8">
        <f>Timetraces!H1810</f>
        <v>0.32044488508760477</v>
      </c>
      <c r="G1728" s="8">
        <f>(Timetraces!G1810-Timetraces!$G$86)/0.3048</f>
        <v>-65.616797900262469</v>
      </c>
      <c r="H1728" s="13">
        <f>Timetraces!D1810/9.81/0.4536</f>
        <v>-17.254304566702341</v>
      </c>
      <c r="I1728" s="73">
        <f>Timetraces!F1810/Timetraces!H1810*1000</f>
        <v>2090785369.2591617</v>
      </c>
      <c r="J1728" s="13">
        <f>Timetraces!I1810/9.81/0.4536</f>
        <v>280.20994360883407</v>
      </c>
      <c r="K1728" s="8">
        <f>Timetraces!J1810-Timetraces!K1810</f>
        <v>27.721197366714478</v>
      </c>
      <c r="L1728" s="8">
        <f t="shared" si="53"/>
        <v>-31.230325304617093</v>
      </c>
      <c r="M1728" s="8">
        <f>(Timetraces!K1810-Timetraces!$K$86)/0.3048+$L$1004</f>
        <v>-27.218363260033875</v>
      </c>
      <c r="N1728" s="13">
        <f>Timetraces!L1810/9.81/0.4536</f>
        <v>-17.679802349266904</v>
      </c>
      <c r="O1728" s="23">
        <f>Timetraces!N1810/1000*0.145</f>
        <v>96.221440865349237</v>
      </c>
      <c r="P1728" s="37">
        <f>Timetraces!P1810</f>
        <v>0.3205410421685938</v>
      </c>
    </row>
    <row r="1729" spans="1:16" x14ac:dyDescent="0.2">
      <c r="A1729" s="37">
        <f>Timetraces!E1811</f>
        <v>172.5</v>
      </c>
      <c r="B1729" s="8">
        <f>Timetraces!B1811-Timetraces!C1811</f>
        <v>27.722255706787109</v>
      </c>
      <c r="C1729" s="8">
        <f t="shared" si="54"/>
        <v>-31.226860882416169</v>
      </c>
      <c r="D1729" s="8">
        <f>(Timetraces!C1811-Timetraces!$C$86)/0.3048+$C$1004</f>
        <v>-27.221835504366656</v>
      </c>
      <c r="E1729" s="23">
        <f>Timetraces!F1811/1000*0.145</f>
        <v>97.167632751793633</v>
      </c>
      <c r="F1729" s="8">
        <f>Timetraces!H1811</f>
        <v>0.32051095837472443</v>
      </c>
      <c r="G1729" s="8">
        <f>(Timetraces!G1811-Timetraces!$G$86)/0.3048</f>
        <v>-65.616797900262469</v>
      </c>
      <c r="H1729" s="13">
        <f>Timetraces!D1811/9.81/0.4536</f>
        <v>-17.138475281548157</v>
      </c>
      <c r="I1729" s="73">
        <f>Timetraces!F1811/Timetraces!H1811*1000</f>
        <v>2090791555.4054568</v>
      </c>
      <c r="J1729" s="13">
        <f>Timetraces!I1811/9.81/0.4536</f>
        <v>280.33059247035436</v>
      </c>
      <c r="K1729" s="8">
        <f>Timetraces!J1811-Timetraces!K1811</f>
        <v>27.721501588821411</v>
      </c>
      <c r="L1729" s="8">
        <f t="shared" si="53"/>
        <v>-31.229327200591719</v>
      </c>
      <c r="M1729" s="8">
        <f>(Timetraces!K1811-Timetraces!$K$86)/0.3048+$L$1004</f>
        <v>-27.219361364059246</v>
      </c>
      <c r="N1729" s="13">
        <f>Timetraces!L1811/9.81/0.4536</f>
        <v>-17.569574471436887</v>
      </c>
      <c r="O1729" s="23">
        <f>Timetraces!N1811/1000*0.145</f>
        <v>96.240774812883245</v>
      </c>
      <c r="P1729" s="37">
        <f>Timetraces!P1811</f>
        <v>0.32059972979775697</v>
      </c>
    </row>
    <row r="1730" spans="1:16" x14ac:dyDescent="0.2">
      <c r="A1730" s="37">
        <f>Timetraces!E1812</f>
        <v>172.60000000000002</v>
      </c>
      <c r="B1730" s="8">
        <f>Timetraces!B1812-Timetraces!C1812</f>
        <v>27.722617864608765</v>
      </c>
      <c r="C1730" s="8">
        <f t="shared" si="54"/>
        <v>-31.225672700586593</v>
      </c>
      <c r="D1730" s="8">
        <f>(Timetraces!C1812-Timetraces!$C$86)/0.3048+$C$1004</f>
        <v>-27.223023686196232</v>
      </c>
      <c r="E1730" s="23">
        <f>Timetraces!F1812/1000*0.145</f>
        <v>97.187626364069985</v>
      </c>
      <c r="F1730" s="8">
        <f>Timetraces!H1812</f>
        <v>0.32057597497410228</v>
      </c>
      <c r="G1730" s="8">
        <f>(Timetraces!G1812-Timetraces!$G$86)/0.3048</f>
        <v>-65.616797900262469</v>
      </c>
      <c r="H1730" s="13">
        <f>Timetraces!D1812/9.81/0.4536</f>
        <v>-17.022745439805298</v>
      </c>
      <c r="I1730" s="73">
        <f>Timetraces!F1812/Timetraces!H1812*1000</f>
        <v>2090797640.7781239</v>
      </c>
      <c r="J1730" s="13">
        <f>Timetraces!I1812/9.81/0.4536</f>
        <v>280.44956793929794</v>
      </c>
      <c r="K1730" s="8">
        <f>Timetraces!J1812-Timetraces!K1812</f>
        <v>27.721805572509766</v>
      </c>
      <c r="L1730" s="8">
        <f t="shared" si="53"/>
        <v>-31.228329878779533</v>
      </c>
      <c r="M1730" s="8">
        <f>(Timetraces!K1812-Timetraces!$K$86)/0.3048+$L$1004</f>
        <v>-27.220358685871432</v>
      </c>
      <c r="N1730" s="13">
        <f>Timetraces!L1812/9.81/0.4536</f>
        <v>-17.458432742947615</v>
      </c>
      <c r="O1730" s="23">
        <f>Timetraces!N1812/1000*0.145</f>
        <v>96.260498518960574</v>
      </c>
      <c r="P1730" s="37">
        <f>Timetraces!P1812</f>
        <v>0.32065971104986801</v>
      </c>
    </row>
    <row r="1731" spans="1:16" x14ac:dyDescent="0.2">
      <c r="A1731" s="37">
        <f>Timetraces!E1813</f>
        <v>172.70000000000002</v>
      </c>
      <c r="B1731" s="8">
        <f>Timetraces!B1813-Timetraces!C1813</f>
        <v>27.722977876663208</v>
      </c>
      <c r="C1731" s="8">
        <f t="shared" si="54"/>
        <v>-31.224491558675691</v>
      </c>
      <c r="D1731" s="8">
        <f>(Timetraces!C1813-Timetraces!$C$86)/0.3048+$C$1004</f>
        <v>-27.224204828107137</v>
      </c>
      <c r="E1731" s="23">
        <f>Timetraces!F1813/1000*0.145</f>
        <v>97.207235964021564</v>
      </c>
      <c r="F1731" s="8">
        <f>Timetraces!H1813</f>
        <v>0.32063974269535528</v>
      </c>
      <c r="G1731" s="8">
        <f>(Timetraces!G1813-Timetraces!$G$86)/0.3048</f>
        <v>-65.616797900262469</v>
      </c>
      <c r="H1731" s="13">
        <f>Timetraces!D1813/9.81/0.4536</f>
        <v>-16.907236773925561</v>
      </c>
      <c r="I1731" s="73">
        <f>Timetraces!F1813/Timetraces!H1813*1000</f>
        <v>2090803607.6591663</v>
      </c>
      <c r="J1731" s="13">
        <f>Timetraces!I1813/9.81/0.4536</f>
        <v>280.56687001566468</v>
      </c>
      <c r="K1731" s="8">
        <f>Timetraces!J1813-Timetraces!K1813</f>
        <v>27.722110033035278</v>
      </c>
      <c r="L1731" s="8">
        <f t="shared" si="53"/>
        <v>-31.227330992540974</v>
      </c>
      <c r="M1731" s="8">
        <f>(Timetraces!K1813-Timetraces!$K$86)/0.3048+$L$1004</f>
        <v>-27.221357572109994</v>
      </c>
      <c r="N1731" s="13">
        <f>Timetraces!L1813/9.81/0.4536</f>
        <v>-17.346408025547433</v>
      </c>
      <c r="O1731" s="23">
        <f>Timetraces!N1813/1000*0.145</f>
        <v>96.28063264322607</v>
      </c>
      <c r="P1731" s="37">
        <f>Timetraces!P1813</f>
        <v>0.32072106120599631</v>
      </c>
    </row>
    <row r="1732" spans="1:16" x14ac:dyDescent="0.2">
      <c r="A1732" s="37">
        <f>Timetraces!E1814</f>
        <v>172.8</v>
      </c>
      <c r="B1732" s="8">
        <f>Timetraces!B1814-Timetraces!C1814</f>
        <v>27.723335742950439</v>
      </c>
      <c r="C1732" s="8">
        <f t="shared" si="54"/>
        <v>-31.223317456683461</v>
      </c>
      <c r="D1732" s="8">
        <f>(Timetraces!C1814-Timetraces!$C$86)/0.3048+$C$1004</f>
        <v>-27.225378930099364</v>
      </c>
      <c r="E1732" s="23">
        <f>Timetraces!F1814/1000*0.145</f>
        <v>97.226394898256274</v>
      </c>
      <c r="F1732" s="8">
        <f>Timetraces!H1814</f>
        <v>0.32070204478610631</v>
      </c>
      <c r="G1732" s="8">
        <f>(Timetraces!G1814-Timetraces!$G$86)/0.3048</f>
        <v>-65.616797900262469</v>
      </c>
      <c r="H1732" s="13">
        <f>Timetraces!D1814/9.81/0.4536</f>
        <v>-16.792074445443887</v>
      </c>
      <c r="I1732" s="73">
        <f>Timetraces!F1814/Timetraces!H1814*1000</f>
        <v>2090809435.9501061</v>
      </c>
      <c r="J1732" s="13">
        <f>Timetraces!I1814/9.81/0.4536</f>
        <v>280.682553564785</v>
      </c>
      <c r="K1732" s="8">
        <f>Timetraces!J1814-Timetraces!K1814</f>
        <v>27.722414970397949</v>
      </c>
      <c r="L1732" s="8">
        <f t="shared" si="53"/>
        <v>-31.226330541876042</v>
      </c>
      <c r="M1732" s="8">
        <f>(Timetraces!K1814-Timetraces!$K$86)/0.3048+$L$1004</f>
        <v>-27.222358022774927</v>
      </c>
      <c r="N1732" s="13">
        <f>Timetraces!L1814/9.81/0.4536</f>
        <v>-17.233551755483575</v>
      </c>
      <c r="O1732" s="23">
        <f>Timetraces!N1814/1000*0.145</f>
        <v>96.301155576154684</v>
      </c>
      <c r="P1732" s="37">
        <f>Timetraces!P1814</f>
        <v>0.32078370857299099</v>
      </c>
    </row>
    <row r="1733" spans="1:16" x14ac:dyDescent="0.2">
      <c r="A1733" s="37">
        <f>Timetraces!E1815</f>
        <v>172.9</v>
      </c>
      <c r="B1733" s="8">
        <f>Timetraces!B1815-Timetraces!C1815</f>
        <v>27.723691701889038</v>
      </c>
      <c r="C1733" s="8">
        <f t="shared" si="54"/>
        <v>-31.22214961239672</v>
      </c>
      <c r="D1733" s="8">
        <f>(Timetraces!C1815-Timetraces!$C$86)/0.3048+$C$1004</f>
        <v>-27.226546774386104</v>
      </c>
      <c r="E1733" s="23">
        <f>Timetraces!F1815/1000*0.145</f>
        <v>97.245051455915331</v>
      </c>
      <c r="F1733" s="8">
        <f>Timetraces!H1815</f>
        <v>0.32076271308068194</v>
      </c>
      <c r="G1733" s="8">
        <f>(Timetraces!G1815-Timetraces!$G$86)/0.3048</f>
        <v>-65.616797900262469</v>
      </c>
      <c r="H1733" s="13">
        <f>Timetraces!D1815/9.81/0.4536</f>
        <v>-16.677368185021056</v>
      </c>
      <c r="I1733" s="73">
        <f>Timetraces!F1815/Timetraces!H1815*1000</f>
        <v>2090815110.1511717</v>
      </c>
      <c r="J1733" s="13">
        <f>Timetraces!I1815/9.81/0.4536</f>
        <v>280.79661858665895</v>
      </c>
      <c r="K1733" s="8">
        <f>Timetraces!J1815-Timetraces!K1815</f>
        <v>27.722721099853516</v>
      </c>
      <c r="L1733" s="8">
        <f t="shared" ref="L1733:L1796" si="55">(K1733-$K$4)/0.3048</f>
        <v>-31.225326180145181</v>
      </c>
      <c r="M1733" s="8">
        <f>(Timetraces!K1815-Timetraces!$K$86)/0.3048+$L$1004</f>
        <v>-27.223362384505783</v>
      </c>
      <c r="N1733" s="13">
        <f>Timetraces!L1815/9.81/0.4536</f>
        <v>-17.119923941711157</v>
      </c>
      <c r="O1733" s="23">
        <f>Timetraces!N1815/1000*0.145</f>
        <v>96.322059518680007</v>
      </c>
      <c r="P1733" s="37">
        <f>Timetraces!P1815</f>
        <v>0.32084763084780621</v>
      </c>
    </row>
    <row r="1734" spans="1:16" x14ac:dyDescent="0.2">
      <c r="A1734" s="37">
        <f>Timetraces!E1816</f>
        <v>173</v>
      </c>
      <c r="B1734" s="8">
        <f>Timetraces!B1816-Timetraces!C1816</f>
        <v>27.724045276641846</v>
      </c>
      <c r="C1734" s="8">
        <f t="shared" si="54"/>
        <v>-31.220989590241839</v>
      </c>
      <c r="D1734" s="8">
        <f>(Timetraces!C1816-Timetraces!$C$86)/0.3048+$C$1004</f>
        <v>-27.227706796540989</v>
      </c>
      <c r="E1734" s="23">
        <f>Timetraces!F1816/1000*0.145</f>
        <v>97.26313860357736</v>
      </c>
      <c r="F1734" s="8">
        <f>Timetraces!H1816</f>
        <v>0.32082152958118382</v>
      </c>
      <c r="G1734" s="8">
        <f>(Timetraces!G1816-Timetraces!$G$86)/0.3048</f>
        <v>-65.616797900262469</v>
      </c>
      <c r="H1734" s="13">
        <f>Timetraces!D1816/9.81/0.4536</f>
        <v>-16.56321057790209</v>
      </c>
      <c r="I1734" s="73">
        <f>Timetraces!F1816/Timetraces!H1816*1000</f>
        <v>2090820610.1605387</v>
      </c>
      <c r="J1734" s="13">
        <f>Timetraces!I1816/9.81/0.4536</f>
        <v>280.9091199466169</v>
      </c>
      <c r="K1734" s="8">
        <f>Timetraces!J1816-Timetraces!K1816</f>
        <v>27.723028659820557</v>
      </c>
      <c r="L1734" s="8">
        <f t="shared" si="55"/>
        <v>-31.224317125135205</v>
      </c>
      <c r="M1734" s="8">
        <f>(Timetraces!K1816-Timetraces!$K$86)/0.3048+$L$1004</f>
        <v>-27.224371439515764</v>
      </c>
      <c r="N1734" s="13">
        <f>Timetraces!L1816/9.81/0.4536</f>
        <v>-17.00560173860103</v>
      </c>
      <c r="O1734" s="23">
        <f>Timetraces!N1816/1000*0.145</f>
        <v>96.34328748585699</v>
      </c>
      <c r="P1734" s="37">
        <f>Timetraces!P1816</f>
        <v>0.32091263406449433</v>
      </c>
    </row>
    <row r="1735" spans="1:16" x14ac:dyDescent="0.2">
      <c r="A1735" s="37">
        <f>Timetraces!E1817</f>
        <v>173.10000000000002</v>
      </c>
      <c r="B1735" s="8">
        <f>Timetraces!B1817-Timetraces!C1817</f>
        <v>27.724396944046021</v>
      </c>
      <c r="C1735" s="8">
        <f t="shared" si="54"/>
        <v>-31.219835825792448</v>
      </c>
      <c r="D1735" s="8">
        <f>(Timetraces!C1817-Timetraces!$C$86)/0.3048+$C$1004</f>
        <v>-27.22886056099038</v>
      </c>
      <c r="E1735" s="23">
        <f>Timetraces!F1817/1000*0.145</f>
        <v>97.280611827371658</v>
      </c>
      <c r="F1735" s="8">
        <f>Timetraces!H1817</f>
        <v>0.32087834951842442</v>
      </c>
      <c r="G1735" s="8">
        <f>(Timetraces!G1817-Timetraces!$G$86)/0.3048</f>
        <v>-65.616797900262469</v>
      </c>
      <c r="H1735" s="13">
        <f>Timetraces!D1817/9.81/0.4536</f>
        <v>-16.449680492999423</v>
      </c>
      <c r="I1735" s="73">
        <f>Timetraces!F1817/Timetraces!H1817*1000</f>
        <v>2090825922.7527926</v>
      </c>
      <c r="J1735" s="13">
        <f>Timetraces!I1817/9.81/0.4536</f>
        <v>281.02008507732398</v>
      </c>
      <c r="K1735" s="8">
        <f>Timetraces!J1817-Timetraces!K1817</f>
        <v>27.723337888717651</v>
      </c>
      <c r="L1735" s="8">
        <f t="shared" si="55"/>
        <v>-31.223302594632926</v>
      </c>
      <c r="M1735" s="8">
        <f>(Timetraces!K1817-Timetraces!$K$86)/0.3048+$L$1004</f>
        <v>-27.225385970018039</v>
      </c>
      <c r="N1735" s="13">
        <f>Timetraces!L1817/9.81/0.4536</f>
        <v>-16.890667444148779</v>
      </c>
      <c r="O1735" s="23">
        <f>Timetraces!N1817/1000*0.145</f>
        <v>96.364810371475912</v>
      </c>
      <c r="P1735" s="37">
        <f>Timetraces!P1817</f>
        <v>0.32097862287012124</v>
      </c>
    </row>
    <row r="1736" spans="1:16" x14ac:dyDescent="0.2">
      <c r="A1736" s="37">
        <f>Timetraces!E1818</f>
        <v>173.20000000000002</v>
      </c>
      <c r="B1736" s="8">
        <f>Timetraces!B1818-Timetraces!C1818</f>
        <v>27.724746704101562</v>
      </c>
      <c r="C1736" s="8">
        <f t="shared" si="54"/>
        <v>-31.218688319048542</v>
      </c>
      <c r="D1736" s="8">
        <f>(Timetraces!C1818-Timetraces!$C$86)/0.3048+$C$1004</f>
        <v>-27.230008067734286</v>
      </c>
      <c r="E1736" s="23">
        <f>Timetraces!F1818/1000*0.145</f>
        <v>97.29742638846183</v>
      </c>
      <c r="F1736" s="8">
        <f>Timetraces!H1818</f>
        <v>0.32093302739156077</v>
      </c>
      <c r="G1736" s="8">
        <f>(Timetraces!G1818-Timetraces!$G$86)/0.3048</f>
        <v>-65.616797900262469</v>
      </c>
      <c r="H1736" s="13">
        <f>Timetraces!D1818/9.81/0.4536</f>
        <v>-16.336836224726589</v>
      </c>
      <c r="I1736" s="73">
        <f>Timetraces!F1818/Timetraces!H1818*1000</f>
        <v>2090831034.6471212</v>
      </c>
      <c r="J1736" s="13">
        <f>Timetraces!I1818/9.81/0.4536</f>
        <v>281.12954141144542</v>
      </c>
      <c r="K1736" s="8">
        <f>Timetraces!J1818-Timetraces!K1818</f>
        <v>27.723649263381958</v>
      </c>
      <c r="L1736" s="8">
        <f t="shared" si="55"/>
        <v>-31.222281024211973</v>
      </c>
      <c r="M1736" s="8">
        <f>(Timetraces!K1818-Timetraces!$K$86)/0.3048+$L$1004</f>
        <v>-27.226407540438991</v>
      </c>
      <c r="N1736" s="13">
        <f>Timetraces!L1818/9.81/0.4536</f>
        <v>-16.775217072682576</v>
      </c>
      <c r="O1736" s="23">
        <f>Timetraces!N1818/1000*0.145</f>
        <v>96.386556932028796</v>
      </c>
      <c r="P1736" s="37">
        <f>Timetraces!P1818</f>
        <v>0.32104535474015033</v>
      </c>
    </row>
    <row r="1737" spans="1:16" x14ac:dyDescent="0.2">
      <c r="A1737" s="37">
        <f>Timetraces!E1819</f>
        <v>173.3</v>
      </c>
      <c r="B1737" s="8">
        <f>Timetraces!B1819-Timetraces!C1819</f>
        <v>27.725094318389893</v>
      </c>
      <c r="C1737" s="8">
        <f t="shared" si="54"/>
        <v>-31.217547852223312</v>
      </c>
      <c r="D1737" s="8">
        <f>(Timetraces!C1819-Timetraces!$C$86)/0.3048+$C$1004</f>
        <v>-27.231148534559512</v>
      </c>
      <c r="E1737" s="23">
        <f>Timetraces!F1819/1000*0.145</f>
        <v>97.313560022163642</v>
      </c>
      <c r="F1737" s="8">
        <f>Timetraces!H1819</f>
        <v>0.32098549081982086</v>
      </c>
      <c r="G1737" s="8">
        <f>(Timetraces!G1819-Timetraces!$G$86)/0.3048</f>
        <v>-65.616797900262469</v>
      </c>
      <c r="H1737" s="13">
        <f>Timetraces!D1819/9.81/0.4536</f>
        <v>-16.224718922081376</v>
      </c>
      <c r="I1737" s="73">
        <f>Timetraces!F1819/Timetraces!H1819*1000</f>
        <v>2090835939.1533298</v>
      </c>
      <c r="J1737" s="13">
        <f>Timetraces!I1819/9.81/0.4536</f>
        <v>281.23751638164646</v>
      </c>
      <c r="K1737" s="8">
        <f>Timetraces!J1819-Timetraces!K1819</f>
        <v>27.723963260650635</v>
      </c>
      <c r="L1737" s="8">
        <f t="shared" si="55"/>
        <v>-31.221250849445973</v>
      </c>
      <c r="M1737" s="8">
        <f>(Timetraces!K1819-Timetraces!$K$86)/0.3048+$L$1004</f>
        <v>-27.227437715204992</v>
      </c>
      <c r="N1737" s="13">
        <f>Timetraces!L1819/9.81/0.4536</f>
        <v>-16.659353496696898</v>
      </c>
      <c r="O1737" s="23">
        <f>Timetraces!N1819/1000*0.145</f>
        <v>96.408483833794463</v>
      </c>
      <c r="P1737" s="37">
        <f>Timetraces!P1819</f>
        <v>0.32111268598672726</v>
      </c>
    </row>
    <row r="1738" spans="1:16" x14ac:dyDescent="0.2">
      <c r="A1738" s="37">
        <f>Timetraces!E1820</f>
        <v>173.4</v>
      </c>
      <c r="B1738" s="8">
        <f>Timetraces!B1820-Timetraces!C1820</f>
        <v>27.72544002532959</v>
      </c>
      <c r="C1738" s="8">
        <f t="shared" si="54"/>
        <v>-31.216413643103571</v>
      </c>
      <c r="D1738" s="8">
        <f>(Timetraces!C1820-Timetraces!$C$86)/0.3048+$C$1004</f>
        <v>-27.232282743679253</v>
      </c>
      <c r="E1738" s="23">
        <f>Timetraces!F1820/1000*0.145</f>
        <v>97.328982594701969</v>
      </c>
      <c r="F1738" s="8">
        <f>Timetraces!H1820</f>
        <v>0.32103564177201704</v>
      </c>
      <c r="G1738" s="8">
        <f>(Timetraces!G1820-Timetraces!$G$86)/0.3048</f>
        <v>-65.616797900262469</v>
      </c>
      <c r="H1738" s="13">
        <f>Timetraces!D1820/9.81/0.4536</f>
        <v>-16.113342301396386</v>
      </c>
      <c r="I1738" s="73">
        <f>Timetraces!F1820/Timetraces!H1820*1000</f>
        <v>2090840627.5922427</v>
      </c>
      <c r="J1738" s="13">
        <f>Timetraces!I1820/9.81/0.4536</f>
        <v>281.3440374205922</v>
      </c>
      <c r="K1738" s="8">
        <f>Timetraces!J1820-Timetraces!K1820</f>
        <v>27.72428035736084</v>
      </c>
      <c r="L1738" s="8">
        <f t="shared" si="55"/>
        <v>-31.220210505908554</v>
      </c>
      <c r="M1738" s="8">
        <f>(Timetraces!K1820-Timetraces!$K$86)/0.3048+$L$1004</f>
        <v>-27.228478058742411</v>
      </c>
      <c r="N1738" s="13">
        <f>Timetraces!L1820/9.81/0.4536</f>
        <v>-16.543183017769373</v>
      </c>
      <c r="O1738" s="23">
        <f>Timetraces!N1820/1000*0.145</f>
        <v>96.43054067983411</v>
      </c>
      <c r="P1738" s="37">
        <f>Timetraces!P1820</f>
        <v>0.32118044833777992</v>
      </c>
    </row>
    <row r="1739" spans="1:16" x14ac:dyDescent="0.2">
      <c r="A1739" s="37">
        <f>Timetraces!E1821</f>
        <v>173.5</v>
      </c>
      <c r="B1739" s="8">
        <f>Timetraces!B1821-Timetraces!C1821</f>
        <v>27.725783824920654</v>
      </c>
      <c r="C1739" s="8">
        <f t="shared" si="54"/>
        <v>-31.215285691689317</v>
      </c>
      <c r="D1739" s="8">
        <f>(Timetraces!C1821-Timetraces!$C$86)/0.3048+$C$1004</f>
        <v>-27.233410695093507</v>
      </c>
      <c r="E1739" s="23">
        <f>Timetraces!F1821/1000*0.145</f>
        <v>97.343678900909666</v>
      </c>
      <c r="F1739" s="8">
        <f>Timetraces!H1821</f>
        <v>0.32108343081680568</v>
      </c>
      <c r="G1739" s="8">
        <f>(Timetraces!G1821-Timetraces!$G$86)/0.3048</f>
        <v>-65.616797900262469</v>
      </c>
      <c r="H1739" s="13">
        <f>Timetraces!D1821/9.81/0.4536</f>
        <v>-16.002704648130042</v>
      </c>
      <c r="I1739" s="73">
        <f>Timetraces!F1821/Timetraces!H1821*1000</f>
        <v>2090845095.4637666</v>
      </c>
      <c r="J1739" s="13">
        <f>Timetraces!I1821/9.81/0.4536</f>
        <v>281.44918682627832</v>
      </c>
      <c r="K1739" s="8">
        <f>Timetraces!J1821-Timetraces!K1821</f>
        <v>27.724601030349731</v>
      </c>
      <c r="L1739" s="8">
        <f t="shared" si="55"/>
        <v>-31.219158429173344</v>
      </c>
      <c r="M1739" s="8">
        <f>(Timetraces!K1821-Timetraces!$K$86)/0.3048+$L$1004</f>
        <v>-27.229530135477624</v>
      </c>
      <c r="N1739" s="13">
        <f>Timetraces!L1821/9.81/0.4536</f>
        <v>-16.42681193747762</v>
      </c>
      <c r="O1739" s="23">
        <f>Timetraces!N1821/1000*0.145</f>
        <v>96.452677096175989</v>
      </c>
      <c r="P1739" s="37">
        <f>Timetraces!P1821</f>
        <v>0.32124847359168962</v>
      </c>
    </row>
    <row r="1740" spans="1:16" x14ac:dyDescent="0.2">
      <c r="A1740" s="37">
        <f>Timetraces!E1822</f>
        <v>173.60000000000002</v>
      </c>
      <c r="B1740" s="8">
        <f>Timetraces!B1822-Timetraces!C1822</f>
        <v>27.726125478744507</v>
      </c>
      <c r="C1740" s="8">
        <f t="shared" si="54"/>
        <v>-31.214164780193737</v>
      </c>
      <c r="D1740" s="8">
        <f>(Timetraces!C1822-Timetraces!$C$86)/0.3048+$C$1004</f>
        <v>-27.234531606589091</v>
      </c>
      <c r="E1740" s="23">
        <f>Timetraces!F1822/1000*0.145</f>
        <v>97.357648555737313</v>
      </c>
      <c r="F1740" s="8">
        <f>Timetraces!H1822</f>
        <v>0.32112885671144725</v>
      </c>
      <c r="G1740" s="8">
        <f>(Timetraces!G1822-Timetraces!$G$86)/0.3048</f>
        <v>-65.616797900262469</v>
      </c>
      <c r="H1740" s="13">
        <f>Timetraces!D1822/9.81/0.4536</f>
        <v>-15.89277852961715</v>
      </c>
      <c r="I1740" s="73">
        <f>Timetraces!F1822/Timetraces!H1822*1000</f>
        <v>2090849342.787046</v>
      </c>
      <c r="J1740" s="13">
        <f>Timetraces!I1822/9.81/0.4536</f>
        <v>281.55296459870476</v>
      </c>
      <c r="K1740" s="8">
        <f>Timetraces!J1822-Timetraces!K1822</f>
        <v>27.724925518035889</v>
      </c>
      <c r="L1740" s="8">
        <f t="shared" si="55"/>
        <v>-31.218093837027162</v>
      </c>
      <c r="M1740" s="8">
        <f>(Timetraces!K1822-Timetraces!$K$86)/0.3048+$L$1004</f>
        <v>-27.23059472762381</v>
      </c>
      <c r="N1740" s="13">
        <f>Timetraces!L1822/9.81/0.4536</f>
        <v>-16.310329411983517</v>
      </c>
      <c r="O1740" s="23">
        <f>Timetraces!N1822/1000*0.145</f>
        <v>96.474842914168718</v>
      </c>
      <c r="P1740" s="37">
        <f>Timetraces!P1822</f>
        <v>0.32131659284188974</v>
      </c>
    </row>
    <row r="1741" spans="1:16" x14ac:dyDescent="0.2">
      <c r="A1741" s="37">
        <f>Timetraces!E1823</f>
        <v>173.70000000000002</v>
      </c>
      <c r="B1741" s="8">
        <f>Timetraces!B1823-Timetraces!C1823</f>
        <v>27.726465225219727</v>
      </c>
      <c r="C1741" s="8">
        <f t="shared" si="54"/>
        <v>-31.213050126403648</v>
      </c>
      <c r="D1741" s="8">
        <f>(Timetraces!C1823-Timetraces!$C$86)/0.3048+$C$1004</f>
        <v>-27.23564626037918</v>
      </c>
      <c r="E1741" s="23">
        <f>Timetraces!F1823/1000*0.145</f>
        <v>97.370860722694914</v>
      </c>
      <c r="F1741" s="8">
        <f>Timetraces!H1823</f>
        <v>0.32117181912940695</v>
      </c>
      <c r="G1741" s="8">
        <f>(Timetraces!G1823-Timetraces!$G$86)/0.3048</f>
        <v>-65.616797900262469</v>
      </c>
      <c r="H1741" s="13">
        <f>Timetraces!D1823/9.81/0.4536</f>
        <v>-15.783521082318346</v>
      </c>
      <c r="I1741" s="73">
        <f>Timetraces!F1823/Timetraces!H1823*1000</f>
        <v>2090853360.7281559</v>
      </c>
      <c r="J1741" s="13">
        <f>Timetraces!I1823/9.81/0.4536</f>
        <v>281.65548046853229</v>
      </c>
      <c r="K1741" s="8">
        <f>Timetraces!J1823-Timetraces!K1823</f>
        <v>27.725254535675049</v>
      </c>
      <c r="L1741" s="8">
        <f t="shared" si="55"/>
        <v>-31.217014382830442</v>
      </c>
      <c r="M1741" s="8">
        <f>(Timetraces!K1823-Timetraces!$K$86)/0.3048+$L$1004</f>
        <v>-27.231674181820523</v>
      </c>
      <c r="N1741" s="13">
        <f>Timetraces!L1823/9.81/0.4536</f>
        <v>-16.193809166574773</v>
      </c>
      <c r="O1741" s="23">
        <f>Timetraces!N1823/1000*0.145</f>
        <v>96.496988152971667</v>
      </c>
      <c r="P1741" s="37">
        <f>Timetraces!P1823</f>
        <v>0.3213846365083764</v>
      </c>
    </row>
    <row r="1742" spans="1:16" x14ac:dyDescent="0.2">
      <c r="A1742" s="37">
        <f>Timetraces!E1824</f>
        <v>173.8</v>
      </c>
      <c r="B1742" s="8">
        <f>Timetraces!B1824-Timetraces!C1824</f>
        <v>27.726803064346313</v>
      </c>
      <c r="C1742" s="8">
        <f t="shared" si="54"/>
        <v>-31.211941730319044</v>
      </c>
      <c r="D1742" s="8">
        <f>(Timetraces!C1824-Timetraces!$C$86)/0.3048+$C$1004</f>
        <v>-27.236754656463784</v>
      </c>
      <c r="E1742" s="23">
        <f>Timetraces!F1824/1000*0.145</f>
        <v>97.383337343521561</v>
      </c>
      <c r="F1742" s="8">
        <f>Timetraces!H1824</f>
        <v>0.32121238946900077</v>
      </c>
      <c r="G1742" s="8">
        <f>(Timetraces!G1824-Timetraces!$G$86)/0.3048</f>
        <v>-65.616797900262469</v>
      </c>
      <c r="H1742" s="13">
        <f>Timetraces!D1824/9.81/0.4536</f>
        <v>-15.674875726361668</v>
      </c>
      <c r="I1742" s="73">
        <f>Timetraces!F1824/Timetraces!H1824*1000</f>
        <v>2090857155.8183451</v>
      </c>
      <c r="J1742" s="13">
        <f>Timetraces!I1824/9.81/0.4536</f>
        <v>281.75676186842611</v>
      </c>
      <c r="K1742" s="8">
        <f>Timetraces!J1824-Timetraces!K1824</f>
        <v>27.725587844848633</v>
      </c>
      <c r="L1742" s="8">
        <f t="shared" si="55"/>
        <v>-31.215920848796372</v>
      </c>
      <c r="M1742" s="8">
        <f>(Timetraces!K1824-Timetraces!$K$86)/0.3048+$L$1004</f>
        <v>-27.232767715854592</v>
      </c>
      <c r="N1742" s="13">
        <f>Timetraces!L1824/9.81/0.4536</f>
        <v>-16.077299208415479</v>
      </c>
      <c r="O1742" s="23">
        <f>Timetraces!N1824/1000*0.145</f>
        <v>96.519056118121625</v>
      </c>
      <c r="P1742" s="37">
        <f>Timetraces!P1824</f>
        <v>0.32145240924666174</v>
      </c>
    </row>
    <row r="1743" spans="1:16" x14ac:dyDescent="0.2">
      <c r="A1743" s="37">
        <f>Timetraces!E1825</f>
        <v>173.9</v>
      </c>
      <c r="B1743" s="8">
        <f>Timetraces!B1825-Timetraces!C1825</f>
        <v>27.727138996124268</v>
      </c>
      <c r="C1743" s="8">
        <f t="shared" si="54"/>
        <v>-31.21083959193993</v>
      </c>
      <c r="D1743" s="8">
        <f>(Timetraces!C1825-Timetraces!$C$86)/0.3048+$C$1004</f>
        <v>-27.237856794842894</v>
      </c>
      <c r="E1743" s="23">
        <f>Timetraces!F1825/1000*0.145</f>
        <v>97.39506253261132</v>
      </c>
      <c r="F1743" s="8">
        <f>Timetraces!H1825</f>
        <v>0.32125051604689542</v>
      </c>
      <c r="G1743" s="8">
        <f>(Timetraces!G1825-Timetraces!$G$86)/0.3048</f>
        <v>-65.616797900262469</v>
      </c>
      <c r="H1743" s="13">
        <f>Timetraces!D1825/9.81/0.4536</f>
        <v>-15.566784167333582</v>
      </c>
      <c r="I1743" s="73">
        <f>Timetraces!F1825/Timetraces!H1825*1000</f>
        <v>2090860723.5785747</v>
      </c>
      <c r="J1743" s="13">
        <f>Timetraces!I1825/9.81/0.4536</f>
        <v>281.85689109638184</v>
      </c>
      <c r="K1743" s="8">
        <f>Timetraces!J1825-Timetraces!K1825</f>
        <v>27.725926160812378</v>
      </c>
      <c r="L1743" s="8">
        <f t="shared" si="55"/>
        <v>-31.214810888285399</v>
      </c>
      <c r="M1743" s="8">
        <f>(Timetraces!K1825-Timetraces!$K$86)/0.3048+$L$1004</f>
        <v>-27.233877676365566</v>
      </c>
      <c r="N1743" s="13">
        <f>Timetraces!L1825/9.81/0.4536</f>
        <v>-15.960832113795547</v>
      </c>
      <c r="O1743" s="23">
        <f>Timetraces!N1825/1000*0.145</f>
        <v>96.541004320886941</v>
      </c>
      <c r="P1743" s="37">
        <f>Timetraces!P1825</f>
        <v>0.32151976437435192</v>
      </c>
    </row>
    <row r="1744" spans="1:16" x14ac:dyDescent="0.2">
      <c r="A1744" s="37">
        <f>Timetraces!E1826</f>
        <v>174</v>
      </c>
      <c r="B1744" s="8">
        <f>Timetraces!B1826-Timetraces!C1826</f>
        <v>27.727473020553589</v>
      </c>
      <c r="C1744" s="8">
        <f t="shared" si="54"/>
        <v>-31.209743711266302</v>
      </c>
      <c r="D1744" s="8">
        <f>(Timetraces!C1826-Timetraces!$C$86)/0.3048+$C$1004</f>
        <v>-27.238952675516526</v>
      </c>
      <c r="E1744" s="23">
        <f>Timetraces!F1826/1000*0.145</f>
        <v>97.406035512876485</v>
      </c>
      <c r="F1744" s="8">
        <f>Timetraces!H1826</f>
        <v>0.32128619631581512</v>
      </c>
      <c r="G1744" s="8">
        <f>(Timetraces!G1826-Timetraces!$G$86)/0.3048</f>
        <v>-65.616797900262469</v>
      </c>
      <c r="H1744" s="13">
        <f>Timetraces!D1826/9.81/0.4536</f>
        <v>-15.459186396278975</v>
      </c>
      <c r="I1744" s="73">
        <f>Timetraces!F1826/Timetraces!H1826*1000</f>
        <v>2090864064.0677958</v>
      </c>
      <c r="J1744" s="13">
        <f>Timetraces!I1826/9.81/0.4536</f>
        <v>281.95595045039499</v>
      </c>
      <c r="K1744" s="8">
        <f>Timetraces!J1826-Timetraces!K1826</f>
        <v>27.726269006729126</v>
      </c>
      <c r="L1744" s="8">
        <f t="shared" si="55"/>
        <v>-31.213686065723888</v>
      </c>
      <c r="M1744" s="8">
        <f>(Timetraces!K1826-Timetraces!$K$86)/0.3048+$L$1004</f>
        <v>-27.235002498927081</v>
      </c>
      <c r="N1744" s="13">
        <f>Timetraces!L1826/9.81/0.4536</f>
        <v>-15.844421599047578</v>
      </c>
      <c r="O1744" s="23">
        <f>Timetraces!N1826/1000*0.145</f>
        <v>96.562776473163325</v>
      </c>
      <c r="P1744" s="37">
        <f>Timetraces!P1826</f>
        <v>0.32158650508072106</v>
      </c>
    </row>
    <row r="1745" spans="1:16" x14ac:dyDescent="0.2">
      <c r="A1745" s="37">
        <f>Timetraces!E1827</f>
        <v>174.10000000000002</v>
      </c>
      <c r="B1745" s="8">
        <f>Timetraces!B1827-Timetraces!C1827</f>
        <v>27.727805137634277</v>
      </c>
      <c r="C1745" s="8">
        <f t="shared" si="54"/>
        <v>-31.208654088298164</v>
      </c>
      <c r="D1745" s="8">
        <f>(Timetraces!C1827-Timetraces!$C$86)/0.3048+$C$1004</f>
        <v>-27.240042298484664</v>
      </c>
      <c r="E1745" s="23">
        <f>Timetraces!F1827/1000*0.145</f>
        <v>97.416263318841757</v>
      </c>
      <c r="F1745" s="8">
        <f>Timetraces!H1827</f>
        <v>0.32131945318296773</v>
      </c>
      <c r="G1745" s="8">
        <f>(Timetraces!G1827-Timetraces!$G$86)/0.3048</f>
        <v>-65.616797900262469</v>
      </c>
      <c r="H1745" s="13">
        <f>Timetraces!D1827/9.81/0.4536</f>
        <v>-15.352042978741634</v>
      </c>
      <c r="I1745" s="73">
        <f>Timetraces!F1827/Timetraces!H1827*1000</f>
        <v>2090867179.3614428</v>
      </c>
      <c r="J1745" s="13">
        <f>Timetraces!I1827/9.81/0.4536</f>
        <v>282.05396736313082</v>
      </c>
      <c r="K1745" s="8">
        <f>Timetraces!J1827-Timetraces!K1827</f>
        <v>27.726616859436035</v>
      </c>
      <c r="L1745" s="8">
        <f t="shared" si="55"/>
        <v>-31.212544816685472</v>
      </c>
      <c r="M1745" s="8">
        <f>(Timetraces!K1827-Timetraces!$K$86)/0.3048+$L$1004</f>
        <v>-27.236143747965492</v>
      </c>
      <c r="N1745" s="13">
        <f>Timetraces!L1827/9.81/0.4536</f>
        <v>-15.728079665962591</v>
      </c>
      <c r="O1745" s="23">
        <f>Timetraces!N1827/1000*0.145</f>
        <v>96.584323341571164</v>
      </c>
      <c r="P1745" s="37">
        <f>Timetraces!P1827</f>
        <v>0.32165245920257596</v>
      </c>
    </row>
    <row r="1746" spans="1:16" x14ac:dyDescent="0.2">
      <c r="A1746" s="37">
        <f>Timetraces!E1828</f>
        <v>174.20000000000002</v>
      </c>
      <c r="B1746" s="8">
        <f>Timetraces!B1828-Timetraces!C1828</f>
        <v>27.728135108947754</v>
      </c>
      <c r="C1746" s="8">
        <f t="shared" si="54"/>
        <v>-31.207571505248701</v>
      </c>
      <c r="D1746" s="8">
        <f>(Timetraces!C1828-Timetraces!$C$86)/0.3048+$C$1004</f>
        <v>-27.241124881534123</v>
      </c>
      <c r="E1746" s="23">
        <f>Timetraces!F1828/1000*0.145</f>
        <v>97.425738112405185</v>
      </c>
      <c r="F1746" s="8">
        <f>Timetraces!H1828</f>
        <v>0.32135026113718679</v>
      </c>
      <c r="G1746" s="8">
        <f>(Timetraces!G1828-Timetraces!$G$86)/0.3048</f>
        <v>-65.616797900262469</v>
      </c>
      <c r="H1746" s="13">
        <f>Timetraces!D1828/9.81/0.4536</f>
        <v>-15.245331625681088</v>
      </c>
      <c r="I1746" s="73">
        <f>Timetraces!F1828/Timetraces!H1828*1000</f>
        <v>2090870067.3738639</v>
      </c>
      <c r="J1746" s="13">
        <f>Timetraces!I1828/9.81/0.4536</f>
        <v>282.1510515652501</v>
      </c>
      <c r="K1746" s="8">
        <f>Timetraces!J1828-Timetraces!K1828</f>
        <v>27.726969480514526</v>
      </c>
      <c r="L1746" s="8">
        <f t="shared" si="55"/>
        <v>-31.211387923383334</v>
      </c>
      <c r="M1746" s="8">
        <f>(Timetraces!K1828-Timetraces!$K$86)/0.3048+$L$1004</f>
        <v>-27.23730064126763</v>
      </c>
      <c r="N1746" s="13">
        <f>Timetraces!L1828/9.81/0.4536</f>
        <v>-15.611823459956334</v>
      </c>
      <c r="O1746" s="23">
        <f>Timetraces!N1828/1000*0.145</f>
        <v>96.605595607542384</v>
      </c>
      <c r="P1746" s="37">
        <f>Timetraces!P1828</f>
        <v>0.32171745474265995</v>
      </c>
    </row>
    <row r="1747" spans="1:16" x14ac:dyDescent="0.2">
      <c r="A1747" s="37">
        <f>Timetraces!E1829</f>
        <v>174.3</v>
      </c>
      <c r="B1747" s="8">
        <f>Timetraces!B1829-Timetraces!C1829</f>
        <v>27.728463411331177</v>
      </c>
      <c r="C1747" s="8">
        <f t="shared" si="54"/>
        <v>-31.206494397691539</v>
      </c>
      <c r="D1747" s="8">
        <f>(Timetraces!C1829-Timetraces!$C$86)/0.3048+$C$1004</f>
        <v>-27.242201989091289</v>
      </c>
      <c r="E1747" s="23">
        <f>Timetraces!F1829/1000*0.145</f>
        <v>97.434459935666183</v>
      </c>
      <c r="F1747" s="8">
        <f>Timetraces!H1829</f>
        <v>0.32137862032509706</v>
      </c>
      <c r="G1747" s="8">
        <f>(Timetraces!G1829-Timetraces!$G$86)/0.3048</f>
        <v>-65.616797900262469</v>
      </c>
      <c r="H1747" s="13">
        <f>Timetraces!D1829/9.81/0.4536</f>
        <v>-15.139057480722059</v>
      </c>
      <c r="I1747" s="73">
        <f>Timetraces!F1829/Timetraces!H1829*1000</f>
        <v>2090872728.1859331</v>
      </c>
      <c r="J1747" s="13">
        <f>Timetraces!I1829/9.81/0.4536</f>
        <v>282.24723048941797</v>
      </c>
      <c r="K1747" s="8">
        <f>Timetraces!J1829-Timetraces!K1829</f>
        <v>27.7273268699646</v>
      </c>
      <c r="L1747" s="8">
        <f t="shared" si="55"/>
        <v>-31.210215385817477</v>
      </c>
      <c r="M1747" s="8">
        <f>(Timetraces!K1829-Timetraces!$K$86)/0.3048+$L$1004</f>
        <v>-27.238473178833488</v>
      </c>
      <c r="N1747" s="13">
        <f>Timetraces!L1829/9.81/0.4536</f>
        <v>-15.495699273651322</v>
      </c>
      <c r="O1747" s="23">
        <f>Timetraces!N1829/1000*0.145</f>
        <v>96.626543618337223</v>
      </c>
      <c r="P1747" s="37">
        <f>Timetraces!P1829</f>
        <v>0.32178132095810064</v>
      </c>
    </row>
    <row r="1748" spans="1:16" x14ac:dyDescent="0.2">
      <c r="A1748" s="37">
        <f>Timetraces!E1830</f>
        <v>174.4</v>
      </c>
      <c r="B1748" s="8">
        <f>Timetraces!B1830-Timetraces!C1830</f>
        <v>27.728789567947388</v>
      </c>
      <c r="C1748" s="8">
        <f t="shared" si="54"/>
        <v>-31.205424330053052</v>
      </c>
      <c r="D1748" s="8">
        <f>(Timetraces!C1830-Timetraces!$C$86)/0.3048+$C$1004</f>
        <v>-27.243272056729776</v>
      </c>
      <c r="E1748" s="23">
        <f>Timetraces!F1830/1000*0.145</f>
        <v>97.44241405916641</v>
      </c>
      <c r="F1748" s="8">
        <f>Timetraces!H1830</f>
        <v>0.32140448282322864</v>
      </c>
      <c r="G1748" s="8">
        <f>(Timetraces!G1830-Timetraces!$G$86)/0.3048</f>
        <v>-65.616797900262469</v>
      </c>
      <c r="H1748" s="13">
        <f>Timetraces!D1830/9.81/0.4536</f>
        <v>-15.033251405612893</v>
      </c>
      <c r="I1748" s="73">
        <f>Timetraces!F1830/Timetraces!H1830*1000</f>
        <v>2090875157.6234646</v>
      </c>
      <c r="J1748" s="13">
        <f>Timetraces!I1830/9.81/0.4536</f>
        <v>282.34258643363006</v>
      </c>
      <c r="K1748" s="8">
        <f>Timetraces!J1830-Timetraces!K1830</f>
        <v>27.727688789367676</v>
      </c>
      <c r="L1748" s="8">
        <f t="shared" si="55"/>
        <v>-31.209027986201086</v>
      </c>
      <c r="M1748" s="8">
        <f>(Timetraces!K1830-Timetraces!$K$86)/0.3048+$L$1004</f>
        <v>-27.239660578449879</v>
      </c>
      <c r="N1748" s="13">
        <f>Timetraces!L1830/9.81/0.4536</f>
        <v>-15.379777403252108</v>
      </c>
      <c r="O1748" s="23">
        <f>Timetraces!N1830/1000*0.145</f>
        <v>96.647131429223933</v>
      </c>
      <c r="P1748" s="37">
        <f>Timetraces!P1830</f>
        <v>0.32184393738924721</v>
      </c>
    </row>
    <row r="1749" spans="1:16" x14ac:dyDescent="0.2">
      <c r="A1749" s="37">
        <f>Timetraces!E1831</f>
        <v>174.5</v>
      </c>
      <c r="B1749" s="8">
        <f>Timetraces!B1831-Timetraces!C1831</f>
        <v>27.729114055633545</v>
      </c>
      <c r="C1749" s="8">
        <f t="shared" si="54"/>
        <v>-31.204359737906866</v>
      </c>
      <c r="D1749" s="8">
        <f>(Timetraces!C1831-Timetraces!$C$86)/0.3048+$C$1004</f>
        <v>-27.244336648875962</v>
      </c>
      <c r="E1749" s="23">
        <f>Timetraces!F1831/1000*0.145</f>
        <v>97.449608704093819</v>
      </c>
      <c r="F1749" s="8">
        <f>Timetraces!H1831</f>
        <v>0.32142787540834455</v>
      </c>
      <c r="G1749" s="8">
        <f>(Timetraces!G1831-Timetraces!$G$86)/0.3048</f>
        <v>-65.616797900262469</v>
      </c>
      <c r="H1749" s="13">
        <f>Timetraces!D1831/9.81/0.4536</f>
        <v>-14.927968265683976</v>
      </c>
      <c r="I1749" s="73">
        <f>Timetraces!F1831/Timetraces!H1831*1000</f>
        <v>2090877358.0106788</v>
      </c>
      <c r="J1749" s="13">
        <f>Timetraces!I1831/9.81/0.4536</f>
        <v>282.43714683055151</v>
      </c>
      <c r="K1749" s="8">
        <f>Timetraces!J1831-Timetraces!K1831</f>
        <v>27.728054761886597</v>
      </c>
      <c r="L1749" s="8">
        <f t="shared" si="55"/>
        <v>-31.207827288960534</v>
      </c>
      <c r="M1749" s="8">
        <f>(Timetraces!K1831-Timetraces!$K$86)/0.3048+$L$1004</f>
        <v>-27.240861275690435</v>
      </c>
      <c r="N1749" s="13">
        <f>Timetraces!L1831/9.81/0.4536</f>
        <v>-15.264153863086873</v>
      </c>
      <c r="O1749" s="23">
        <f>Timetraces!N1831/1000*0.145</f>
        <v>96.667301807291082</v>
      </c>
      <c r="P1749" s="37">
        <f>Timetraces!P1831</f>
        <v>0.32190511081973933</v>
      </c>
    </row>
    <row r="1750" spans="1:16" x14ac:dyDescent="0.2">
      <c r="A1750" s="37">
        <f>Timetraces!E1832</f>
        <v>174.60000000000002</v>
      </c>
      <c r="B1750" s="8">
        <f>Timetraces!B1832-Timetraces!C1832</f>
        <v>27.72943639755249</v>
      </c>
      <c r="C1750" s="8">
        <f t="shared" si="54"/>
        <v>-31.203302185679355</v>
      </c>
      <c r="D1750" s="8">
        <f>(Timetraces!C1832-Timetraces!$C$86)/0.3048+$C$1004</f>
        <v>-27.245394201103469</v>
      </c>
      <c r="E1750" s="23">
        <f>Timetraces!F1832/1000*0.145</f>
        <v>97.456014561239925</v>
      </c>
      <c r="F1750" s="8">
        <f>Timetraces!H1832</f>
        <v>0.32144870274049658</v>
      </c>
      <c r="G1750" s="8">
        <f>(Timetraces!G1832-Timetraces!$G$86)/0.3048</f>
        <v>-65.616797900262469</v>
      </c>
      <c r="H1750" s="13">
        <f>Timetraces!D1832/9.81/0.4536</f>
        <v>-14.823281786223014</v>
      </c>
      <c r="I1750" s="73">
        <f>Timetraces!F1832/Timetraces!H1832*1000</f>
        <v>2090879320.7746146</v>
      </c>
      <c r="J1750" s="13">
        <f>Timetraces!I1832/9.81/0.4536</f>
        <v>282.530993978178</v>
      </c>
      <c r="K1750" s="8">
        <f>Timetraces!J1832-Timetraces!K1832</f>
        <v>27.728425025939941</v>
      </c>
      <c r="L1750" s="8">
        <f t="shared" si="55"/>
        <v>-31.206612511882629</v>
      </c>
      <c r="M1750" s="8">
        <f>(Timetraces!K1832-Timetraces!$K$86)/0.3048+$L$1004</f>
        <v>-27.24207605276834</v>
      </c>
      <c r="N1750" s="13">
        <f>Timetraces!L1832/9.81/0.4536</f>
        <v>-15.148946956524263</v>
      </c>
      <c r="O1750" s="23">
        <f>Timetraces!N1832/1000*0.145</f>
        <v>96.687018230249294</v>
      </c>
      <c r="P1750" s="37">
        <f>Timetraces!P1832</f>
        <v>0.3219647228122326</v>
      </c>
    </row>
    <row r="1751" spans="1:16" x14ac:dyDescent="0.2">
      <c r="A1751" s="37">
        <f>Timetraces!E1833</f>
        <v>174.70000000000002</v>
      </c>
      <c r="B1751" s="8">
        <f>Timetraces!B1833-Timetraces!C1833</f>
        <v>27.729757070541382</v>
      </c>
      <c r="C1751" s="8">
        <f t="shared" si="54"/>
        <v>-31.202250108944149</v>
      </c>
      <c r="D1751" s="8">
        <f>(Timetraces!C1833-Timetraces!$C$86)/0.3048+$C$1004</f>
        <v>-27.246446277838675</v>
      </c>
      <c r="E1751" s="23">
        <f>Timetraces!F1833/1000*0.145</f>
        <v>97.461632682456184</v>
      </c>
      <c r="F1751" s="8">
        <f>Timetraces!H1833</f>
        <v>0.32146696825045629</v>
      </c>
      <c r="G1751" s="8">
        <f>(Timetraces!G1833-Timetraces!$G$86)/0.3048</f>
        <v>-65.616797900262469</v>
      </c>
      <c r="H1751" s="13">
        <f>Timetraces!D1833/9.81/0.4536</f>
        <v>-14.719275979767161</v>
      </c>
      <c r="I1751" s="73">
        <f>Timetraces!F1833/Timetraces!H1833*1000</f>
        <v>2090881046.2598343</v>
      </c>
      <c r="J1751" s="13">
        <f>Timetraces!I1833/9.81/0.4536</f>
        <v>282.62415530917457</v>
      </c>
      <c r="K1751" s="8">
        <f>Timetraces!J1833-Timetraces!K1833</f>
        <v>27.728799104690552</v>
      </c>
      <c r="L1751" s="8">
        <f t="shared" si="55"/>
        <v>-31.205385219393751</v>
      </c>
      <c r="M1751" s="8">
        <f>(Timetraces!K1833-Timetraces!$K$86)/0.3048+$L$1004</f>
        <v>-27.243303345257218</v>
      </c>
      <c r="N1751" s="13">
        <f>Timetraces!L1833/9.81/0.4536</f>
        <v>-15.034276701474495</v>
      </c>
      <c r="O1751" s="23">
        <f>Timetraces!N1833/1000*0.145</f>
        <v>96.70623019029955</v>
      </c>
      <c r="P1751" s="37">
        <f>Timetraces!P1833</f>
        <v>0.32202260584154541</v>
      </c>
    </row>
    <row r="1752" spans="1:16" x14ac:dyDescent="0.2">
      <c r="A1752" s="37">
        <f>Timetraces!E1834</f>
        <v>174.8</v>
      </c>
      <c r="B1752" s="8">
        <f>Timetraces!B1834-Timetraces!C1834</f>
        <v>27.73007607460022</v>
      </c>
      <c r="C1752" s="8">
        <f t="shared" si="54"/>
        <v>-31.201203507701241</v>
      </c>
      <c r="D1752" s="8">
        <f>(Timetraces!C1834-Timetraces!$C$86)/0.3048+$C$1004</f>
        <v>-27.247492879081587</v>
      </c>
      <c r="E1752" s="23">
        <f>Timetraces!F1834/1000*0.145</f>
        <v>97.46644902903212</v>
      </c>
      <c r="F1752" s="8">
        <f>Timetraces!H1834</f>
        <v>0.32148262628125523</v>
      </c>
      <c r="G1752" s="8">
        <f>(Timetraces!G1834-Timetraces!$G$86)/0.3048</f>
        <v>-65.616797900262469</v>
      </c>
      <c r="H1752" s="13">
        <f>Timetraces!D1834/9.81/0.4536</f>
        <v>-14.616036573395148</v>
      </c>
      <c r="I1752" s="73">
        <f>Timetraces!F1834/Timetraces!H1834*1000</f>
        <v>2090882530.3321419</v>
      </c>
      <c r="J1752" s="13">
        <f>Timetraces!I1834/9.81/0.4536</f>
        <v>282.71665825620653</v>
      </c>
      <c r="K1752" s="8">
        <f>Timetraces!J1834-Timetraces!K1834</f>
        <v>27.72917652130127</v>
      </c>
      <c r="L1752" s="8">
        <f t="shared" si="55"/>
        <v>-31.204146975920267</v>
      </c>
      <c r="M1752" s="8">
        <f>(Timetraces!K1834-Timetraces!$K$86)/0.3048+$L$1004</f>
        <v>-27.244541588730698</v>
      </c>
      <c r="N1752" s="13">
        <f>Timetraces!L1834/9.81/0.4536</f>
        <v>-14.920259686764647</v>
      </c>
      <c r="O1752" s="23">
        <f>Timetraces!N1834/1000*0.145</f>
        <v>96.724908180348194</v>
      </c>
      <c r="P1752" s="37">
        <f>Timetraces!P1834</f>
        <v>0.32207866599988355</v>
      </c>
    </row>
    <row r="1753" spans="1:16" x14ac:dyDescent="0.2">
      <c r="A1753" s="37">
        <f>Timetraces!E1835</f>
        <v>174.9</v>
      </c>
      <c r="B1753" s="8">
        <f>Timetraces!B1835-Timetraces!C1835</f>
        <v>27.730392932891846</v>
      </c>
      <c r="C1753" s="8">
        <f t="shared" si="54"/>
        <v>-31.20016394637701</v>
      </c>
      <c r="D1753" s="8">
        <f>(Timetraces!C1835-Timetraces!$C$86)/0.3048+$C$1004</f>
        <v>-27.248532440405814</v>
      </c>
      <c r="E1753" s="23">
        <f>Timetraces!F1835/1000*0.145</f>
        <v>97.470472158607464</v>
      </c>
      <c r="F1753" s="8">
        <f>Timetraces!H1835</f>
        <v>0.32149570469442279</v>
      </c>
      <c r="G1753" s="8">
        <f>(Timetraces!G1835-Timetraces!$G$86)/0.3048</f>
        <v>-65.616797900262469</v>
      </c>
      <c r="H1753" s="13">
        <f>Timetraces!D1835/9.81/0.4536</f>
        <v>-14.513640721477829</v>
      </c>
      <c r="I1753" s="73">
        <f>Timetraces!F1835/Timetraces!H1835*1000</f>
        <v>2090883775.4361572</v>
      </c>
      <c r="J1753" s="13">
        <f>Timetraces!I1835/9.81/0.4536</f>
        <v>282.80858511726939</v>
      </c>
      <c r="K1753" s="8">
        <f>Timetraces!J1835-Timetraces!K1835</f>
        <v>27.729557275772095</v>
      </c>
      <c r="L1753" s="8">
        <f t="shared" si="55"/>
        <v>-31.20289778146218</v>
      </c>
      <c r="M1753" s="8">
        <f>(Timetraces!K1835-Timetraces!$K$86)/0.3048+$L$1004</f>
        <v>-27.245790783188788</v>
      </c>
      <c r="N1753" s="13">
        <f>Timetraces!L1835/9.81/0.4536</f>
        <v>-14.80698849763974</v>
      </c>
      <c r="O1753" s="23">
        <f>Timetraces!N1835/1000*0.145</f>
        <v>96.743009041347534</v>
      </c>
      <c r="P1753" s="37">
        <f>Timetraces!P1835</f>
        <v>0.32213275929306157</v>
      </c>
    </row>
    <row r="1754" spans="1:16" x14ac:dyDescent="0.2">
      <c r="A1754" s="37">
        <f>Timetraces!E1836</f>
        <v>175</v>
      </c>
      <c r="B1754" s="8">
        <f>Timetraces!B1836-Timetraces!C1836</f>
        <v>27.730707883834839</v>
      </c>
      <c r="C1754" s="8">
        <f t="shared" si="54"/>
        <v>-31.199130642758266</v>
      </c>
      <c r="D1754" s="8">
        <f>(Timetraces!C1836-Timetraces!$C$86)/0.3048+$C$1004</f>
        <v>-27.249565744024562</v>
      </c>
      <c r="E1754" s="23">
        <f>Timetraces!F1836/1000*0.145</f>
        <v>97.473695375030147</v>
      </c>
      <c r="F1754" s="8">
        <f>Timetraces!H1836</f>
        <v>0.32150618168266343</v>
      </c>
      <c r="G1754" s="8">
        <f>(Timetraces!G1836-Timetraces!$G$86)/0.3048</f>
        <v>-65.616797900262469</v>
      </c>
      <c r="H1754" s="13">
        <f>Timetraces!D1836/9.81/0.4536</f>
        <v>-14.41215357659504</v>
      </c>
      <c r="I1754" s="73">
        <f>Timetraces!F1836/Timetraces!H1836*1000</f>
        <v>2090884779.8151324</v>
      </c>
      <c r="J1754" s="13">
        <f>Timetraces!I1836/9.81/0.4536</f>
        <v>282.89996332502847</v>
      </c>
      <c r="K1754" s="8">
        <f>Timetraces!J1836-Timetraces!K1836</f>
        <v>27.729940891265869</v>
      </c>
      <c r="L1754" s="8">
        <f t="shared" si="55"/>
        <v>-31.201639200445861</v>
      </c>
      <c r="M1754" s="8">
        <f>(Timetraces!K1836-Timetraces!$K$86)/0.3048+$L$1004</f>
        <v>-27.247049364205104</v>
      </c>
      <c r="N1754" s="13">
        <f>Timetraces!L1836/9.81/0.4536</f>
        <v>-14.694523143054889</v>
      </c>
      <c r="O1754" s="23">
        <f>Timetraces!N1836/1000*0.145</f>
        <v>96.760503978405339</v>
      </c>
      <c r="P1754" s="37">
        <f>Timetraces!P1836</f>
        <v>0.32218478951965168</v>
      </c>
    </row>
    <row r="1755" spans="1:16" x14ac:dyDescent="0.2">
      <c r="A1755" s="37">
        <f>Timetraces!E1837</f>
        <v>175.10000000000002</v>
      </c>
      <c r="B1755" s="8">
        <f>Timetraces!B1837-Timetraces!C1837</f>
        <v>27.731020927429199</v>
      </c>
      <c r="C1755" s="8">
        <f t="shared" si="54"/>
        <v>-31.198103596845009</v>
      </c>
      <c r="D1755" s="8">
        <f>(Timetraces!C1837-Timetraces!$C$86)/0.3048+$C$1004</f>
        <v>-27.250592789937816</v>
      </c>
      <c r="E1755" s="23">
        <f>Timetraces!F1837/1000*0.145</f>
        <v>97.476149564403812</v>
      </c>
      <c r="F1755" s="8">
        <f>Timetraces!H1837</f>
        <v>0.32151415772483638</v>
      </c>
      <c r="G1755" s="8">
        <f>(Timetraces!G1837-Timetraces!$G$86)/0.3048</f>
        <v>-65.616797900262469</v>
      </c>
      <c r="H1755" s="13">
        <f>Timetraces!D1837/9.81/0.4536</f>
        <v>-14.311618859556933</v>
      </c>
      <c r="I1755" s="73">
        <f>Timetraces!F1837/Timetraces!H1837*1000</f>
        <v>2090885552.5922179</v>
      </c>
      <c r="J1755" s="13">
        <f>Timetraces!I1837/9.81/0.4536</f>
        <v>282.99084774481406</v>
      </c>
      <c r="K1755" s="8">
        <f>Timetraces!J1837-Timetraces!K1837</f>
        <v>27.730326890945435</v>
      </c>
      <c r="L1755" s="8">
        <f t="shared" si="55"/>
        <v>-31.200372797297678</v>
      </c>
      <c r="M1755" s="8">
        <f>(Timetraces!K1837-Timetraces!$K$86)/0.3048+$L$1004</f>
        <v>-27.24831576735329</v>
      </c>
      <c r="N1755" s="13">
        <f>Timetraces!L1837/9.81/0.4536</f>
        <v>-14.582891055675287</v>
      </c>
      <c r="O1755" s="23">
        <f>Timetraces!N1837/1000*0.145</f>
        <v>96.777378637786384</v>
      </c>
      <c r="P1755" s="37">
        <f>Timetraces!P1837</f>
        <v>0.32223470851013442</v>
      </c>
    </row>
    <row r="1756" spans="1:16" x14ac:dyDescent="0.2">
      <c r="A1756" s="37">
        <f>Timetraces!E1838</f>
        <v>175.20000000000002</v>
      </c>
      <c r="B1756" s="8">
        <f>Timetraces!B1838-Timetraces!C1838</f>
        <v>27.731332063674927</v>
      </c>
      <c r="C1756" s="8">
        <f t="shared" si="54"/>
        <v>-31.197082808637241</v>
      </c>
      <c r="D1756" s="8">
        <f>(Timetraces!C1838-Timetraces!$C$86)/0.3048+$C$1004</f>
        <v>-27.251613578145584</v>
      </c>
      <c r="E1756" s="23">
        <f>Timetraces!F1838/1000*0.145</f>
        <v>97.477857751523757</v>
      </c>
      <c r="F1756" s="8">
        <f>Timetraces!H1838</f>
        <v>0.32151970768286103</v>
      </c>
      <c r="G1756" s="8">
        <f>(Timetraces!G1838-Timetraces!$G$86)/0.3048</f>
        <v>-65.616797900262469</v>
      </c>
      <c r="H1756" s="13">
        <f>Timetraces!D1838/9.81/0.4536</f>
        <v>-14.212055430320829</v>
      </c>
      <c r="I1756" s="73">
        <f>Timetraces!F1838/Timetraces!H1838*1000</f>
        <v>2090886100.8440721</v>
      </c>
      <c r="J1756" s="13">
        <f>Timetraces!I1838/9.81/0.4536</f>
        <v>283.08123837662612</v>
      </c>
      <c r="K1756" s="8">
        <f>Timetraces!J1838-Timetraces!K1838</f>
        <v>27.730714797973633</v>
      </c>
      <c r="L1756" s="8">
        <f t="shared" si="55"/>
        <v>-31.199100136444009</v>
      </c>
      <c r="M1756" s="8">
        <f>(Timetraces!K1838-Timetraces!$K$86)/0.3048+$L$1004</f>
        <v>-27.249588428206955</v>
      </c>
      <c r="N1756" s="13">
        <f>Timetraces!L1838/9.81/0.4536</f>
        <v>-14.472081948251484</v>
      </c>
      <c r="O1756" s="23">
        <f>Timetraces!N1838/1000*0.145</f>
        <v>96.793626123894228</v>
      </c>
      <c r="P1756" s="37">
        <f>Timetraces!P1838</f>
        <v>0.3222824911528025</v>
      </c>
    </row>
    <row r="1757" spans="1:16" x14ac:dyDescent="0.2">
      <c r="A1757" s="37">
        <f>Timetraces!E1839</f>
        <v>175.3</v>
      </c>
      <c r="B1757" s="8">
        <f>Timetraces!B1839-Timetraces!C1839</f>
        <v>27.731641054153442</v>
      </c>
      <c r="C1757" s="8">
        <f t="shared" si="54"/>
        <v>-31.196069060348147</v>
      </c>
      <c r="D1757" s="8">
        <f>(Timetraces!C1839-Timetraces!$C$86)/0.3048+$C$1004</f>
        <v>-27.252627326434681</v>
      </c>
      <c r="E1757" s="23">
        <f>Timetraces!F1839/1000*0.145</f>
        <v>97.478865343076222</v>
      </c>
      <c r="F1757" s="8">
        <f>Timetraces!H1839</f>
        <v>0.32152297922967221</v>
      </c>
      <c r="G1757" s="8">
        <f>(Timetraces!G1839-Timetraces!$G$86)/0.3048</f>
        <v>-65.616797900262469</v>
      </c>
      <c r="H1757" s="13">
        <f>Timetraces!D1839/9.81/0.4536</f>
        <v>-14.113455573449642</v>
      </c>
      <c r="I1757" s="73">
        <f>Timetraces!F1839/Timetraces!H1839*1000</f>
        <v>2090886438.2243207</v>
      </c>
      <c r="J1757" s="13">
        <f>Timetraces!I1839/9.81/0.4536</f>
        <v>283.17121751846031</v>
      </c>
      <c r="K1757" s="8">
        <f>Timetraces!J1839-Timetraces!K1839</f>
        <v>27.731104135513306</v>
      </c>
      <c r="L1757" s="8">
        <f t="shared" si="55"/>
        <v>-31.197822782311224</v>
      </c>
      <c r="M1757" s="8">
        <f>(Timetraces!K1839-Timetraces!$K$86)/0.3048+$L$1004</f>
        <v>-27.250865782339744</v>
      </c>
      <c r="N1757" s="13">
        <f>Timetraces!L1839/9.81/0.4536</f>
        <v>-14.362056386327264</v>
      </c>
      <c r="O1757" s="23">
        <f>Timetraces!N1839/1000*0.145</f>
        <v>96.809246926361695</v>
      </c>
      <c r="P1757" s="37">
        <f>Timetraces!P1839</f>
        <v>0.32232813581850128</v>
      </c>
    </row>
    <row r="1758" spans="1:16" x14ac:dyDescent="0.2">
      <c r="A1758" s="37">
        <f>Timetraces!E1840</f>
        <v>175.4</v>
      </c>
      <c r="B1758" s="8">
        <f>Timetraces!B1840-Timetraces!C1840</f>
        <v>27.731947898864746</v>
      </c>
      <c r="C1758" s="8">
        <f t="shared" si="54"/>
        <v>-31.195062351977729</v>
      </c>
      <c r="D1758" s="8">
        <f>(Timetraces!C1840-Timetraces!$C$86)/0.3048+$C$1004</f>
        <v>-27.253634034805099</v>
      </c>
      <c r="E1758" s="23">
        <f>Timetraces!F1840/1000*0.145</f>
        <v>97.479232548518183</v>
      </c>
      <c r="F1758" s="8">
        <f>Timetraces!H1840</f>
        <v>0.32152416818019641</v>
      </c>
      <c r="G1758" s="8">
        <f>(Timetraces!G1840-Timetraces!$G$86)/0.3048</f>
        <v>-65.616797900262469</v>
      </c>
      <c r="H1758" s="13">
        <f>Timetraces!D1840/9.81/0.4536</f>
        <v>-14.015781569028729</v>
      </c>
      <c r="I1758" s="73">
        <f>Timetraces!F1840/Timetraces!H1840*1000</f>
        <v>2090886582.8193519</v>
      </c>
      <c r="J1758" s="13">
        <f>Timetraces!I1840/9.81/0.4536</f>
        <v>283.26078517031652</v>
      </c>
      <c r="K1758" s="8">
        <f>Timetraces!J1840-Timetraces!K1840</f>
        <v>27.731494426727295</v>
      </c>
      <c r="L1758" s="8">
        <f t="shared" si="55"/>
        <v>-31.196542299325696</v>
      </c>
      <c r="M1758" s="8">
        <f>(Timetraces!K1840-Timetraces!$K$86)/0.3048+$L$1004</f>
        <v>-27.252146265325273</v>
      </c>
      <c r="N1758" s="13">
        <f>Timetraces!L1840/9.81/0.4536</f>
        <v>-14.252753503676734</v>
      </c>
      <c r="O1758" s="23">
        <f>Timetraces!N1840/1000*0.145</f>
        <v>96.824276796884519</v>
      </c>
      <c r="P1758" s="37">
        <f>Timetraces!P1840</f>
        <v>0.32237176314744342</v>
      </c>
    </row>
    <row r="1759" spans="1:16" x14ac:dyDescent="0.2">
      <c r="A1759" s="37">
        <f>Timetraces!E1841</f>
        <v>175.5</v>
      </c>
      <c r="B1759" s="8">
        <f>Timetraces!B1841-Timetraces!C1841</f>
        <v>27.732252597808838</v>
      </c>
      <c r="C1759" s="8">
        <f t="shared" si="54"/>
        <v>-31.194062683525985</v>
      </c>
      <c r="D1759" s="8">
        <f>(Timetraces!C1841-Timetraces!$C$86)/0.3048+$C$1004</f>
        <v>-27.25463370325684</v>
      </c>
      <c r="E1759" s="23">
        <f>Timetraces!F1841/1000*0.145</f>
        <v>97.479026765953236</v>
      </c>
      <c r="F1759" s="8">
        <f>Timetraces!H1841</f>
        <v>0.32152349371830974</v>
      </c>
      <c r="G1759" s="8">
        <f>(Timetraces!G1841-Timetraces!$G$86)/0.3048</f>
        <v>-65.616797900262469</v>
      </c>
      <c r="H1759" s="13">
        <f>Timetraces!D1841/9.81/0.4536</f>
        <v>-13.918966549936682</v>
      </c>
      <c r="I1759" s="73">
        <f>Timetraces!F1841/Timetraces!H1841*1000</f>
        <v>2090886554.9308963</v>
      </c>
      <c r="J1759" s="13">
        <f>Timetraces!I1841/9.81/0.4536</f>
        <v>283.34999619752534</v>
      </c>
      <c r="K1759" s="8">
        <f>Timetraces!J1841-Timetraces!K1841</f>
        <v>27.731885194778442</v>
      </c>
      <c r="L1759" s="8">
        <f t="shared" si="55"/>
        <v>-31.195260251913794</v>
      </c>
      <c r="M1759" s="8">
        <f>(Timetraces!K1841-Timetraces!$K$86)/0.3048+$L$1004</f>
        <v>-27.253428312737171</v>
      </c>
      <c r="N1759" s="13">
        <f>Timetraces!L1841/9.81/0.4536</f>
        <v>-14.144100432282972</v>
      </c>
      <c r="O1759" s="23">
        <f>Timetraces!N1841/1000*0.145</f>
        <v>96.838730701970718</v>
      </c>
      <c r="P1759" s="37">
        <f>Timetraces!P1841</f>
        <v>0.32241341957411213</v>
      </c>
    </row>
    <row r="1760" spans="1:16" x14ac:dyDescent="0.2">
      <c r="A1760" s="37">
        <f>Timetraces!E1842</f>
        <v>175.60000000000002</v>
      </c>
      <c r="B1760" s="8">
        <f>Timetraces!B1842-Timetraces!C1842</f>
        <v>27.732555150985718</v>
      </c>
      <c r="C1760" s="8">
        <f t="shared" si="54"/>
        <v>-31.193070054992916</v>
      </c>
      <c r="D1760" s="8">
        <f>(Timetraces!C1842-Timetraces!$C$86)/0.3048+$C$1004</f>
        <v>-27.255626331789909</v>
      </c>
      <c r="E1760" s="23">
        <f>Timetraces!F1842/1000*0.145</f>
        <v>97.478330253288632</v>
      </c>
      <c r="F1760" s="8">
        <f>Timetraces!H1842</f>
        <v>0.32152122335530098</v>
      </c>
      <c r="G1760" s="8">
        <f>(Timetraces!G1842-Timetraces!$G$86)/0.3048</f>
        <v>-65.616797900262469</v>
      </c>
      <c r="H1760" s="13">
        <f>Timetraces!D1842/9.81/0.4536</f>
        <v>-13.822917930928474</v>
      </c>
      <c r="I1760" s="73">
        <f>Timetraces!F1842/Timetraces!H1842*1000</f>
        <v>2090886379.3153412</v>
      </c>
      <c r="J1760" s="13">
        <f>Timetraces!I1842/9.81/0.4536</f>
        <v>283.43893289808216</v>
      </c>
      <c r="K1760" s="8">
        <f>Timetraces!J1842-Timetraces!K1842</f>
        <v>27.73227596282959</v>
      </c>
      <c r="L1760" s="8">
        <f t="shared" si="55"/>
        <v>-31.193978204501892</v>
      </c>
      <c r="M1760" s="8">
        <f>(Timetraces!K1842-Timetraces!$K$86)/0.3048+$L$1004</f>
        <v>-27.254710360149076</v>
      </c>
      <c r="N1760" s="13">
        <f>Timetraces!L1842/9.81/0.4536</f>
        <v>-14.036021732316696</v>
      </c>
      <c r="O1760" s="23">
        <f>Timetraces!N1842/1000*0.145</f>
        <v>96.852651604204439</v>
      </c>
      <c r="P1760" s="37">
        <f>Timetraces!P1842</f>
        <v>0.32245324986004259</v>
      </c>
    </row>
    <row r="1761" spans="1:16" x14ac:dyDescent="0.2">
      <c r="A1761" s="37">
        <f>Timetraces!E1843</f>
        <v>175.70000000000002</v>
      </c>
      <c r="B1761" s="8">
        <f>Timetraces!B1843-Timetraces!C1843</f>
        <v>27.732855558395386</v>
      </c>
      <c r="C1761" s="8">
        <f t="shared" si="54"/>
        <v>-31.192084466378518</v>
      </c>
      <c r="D1761" s="8">
        <f>(Timetraces!C1843-Timetraces!$C$86)/0.3048+$C$1004</f>
        <v>-27.256611920404307</v>
      </c>
      <c r="E1761" s="23">
        <f>Timetraces!F1843/1000*0.145</f>
        <v>97.477232497945096</v>
      </c>
      <c r="F1761" s="8">
        <f>Timetraces!H1843</f>
        <v>0.32151764811439237</v>
      </c>
      <c r="G1761" s="8">
        <f>(Timetraces!G1843-Timetraces!$G$86)/0.3048</f>
        <v>-65.616797900262469</v>
      </c>
      <c r="H1761" s="13">
        <f>Timetraces!D1843/9.81/0.4536</f>
        <v>-13.727516551364673</v>
      </c>
      <c r="I1761" s="73">
        <f>Timetraces!F1843/Timetraces!H1843*1000</f>
        <v>2090886082.8961895</v>
      </c>
      <c r="J1761" s="13">
        <f>Timetraces!I1843/9.81/0.4536</f>
        <v>283.52756783932188</v>
      </c>
      <c r="K1761" s="8">
        <f>Timetraces!J1843-Timetraces!K1843</f>
        <v>27.732665777206421</v>
      </c>
      <c r="L1761" s="8">
        <f t="shared" si="55"/>
        <v>-31.192699285942737</v>
      </c>
      <c r="M1761" s="8">
        <f>(Timetraces!K1843-Timetraces!$K$86)/0.3048+$L$1004</f>
        <v>-27.255989278708228</v>
      </c>
      <c r="N1761" s="13">
        <f>Timetraces!L1843/9.81/0.4536</f>
        <v>-13.928437677594685</v>
      </c>
      <c r="O1761" s="23">
        <f>Timetraces!N1843/1000*0.145</f>
        <v>96.866089553004514</v>
      </c>
      <c r="P1761" s="37">
        <f>Timetraces!P1843</f>
        <v>0.32249142329893121</v>
      </c>
    </row>
    <row r="1762" spans="1:16" x14ac:dyDescent="0.2">
      <c r="A1762" s="37">
        <f>Timetraces!E1844</f>
        <v>175.8</v>
      </c>
      <c r="B1762" s="8">
        <f>Timetraces!B1844-Timetraces!C1844</f>
        <v>27.733153581619263</v>
      </c>
      <c r="C1762" s="8">
        <f t="shared" si="54"/>
        <v>-31.191106699895983</v>
      </c>
      <c r="D1762" s="8">
        <f>(Timetraces!C1844-Timetraces!$C$86)/0.3048+$C$1004</f>
        <v>-27.257589686886842</v>
      </c>
      <c r="E1762" s="23">
        <f>Timetraces!F1844/1000*0.145</f>
        <v>97.475837855104061</v>
      </c>
      <c r="F1762" s="8">
        <f>Timetraces!H1844</f>
        <v>0.32151310737205663</v>
      </c>
      <c r="G1762" s="8">
        <f>(Timetraces!G1844-Timetraces!$G$86)/0.3048</f>
        <v>-65.616797900262469</v>
      </c>
      <c r="H1762" s="13">
        <f>Timetraces!D1844/9.81/0.4536</f>
        <v>-13.632620961565374</v>
      </c>
      <c r="I1762" s="73">
        <f>Timetraces!F1844/Timetraces!H1844*1000</f>
        <v>2090885697.0595589</v>
      </c>
      <c r="J1762" s="13">
        <f>Timetraces!I1844/9.81/0.4536</f>
        <v>283.61601075190526</v>
      </c>
      <c r="K1762" s="8">
        <f>Timetraces!J1844-Timetraces!K1844</f>
        <v>27.733054399490356</v>
      </c>
      <c r="L1762" s="8">
        <f t="shared" si="55"/>
        <v>-31.19142427844951</v>
      </c>
      <c r="M1762" s="8">
        <f>(Timetraces!K1844-Timetraces!$K$86)/0.3048+$L$1004</f>
        <v>-27.257264286201455</v>
      </c>
      <c r="N1762" s="13">
        <f>Timetraces!L1844/9.81/0.4536</f>
        <v>-13.821274542829235</v>
      </c>
      <c r="O1762" s="23">
        <f>Timetraces!N1844/1000*0.145</f>
        <v>96.879087532405222</v>
      </c>
      <c r="P1762" s="37">
        <f>Timetraces!P1844</f>
        <v>0.3225280848404472</v>
      </c>
    </row>
    <row r="1763" spans="1:16" x14ac:dyDescent="0.2">
      <c r="A1763" s="37">
        <f>Timetraces!E1845</f>
        <v>175.9</v>
      </c>
      <c r="B1763" s="8">
        <f>Timetraces!B1845-Timetraces!C1845</f>
        <v>27.733449220657349</v>
      </c>
      <c r="C1763" s="8">
        <f t="shared" si="54"/>
        <v>-31.190136755545307</v>
      </c>
      <c r="D1763" s="8">
        <f>(Timetraces!C1845-Timetraces!$C$86)/0.3048+$C$1004</f>
        <v>-27.258559631237521</v>
      </c>
      <c r="E1763" s="23">
        <f>Timetraces!F1845/1000*0.145</f>
        <v>97.474258110030846</v>
      </c>
      <c r="F1763" s="8">
        <f>Timetraces!H1845</f>
        <v>0.32150796466903686</v>
      </c>
      <c r="G1763" s="8">
        <f>(Timetraces!G1845-Timetraces!$G$86)/0.3048</f>
        <v>-65.616797900262469</v>
      </c>
      <c r="H1763" s="13">
        <f>Timetraces!D1845/9.81/0.4536</f>
        <v>-13.538075995518074</v>
      </c>
      <c r="I1763" s="73">
        <f>Timetraces!F1845/Timetraces!H1845*1000</f>
        <v>2090885255.4237804</v>
      </c>
      <c r="J1763" s="13">
        <f>Timetraces!I1845/9.81/0.4536</f>
        <v>283.70426163583221</v>
      </c>
      <c r="K1763" s="8">
        <f>Timetraces!J1845-Timetraces!K1845</f>
        <v>27.733441114425659</v>
      </c>
      <c r="L1763" s="8">
        <f t="shared" si="55"/>
        <v>-31.190155528661773</v>
      </c>
      <c r="M1763" s="8">
        <f>(Timetraces!K1845-Timetraces!$K$86)/0.3048+$L$1004</f>
        <v>-27.258533035989196</v>
      </c>
      <c r="N1763" s="13">
        <f>Timetraces!L1845/9.81/0.4536</f>
        <v>-13.714457745461852</v>
      </c>
      <c r="O1763" s="23">
        <f>Timetraces!N1845/1000*0.145</f>
        <v>96.891688530218929</v>
      </c>
      <c r="P1763" s="37">
        <f>Timetraces!P1845</f>
        <v>0.32256337937513885</v>
      </c>
    </row>
    <row r="1764" spans="1:16" x14ac:dyDescent="0.2">
      <c r="A1764" s="37">
        <f>Timetraces!E1846</f>
        <v>176</v>
      </c>
      <c r="B1764" s="8">
        <f>Timetraces!B1846-Timetraces!C1846</f>
        <v>27.733742475509644</v>
      </c>
      <c r="C1764" s="8">
        <f t="shared" si="54"/>
        <v>-31.189174633326491</v>
      </c>
      <c r="D1764" s="8">
        <f>(Timetraces!C1846-Timetraces!$C$86)/0.3048+$C$1004</f>
        <v>-27.259521753456337</v>
      </c>
      <c r="E1764" s="23">
        <f>Timetraces!F1846/1000*0.145</f>
        <v>97.472589707457843</v>
      </c>
      <c r="F1764" s="8">
        <f>Timetraces!H1846</f>
        <v>0.32150253362451248</v>
      </c>
      <c r="G1764" s="8">
        <f>(Timetraces!G1846-Timetraces!$G$86)/0.3048</f>
        <v>-65.616797900262469</v>
      </c>
      <c r="H1764" s="13">
        <f>Timetraces!D1846/9.81/0.4536</f>
        <v>-13.443712770877685</v>
      </c>
      <c r="I1764" s="73">
        <f>Timetraces!F1846/Timetraces!H1846*1000</f>
        <v>2090884787.2043796</v>
      </c>
      <c r="J1764" s="13">
        <f>Timetraces!I1846/9.81/0.4536</f>
        <v>283.79240278909845</v>
      </c>
      <c r="K1764" s="8">
        <f>Timetraces!J1846-Timetraces!K1846</f>
        <v>27.733825445175171</v>
      </c>
      <c r="L1764" s="8">
        <f t="shared" si="55"/>
        <v>-31.188894601005892</v>
      </c>
      <c r="M1764" s="8">
        <f>(Timetraces!K1846-Timetraces!$K$86)/0.3048+$L$1004</f>
        <v>-27.259793963645073</v>
      </c>
      <c r="N1764" s="13">
        <f>Timetraces!L1846/9.81/0.4536</f>
        <v>-13.607911845663253</v>
      </c>
      <c r="O1764" s="23">
        <f>Timetraces!N1846/1000*0.145</f>
        <v>96.90393554328314</v>
      </c>
      <c r="P1764" s="37">
        <f>Timetraces!P1846</f>
        <v>0.3225974517528869</v>
      </c>
    </row>
    <row r="1765" spans="1:16" x14ac:dyDescent="0.2">
      <c r="A1765" s="37">
        <f>Timetraces!E1847</f>
        <v>176.10000000000002</v>
      </c>
      <c r="B1765" s="8">
        <f>Timetraces!B1847-Timetraces!C1847</f>
        <v>27.734033346176147</v>
      </c>
      <c r="C1765" s="8">
        <f t="shared" si="54"/>
        <v>-31.188220333239535</v>
      </c>
      <c r="D1765" s="8">
        <f>(Timetraces!C1847-Timetraces!$C$86)/0.3048+$C$1004</f>
        <v>-27.26047605354329</v>
      </c>
      <c r="E1765" s="23">
        <f>Timetraces!F1847/1000*0.145</f>
        <v>97.470951775318056</v>
      </c>
      <c r="F1765" s="8">
        <f>Timetraces!H1847</f>
        <v>0.32149720167945839</v>
      </c>
      <c r="G1765" s="8">
        <f>(Timetraces!G1847-Timetraces!$G$86)/0.3048</f>
        <v>-65.616797900262469</v>
      </c>
      <c r="H1765" s="13">
        <f>Timetraces!D1847/9.81/0.4536</f>
        <v>-13.349358976215953</v>
      </c>
      <c r="I1765" s="73">
        <f>Timetraces!F1847/Timetraces!H1847*1000</f>
        <v>2090884328.0995343</v>
      </c>
      <c r="J1765" s="13">
        <f>Timetraces!I1847/9.81/0.4536</f>
        <v>283.88043421170386</v>
      </c>
      <c r="K1765" s="8">
        <f>Timetraces!J1847-Timetraces!K1847</f>
        <v>27.734206676483154</v>
      </c>
      <c r="L1765" s="8">
        <f t="shared" si="55"/>
        <v>-31.187643842121432</v>
      </c>
      <c r="M1765" s="8">
        <f>(Timetraces!K1847-Timetraces!$K$86)/0.3048+$L$1004</f>
        <v>-27.261044722529533</v>
      </c>
      <c r="N1765" s="13">
        <f>Timetraces!L1847/9.81/0.4536</f>
        <v>-13.501563975416518</v>
      </c>
      <c r="O1765" s="23">
        <f>Timetraces!N1847/1000*0.145</f>
        <v>96.915885544020028</v>
      </c>
      <c r="P1765" s="37">
        <f>Timetraces!P1847</f>
        <v>0.32263049620725448</v>
      </c>
    </row>
    <row r="1766" spans="1:16" x14ac:dyDescent="0.2">
      <c r="A1766" s="37">
        <f>Timetraces!E1848</f>
        <v>176.20000000000002</v>
      </c>
      <c r="B1766" s="8">
        <f>Timetraces!B1848-Timetraces!C1848</f>
        <v>27.73432183265686</v>
      </c>
      <c r="C1766" s="8">
        <f t="shared" si="54"/>
        <v>-31.187273855284442</v>
      </c>
      <c r="D1766" s="8">
        <f>(Timetraces!C1848-Timetraces!$C$86)/0.3048+$C$1004</f>
        <v>-27.261422531498386</v>
      </c>
      <c r="E1766" s="23">
        <f>Timetraces!F1848/1000*0.145</f>
        <v>97.469455924261382</v>
      </c>
      <c r="F1766" s="8">
        <f>Timetraces!H1848</f>
        <v>0.32149233178601849</v>
      </c>
      <c r="G1766" s="8">
        <f>(Timetraces!G1848-Timetraces!$G$86)/0.3048</f>
        <v>-65.616797900262469</v>
      </c>
      <c r="H1766" s="13">
        <f>Timetraces!D1848/9.81/0.4536</f>
        <v>-13.254846586458575</v>
      </c>
      <c r="I1766" s="73">
        <f>Timetraces!F1848/Timetraces!H1848*1000</f>
        <v>2090883911.8211424</v>
      </c>
      <c r="J1766" s="13">
        <f>Timetraces!I1848/9.81/0.4536</f>
        <v>283.96846563430938</v>
      </c>
      <c r="K1766" s="8">
        <f>Timetraces!J1848-Timetraces!K1848</f>
        <v>27.73458456993103</v>
      </c>
      <c r="L1766" s="8">
        <f t="shared" si="55"/>
        <v>-31.186404034221578</v>
      </c>
      <c r="M1766" s="8">
        <f>(Timetraces!K1848-Timetraces!$K$86)/0.3048+$L$1004</f>
        <v>-27.26228453042939</v>
      </c>
      <c r="N1766" s="13">
        <f>Timetraces!L1848/9.81/0.4536</f>
        <v>-13.395338694892367</v>
      </c>
      <c r="O1766" s="23">
        <f>Timetraces!N1848/1000*0.145</f>
        <v>96.927560504960979</v>
      </c>
      <c r="P1766" s="37">
        <f>Timetraces!P1848</f>
        <v>0.32266258364029604</v>
      </c>
    </row>
    <row r="1767" spans="1:16" x14ac:dyDescent="0.2">
      <c r="A1767" s="37">
        <f>Timetraces!E1849</f>
        <v>176.3</v>
      </c>
      <c r="B1767" s="8">
        <f>Timetraces!B1849-Timetraces!C1849</f>
        <v>27.734607934951782</v>
      </c>
      <c r="C1767" s="8">
        <f t="shared" si="54"/>
        <v>-31.186335199461208</v>
      </c>
      <c r="D1767" s="8">
        <f>(Timetraces!C1849-Timetraces!$C$86)/0.3048+$C$1004</f>
        <v>-27.26236118732162</v>
      </c>
      <c r="E1767" s="23">
        <f>Timetraces!F1849/1000*0.145</f>
        <v>97.468206274622233</v>
      </c>
      <c r="F1767" s="8">
        <f>Timetraces!H1849</f>
        <v>0.32148826255653307</v>
      </c>
      <c r="G1767" s="8">
        <f>(Timetraces!G1849-Timetraces!$G$86)/0.3048</f>
        <v>-65.616797900262469</v>
      </c>
      <c r="H1767" s="13">
        <f>Timetraces!D1849/9.81/0.4536</f>
        <v>-13.160014434697533</v>
      </c>
      <c r="I1767" s="73">
        <f>Timetraces!F1849/Timetraces!H1849*1000</f>
        <v>2090883569.7031817</v>
      </c>
      <c r="J1767" s="13">
        <f>Timetraces!I1849/9.81/0.4536</f>
        <v>284.05652448958</v>
      </c>
      <c r="K1767" s="8">
        <f>Timetraces!J1849-Timetraces!K1849</f>
        <v>27.734958648681641</v>
      </c>
      <c r="L1767" s="8">
        <f t="shared" si="55"/>
        <v>-31.185176741732697</v>
      </c>
      <c r="M1767" s="8">
        <f>(Timetraces!K1849-Timetraces!$K$86)/0.3048+$L$1004</f>
        <v>-27.263511822918268</v>
      </c>
      <c r="N1767" s="13">
        <f>Timetraces!L1849/9.81/0.4536</f>
        <v>-13.289167422427813</v>
      </c>
      <c r="O1767" s="23">
        <f>Timetraces!N1849/1000*0.145</f>
        <v>96.939017337984453</v>
      </c>
      <c r="P1767" s="37">
        <f>Timetraces!P1849</f>
        <v>0.32269390843458856</v>
      </c>
    </row>
    <row r="1768" spans="1:16" x14ac:dyDescent="0.2">
      <c r="A1768" s="37">
        <f>Timetraces!E1850</f>
        <v>176.4</v>
      </c>
      <c r="B1768" s="8">
        <f>Timetraces!B1850-Timetraces!C1850</f>
        <v>27.734891891479492</v>
      </c>
      <c r="C1768" s="8">
        <f t="shared" si="54"/>
        <v>-31.185403583556646</v>
      </c>
      <c r="D1768" s="8">
        <f>(Timetraces!C1850-Timetraces!$C$86)/0.3048+$C$1004</f>
        <v>-27.263292803226182</v>
      </c>
      <c r="E1768" s="23">
        <f>Timetraces!F1850/1000*0.145</f>
        <v>97.467307126335228</v>
      </c>
      <c r="F1768" s="8">
        <f>Timetraces!H1850</f>
        <v>0.32148533319765693</v>
      </c>
      <c r="G1768" s="8">
        <f>(Timetraces!G1850-Timetraces!$G$86)/0.3048</f>
        <v>-65.616797900262469</v>
      </c>
      <c r="H1768" s="13">
        <f>Timetraces!D1850/9.81/0.4536</f>
        <v>-13.064716784898994</v>
      </c>
      <c r="I1768" s="73">
        <f>Timetraces!F1850/Timetraces!H1850*1000</f>
        <v>2090883333.0692909</v>
      </c>
      <c r="J1768" s="13">
        <f>Timetraces!I1850/9.81/0.4536</f>
        <v>284.14466564284623</v>
      </c>
      <c r="K1768" s="8">
        <f>Timetraces!J1850-Timetraces!K1850</f>
        <v>27.735328197479248</v>
      </c>
      <c r="L1768" s="8">
        <f t="shared" si="55"/>
        <v>-31.183964311294353</v>
      </c>
      <c r="M1768" s="8">
        <f>(Timetraces!K1850-Timetraces!$K$86)/0.3048+$L$1004</f>
        <v>-27.264724253356611</v>
      </c>
      <c r="N1768" s="13">
        <f>Timetraces!L1850/9.81/0.4536</f>
        <v>-13.182985005443026</v>
      </c>
      <c r="O1768" s="23">
        <f>Timetraces!N1850/1000*0.145</f>
        <v>96.950270876670061</v>
      </c>
      <c r="P1768" s="37">
        <f>Timetraces!P1850</f>
        <v>0.32272451725128892</v>
      </c>
    </row>
    <row r="1769" spans="1:16" x14ac:dyDescent="0.2">
      <c r="A1769" s="37">
        <f>Timetraces!E1851</f>
        <v>176.5</v>
      </c>
      <c r="B1769" s="8">
        <f>Timetraces!B1851-Timetraces!C1851</f>
        <v>27.73517370223999</v>
      </c>
      <c r="C1769" s="8">
        <f t="shared" si="54"/>
        <v>-31.184479007570761</v>
      </c>
      <c r="D1769" s="8">
        <f>(Timetraces!C1851-Timetraces!$C$86)/0.3048+$C$1004</f>
        <v>-27.264217379212067</v>
      </c>
      <c r="E1769" s="23">
        <f>Timetraces!F1851/1000*0.145</f>
        <v>97.46684033742244</v>
      </c>
      <c r="F1769" s="8">
        <f>Timetraces!H1851</f>
        <v>0.32148380989906811</v>
      </c>
      <c r="G1769" s="8">
        <f>(Timetraces!G1851-Timetraces!$G$86)/0.3048</f>
        <v>-65.616797900262469</v>
      </c>
      <c r="H1769" s="13">
        <f>Timetraces!D1851/9.81/0.4536</f>
        <v>-12.968830190069585</v>
      </c>
      <c r="I1769" s="73">
        <f>Timetraces!F1851/Timetraces!H1851*1000</f>
        <v>2090883226.7054567</v>
      </c>
      <c r="J1769" s="13">
        <f>Timetraces!I1851/9.81/0.4536</f>
        <v>284.23288909410803</v>
      </c>
      <c r="K1769" s="8">
        <f>Timetraces!J1851-Timetraces!K1851</f>
        <v>27.735692977905273</v>
      </c>
      <c r="L1769" s="8">
        <f t="shared" si="55"/>
        <v>-31.182767525119729</v>
      </c>
      <c r="M1769" s="8">
        <f>(Timetraces!K1851-Timetraces!$K$86)/0.3048+$L$1004</f>
        <v>-27.265921039531236</v>
      </c>
      <c r="N1769" s="13">
        <f>Timetraces!L1851/9.81/0.4536</f>
        <v>-13.076744294044703</v>
      </c>
      <c r="O1769" s="23">
        <f>Timetraces!N1851/1000*0.145</f>
        <v>96.961356765368137</v>
      </c>
      <c r="P1769" s="37">
        <f>Timetraces!P1851</f>
        <v>0.32275453146844379</v>
      </c>
    </row>
    <row r="1770" spans="1:16" x14ac:dyDescent="0.2">
      <c r="A1770" s="37">
        <f>Timetraces!E1852</f>
        <v>176.60000000000002</v>
      </c>
      <c r="B1770" s="8">
        <f>Timetraces!B1852-Timetraces!C1852</f>
        <v>27.735453367233276</v>
      </c>
      <c r="C1770" s="8">
        <f t="shared" si="54"/>
        <v>-31.183561471503548</v>
      </c>
      <c r="D1770" s="8">
        <f>(Timetraces!C1852-Timetraces!$C$86)/0.3048+$C$1004</f>
        <v>-27.26513491527928</v>
      </c>
      <c r="E1770" s="23">
        <f>Timetraces!F1852/1000*0.145</f>
        <v>97.466895612812451</v>
      </c>
      <c r="F1770" s="8">
        <f>Timetraces!H1852</f>
        <v>0.32148398441140091</v>
      </c>
      <c r="G1770" s="8">
        <f>(Timetraces!G1852-Timetraces!$G$86)/0.3048</f>
        <v>-65.616797900262469</v>
      </c>
      <c r="H1770" s="13">
        <f>Timetraces!D1852/9.81/0.4536</f>
        <v>-12.872253492256405</v>
      </c>
      <c r="I1770" s="73">
        <f>Timetraces!F1852/Timetraces!H1852*1000</f>
        <v>2090883277.484586</v>
      </c>
      <c r="J1770" s="13">
        <f>Timetraces!I1852/9.81/0.4536</f>
        <v>284.32130457402621</v>
      </c>
      <c r="K1770" s="8">
        <f>Timetraces!J1852-Timetraces!K1852</f>
        <v>27.736052751541138</v>
      </c>
      <c r="L1770" s="8">
        <f t="shared" si="55"/>
        <v>-31.181587165422012</v>
      </c>
      <c r="M1770" s="8">
        <f>(Timetraces!K1852-Timetraces!$K$86)/0.3048+$L$1004</f>
        <v>-27.267101399228956</v>
      </c>
      <c r="N1770" s="13">
        <f>Timetraces!L1852/9.81/0.4536</f>
        <v>-12.970406711047415</v>
      </c>
      <c r="O1770" s="23">
        <f>Timetraces!N1852/1000*0.145</f>
        <v>96.972289492728521</v>
      </c>
      <c r="P1770" s="37">
        <f>Timetraces!P1852</f>
        <v>0.32278399877785735</v>
      </c>
    </row>
    <row r="1771" spans="1:16" x14ac:dyDescent="0.2">
      <c r="A1771" s="37">
        <f>Timetraces!E1853</f>
        <v>176.70000000000002</v>
      </c>
      <c r="B1771" s="8">
        <f>Timetraces!B1853-Timetraces!C1853</f>
        <v>27.735731363296509</v>
      </c>
      <c r="C1771" s="8">
        <f t="shared" si="54"/>
        <v>-31.18264941092864</v>
      </c>
      <c r="D1771" s="8">
        <f>(Timetraces!C1853-Timetraces!$C$86)/0.3048+$C$1004</f>
        <v>-27.266046975854184</v>
      </c>
      <c r="E1771" s="23">
        <f>Timetraces!F1853/1000*0.145</f>
        <v>97.467525103599499</v>
      </c>
      <c r="F1771" s="8">
        <f>Timetraces!H1853</f>
        <v>0.32148602630031137</v>
      </c>
      <c r="G1771" s="8">
        <f>(Timetraces!G1853-Timetraces!$G$86)/0.3048</f>
        <v>-65.616797900262469</v>
      </c>
      <c r="H1771" s="13">
        <f>Timetraces!D1853/9.81/0.4536</f>
        <v>-12.77491039435939</v>
      </c>
      <c r="I1771" s="73">
        <f>Timetraces!F1853/Timetraces!H1853*1000</f>
        <v>2090883501.3338034</v>
      </c>
      <c r="J1771" s="13">
        <f>Timetraces!I1853/9.81/0.4536</f>
        <v>284.40996694793114</v>
      </c>
      <c r="K1771" s="8">
        <f>Timetraces!J1853-Timetraces!K1853</f>
        <v>27.736407518386841</v>
      </c>
      <c r="L1771" s="8">
        <f t="shared" si="55"/>
        <v>-31.180423232201203</v>
      </c>
      <c r="M1771" s="8">
        <f>(Timetraces!K1853-Timetraces!$K$86)/0.3048+$L$1004</f>
        <v>-27.268265332449765</v>
      </c>
      <c r="N1771" s="13">
        <f>Timetraces!L1853/9.81/0.4536</f>
        <v>-12.863958540118569</v>
      </c>
      <c r="O1771" s="23">
        <f>Timetraces!N1853/1000*0.145</f>
        <v>96.983097247174285</v>
      </c>
      <c r="P1771" s="37">
        <f>Timetraces!P1853</f>
        <v>0.32281301721094174</v>
      </c>
    </row>
    <row r="1772" spans="1:16" x14ac:dyDescent="0.2">
      <c r="A1772" s="37">
        <f>Timetraces!E1854</f>
        <v>176.8</v>
      </c>
      <c r="B1772" s="8">
        <f>Timetraces!B1854-Timetraces!C1854</f>
        <v>27.736007690429687</v>
      </c>
      <c r="C1772" s="8">
        <f t="shared" si="54"/>
        <v>-31.181742825846033</v>
      </c>
      <c r="D1772" s="8">
        <f>(Timetraces!C1854-Timetraces!$C$86)/0.3048+$C$1004</f>
        <v>-27.266953560936795</v>
      </c>
      <c r="E1772" s="23">
        <f>Timetraces!F1854/1000*0.145</f>
        <v>97.468796403524294</v>
      </c>
      <c r="F1772" s="8">
        <f>Timetraces!H1854</f>
        <v>0.32149015541617215</v>
      </c>
      <c r="G1772" s="8">
        <f>(Timetraces!G1854-Timetraces!$G$86)/0.3048</f>
        <v>-65.616797900262469</v>
      </c>
      <c r="H1772" s="13">
        <f>Timetraces!D1854/9.81/0.4536</f>
        <v>-12.676750317402082</v>
      </c>
      <c r="I1772" s="73">
        <f>Timetraces!F1854/Timetraces!H1854*1000</f>
        <v>2090883918.4086578</v>
      </c>
      <c r="J1772" s="13">
        <f>Timetraces!I1854/9.81/0.4536</f>
        <v>284.49887621582275</v>
      </c>
      <c r="K1772" s="8">
        <f>Timetraces!J1854-Timetraces!K1854</f>
        <v>27.736757040023804</v>
      </c>
      <c r="L1772" s="8">
        <f t="shared" si="55"/>
        <v>-31.179276507670483</v>
      </c>
      <c r="M1772" s="8">
        <f>(Timetraces!K1854-Timetraces!$K$86)/0.3048+$L$1004</f>
        <v>-27.269412056980485</v>
      </c>
      <c r="N1772" s="13">
        <f>Timetraces!L1854/9.81/0.4536</f>
        <v>-12.757408353966031</v>
      </c>
      <c r="O1772" s="23">
        <f>Timetraces!N1854/1000*0.145</f>
        <v>96.993765948344006</v>
      </c>
      <c r="P1772" s="37">
        <f>Timetraces!P1854</f>
        <v>0.32284153791253445</v>
      </c>
    </row>
    <row r="1773" spans="1:16" x14ac:dyDescent="0.2">
      <c r="A1773" s="37">
        <f>Timetraces!E1855</f>
        <v>176.9</v>
      </c>
      <c r="B1773" s="8">
        <f>Timetraces!B1855-Timetraces!C1855</f>
        <v>27.736282587051392</v>
      </c>
      <c r="C1773" s="8">
        <f t="shared" ref="C1773:C1836" si="56">(B1773-$B$4)/0.3048</f>
        <v>-31.180840934042543</v>
      </c>
      <c r="D1773" s="8">
        <f>(Timetraces!C1855-Timetraces!$C$86)/0.3048+$C$1004</f>
        <v>-27.267855452740289</v>
      </c>
      <c r="E1773" s="23">
        <f>Timetraces!F1855/1000*0.145</f>
        <v>97.470754703446843</v>
      </c>
      <c r="F1773" s="8">
        <f>Timetraces!H1855</f>
        <v>0.32149651872960094</v>
      </c>
      <c r="G1773" s="8">
        <f>(Timetraces!G1855-Timetraces!$G$86)/0.3048</f>
        <v>-65.616797900262469</v>
      </c>
      <c r="H1773" s="13">
        <f>Timetraces!D1855/9.81/0.4536</f>
        <v>-12.577750115073227</v>
      </c>
      <c r="I1773" s="73">
        <f>Timetraces!F1855/Timetraces!H1855*1000</f>
        <v>2090884542.2629755</v>
      </c>
      <c r="J1773" s="13">
        <f>Timetraces!I1855/9.81/0.4536</f>
        <v>284.58814210836186</v>
      </c>
      <c r="K1773" s="8">
        <f>Timetraces!J1855-Timetraces!K1855</f>
        <v>27.737101078033447</v>
      </c>
      <c r="L1773" s="8">
        <f t="shared" si="55"/>
        <v>-31.178147774043044</v>
      </c>
      <c r="M1773" s="8">
        <f>(Timetraces!K1855-Timetraces!$K$86)/0.3048+$L$1004</f>
        <v>-27.270540790607924</v>
      </c>
      <c r="N1773" s="13">
        <f>Timetraces!L1855/9.81/0.4536</f>
        <v>-12.65078444252579</v>
      </c>
      <c r="O1773" s="23">
        <f>Timetraces!N1855/1000*0.145</f>
        <v>97.004302233846374</v>
      </c>
      <c r="P1773" s="37">
        <f>Timetraces!P1855</f>
        <v>0.32286958665033783</v>
      </c>
    </row>
    <row r="1774" spans="1:16" x14ac:dyDescent="0.2">
      <c r="A1774" s="37">
        <f>Timetraces!E1856</f>
        <v>177</v>
      </c>
      <c r="B1774" s="8">
        <f>Timetraces!B1856-Timetraces!C1856</f>
        <v>27.7365562915802</v>
      </c>
      <c r="C1774" s="8">
        <f t="shared" si="56"/>
        <v>-31.17994295330498</v>
      </c>
      <c r="D1774" s="8">
        <f>(Timetraces!C1856-Timetraces!$C$86)/0.3048+$C$1004</f>
        <v>-27.268753433477844</v>
      </c>
      <c r="E1774" s="23">
        <f>Timetraces!F1856/1000*0.145</f>
        <v>97.473415210389078</v>
      </c>
      <c r="F1774" s="8">
        <f>Timetraces!H1856</f>
        <v>0.32150516566606568</v>
      </c>
      <c r="G1774" s="8">
        <f>(Timetraces!G1856-Timetraces!$G$86)/0.3048</f>
        <v>-65.616797900262469</v>
      </c>
      <c r="H1774" s="13">
        <f>Timetraces!D1856/9.81/0.4536</f>
        <v>-12.477907215560464</v>
      </c>
      <c r="I1774" s="73">
        <f>Timetraces!F1856/Timetraces!H1856*1000</f>
        <v>2090885377.6397471</v>
      </c>
      <c r="J1774" s="13">
        <f>Timetraces!I1856/9.81/0.4536</f>
        <v>284.67776462554855</v>
      </c>
      <c r="K1774" s="8">
        <f>Timetraces!J1856-Timetraces!K1856</f>
        <v>27.737439632415771</v>
      </c>
      <c r="L1774" s="8">
        <f t="shared" si="55"/>
        <v>-31.177037031318882</v>
      </c>
      <c r="M1774" s="8">
        <f>(Timetraces!K1856-Timetraces!$K$86)/0.3048+$L$1004</f>
        <v>-27.271651533332083</v>
      </c>
      <c r="N1774" s="13">
        <f>Timetraces!L1856/9.81/0.4536</f>
        <v>-12.544139956586651</v>
      </c>
      <c r="O1774" s="23">
        <f>Timetraces!N1856/1000*0.145</f>
        <v>97.014684449223438</v>
      </c>
      <c r="P1774" s="37">
        <f>Timetraces!P1856</f>
        <v>0.32289709174803904</v>
      </c>
    </row>
    <row r="1775" spans="1:16" x14ac:dyDescent="0.2">
      <c r="A1775" s="37">
        <f>Timetraces!E1857</f>
        <v>177.10000000000002</v>
      </c>
      <c r="B1775" s="8">
        <f>Timetraces!B1857-Timetraces!C1857</f>
        <v>27.736829519271851</v>
      </c>
      <c r="C1775" s="8">
        <f t="shared" si="56"/>
        <v>-31.179046536993791</v>
      </c>
      <c r="D1775" s="8">
        <f>(Timetraces!C1857-Timetraces!$C$86)/0.3048+$C$1004</f>
        <v>-27.269649849789037</v>
      </c>
      <c r="E1775" s="23">
        <f>Timetraces!F1857/1000*0.145</f>
        <v>97.476808478942061</v>
      </c>
      <c r="F1775" s="8">
        <f>Timetraces!H1857</f>
        <v>0.32151619562682165</v>
      </c>
      <c r="G1775" s="8">
        <f>(Timetraces!G1857-Timetraces!$G$86)/0.3048</f>
        <v>-65.616797900262469</v>
      </c>
      <c r="H1775" s="13">
        <f>Timetraces!D1857/9.81/0.4536</f>
        <v>-12.377241336091902</v>
      </c>
      <c r="I1775" s="73">
        <f>Timetraces!F1857/Timetraces!H1857*1000</f>
        <v>2090886433.4759185</v>
      </c>
      <c r="J1775" s="13">
        <f>Timetraces!I1857/9.81/0.4536</f>
        <v>284.76785349804351</v>
      </c>
      <c r="K1775" s="8">
        <f>Timetraces!J1857-Timetraces!K1857</f>
        <v>27.737772941589355</v>
      </c>
      <c r="L1775" s="8">
        <f t="shared" si="55"/>
        <v>-31.175943497284816</v>
      </c>
      <c r="M1775" s="8">
        <f>(Timetraces!K1857-Timetraces!$K$86)/0.3048+$L$1004</f>
        <v>-27.272745067366152</v>
      </c>
      <c r="N1775" s="13">
        <f>Timetraces!L1857/9.81/0.4536</f>
        <v>-12.437542620540816</v>
      </c>
      <c r="O1775" s="23">
        <f>Timetraces!N1857/1000*0.145</f>
        <v>97.024897741523816</v>
      </c>
      <c r="P1775" s="37">
        <f>Timetraces!P1857</f>
        <v>0.32292400668248583</v>
      </c>
    </row>
    <row r="1776" spans="1:16" x14ac:dyDescent="0.2">
      <c r="A1776" s="37">
        <f>Timetraces!E1858</f>
        <v>177.20000000000002</v>
      </c>
      <c r="B1776" s="8">
        <f>Timetraces!B1858-Timetraces!C1858</f>
        <v>27.737102031707764</v>
      </c>
      <c r="C1776" s="8">
        <f t="shared" si="56"/>
        <v>-31.17815246732216</v>
      </c>
      <c r="D1776" s="8">
        <f>(Timetraces!C1858-Timetraces!$C$86)/0.3048+$C$1004</f>
        <v>-27.270543919460668</v>
      </c>
      <c r="E1776" s="23">
        <f>Timetraces!F1858/1000*0.145</f>
        <v>97.480942559075089</v>
      </c>
      <c r="F1776" s="8">
        <f>Timetraces!H1858</f>
        <v>0.32152963478170499</v>
      </c>
      <c r="G1776" s="8">
        <f>(Timetraces!G1858-Timetraces!$G$86)/0.3048</f>
        <v>-65.616797900262469</v>
      </c>
      <c r="H1776" s="13">
        <f>Timetraces!D1858/9.81/0.4536</f>
        <v>-12.275787624769817</v>
      </c>
      <c r="I1776" s="73">
        <f>Timetraces!F1858/Timetraces!H1858*1000</f>
        <v>2090887712.2098258</v>
      </c>
      <c r="J1776" s="13">
        <f>Timetraces!I1858/9.81/0.4536</f>
        <v>284.8584635911771</v>
      </c>
      <c r="K1776" s="8">
        <f>Timetraces!J1858-Timetraces!K1858</f>
        <v>27.738101005554199</v>
      </c>
      <c r="L1776" s="8">
        <f t="shared" si="55"/>
        <v>-31.174867171940839</v>
      </c>
      <c r="M1776" s="8">
        <f>(Timetraces!K1858-Timetraces!$K$86)/0.3048+$L$1004</f>
        <v>-27.273821392710126</v>
      </c>
      <c r="N1776" s="13">
        <f>Timetraces!L1858/9.81/0.4536</f>
        <v>-12.331074732383861</v>
      </c>
      <c r="O1776" s="23">
        <f>Timetraces!N1858/1000*0.145</f>
        <v>97.034920070206667</v>
      </c>
      <c r="P1776" s="37">
        <f>Timetraces!P1858</f>
        <v>0.3229502608915471</v>
      </c>
    </row>
    <row r="1777" spans="1:16" x14ac:dyDescent="0.2">
      <c r="A1777" s="37">
        <f>Timetraces!E1859</f>
        <v>177.3</v>
      </c>
      <c r="B1777" s="8">
        <f>Timetraces!B1859-Timetraces!C1859</f>
        <v>27.737374544143677</v>
      </c>
      <c r="C1777" s="8">
        <f t="shared" si="56"/>
        <v>-31.17725839765053</v>
      </c>
      <c r="D1777" s="8">
        <f>(Timetraces!C1859-Timetraces!$C$86)/0.3048+$C$1004</f>
        <v>-27.271437989132298</v>
      </c>
      <c r="E1777" s="23">
        <f>Timetraces!F1859/1000*0.145</f>
        <v>97.485818075702895</v>
      </c>
      <c r="F1777" s="8">
        <f>Timetraces!H1859</f>
        <v>0.32154548517340803</v>
      </c>
      <c r="G1777" s="8">
        <f>(Timetraces!G1859-Timetraces!$G$86)/0.3048</f>
        <v>-65.616797900262469</v>
      </c>
      <c r="H1777" s="13">
        <f>Timetraces!D1859/9.81/0.4536</f>
        <v>-12.1735940887583</v>
      </c>
      <c r="I1777" s="73">
        <f>Timetraces!F1859/Timetraces!H1859*1000</f>
        <v>2090889213.9051762</v>
      </c>
      <c r="J1777" s="13">
        <f>Timetraces!I1859/9.81/0.4536</f>
        <v>284.94964977027985</v>
      </c>
      <c r="K1777" s="8">
        <f>Timetraces!J1859-Timetraces!K1859</f>
        <v>27.738424062728882</v>
      </c>
      <c r="L1777" s="8">
        <f t="shared" si="55"/>
        <v>-31.17380727307377</v>
      </c>
      <c r="M1777" s="8">
        <f>(Timetraces!K1859-Timetraces!$K$86)/0.3048+$L$1004</f>
        <v>-27.274881291577195</v>
      </c>
      <c r="N1777" s="13">
        <f>Timetraces!L1859/9.81/0.4536</f>
        <v>-12.224824591006877</v>
      </c>
      <c r="O1777" s="23">
        <f>Timetraces!N1859/1000*0.145</f>
        <v>97.044715328236819</v>
      </c>
      <c r="P1777" s="37">
        <f>Timetraces!P1859</f>
        <v>0.32297573484440151</v>
      </c>
    </row>
    <row r="1778" spans="1:16" x14ac:dyDescent="0.2">
      <c r="A1778" s="37">
        <f>Timetraces!E1860</f>
        <v>177.4</v>
      </c>
      <c r="B1778" s="8">
        <f>Timetraces!B1860-Timetraces!C1860</f>
        <v>27.737647533416748</v>
      </c>
      <c r="C1778" s="8">
        <f t="shared" si="56"/>
        <v>-31.176362763552525</v>
      </c>
      <c r="D1778" s="8">
        <f>(Timetraces!C1860-Timetraces!$C$86)/0.3048+$C$1004</f>
        <v>-27.272333623230299</v>
      </c>
      <c r="E1778" s="23">
        <f>Timetraces!F1860/1000*0.145</f>
        <v>97.491420622335298</v>
      </c>
      <c r="F1778" s="8">
        <f>Timetraces!H1860</f>
        <v>0.32156369992790917</v>
      </c>
      <c r="G1778" s="8">
        <f>(Timetraces!G1860-Timetraces!$G$86)/0.3048</f>
        <v>-65.616797900262469</v>
      </c>
      <c r="H1778" s="13">
        <f>Timetraces!D1860/9.81/0.4536</f>
        <v>-12.070717307929311</v>
      </c>
      <c r="I1778" s="73">
        <f>Timetraces!F1860/Timetraces!H1860*1000</f>
        <v>2090890934.3074386</v>
      </c>
      <c r="J1778" s="13">
        <f>Timetraces!I1860/9.81/0.4536</f>
        <v>285.04149433334715</v>
      </c>
      <c r="K1778" s="8">
        <f>Timetraces!J1860-Timetraces!K1860</f>
        <v>27.738742351531982</v>
      </c>
      <c r="L1778" s="8">
        <f t="shared" si="55"/>
        <v>-31.172763018470423</v>
      </c>
      <c r="M1778" s="8">
        <f>(Timetraces!K1860-Timetraces!$K$86)/0.3048+$L$1004</f>
        <v>-27.275925546180545</v>
      </c>
      <c r="N1778" s="13">
        <f>Timetraces!L1860/9.81/0.4536</f>
        <v>-12.118882209842532</v>
      </c>
      <c r="O1778" s="23">
        <f>Timetraces!N1860/1000*0.145</f>
        <v>97.054268382031623</v>
      </c>
      <c r="P1778" s="37">
        <f>Timetraces!P1860</f>
        <v>0.32300038291295885</v>
      </c>
    </row>
    <row r="1779" spans="1:16" x14ac:dyDescent="0.2">
      <c r="A1779" s="37">
        <f>Timetraces!E1861</f>
        <v>177.5</v>
      </c>
      <c r="B1779" s="8">
        <f>Timetraces!B1861-Timetraces!C1861</f>
        <v>27.737921237945557</v>
      </c>
      <c r="C1779" s="8">
        <f t="shared" si="56"/>
        <v>-31.175464782814966</v>
      </c>
      <c r="D1779" s="8">
        <f>(Timetraces!C1861-Timetraces!$C$86)/0.3048+$C$1004</f>
        <v>-27.273231603967862</v>
      </c>
      <c r="E1779" s="23">
        <f>Timetraces!F1861/1000*0.145</f>
        <v>97.497750968935208</v>
      </c>
      <c r="F1779" s="8">
        <f>Timetraces!H1861</f>
        <v>0.32158428159097502</v>
      </c>
      <c r="G1779" s="8">
        <f>(Timetraces!G1861-Timetraces!$G$86)/0.3048</f>
        <v>-65.616797900262469</v>
      </c>
      <c r="H1779" s="13">
        <f>Timetraces!D1861/9.81/0.4536</f>
        <v>-11.967220720321111</v>
      </c>
      <c r="I1779" s="73">
        <f>Timetraces!F1861/Timetraces!H1861*1000</f>
        <v>2090892873.3015881</v>
      </c>
      <c r="J1779" s="13">
        <f>Timetraces!I1861/9.81/0.4536</f>
        <v>285.13402471304431</v>
      </c>
      <c r="K1779" s="8">
        <f>Timetraces!J1861-Timetraces!K1861</f>
        <v>27.739055871963501</v>
      </c>
      <c r="L1779" s="8">
        <f t="shared" si="55"/>
        <v>-31.171734408130796</v>
      </c>
      <c r="M1779" s="8">
        <f>(Timetraces!K1861-Timetraces!$K$86)/0.3048+$L$1004</f>
        <v>-27.276954156520169</v>
      </c>
      <c r="N1779" s="13">
        <f>Timetraces!L1861/9.81/0.4536</f>
        <v>-12.013333315969552</v>
      </c>
      <c r="O1779" s="23">
        <f>Timetraces!N1861/1000*0.145</f>
        <v>97.063557164207666</v>
      </c>
      <c r="P1779" s="37">
        <f>Timetraces!P1861</f>
        <v>0.32302413473035368</v>
      </c>
    </row>
    <row r="1780" spans="1:16" x14ac:dyDescent="0.2">
      <c r="A1780" s="37">
        <f>Timetraces!E1862</f>
        <v>177.60000000000002</v>
      </c>
      <c r="B1780" s="8">
        <f>Timetraces!B1862-Timetraces!C1862</f>
        <v>27.73819637298584</v>
      </c>
      <c r="C1780" s="8">
        <f t="shared" si="56"/>
        <v>-31.174562108798288</v>
      </c>
      <c r="D1780" s="8">
        <f>(Timetraces!C1862-Timetraces!$C$86)/0.3048+$C$1004</f>
        <v>-27.27413427798454</v>
      </c>
      <c r="E1780" s="23">
        <f>Timetraces!F1862/1000*0.145</f>
        <v>97.504779651914859</v>
      </c>
      <c r="F1780" s="8">
        <f>Timetraces!H1862</f>
        <v>0.3216071343196043</v>
      </c>
      <c r="G1780" s="8">
        <f>(Timetraces!G1862-Timetraces!$G$86)/0.3048</f>
        <v>-65.616797900262469</v>
      </c>
      <c r="H1780" s="13">
        <f>Timetraces!D1862/9.81/0.4536</f>
        <v>-11.863168621242744</v>
      </c>
      <c r="I1780" s="73">
        <f>Timetraces!F1862/Timetraces!H1862*1000</f>
        <v>2090895022.0981214</v>
      </c>
      <c r="J1780" s="13">
        <f>Timetraces!I1862/9.81/0.4536</f>
        <v>285.22737807269726</v>
      </c>
      <c r="K1780" s="8">
        <f>Timetraces!J1862-Timetraces!K1862</f>
        <v>27.739365100860596</v>
      </c>
      <c r="L1780" s="8">
        <f t="shared" si="55"/>
        <v>-31.170719877628514</v>
      </c>
      <c r="M1780" s="8">
        <f>(Timetraces!K1862-Timetraces!$K$86)/0.3048+$L$1004</f>
        <v>-27.277968687022451</v>
      </c>
      <c r="N1780" s="13">
        <f>Timetraces!L1862/9.81/0.4536</f>
        <v>-11.908253349217222</v>
      </c>
      <c r="O1780" s="23">
        <f>Timetraces!N1862/1000*0.145</f>
        <v>97.072559730852703</v>
      </c>
      <c r="P1780" s="37">
        <f>Timetraces!P1862</f>
        <v>0.3230469194954127</v>
      </c>
    </row>
    <row r="1781" spans="1:16" x14ac:dyDescent="0.2">
      <c r="A1781" s="37">
        <f>Timetraces!E1863</f>
        <v>177.70000000000002</v>
      </c>
      <c r="B1781" s="8">
        <f>Timetraces!B1863-Timetraces!C1863</f>
        <v>27.738473176956177</v>
      </c>
      <c r="C1781" s="8">
        <f t="shared" si="56"/>
        <v>-31.173653959289307</v>
      </c>
      <c r="D1781" s="8">
        <f>(Timetraces!C1863-Timetraces!$C$86)/0.3048+$C$1004</f>
        <v>-27.275042427493521</v>
      </c>
      <c r="E1781" s="23">
        <f>Timetraces!F1863/1000*0.145</f>
        <v>97.512492250301008</v>
      </c>
      <c r="F1781" s="8">
        <f>Timetraces!H1863</f>
        <v>0.32163221123455327</v>
      </c>
      <c r="G1781" s="8">
        <f>(Timetraces!G1863-Timetraces!$G$86)/0.3048</f>
        <v>-65.616797900262469</v>
      </c>
      <c r="H1781" s="13">
        <f>Timetraces!D1863/9.81/0.4536</f>
        <v>-11.758619305107748</v>
      </c>
      <c r="I1781" s="73">
        <f>Timetraces!F1863/Timetraces!H1863*1000</f>
        <v>2090897376.1442485</v>
      </c>
      <c r="J1781" s="13">
        <f>Timetraces!I1863/9.81/0.4536</f>
        <v>285.32158184497126</v>
      </c>
      <c r="K1781" s="8">
        <f>Timetraces!J1863-Timetraces!K1863</f>
        <v>27.739670276641846</v>
      </c>
      <c r="L1781" s="8">
        <f t="shared" si="55"/>
        <v>-31.169718644750397</v>
      </c>
      <c r="M1781" s="8">
        <f>(Timetraces!K1863-Timetraces!$K$86)/0.3048+$L$1004</f>
        <v>-27.278969919900568</v>
      </c>
      <c r="N1781" s="13">
        <f>Timetraces!L1863/9.81/0.4536</f>
        <v>-11.803701461269867</v>
      </c>
      <c r="O1781" s="23">
        <f>Timetraces!N1863/1000*0.145</f>
        <v>97.08126135404784</v>
      </c>
      <c r="P1781" s="37">
        <f>Timetraces!P1863</f>
        <v>0.3230686904010478</v>
      </c>
    </row>
    <row r="1782" spans="1:16" x14ac:dyDescent="0.2">
      <c r="A1782" s="37">
        <f>Timetraces!E1864</f>
        <v>177.8</v>
      </c>
      <c r="B1782" s="8">
        <f>Timetraces!B1864-Timetraces!C1864</f>
        <v>27.738751888275146</v>
      </c>
      <c r="C1782" s="8">
        <f t="shared" si="56"/>
        <v>-31.172739552074841</v>
      </c>
      <c r="D1782" s="8">
        <f>(Timetraces!C1864-Timetraces!$C$86)/0.3048+$C$1004</f>
        <v>-27.275956834707987</v>
      </c>
      <c r="E1782" s="23">
        <f>Timetraces!F1864/1000*0.145</f>
        <v>97.520874278216525</v>
      </c>
      <c r="F1782" s="8">
        <f>Timetraces!H1864</f>
        <v>0.32165946521409799</v>
      </c>
      <c r="G1782" s="8">
        <f>(Timetraces!G1864-Timetraces!$G$86)/0.3048</f>
        <v>-65.616797900262469</v>
      </c>
      <c r="H1782" s="13">
        <f>Timetraces!D1864/9.81/0.4536</f>
        <v>-11.653626779975724</v>
      </c>
      <c r="I1782" s="73">
        <f>Timetraces!F1864/Timetraces!H1864*1000</f>
        <v>2090899931.0659649</v>
      </c>
      <c r="J1782" s="13">
        <f>Timetraces!I1864/9.81/0.4536</f>
        <v>285.41674576052691</v>
      </c>
      <c r="K1782" s="8">
        <f>Timetraces!J1864-Timetraces!K1864</f>
        <v>27.73997163772583</v>
      </c>
      <c r="L1782" s="8">
        <f t="shared" si="55"/>
        <v>-31.168729927283259</v>
      </c>
      <c r="M1782" s="8">
        <f>(Timetraces!K1864-Timetraces!$K$86)/0.3048+$L$1004</f>
        <v>-27.279958637367706</v>
      </c>
      <c r="N1782" s="13">
        <f>Timetraces!L1864/9.81/0.4536</f>
        <v>-11.699720515666844</v>
      </c>
      <c r="O1782" s="23">
        <f>Timetraces!N1864/1000*0.145</f>
        <v>97.089668513850015</v>
      </c>
      <c r="P1782" s="37">
        <f>Timetraces!P1864</f>
        <v>0.32308947385873688</v>
      </c>
    </row>
    <row r="1783" spans="1:16" x14ac:dyDescent="0.2">
      <c r="A1783" s="37">
        <f>Timetraces!E1865</f>
        <v>177.9</v>
      </c>
      <c r="B1783" s="8">
        <f>Timetraces!B1865-Timetraces!C1865</f>
        <v>27.739033460617065</v>
      </c>
      <c r="C1783" s="8">
        <f t="shared" si="56"/>
        <v>-31.171815758302142</v>
      </c>
      <c r="D1783" s="8">
        <f>(Timetraces!C1865-Timetraces!$C$86)/0.3048+$C$1004</f>
        <v>-27.276880628480686</v>
      </c>
      <c r="E1783" s="23">
        <f>Timetraces!F1865/1000*0.145</f>
        <v>97.529903574445783</v>
      </c>
      <c r="F1783" s="8">
        <f>Timetraces!H1865</f>
        <v>0.32168882419560857</v>
      </c>
      <c r="G1783" s="8">
        <f>(Timetraces!G1865-Timetraces!$G$86)/0.3048</f>
        <v>-65.616797900262469</v>
      </c>
      <c r="H1783" s="13">
        <f>Timetraces!D1865/9.81/0.4536</f>
        <v>-11.548236481198394</v>
      </c>
      <c r="I1783" s="73">
        <f>Timetraces!F1865/Timetraces!H1865*1000</f>
        <v>2090902680.045707</v>
      </c>
      <c r="J1783" s="13">
        <f>Timetraces!I1865/9.81/0.4536</f>
        <v>285.51289725202957</v>
      </c>
      <c r="K1783" s="8">
        <f>Timetraces!J1865-Timetraces!K1865</f>
        <v>27.740269899368286</v>
      </c>
      <c r="L1783" s="8">
        <f t="shared" si="55"/>
        <v>-31.167751378587536</v>
      </c>
      <c r="M1783" s="8">
        <f>(Timetraces!K1865-Timetraces!$K$86)/0.3048+$L$1004</f>
        <v>-27.280937186063433</v>
      </c>
      <c r="N1783" s="13">
        <f>Timetraces!L1865/9.81/0.4536</f>
        <v>-11.59632937236548</v>
      </c>
      <c r="O1783" s="23">
        <f>Timetraces!N1865/1000*0.145</f>
        <v>97.097773990549385</v>
      </c>
      <c r="P1783" s="37">
        <f>Timetraces!P1865</f>
        <v>0.3231092460675356</v>
      </c>
    </row>
    <row r="1784" spans="1:16" x14ac:dyDescent="0.2">
      <c r="A1784" s="37">
        <f>Timetraces!E1866</f>
        <v>178</v>
      </c>
      <c r="B1784" s="8">
        <f>Timetraces!B1866-Timetraces!C1866</f>
        <v>27.739318132400513</v>
      </c>
      <c r="C1784" s="8">
        <f t="shared" si="56"/>
        <v>-31.170881795758024</v>
      </c>
      <c r="D1784" s="8">
        <f>(Timetraces!C1866-Timetraces!$C$86)/0.3048+$C$1004</f>
        <v>-27.277814591024804</v>
      </c>
      <c r="E1784" s="23">
        <f>Timetraces!F1866/1000*0.145</f>
        <v>97.539565397864266</v>
      </c>
      <c r="F1784" s="8">
        <f>Timetraces!H1866</f>
        <v>0.32172024024834517</v>
      </c>
      <c r="G1784" s="8">
        <f>(Timetraces!G1866-Timetraces!$G$86)/0.3048</f>
        <v>-65.616797900262469</v>
      </c>
      <c r="H1784" s="13">
        <f>Timetraces!D1866/9.81/0.4536</f>
        <v>-11.442480985065677</v>
      </c>
      <c r="I1784" s="73">
        <f>Timetraces!F1866/Timetraces!H1866*1000</f>
        <v>2090905618.4871645</v>
      </c>
      <c r="J1784" s="13">
        <f>Timetraces!I1866/9.81/0.4536</f>
        <v>285.61011861747482</v>
      </c>
      <c r="K1784" s="8">
        <f>Timetraces!J1866-Timetraces!K1866</f>
        <v>27.740564823150635</v>
      </c>
      <c r="L1784" s="8">
        <f t="shared" si="55"/>
        <v>-31.166783780876418</v>
      </c>
      <c r="M1784" s="8">
        <f>(Timetraces!K1866-Timetraces!$K$86)/0.3048+$L$1004</f>
        <v>-27.28190478377455</v>
      </c>
      <c r="N1784" s="13">
        <f>Timetraces!L1866/9.81/0.4536</f>
        <v>-11.493528888636559</v>
      </c>
      <c r="O1784" s="23">
        <f>Timetraces!N1866/1000*0.145</f>
        <v>97.105591791937016</v>
      </c>
      <c r="P1784" s="37">
        <f>Timetraces!P1866</f>
        <v>0.32312805638016462</v>
      </c>
    </row>
    <row r="1785" spans="1:16" x14ac:dyDescent="0.2">
      <c r="A1785" s="37">
        <f>Timetraces!E1867</f>
        <v>178.10000000000002</v>
      </c>
      <c r="B1785" s="8">
        <f>Timetraces!B1867-Timetraces!C1867</f>
        <v>27.739606142044067</v>
      </c>
      <c r="C1785" s="8">
        <f t="shared" si="56"/>
        <v>-31.169936882229301</v>
      </c>
      <c r="D1785" s="8">
        <f>(Timetraces!C1867-Timetraces!$C$86)/0.3048+$C$1004</f>
        <v>-27.278759504553523</v>
      </c>
      <c r="E1785" s="23">
        <f>Timetraces!F1867/1000*0.145</f>
        <v>97.549844852145085</v>
      </c>
      <c r="F1785" s="8">
        <f>Timetraces!H1867</f>
        <v>0.32175366490520524</v>
      </c>
      <c r="G1785" s="8">
        <f>(Timetraces!G1867-Timetraces!$G$86)/0.3048</f>
        <v>-65.616797900262469</v>
      </c>
      <c r="H1785" s="13">
        <f>Timetraces!D1867/9.81/0.4536</f>
        <v>-11.336380866076469</v>
      </c>
      <c r="I1785" s="73">
        <f>Timetraces!F1867/Timetraces!H1867*1000</f>
        <v>2090908741.9490812</v>
      </c>
      <c r="J1785" s="13">
        <f>Timetraces!I1867/9.81/0.4536</f>
        <v>285.70849215485816</v>
      </c>
      <c r="K1785" s="8">
        <f>Timetraces!J1867-Timetraces!K1867</f>
        <v>27.740857124328613</v>
      </c>
      <c r="L1785" s="8">
        <f t="shared" si="55"/>
        <v>-31.165824787510346</v>
      </c>
      <c r="M1785" s="8">
        <f>(Timetraces!K1867-Timetraces!$K$86)/0.3048+$L$1004</f>
        <v>-27.282863777140619</v>
      </c>
      <c r="N1785" s="13">
        <f>Timetraces!L1867/9.81/0.4536</f>
        <v>-11.391299347251977</v>
      </c>
      <c r="O1785" s="23">
        <f>Timetraces!N1867/1000*0.145</f>
        <v>97.113136198452523</v>
      </c>
      <c r="P1785" s="37">
        <f>Timetraces!P1867</f>
        <v>0.32314595334871582</v>
      </c>
    </row>
    <row r="1786" spans="1:16" x14ac:dyDescent="0.2">
      <c r="A1786" s="37">
        <f>Timetraces!E1868</f>
        <v>178.20000000000002</v>
      </c>
      <c r="B1786" s="8">
        <f>Timetraces!B1868-Timetraces!C1868</f>
        <v>27.739898204803467</v>
      </c>
      <c r="C1786" s="8">
        <f t="shared" si="56"/>
        <v>-31.168978671076417</v>
      </c>
      <c r="D1786" s="8">
        <f>(Timetraces!C1868-Timetraces!$C$86)/0.3048+$C$1004</f>
        <v>-27.279717715706415</v>
      </c>
      <c r="E1786" s="23">
        <f>Timetraces!F1868/1000*0.145</f>
        <v>97.560741958604297</v>
      </c>
      <c r="F1786" s="8">
        <f>Timetraces!H1868</f>
        <v>0.32178909826735336</v>
      </c>
      <c r="G1786" s="8">
        <f>(Timetraces!G1868-Timetraces!$G$86)/0.3048</f>
        <v>-65.616797900262469</v>
      </c>
      <c r="H1786" s="13">
        <f>Timetraces!D1868/9.81/0.4536</f>
        <v>-11.229940410584708</v>
      </c>
      <c r="I1786" s="73">
        <f>Timetraces!F1868/Timetraces!H1868*1000</f>
        <v>2090912050.1148114</v>
      </c>
      <c r="J1786" s="13">
        <f>Timetraces!I1868/9.81/0.4536</f>
        <v>285.80801786417959</v>
      </c>
      <c r="K1786" s="8">
        <f>Timetraces!J1868-Timetraces!K1868</f>
        <v>27.74114727973938</v>
      </c>
      <c r="L1786" s="8">
        <f t="shared" si="55"/>
        <v>-31.164872834062951</v>
      </c>
      <c r="M1786" s="8">
        <f>(Timetraces!K1868-Timetraces!$K$86)/0.3048+$L$1004</f>
        <v>-27.283815730588017</v>
      </c>
      <c r="N1786" s="13">
        <f>Timetraces!L1868/9.81/0.4536</f>
        <v>-11.289604742838664</v>
      </c>
      <c r="O1786" s="23">
        <f>Timetraces!N1868/1000*0.145</f>
        <v>97.120435680486352</v>
      </c>
      <c r="P1786" s="37">
        <f>Timetraces!P1868</f>
        <v>0.32316303405957525</v>
      </c>
    </row>
    <row r="1787" spans="1:16" x14ac:dyDescent="0.2">
      <c r="A1787" s="37">
        <f>Timetraces!E1869</f>
        <v>178.3</v>
      </c>
      <c r="B1787" s="8">
        <f>Timetraces!B1869-Timetraces!C1869</f>
        <v>27.740194320678711</v>
      </c>
      <c r="C1787" s="8">
        <f t="shared" si="56"/>
        <v>-31.168007162299368</v>
      </c>
      <c r="D1787" s="8">
        <f>(Timetraces!C1869-Timetraces!$C$86)/0.3048+$C$1004</f>
        <v>-27.280689224483456</v>
      </c>
      <c r="E1787" s="23">
        <f>Timetraces!F1869/1000*0.145</f>
        <v>97.572249046502066</v>
      </c>
      <c r="F1787" s="8">
        <f>Timetraces!H1869</f>
        <v>0.3218265153775588</v>
      </c>
      <c r="G1787" s="8">
        <f>(Timetraces!G1869-Timetraces!$G$86)/0.3048</f>
        <v>-65.616797900262469</v>
      </c>
      <c r="H1787" s="13">
        <f>Timetraces!D1869/9.81/0.4536</f>
        <v>-11.123151903153305</v>
      </c>
      <c r="I1787" s="73">
        <f>Timetraces!F1869/Timetraces!H1869*1000</f>
        <v>2090915540.6297891</v>
      </c>
      <c r="J1787" s="13">
        <f>Timetraces!I1869/9.81/0.4536</f>
        <v>285.90880547609999</v>
      </c>
      <c r="K1787" s="8">
        <f>Timetraces!J1869-Timetraces!K1869</f>
        <v>27.741435289382935</v>
      </c>
      <c r="L1787" s="8">
        <f t="shared" si="55"/>
        <v>-31.163927920534228</v>
      </c>
      <c r="M1787" s="8">
        <f>(Timetraces!K1869-Timetraces!$K$86)/0.3048+$L$1004</f>
        <v>-27.284760644116737</v>
      </c>
      <c r="N1787" s="13">
        <f>Timetraces!L1869/9.81/0.4536</f>
        <v>-11.188397068232533</v>
      </c>
      <c r="O1787" s="23">
        <f>Timetraces!N1869/1000*0.145</f>
        <v>97.127525890626828</v>
      </c>
      <c r="P1787" s="37">
        <f>Timetraces!P1869</f>
        <v>0.32317941988111076</v>
      </c>
    </row>
    <row r="1788" spans="1:16" x14ac:dyDescent="0.2">
      <c r="A1788" s="37">
        <f>Timetraces!E1870</f>
        <v>178.4</v>
      </c>
      <c r="B1788" s="8">
        <f>Timetraces!B1870-Timetraces!C1870</f>
        <v>27.740494728088379</v>
      </c>
      <c r="C1788" s="8">
        <f t="shared" si="56"/>
        <v>-31.16702157368497</v>
      </c>
      <c r="D1788" s="8">
        <f>(Timetraces!C1870-Timetraces!$C$86)/0.3048+$C$1004</f>
        <v>-27.281674813097855</v>
      </c>
      <c r="E1788" s="23">
        <f>Timetraces!F1870/1000*0.145</f>
        <v>97.584358261562045</v>
      </c>
      <c r="F1788" s="8">
        <f>Timetraces!H1870</f>
        <v>0.3218658906816062</v>
      </c>
      <c r="G1788" s="8">
        <f>(Timetraces!G1870-Timetraces!$G$86)/0.3048</f>
        <v>-65.616797900262469</v>
      </c>
      <c r="H1788" s="13">
        <f>Timetraces!D1870/9.81/0.4536</f>
        <v>-11.015993912012579</v>
      </c>
      <c r="I1788" s="73">
        <f>Timetraces!F1870/Timetraces!H1870*1000</f>
        <v>2090919211.0803845</v>
      </c>
      <c r="J1788" s="13">
        <f>Timetraces!I1870/9.81/0.4536</f>
        <v>286.01088242328444</v>
      </c>
      <c r="K1788" s="8">
        <f>Timetraces!J1870-Timetraces!K1870</f>
        <v>27.741721868515015</v>
      </c>
      <c r="L1788" s="8">
        <f t="shared" si="55"/>
        <v>-31.162987700284621</v>
      </c>
      <c r="M1788" s="8">
        <f>(Timetraces!K1870-Timetraces!$K$86)/0.3048+$L$1004</f>
        <v>-27.285700864366348</v>
      </c>
      <c r="N1788" s="13">
        <f>Timetraces!L1870/9.81/0.4536</f>
        <v>-11.087616314478472</v>
      </c>
      <c r="O1788" s="23">
        <f>Timetraces!N1870/1000*0.145</f>
        <v>97.134442637668812</v>
      </c>
      <c r="P1788" s="37">
        <f>Timetraces!P1870</f>
        <v>0.3231952316615343</v>
      </c>
    </row>
    <row r="1789" spans="1:16" x14ac:dyDescent="0.2">
      <c r="A1789" s="37">
        <f>Timetraces!E1871</f>
        <v>178.5</v>
      </c>
      <c r="B1789" s="8">
        <f>Timetraces!B1871-Timetraces!C1871</f>
        <v>27.740800142288208</v>
      </c>
      <c r="C1789" s="8">
        <f t="shared" si="56"/>
        <v>-31.166019558593668</v>
      </c>
      <c r="D1789" s="8">
        <f>(Timetraces!C1871-Timetraces!$C$86)/0.3048+$C$1004</f>
        <v>-27.282676828189157</v>
      </c>
      <c r="E1789" s="23">
        <f>Timetraces!F1871/1000*0.145</f>
        <v>97.597069248994075</v>
      </c>
      <c r="F1789" s="8">
        <f>Timetraces!H1871</f>
        <v>0.3219072230258917</v>
      </c>
      <c r="G1789" s="8">
        <f>(Timetraces!G1871-Timetraces!$G$86)/0.3048</f>
        <v>-65.616797900262469</v>
      </c>
      <c r="H1789" s="13">
        <f>Timetraces!D1871/9.81/0.4536</f>
        <v>-10.908439004497339</v>
      </c>
      <c r="I1789" s="73">
        <f>Timetraces!F1871/Timetraces!H1871*1000</f>
        <v>2090923061.2256925</v>
      </c>
      <c r="J1789" s="13">
        <f>Timetraces!I1871/9.81/0.4536</f>
        <v>286.11427613839822</v>
      </c>
      <c r="K1789" s="8">
        <f>Timetraces!J1871-Timetraces!K1871</f>
        <v>27.742007255554199</v>
      </c>
      <c r="L1789" s="8">
        <f t="shared" si="55"/>
        <v>-31.162051391100945</v>
      </c>
      <c r="M1789" s="8">
        <f>(Timetraces!K1871-Timetraces!$K$86)/0.3048+$L$1004</f>
        <v>-27.286637173550019</v>
      </c>
      <c r="N1789" s="13">
        <f>Timetraces!L1871/9.81/0.4536</f>
        <v>-10.987199043538226</v>
      </c>
      <c r="O1789" s="23">
        <f>Timetraces!N1871/1000*0.145</f>
        <v>97.141228763023719</v>
      </c>
      <c r="P1789" s="37">
        <f>Timetraces!P1871</f>
        <v>0.32321061473996743</v>
      </c>
    </row>
    <row r="1790" spans="1:16" x14ac:dyDescent="0.2">
      <c r="A1790" s="37">
        <f>Timetraces!E1872</f>
        <v>178.60000000000002</v>
      </c>
      <c r="B1790" s="8">
        <f>Timetraces!B1872-Timetraces!C1872</f>
        <v>27.741110563278198</v>
      </c>
      <c r="C1790" s="8">
        <f t="shared" si="56"/>
        <v>-31.165001117025458</v>
      </c>
      <c r="D1790" s="8">
        <f>(Timetraces!C1872-Timetraces!$C$86)/0.3048+$C$1004</f>
        <v>-27.28369526975737</v>
      </c>
      <c r="E1790" s="23">
        <f>Timetraces!F1872/1000*0.145</f>
        <v>97.610396672298265</v>
      </c>
      <c r="F1790" s="8">
        <f>Timetraces!H1872</f>
        <v>0.32195056011035666</v>
      </c>
      <c r="G1790" s="8">
        <f>(Timetraces!G1872-Timetraces!$G$86)/0.3048</f>
        <v>-65.616797900262469</v>
      </c>
      <c r="H1790" s="13">
        <f>Timetraces!D1872/9.81/0.4536</f>
        <v>-10.800449460692938</v>
      </c>
      <c r="I1790" s="73">
        <f>Timetraces!F1872/Timetraces!H1872*1000</f>
        <v>2090927095.2452395</v>
      </c>
      <c r="J1790" s="13">
        <f>Timetraces!I1872/9.81/0.4536</f>
        <v>286.21898662144122</v>
      </c>
      <c r="K1790" s="8">
        <f>Timetraces!J1872-Timetraces!K1872</f>
        <v>27.742291927337646</v>
      </c>
      <c r="L1790" s="8">
        <f t="shared" si="55"/>
        <v>-31.161117428556825</v>
      </c>
      <c r="M1790" s="8">
        <f>(Timetraces!K1872-Timetraces!$K$86)/0.3048+$L$1004</f>
        <v>-27.287571136094144</v>
      </c>
      <c r="N1790" s="13">
        <f>Timetraces!L1872/9.81/0.4536</f>
        <v>-10.887074959207231</v>
      </c>
      <c r="O1790" s="23">
        <f>Timetraces!N1872/1000*0.145</f>
        <v>97.147948227306458</v>
      </c>
      <c r="P1790" s="37">
        <f>Timetraces!P1872</f>
        <v>0.32322578813568076</v>
      </c>
    </row>
    <row r="1791" spans="1:16" x14ac:dyDescent="0.2">
      <c r="A1791" s="37">
        <f>Timetraces!E1873</f>
        <v>178.70000000000002</v>
      </c>
      <c r="B1791" s="8">
        <f>Timetraces!B1873-Timetraces!C1873</f>
        <v>27.741426229476929</v>
      </c>
      <c r="C1791" s="8">
        <f t="shared" si="56"/>
        <v>-31.163965466767156</v>
      </c>
      <c r="D1791" s="8">
        <f>(Timetraces!C1873-Timetraces!$C$86)/0.3048+$C$1004</f>
        <v>-27.284730920015672</v>
      </c>
      <c r="E1791" s="23">
        <f>Timetraces!F1873/1000*0.145</f>
        <v>97.624324881419099</v>
      </c>
      <c r="F1791" s="8">
        <f>Timetraces!H1873</f>
        <v>0.32199585101648581</v>
      </c>
      <c r="G1791" s="8">
        <f>(Timetraces!G1873-Timetraces!$G$86)/0.3048</f>
        <v>-65.616797900262469</v>
      </c>
      <c r="H1791" s="13">
        <f>Timetraces!D1873/9.81/0.4536</f>
        <v>-10.691986703413953</v>
      </c>
      <c r="I1791" s="73">
        <f>Timetraces!F1873/Timetraces!H1873*1000</f>
        <v>2090931308.441865</v>
      </c>
      <c r="J1791" s="13">
        <f>Timetraces!I1873/9.81/0.4536</f>
        <v>286.32506873774389</v>
      </c>
      <c r="K1791" s="8">
        <f>Timetraces!J1873-Timetraces!K1873</f>
        <v>27.742576122283936</v>
      </c>
      <c r="L1791" s="8">
        <f t="shared" si="55"/>
        <v>-31.160185030439081</v>
      </c>
      <c r="M1791" s="8">
        <f>(Timetraces!K1873-Timetraces!$K$86)/0.3048+$L$1004</f>
        <v>-27.288503534211884</v>
      </c>
      <c r="N1791" s="13">
        <f>Timetraces!L1873/9.81/0.4536</f>
        <v>-10.787170336197784</v>
      </c>
      <c r="O1791" s="23">
        <f>Timetraces!N1873/1000*0.145</f>
        <v>97.15464404312398</v>
      </c>
      <c r="P1791" s="37">
        <f>Timetraces!P1873</f>
        <v>0.32324089688750923</v>
      </c>
    </row>
    <row r="1792" spans="1:16" x14ac:dyDescent="0.2">
      <c r="A1792" s="37">
        <f>Timetraces!E1874</f>
        <v>178.8</v>
      </c>
      <c r="B1792" s="8">
        <f>Timetraces!B1874-Timetraces!C1874</f>
        <v>27.741747379302979</v>
      </c>
      <c r="C1792" s="8">
        <f t="shared" si="56"/>
        <v>-31.162911825605576</v>
      </c>
      <c r="D1792" s="8">
        <f>(Timetraces!C1874-Timetraces!$C$86)/0.3048+$C$1004</f>
        <v>-27.285784561177248</v>
      </c>
      <c r="E1792" s="23">
        <f>Timetraces!F1874/1000*0.145</f>
        <v>97.638876119898256</v>
      </c>
      <c r="F1792" s="8">
        <f>Timetraces!H1874</f>
        <v>0.32204316810695321</v>
      </c>
      <c r="G1792" s="8">
        <f>(Timetraces!G1874-Timetraces!$G$86)/0.3048</f>
        <v>-65.616797900262469</v>
      </c>
      <c r="H1792" s="13">
        <f>Timetraces!D1874/9.81/0.4536</f>
        <v>-10.583013870016533</v>
      </c>
      <c r="I1792" s="73">
        <f>Timetraces!F1874/Timetraces!H1874*1000</f>
        <v>2090935707.1780572</v>
      </c>
      <c r="J1792" s="13">
        <f>Timetraces!I1874/9.81/0.4536</f>
        <v>286.43252248730619</v>
      </c>
      <c r="K1792" s="8">
        <f>Timetraces!J1874-Timetraces!K1874</f>
        <v>27.742860317230225</v>
      </c>
      <c r="L1792" s="8">
        <f t="shared" si="55"/>
        <v>-31.159252632321333</v>
      </c>
      <c r="M1792" s="8">
        <f>(Timetraces!K1874-Timetraces!$K$86)/0.3048+$L$1004</f>
        <v>-27.289435932329631</v>
      </c>
      <c r="N1792" s="13">
        <f>Timetraces!L1874/9.81/0.4536</f>
        <v>-10.687408020139028</v>
      </c>
      <c r="O1792" s="23">
        <f>Timetraces!N1874/1000*0.145</f>
        <v>97.161387257292503</v>
      </c>
      <c r="P1792" s="37">
        <f>Timetraces!P1874</f>
        <v>0.32325618437085435</v>
      </c>
    </row>
    <row r="1793" spans="1:16" x14ac:dyDescent="0.2">
      <c r="A1793" s="37">
        <f>Timetraces!E1875</f>
        <v>178.9</v>
      </c>
      <c r="B1793" s="8">
        <f>Timetraces!B1875-Timetraces!C1875</f>
        <v>27.742073774337769</v>
      </c>
      <c r="C1793" s="8">
        <f t="shared" si="56"/>
        <v>-31.161840975753904</v>
      </c>
      <c r="D1793" s="8">
        <f>(Timetraces!C1875-Timetraces!$C$86)/0.3048+$C$1004</f>
        <v>-27.28685541102892</v>
      </c>
      <c r="E1793" s="23">
        <f>Timetraces!F1875/1000*0.145</f>
        <v>97.654034843582721</v>
      </c>
      <c r="F1793" s="8">
        <f>Timetraces!H1875</f>
        <v>0.3220924608076508</v>
      </c>
      <c r="G1793" s="8">
        <f>(Timetraces!G1875-Timetraces!$G$86)/0.3048</f>
        <v>-65.616797900262469</v>
      </c>
      <c r="H1793" s="13">
        <f>Timetraces!D1875/9.81/0.4536</f>
        <v>-10.473499241481541</v>
      </c>
      <c r="I1793" s="73">
        <f>Timetraces!F1875/Timetraces!H1875*1000</f>
        <v>2090940286.7759974</v>
      </c>
      <c r="J1793" s="13">
        <f>Timetraces!I1875/9.81/0.4536</f>
        <v>286.54132043746301</v>
      </c>
      <c r="K1793" s="8">
        <f>Timetraces!J1875-Timetraces!K1875</f>
        <v>27.743144989013672</v>
      </c>
      <c r="L1793" s="8">
        <f t="shared" si="55"/>
        <v>-31.158318669777216</v>
      </c>
      <c r="M1793" s="8">
        <f>(Timetraces!K1875-Timetraces!$K$86)/0.3048+$L$1004</f>
        <v>-27.290369894873749</v>
      </c>
      <c r="N1793" s="13">
        <f>Timetraces!L1875/9.81/0.4536</f>
        <v>-10.587702283952231</v>
      </c>
      <c r="O1793" s="23">
        <f>Timetraces!N1875/1000*0.145</f>
        <v>97.168235035452184</v>
      </c>
      <c r="P1793" s="37">
        <f>Timetraces!P1875</f>
        <v>0.32327184440226359</v>
      </c>
    </row>
    <row r="1794" spans="1:16" x14ac:dyDescent="0.2">
      <c r="A1794" s="37">
        <f>Timetraces!E1876</f>
        <v>179</v>
      </c>
      <c r="B1794" s="8">
        <f>Timetraces!B1876-Timetraces!C1876</f>
        <v>27.742405891418457</v>
      </c>
      <c r="C1794" s="8">
        <f t="shared" si="56"/>
        <v>-31.160751352785766</v>
      </c>
      <c r="D1794" s="8">
        <f>(Timetraces!C1876-Timetraces!$C$86)/0.3048+$C$1004</f>
        <v>-27.287945033997058</v>
      </c>
      <c r="E1794" s="23">
        <f>Timetraces!F1876/1000*0.145</f>
        <v>97.669808283345375</v>
      </c>
      <c r="F1794" s="8">
        <f>Timetraces!H1876</f>
        <v>0.32214375264602357</v>
      </c>
      <c r="G1794" s="8">
        <f>(Timetraces!G1876-Timetraces!$G$86)/0.3048</f>
        <v>-65.616797900262469</v>
      </c>
      <c r="H1794" s="13">
        <f>Timetraces!D1876/9.81/0.4536</f>
        <v>-10.363417099685361</v>
      </c>
      <c r="I1794" s="73">
        <f>Timetraces!F1876/Timetraces!H1876*1000</f>
        <v>2090945049.1590693</v>
      </c>
      <c r="J1794" s="13">
        <f>Timetraces!I1876/9.81/0.4536</f>
        <v>286.65151745354467</v>
      </c>
      <c r="K1794" s="8">
        <f>Timetraces!J1876-Timetraces!K1876</f>
        <v>27.743430137634277</v>
      </c>
      <c r="L1794" s="8">
        <f t="shared" si="55"/>
        <v>-31.157383142806726</v>
      </c>
      <c r="M1794" s="8">
        <f>(Timetraces!K1876-Timetraces!$K$86)/0.3048+$L$1004</f>
        <v>-27.291305421844243</v>
      </c>
      <c r="N1794" s="13">
        <f>Timetraces!L1876/9.81/0.4536</f>
        <v>-10.487963114204732</v>
      </c>
      <c r="O1794" s="23">
        <f>Timetraces!N1876/1000*0.145</f>
        <v>97.175265583870328</v>
      </c>
      <c r="P1794" s="37">
        <f>Timetraces!P1876</f>
        <v>0.32328814446438653</v>
      </c>
    </row>
    <row r="1795" spans="1:16" x14ac:dyDescent="0.2">
      <c r="A1795" s="37">
        <f>Timetraces!E1877</f>
        <v>179.10000000000002</v>
      </c>
      <c r="B1795" s="8">
        <f>Timetraces!B1877-Timetraces!C1877</f>
        <v>27.742743492126465</v>
      </c>
      <c r="C1795" s="8">
        <f t="shared" si="56"/>
        <v>-31.159643738914347</v>
      </c>
      <c r="D1795" s="8">
        <f>(Timetraces!C1877-Timetraces!$C$86)/0.3048+$C$1004</f>
        <v>-27.289052647868477</v>
      </c>
      <c r="E1795" s="23">
        <f>Timetraces!F1877/1000*0.145</f>
        <v>97.686203774018551</v>
      </c>
      <c r="F1795" s="8">
        <f>Timetraces!H1877</f>
        <v>0.32219706746626919</v>
      </c>
      <c r="G1795" s="8">
        <f>(Timetraces!G1877-Timetraces!$G$86)/0.3048</f>
        <v>-65.616797900262469</v>
      </c>
      <c r="H1795" s="13">
        <f>Timetraces!D1877/9.81/0.4536</f>
        <v>-10.252748584670673</v>
      </c>
      <c r="I1795" s="73">
        <f>Timetraces!F1877/Timetraces!H1877*1000</f>
        <v>2090949996.4108963</v>
      </c>
      <c r="J1795" s="13">
        <f>Timetraces!I1877/9.81/0.4536</f>
        <v>286.76308610288606</v>
      </c>
      <c r="K1795" s="8">
        <f>Timetraces!J1877-Timetraces!K1877</f>
        <v>27.743716239929199</v>
      </c>
      <c r="L1795" s="8">
        <f t="shared" si="55"/>
        <v>-31.156444486983489</v>
      </c>
      <c r="M1795" s="8">
        <f>(Timetraces!K1877-Timetraces!$K$86)/0.3048+$L$1004</f>
        <v>-27.292244077667476</v>
      </c>
      <c r="N1795" s="13">
        <f>Timetraces!L1877/9.81/0.4536</f>
        <v>-10.388091067485203</v>
      </c>
      <c r="O1795" s="23">
        <f>Timetraces!N1877/1000*0.145</f>
        <v>97.182536255889715</v>
      </c>
      <c r="P1795" s="37">
        <f>Timetraces!P1877</f>
        <v>0.32330527784170709</v>
      </c>
    </row>
    <row r="1796" spans="1:16" x14ac:dyDescent="0.2">
      <c r="A1796" s="37">
        <f>Timetraces!E1878</f>
        <v>179.20000000000002</v>
      </c>
      <c r="B1796" s="8">
        <f>Timetraces!B1878-Timetraces!C1878</f>
        <v>27.74308705329895</v>
      </c>
      <c r="C1796" s="8">
        <f t="shared" si="56"/>
        <v>-31.158516569713282</v>
      </c>
      <c r="D1796" s="8">
        <f>(Timetraces!C1878-Timetraces!$C$86)/0.3048+$C$1004</f>
        <v>-27.290179817069546</v>
      </c>
      <c r="E1796" s="23">
        <f>Timetraces!F1878/1000*0.145</f>
        <v>97.703198493641651</v>
      </c>
      <c r="F1796" s="8">
        <f>Timetraces!H1878</f>
        <v>0.32225233104648937</v>
      </c>
      <c r="G1796" s="8">
        <f>(Timetraces!G1878-Timetraces!$G$86)/0.3048</f>
        <v>-65.616797900262469</v>
      </c>
      <c r="H1796" s="13">
        <f>Timetraces!D1878/9.81/0.4536</f>
        <v>-10.141486838271181</v>
      </c>
      <c r="I1796" s="73">
        <f>Timetraces!F1878/Timetraces!H1878*1000</f>
        <v>2090955121.5252736</v>
      </c>
      <c r="J1796" s="13">
        <f>Timetraces!I1878/9.81/0.4536</f>
        <v>286.87597152015667</v>
      </c>
      <c r="K1796" s="8">
        <f>Timetraces!J1878-Timetraces!K1878</f>
        <v>27.744003772735596</v>
      </c>
      <c r="L1796" s="8">
        <f t="shared" si="55"/>
        <v>-31.155501137881139</v>
      </c>
      <c r="M1796" s="8">
        <f>(Timetraces!K1878-Timetraces!$K$86)/0.3048+$L$1004</f>
        <v>-27.293187426769826</v>
      </c>
      <c r="N1796" s="13">
        <f>Timetraces!L1878/9.81/0.4536</f>
        <v>-10.28797898494523</v>
      </c>
      <c r="O1796" s="23">
        <f>Timetraces!N1878/1000*0.145</f>
        <v>97.190125468842581</v>
      </c>
      <c r="P1796" s="37">
        <f>Timetraces!P1878</f>
        <v>0.32332351131147852</v>
      </c>
    </row>
    <row r="1797" spans="1:16" x14ac:dyDescent="0.2">
      <c r="A1797" s="37">
        <f>Timetraces!E1879</f>
        <v>179.3</v>
      </c>
      <c r="B1797" s="8">
        <f>Timetraces!B1879-Timetraces!C1879</f>
        <v>27.743436098098755</v>
      </c>
      <c r="C1797" s="8">
        <f t="shared" si="56"/>
        <v>-31.157371409608935</v>
      </c>
      <c r="D1797" s="8">
        <f>(Timetraces!C1879-Timetraces!$C$86)/0.3048+$C$1004</f>
        <v>-27.29132497717389</v>
      </c>
      <c r="E1797" s="23">
        <f>Timetraces!F1879/1000*0.145</f>
        <v>97.720807542406334</v>
      </c>
      <c r="F1797" s="8">
        <f>Timetraces!H1879</f>
        <v>0.32230959251784125</v>
      </c>
      <c r="G1797" s="8">
        <f>(Timetraces!G1879-Timetraces!$G$86)/0.3048</f>
        <v>-65.616797900262469</v>
      </c>
      <c r="H1797" s="13">
        <f>Timetraces!D1879/9.81/0.4536</f>
        <v>-10.029629288674521</v>
      </c>
      <c r="I1797" s="73">
        <f>Timetraces!F1879/Timetraces!H1879*1000</f>
        <v>2090960428.6860561</v>
      </c>
      <c r="J1797" s="13">
        <f>Timetraces!I1879/9.81/0.4536</f>
        <v>286.9902011380218</v>
      </c>
      <c r="K1797" s="8">
        <f>Timetraces!J1879-Timetraces!K1879</f>
        <v>27.744292974472046</v>
      </c>
      <c r="L1797" s="8">
        <f t="shared" ref="L1797:L1860" si="57">(K1797-$K$4)/0.3048</f>
        <v>-31.154552313286487</v>
      </c>
      <c r="M1797" s="8">
        <f>(Timetraces!K1879-Timetraces!$K$86)/0.3048+$L$1004</f>
        <v>-27.294136251364478</v>
      </c>
      <c r="N1797" s="13">
        <f>Timetraces!L1879/9.81/0.4536</f>
        <v>-10.187517135924042</v>
      </c>
      <c r="O1797" s="23">
        <f>Timetraces!N1879/1000*0.145</f>
        <v>97.198090690688701</v>
      </c>
      <c r="P1797" s="37">
        <f>Timetraces!P1879</f>
        <v>0.32334303771531447</v>
      </c>
    </row>
    <row r="1798" spans="1:16" x14ac:dyDescent="0.2">
      <c r="A1798" s="37">
        <f>Timetraces!E1880</f>
        <v>179.4</v>
      </c>
      <c r="B1798" s="8">
        <f>Timetraces!B1880-Timetraces!C1880</f>
        <v>27.743790864944458</v>
      </c>
      <c r="C1798" s="8">
        <f t="shared" si="56"/>
        <v>-31.156207476388122</v>
      </c>
      <c r="D1798" s="8">
        <f>(Timetraces!C1880-Timetraces!$C$86)/0.3048+$C$1004</f>
        <v>-27.292488910394706</v>
      </c>
      <c r="E1798" s="23">
        <f>Timetraces!F1880/1000*0.145</f>
        <v>97.739000690223463</v>
      </c>
      <c r="F1798" s="8">
        <f>Timetraces!H1880</f>
        <v>0.32236875352245681</v>
      </c>
      <c r="G1798" s="8">
        <f>(Timetraces!G1880-Timetraces!$G$86)/0.3048</f>
        <v>-65.616797900262469</v>
      </c>
      <c r="H1798" s="13">
        <f>Timetraces!D1880/9.81/0.4536</f>
        <v>-9.9171810795054149</v>
      </c>
      <c r="I1798" s="73">
        <f>Timetraces!F1880/Timetraces!H1880*1000</f>
        <v>2090965908.9485006</v>
      </c>
      <c r="J1798" s="13">
        <f>Timetraces!I1880/9.81/0.4536</f>
        <v>287.10572009115094</v>
      </c>
      <c r="K1798" s="8">
        <f>Timetraces!J1880-Timetraces!K1880</f>
        <v>27.74458384513855</v>
      </c>
      <c r="L1798" s="8">
        <f t="shared" si="57"/>
        <v>-31.153598013199531</v>
      </c>
      <c r="M1798" s="8">
        <f>(Timetraces!K1880-Timetraces!$K$86)/0.3048+$L$1004</f>
        <v>-27.295090551451437</v>
      </c>
      <c r="N1798" s="13">
        <f>Timetraces!L1880/9.81/0.4536</f>
        <v>-10.086595789760867</v>
      </c>
      <c r="O1798" s="23">
        <f>Timetraces!N1880/1000*0.145</f>
        <v>97.206510361612843</v>
      </c>
      <c r="P1798" s="37">
        <f>Timetraces!P1880</f>
        <v>0.32336412368233824</v>
      </c>
    </row>
    <row r="1799" spans="1:16" x14ac:dyDescent="0.2">
      <c r="A1799" s="37">
        <f>Timetraces!E1881</f>
        <v>179.5</v>
      </c>
      <c r="B1799" s="8">
        <f>Timetraces!B1881-Timetraces!C1881</f>
        <v>27.74415111541748</v>
      </c>
      <c r="C1799" s="8">
        <f t="shared" si="56"/>
        <v>-31.155025552264036</v>
      </c>
      <c r="D1799" s="8">
        <f>(Timetraces!C1881-Timetraces!$C$86)/0.3048+$C$1004</f>
        <v>-27.293670834518789</v>
      </c>
      <c r="E1799" s="23">
        <f>Timetraces!F1881/1000*0.145</f>
        <v>97.757785624487596</v>
      </c>
      <c r="F1799" s="8">
        <f>Timetraces!H1881</f>
        <v>0.32242983910497314</v>
      </c>
      <c r="G1799" s="8">
        <f>(Timetraces!G1881-Timetraces!$G$86)/0.3048</f>
        <v>-65.616797900262469</v>
      </c>
      <c r="H1799" s="13">
        <f>Timetraces!D1881/9.81/0.4536</f>
        <v>-9.8041533552841003</v>
      </c>
      <c r="I1799" s="73">
        <f>Timetraces!F1881/Timetraces!H1881*1000</f>
        <v>2090971564.1329658</v>
      </c>
      <c r="J1799" s="13">
        <f>Timetraces!I1881/9.81/0.4536</f>
        <v>287.22250094687899</v>
      </c>
      <c r="K1799" s="8">
        <f>Timetraces!J1881-Timetraces!K1881</f>
        <v>27.744877099990845</v>
      </c>
      <c r="L1799" s="8">
        <f t="shared" si="57"/>
        <v>-31.152635890980715</v>
      </c>
      <c r="M1799" s="8">
        <f>(Timetraces!K1881-Timetraces!$K$86)/0.3048+$L$1004</f>
        <v>-27.296052673670253</v>
      </c>
      <c r="N1799" s="13">
        <f>Timetraces!L1881/9.81/0.4536</f>
        <v>-9.9851112166904397</v>
      </c>
      <c r="O1799" s="23">
        <f>Timetraces!N1881/1000*0.145</f>
        <v>97.215434867359761</v>
      </c>
      <c r="P1799" s="37">
        <f>Timetraces!P1881</f>
        <v>0.32338693765080573</v>
      </c>
    </row>
    <row r="1800" spans="1:16" x14ac:dyDescent="0.2">
      <c r="A1800" s="37">
        <f>Timetraces!E1882</f>
        <v>179.60000000000002</v>
      </c>
      <c r="B1800" s="8">
        <f>Timetraces!B1882-Timetraces!C1882</f>
        <v>27.744517087936401</v>
      </c>
      <c r="C1800" s="8">
        <f t="shared" si="56"/>
        <v>-31.15382485502348</v>
      </c>
      <c r="D1800" s="8">
        <f>(Timetraces!C1882-Timetraces!$C$86)/0.3048+$C$1004</f>
        <v>-27.294871531759345</v>
      </c>
      <c r="E1800" s="23">
        <f>Timetraces!F1882/1000*0.145</f>
        <v>97.77713976783447</v>
      </c>
      <c r="F1800" s="8">
        <f>Timetraces!H1882</f>
        <v>0.32249277582826319</v>
      </c>
      <c r="G1800" s="8">
        <f>(Timetraces!G1882-Timetraces!$G$86)/0.3048</f>
        <v>-65.616797900262469</v>
      </c>
      <c r="H1800" s="13">
        <f>Timetraces!D1882/9.81/0.4536</f>
        <v>-9.6905581178015989</v>
      </c>
      <c r="I1800" s="73">
        <f>Timetraces!F1882/Timetraces!H1882*1000</f>
        <v>2090977387.3701656</v>
      </c>
      <c r="J1800" s="13">
        <f>Timetraces!I1882/9.81/0.4536</f>
        <v>287.34051627254075</v>
      </c>
      <c r="K1800" s="8">
        <f>Timetraces!J1882-Timetraces!K1882</f>
        <v>27.745172739028931</v>
      </c>
      <c r="L1800" s="8">
        <f t="shared" si="57"/>
        <v>-31.15166594663004</v>
      </c>
      <c r="M1800" s="8">
        <f>(Timetraces!K1882-Timetraces!$K$86)/0.3048+$L$1004</f>
        <v>-27.297022618020925</v>
      </c>
      <c r="N1800" s="13">
        <f>Timetraces!L1882/9.81/0.4536</f>
        <v>-9.8829691169261604</v>
      </c>
      <c r="O1800" s="23">
        <f>Timetraces!N1882/1000*0.145</f>
        <v>97.224935448842558</v>
      </c>
      <c r="P1800" s="37">
        <f>Timetraces!P1882</f>
        <v>0.32341172224256926</v>
      </c>
    </row>
    <row r="1801" spans="1:16" x14ac:dyDescent="0.2">
      <c r="A1801" s="37">
        <f>Timetraces!E1883</f>
        <v>179.70000000000002</v>
      </c>
      <c r="B1801" s="8">
        <f>Timetraces!B1883-Timetraces!C1883</f>
        <v>27.744888305664063</v>
      </c>
      <c r="C1801" s="8">
        <f t="shared" si="56"/>
        <v>-31.152606949092835</v>
      </c>
      <c r="D1801" s="8">
        <f>(Timetraces!C1883-Timetraces!$C$86)/0.3048+$C$1004</f>
        <v>-27.296089437689997</v>
      </c>
      <c r="E1801" s="23">
        <f>Timetraces!F1883/1000*0.145</f>
        <v>97.797048168445713</v>
      </c>
      <c r="F1801" s="8">
        <f>Timetraces!H1883</f>
        <v>0.32255751505510427</v>
      </c>
      <c r="G1801" s="8">
        <f>(Timetraces!G1883-Timetraces!$G$86)/0.3048</f>
        <v>-65.616797900262469</v>
      </c>
      <c r="H1801" s="13">
        <f>Timetraces!D1883/9.81/0.4536</f>
        <v>-9.5764133697444418</v>
      </c>
      <c r="I1801" s="73">
        <f>Timetraces!F1883/Timetraces!H1883*1000</f>
        <v>2090983374.0704277</v>
      </c>
      <c r="J1801" s="13">
        <f>Timetraces!I1883/9.81/0.4536</f>
        <v>287.45976606813628</v>
      </c>
      <c r="K1801" s="8">
        <f>Timetraces!J1883-Timetraces!K1883</f>
        <v>27.745471239089966</v>
      </c>
      <c r="L1801" s="8">
        <f t="shared" si="57"/>
        <v>-31.150686615721131</v>
      </c>
      <c r="M1801" s="8">
        <f>(Timetraces!K1883-Timetraces!$K$86)/0.3048+$L$1004</f>
        <v>-27.298001948929837</v>
      </c>
      <c r="N1801" s="13">
        <f>Timetraces!L1883/9.81/0.4536</f>
        <v>-9.780095765180322</v>
      </c>
      <c r="O1801" s="23">
        <f>Timetraces!N1883/1000*0.145</f>
        <v>97.235055116038865</v>
      </c>
      <c r="P1801" s="37">
        <f>Timetraces!P1883</f>
        <v>0.32343862247545097</v>
      </c>
    </row>
    <row r="1802" spans="1:16" x14ac:dyDescent="0.2">
      <c r="A1802" s="37">
        <f>Timetraces!E1884</f>
        <v>179.8</v>
      </c>
      <c r="B1802" s="8">
        <f>Timetraces!B1884-Timetraces!C1884</f>
        <v>27.745265007019043</v>
      </c>
      <c r="C1802" s="8">
        <f t="shared" si="56"/>
        <v>-31.151371052258909</v>
      </c>
      <c r="D1802" s="8">
        <f>(Timetraces!C1884-Timetraces!$C$86)/0.3048+$C$1004</f>
        <v>-27.297325334523915</v>
      </c>
      <c r="E1802" s="23">
        <f>Timetraces!F1884/1000*0.145</f>
        <v>97.817488336952096</v>
      </c>
      <c r="F1802" s="8">
        <f>Timetraces!H1884</f>
        <v>0.32262398365610989</v>
      </c>
      <c r="G1802" s="8">
        <f>(Timetraces!G1884-Timetraces!$G$86)/0.3048</f>
        <v>-65.616797900262469</v>
      </c>
      <c r="H1802" s="13">
        <f>Timetraces!D1884/9.81/0.4536</f>
        <v>-9.4617379710699527</v>
      </c>
      <c r="I1802" s="73">
        <f>Timetraces!F1884/Timetraces!H1884*1000</f>
        <v>2090989517.2583313</v>
      </c>
      <c r="J1802" s="13">
        <f>Timetraces!I1884/9.81/0.4536</f>
        <v>287.58014060300468</v>
      </c>
      <c r="K1802" s="8">
        <f>Timetraces!J1884-Timetraces!K1884</f>
        <v>27.745772838592529</v>
      </c>
      <c r="L1802" s="8">
        <f t="shared" si="57"/>
        <v>-31.149697116040805</v>
      </c>
      <c r="M1802" s="8">
        <f>(Timetraces!K1884-Timetraces!$K$86)/0.3048+$L$1004</f>
        <v>-27.29899144861016</v>
      </c>
      <c r="N1802" s="13">
        <f>Timetraces!L1884/9.81/0.4536</f>
        <v>-9.6764311524978126</v>
      </c>
      <c r="O1802" s="23">
        <f>Timetraces!N1884/1000*0.145</f>
        <v>97.245836667679029</v>
      </c>
      <c r="P1802" s="37">
        <f>Timetraces!P1884</f>
        <v>0.32346778381674002</v>
      </c>
    </row>
    <row r="1803" spans="1:16" x14ac:dyDescent="0.2">
      <c r="A1803" s="37">
        <f>Timetraces!E1885</f>
        <v>179.9</v>
      </c>
      <c r="B1803" s="8">
        <f>Timetraces!B1885-Timetraces!C1885</f>
        <v>27.745646953582764</v>
      </c>
      <c r="C1803" s="8">
        <f t="shared" si="56"/>
        <v>-31.150117946734891</v>
      </c>
      <c r="D1803" s="8">
        <f>(Timetraces!C1885-Timetraces!$C$86)/0.3048+$C$1004</f>
        <v>-27.298578440047937</v>
      </c>
      <c r="E1803" s="23">
        <f>Timetraces!F1885/1000*0.145</f>
        <v>97.838445345314057</v>
      </c>
      <c r="F1803" s="8">
        <f>Timetraces!H1885</f>
        <v>0.32269213309306621</v>
      </c>
      <c r="G1803" s="8">
        <f>(Timetraces!G1885-Timetraces!$G$86)/0.3048</f>
        <v>-65.616797900262469</v>
      </c>
      <c r="H1803" s="13">
        <f>Timetraces!D1885/9.81/0.4536</f>
        <v>-9.3465533535478098</v>
      </c>
      <c r="I1803" s="73">
        <f>Timetraces!F1885/Timetraces!H1885*1000</f>
        <v>2090995812.2177072</v>
      </c>
      <c r="J1803" s="13">
        <f>Timetraces!I1885/9.81/0.4536</f>
        <v>287.70166730981123</v>
      </c>
      <c r="K1803" s="8">
        <f>Timetraces!J1885-Timetraces!K1885</f>
        <v>27.7460777759552</v>
      </c>
      <c r="L1803" s="8">
        <f t="shared" si="57"/>
        <v>-31.148696665375876</v>
      </c>
      <c r="M1803" s="8">
        <f>(Timetraces!K1885-Timetraces!$K$86)/0.3048+$L$1004</f>
        <v>-27.299991899275092</v>
      </c>
      <c r="N1803" s="13">
        <f>Timetraces!L1885/9.81/0.4536</f>
        <v>-9.5719332726100532</v>
      </c>
      <c r="O1803" s="23">
        <f>Timetraces!N1885/1000*0.145</f>
        <v>97.257322696759843</v>
      </c>
      <c r="P1803" s="37">
        <f>Timetraces!P1885</f>
        <v>0.32349935253032713</v>
      </c>
    </row>
    <row r="1804" spans="1:16" x14ac:dyDescent="0.2">
      <c r="A1804" s="37">
        <f>Timetraces!E1886</f>
        <v>180</v>
      </c>
      <c r="B1804" s="8">
        <f>Timetraces!B1886-Timetraces!C1886</f>
        <v>27.746033906936646</v>
      </c>
      <c r="C1804" s="8">
        <f t="shared" si="56"/>
        <v>-31.148848414733965</v>
      </c>
      <c r="D1804" s="8">
        <f>(Timetraces!C1886-Timetraces!$C$86)/0.3048+$C$1004</f>
        <v>-27.299847972048862</v>
      </c>
      <c r="E1804" s="23">
        <f>Timetraces!F1886/1000*0.145</f>
        <v>97.859896763666015</v>
      </c>
      <c r="F1804" s="8">
        <f>Timetraces!H1886</f>
        <v>0.32276189040841069</v>
      </c>
      <c r="G1804" s="8">
        <f>(Timetraces!G1886-Timetraces!$G$86)/0.3048</f>
        <v>-65.616797900262469</v>
      </c>
      <c r="H1804" s="13">
        <f>Timetraces!D1886/9.81/0.4536</f>
        <v>-9.2308826634892736</v>
      </c>
      <c r="I1804" s="73">
        <f>Timetraces!F1886/Timetraces!H1886*1000</f>
        <v>2091002252.1414566</v>
      </c>
      <c r="J1804" s="13">
        <f>Timetraces!I1886/9.81/0.4536</f>
        <v>287.82426389056025</v>
      </c>
      <c r="K1804" s="8">
        <f>Timetraces!J1886-Timetraces!K1886</f>
        <v>27.746386289596558</v>
      </c>
      <c r="L1804" s="8">
        <f t="shared" si="57"/>
        <v>-31.147684481513153</v>
      </c>
      <c r="M1804" s="8">
        <f>(Timetraces!K1886-Timetraces!$K$86)/0.3048+$L$1004</f>
        <v>-27.301004083137812</v>
      </c>
      <c r="N1804" s="13">
        <f>Timetraces!L1886/9.81/0.4536</f>
        <v>-9.4665798364765781</v>
      </c>
      <c r="O1804" s="23">
        <f>Timetraces!N1886/1000*0.145</f>
        <v>97.269541523553869</v>
      </c>
      <c r="P1804" s="37">
        <f>Timetraces!P1886</f>
        <v>0.32353342634410998</v>
      </c>
    </row>
    <row r="1805" spans="1:16" x14ac:dyDescent="0.2">
      <c r="A1805" s="37">
        <f>Timetraces!E1887</f>
        <v>180.10000000000002</v>
      </c>
      <c r="B1805" s="8">
        <f>Timetraces!B1887-Timetraces!C1887</f>
        <v>27.746425628662109</v>
      </c>
      <c r="C1805" s="8">
        <f t="shared" si="56"/>
        <v>-31.147563238469321</v>
      </c>
      <c r="D1805" s="8">
        <f>(Timetraces!C1887-Timetraces!$C$86)/0.3048+$C$1004</f>
        <v>-27.301133148313507</v>
      </c>
      <c r="E1805" s="23">
        <f>Timetraces!F1887/1000*0.145</f>
        <v>97.881820175817822</v>
      </c>
      <c r="F1805" s="8">
        <f>Timetraces!H1887</f>
        <v>0.32283318269981082</v>
      </c>
      <c r="G1805" s="8">
        <f>(Timetraces!G1887-Timetraces!$G$86)/0.3048</f>
        <v>-65.616797900262469</v>
      </c>
      <c r="H1805" s="13">
        <f>Timetraces!D1887/9.81/0.4536</f>
        <v>-9.1147533335595359</v>
      </c>
      <c r="I1805" s="73">
        <f>Timetraces!F1887/Timetraces!H1887*1000</f>
        <v>2091008830.1641333</v>
      </c>
      <c r="J1805" s="13">
        <f>Timetraces!I1887/9.81/0.4536</f>
        <v>287.9479029125867</v>
      </c>
      <c r="K1805" s="8">
        <f>Timetraces!J1887-Timetraces!K1887</f>
        <v>27.746698617935181</v>
      </c>
      <c r="L1805" s="8">
        <f t="shared" si="57"/>
        <v>-31.146659782239457</v>
      </c>
      <c r="M1805" s="8">
        <f>(Timetraces!K1887-Timetraces!$K$86)/0.3048+$L$1004</f>
        <v>-27.302028782411512</v>
      </c>
      <c r="N1805" s="13">
        <f>Timetraces!L1887/9.81/0.4536</f>
        <v>-9.3603605568479367</v>
      </c>
      <c r="O1805" s="23">
        <f>Timetraces!N1887/1000*0.145</f>
        <v>97.282521333230079</v>
      </c>
      <c r="P1805" s="37">
        <f>Timetraces!P1887</f>
        <v>0.32357010351274312</v>
      </c>
    </row>
    <row r="1806" spans="1:16" x14ac:dyDescent="0.2">
      <c r="A1806" s="37">
        <f>Timetraces!E1888</f>
        <v>180.20000000000002</v>
      </c>
      <c r="B1806" s="8">
        <f>Timetraces!B1888-Timetraces!C1888</f>
        <v>27.746822118759155</v>
      </c>
      <c r="C1806" s="8">
        <f t="shared" si="56"/>
        <v>-31.146262417940953</v>
      </c>
      <c r="D1806" s="8">
        <f>(Timetraces!C1888-Timetraces!$C$86)/0.3048+$C$1004</f>
        <v>-27.302433968841871</v>
      </c>
      <c r="E1806" s="23">
        <f>Timetraces!F1888/1000*0.145</f>
        <v>97.904200716759576</v>
      </c>
      <c r="F1806" s="8">
        <f>Timetraces!H1888</f>
        <v>0.32290596164502455</v>
      </c>
      <c r="G1806" s="8">
        <f>(Timetraces!G1888-Timetraces!$G$86)/0.3048</f>
        <v>-65.616797900262469</v>
      </c>
      <c r="H1806" s="13">
        <f>Timetraces!D1888/9.81/0.4536</f>
        <v>-8.9981893673406415</v>
      </c>
      <c r="I1806" s="73">
        <f>Timetraces!F1888/Timetraces!H1888*1000</f>
        <v>2091015541.5333381</v>
      </c>
      <c r="J1806" s="13">
        <f>Timetraces!I1888/9.81/0.4536</f>
        <v>288.07252951056006</v>
      </c>
      <c r="K1806" s="8">
        <f>Timetraces!J1888-Timetraces!K1888</f>
        <v>27.747014999389648</v>
      </c>
      <c r="L1806" s="8">
        <f t="shared" si="57"/>
        <v>-31.145621785341596</v>
      </c>
      <c r="M1806" s="8">
        <f>(Timetraces!K1888-Timetraces!$K$86)/0.3048+$L$1004</f>
        <v>-27.303066779309368</v>
      </c>
      <c r="N1806" s="13">
        <f>Timetraces!L1888/9.81/0.4536</f>
        <v>-9.2532728619117695</v>
      </c>
      <c r="O1806" s="23">
        <f>Timetraces!N1888/1000*0.145</f>
        <v>97.296276198065314</v>
      </c>
      <c r="P1806" s="37">
        <f>Timetraces!P1888</f>
        <v>0.32360943332673692</v>
      </c>
    </row>
    <row r="1807" spans="1:16" x14ac:dyDescent="0.2">
      <c r="A1807" s="37">
        <f>Timetraces!E1889</f>
        <v>180.3</v>
      </c>
      <c r="B1807" s="8">
        <f>Timetraces!B1889-Timetraces!C1889</f>
        <v>27.747223138809204</v>
      </c>
      <c r="C1807" s="8">
        <f t="shared" si="56"/>
        <v>-31.144946735362055</v>
      </c>
      <c r="D1807" s="8">
        <f>(Timetraces!C1889-Timetraces!$C$86)/0.3048+$C$1004</f>
        <v>-27.30374965142077</v>
      </c>
      <c r="E1807" s="23">
        <f>Timetraces!F1889/1000*0.145</f>
        <v>97.927008450224804</v>
      </c>
      <c r="F1807" s="8">
        <f>Timetraces!H1889</f>
        <v>0.32298012987381891</v>
      </c>
      <c r="G1807" s="8">
        <f>(Timetraces!G1889-Timetraces!$G$86)/0.3048</f>
        <v>-65.616797900262469</v>
      </c>
      <c r="H1807" s="13">
        <f>Timetraces!D1889/9.81/0.4536</f>
        <v>-8.8812207693101453</v>
      </c>
      <c r="I1807" s="73">
        <f>Timetraces!F1889/Timetraces!H1889*1000</f>
        <v>2091022377.2308075</v>
      </c>
      <c r="J1807" s="13">
        <f>Timetraces!I1889/9.81/0.4536</f>
        <v>288.19806138648488</v>
      </c>
      <c r="K1807" s="8">
        <f>Timetraces!J1889-Timetraces!K1889</f>
        <v>27.747335910797119</v>
      </c>
      <c r="L1807" s="8">
        <f t="shared" si="57"/>
        <v>-31.144568926393202</v>
      </c>
      <c r="M1807" s="8">
        <f>(Timetraces!K1889-Timetraces!$K$86)/0.3048+$L$1004</f>
        <v>-27.304119638257767</v>
      </c>
      <c r="N1807" s="13">
        <f>Timetraces!L1889/9.81/0.4536</f>
        <v>-9.1453210380220114</v>
      </c>
      <c r="O1807" s="23">
        <f>Timetraces!N1889/1000*0.145</f>
        <v>97.310820084311288</v>
      </c>
      <c r="P1807" s="37">
        <f>Timetraces!P1889</f>
        <v>0.32365146524808625</v>
      </c>
    </row>
    <row r="1808" spans="1:16" x14ac:dyDescent="0.2">
      <c r="A1808" s="37">
        <f>Timetraces!E1890</f>
        <v>180.4</v>
      </c>
      <c r="B1808" s="8">
        <f>Timetraces!B1890-Timetraces!C1890</f>
        <v>27.747628450393677</v>
      </c>
      <c r="C1808" s="8">
        <f t="shared" si="56"/>
        <v>-31.143616972945804</v>
      </c>
      <c r="D1808" s="8">
        <f>(Timetraces!C1890-Timetraces!$C$86)/0.3048+$C$1004</f>
        <v>-27.305079413837024</v>
      </c>
      <c r="E1808" s="23">
        <f>Timetraces!F1890/1000*0.145</f>
        <v>97.950220937826487</v>
      </c>
      <c r="F1808" s="8">
        <f>Timetraces!H1890</f>
        <v>0.32305561440065811</v>
      </c>
      <c r="G1808" s="8">
        <f>(Timetraces!G1890-Timetraces!$G$86)/0.3048</f>
        <v>-65.616797900262469</v>
      </c>
      <c r="H1808" s="13">
        <f>Timetraces!D1890/9.81/0.4536</f>
        <v>-8.7638724003208779</v>
      </c>
      <c r="I1808" s="73">
        <f>Timetraces!F1890/Timetraces!H1890*1000</f>
        <v>2091029330.481379</v>
      </c>
      <c r="J1808" s="13">
        <f>Timetraces!I1890/9.81/0.4536</f>
        <v>288.32447110769579</v>
      </c>
      <c r="K1808" s="8">
        <f>Timetraces!J1890-Timetraces!K1890</f>
        <v>27.747661113739014</v>
      </c>
      <c r="L1808" s="8">
        <f t="shared" si="57"/>
        <v>-31.143501987607458</v>
      </c>
      <c r="M1808" s="8">
        <f>(Timetraces!K1890-Timetraces!$K$86)/0.3048+$L$1004</f>
        <v>-27.305186577043507</v>
      </c>
      <c r="N1808" s="13">
        <f>Timetraces!L1890/9.81/0.4536</f>
        <v>-9.0365102288033867</v>
      </c>
      <c r="O1808" s="23">
        <f>Timetraces!N1890/1000*0.145</f>
        <v>97.326159939305768</v>
      </c>
      <c r="P1808" s="37">
        <f>Timetraces!P1890</f>
        <v>0.32369622418176464</v>
      </c>
    </row>
    <row r="1809" spans="1:16" x14ac:dyDescent="0.2">
      <c r="A1809" s="37">
        <f>Timetraces!E1891</f>
        <v>180.5</v>
      </c>
      <c r="B1809" s="8">
        <f>Timetraces!B1891-Timetraces!C1891</f>
        <v>27.748037576675415</v>
      </c>
      <c r="C1809" s="8">
        <f t="shared" si="56"/>
        <v>-31.14227469511858</v>
      </c>
      <c r="D1809" s="8">
        <f>(Timetraces!C1891-Timetraces!$C$86)/0.3048+$C$1004</f>
        <v>-27.306421691664244</v>
      </c>
      <c r="E1809" s="23">
        <f>Timetraces!F1891/1000*0.145</f>
        <v>97.97383091668307</v>
      </c>
      <c r="F1809" s="8">
        <f>Timetraces!H1891</f>
        <v>0.32313239163822965</v>
      </c>
      <c r="G1809" s="8">
        <f>(Timetraces!G1891-Timetraces!$G$86)/0.3048</f>
        <v>-65.616797900262469</v>
      </c>
      <c r="H1809" s="13">
        <f>Timetraces!D1891/9.81/0.4536</f>
        <v>-8.6461708357672471</v>
      </c>
      <c r="I1809" s="73">
        <f>Timetraces!F1891/Timetraces!H1891*1000</f>
        <v>2091036398.744338</v>
      </c>
      <c r="J1809" s="13">
        <f>Timetraces!I1891/9.81/0.4536</f>
        <v>288.45167637619733</v>
      </c>
      <c r="K1809" s="8">
        <f>Timetraces!J1891-Timetraces!K1891</f>
        <v>27.747991323471069</v>
      </c>
      <c r="L1809" s="8">
        <f t="shared" si="57"/>
        <v>-31.14241862234481</v>
      </c>
      <c r="M1809" s="8">
        <f>(Timetraces!K1891-Timetraces!$K$86)/0.3048+$L$1004</f>
        <v>-27.306269942306159</v>
      </c>
      <c r="N1809" s="13">
        <f>Timetraces!L1891/9.81/0.4536</f>
        <v>-8.9268430060682551</v>
      </c>
      <c r="O1809" s="23">
        <f>Timetraces!N1891/1000*0.145</f>
        <v>97.342295761974782</v>
      </c>
      <c r="P1809" s="37">
        <f>Timetraces!P1891</f>
        <v>0.32374371030671417</v>
      </c>
    </row>
    <row r="1810" spans="1:16" x14ac:dyDescent="0.2">
      <c r="A1810" s="37">
        <f>Timetraces!E1892</f>
        <v>180.60000000000002</v>
      </c>
      <c r="B1810" s="8">
        <f>Timetraces!B1892-Timetraces!C1892</f>
        <v>27.748450517654419</v>
      </c>
      <c r="C1810" s="8">
        <f t="shared" si="56"/>
        <v>-31.140919901880377</v>
      </c>
      <c r="D1810" s="8">
        <f>(Timetraces!C1892-Timetraces!$C$86)/0.3048+$C$1004</f>
        <v>-27.307776484902451</v>
      </c>
      <c r="E1810" s="23">
        <f>Timetraces!F1892/1000*0.145</f>
        <v>97.997800775877664</v>
      </c>
      <c r="F1810" s="8">
        <f>Timetraces!H1892</f>
        <v>0.32321033924538661</v>
      </c>
      <c r="G1810" s="8">
        <f>(Timetraces!G1892-Timetraces!$G$86)/0.3048</f>
        <v>-65.616797900262469</v>
      </c>
      <c r="H1810" s="13">
        <f>Timetraces!D1892/9.81/0.4536</f>
        <v>-8.5281392219605081</v>
      </c>
      <c r="I1810" s="73">
        <f>Timetraces!F1892/Timetraces!H1892*1000</f>
        <v>2091043570.8230562</v>
      </c>
      <c r="J1810" s="13">
        <f>Timetraces!I1892/9.81/0.4536</f>
        <v>288.57962232665909</v>
      </c>
      <c r="K1810" s="8">
        <f>Timetraces!J1892-Timetraces!K1892</f>
        <v>27.748326301574707</v>
      </c>
      <c r="L1810" s="8">
        <f t="shared" si="57"/>
        <v>-31.141319612818439</v>
      </c>
      <c r="M1810" s="8">
        <f>(Timetraces!K1892-Timetraces!$K$86)/0.3048+$L$1004</f>
        <v>-27.30736895183253</v>
      </c>
      <c r="N1810" s="13">
        <f>Timetraces!L1892/9.81/0.4536</f>
        <v>-8.8163245134413444</v>
      </c>
      <c r="O1810" s="23">
        <f>Timetraces!N1892/1000*0.145</f>
        <v>97.359220467379018</v>
      </c>
      <c r="P1810" s="37">
        <f>Timetraces!P1892</f>
        <v>0.32379389914953588</v>
      </c>
    </row>
    <row r="1811" spans="1:16" x14ac:dyDescent="0.2">
      <c r="A1811" s="37">
        <f>Timetraces!E1893</f>
        <v>180.70000000000002</v>
      </c>
      <c r="B1811" s="8">
        <f>Timetraces!B1893-Timetraces!C1893</f>
        <v>27.748867034912109</v>
      </c>
      <c r="C1811" s="8">
        <f t="shared" si="56"/>
        <v>-31.139553375444386</v>
      </c>
      <c r="D1811" s="8">
        <f>(Timetraces!C1893-Timetraces!$C$86)/0.3048+$C$1004</f>
        <v>-27.309143011338438</v>
      </c>
      <c r="E1811" s="23">
        <f>Timetraces!F1893/1000*0.145</f>
        <v>98.022123178809323</v>
      </c>
      <c r="F1811" s="8">
        <f>Timetraces!H1893</f>
        <v>0.32328943337310423</v>
      </c>
      <c r="G1811" s="8">
        <f>(Timetraces!G1893-Timetraces!$G$86)/0.3048</f>
        <v>-65.616797900262469</v>
      </c>
      <c r="H1811" s="13">
        <f>Timetraces!D1893/9.81/0.4536</f>
        <v>-8.4097972761287689</v>
      </c>
      <c r="I1811" s="73">
        <f>Timetraces!F1893/Timetraces!H1893*1000</f>
        <v>2091050844.3135478</v>
      </c>
      <c r="J1811" s="13">
        <f>Timetraces!I1893/9.81/0.4536</f>
        <v>288.70822666108552</v>
      </c>
      <c r="K1811" s="8">
        <f>Timetraces!J1893-Timetraces!K1893</f>
        <v>27.748666524887085</v>
      </c>
      <c r="L1811" s="8">
        <f t="shared" si="57"/>
        <v>-31.140203394601976</v>
      </c>
      <c r="M1811" s="8">
        <f>(Timetraces!K1893-Timetraces!$K$86)/0.3048+$L$1004</f>
        <v>-27.308485170048989</v>
      </c>
      <c r="N1811" s="13">
        <f>Timetraces!L1893/9.81/0.4536</f>
        <v>-8.7049573227350159</v>
      </c>
      <c r="O1811" s="23">
        <f>Timetraces!N1893/1000*0.145</f>
        <v>97.376941029526918</v>
      </c>
      <c r="P1811" s="37">
        <f>Timetraces!P1893</f>
        <v>0.32384681545718769</v>
      </c>
    </row>
    <row r="1812" spans="1:16" x14ac:dyDescent="0.2">
      <c r="A1812" s="37">
        <f>Timetraces!E1894</f>
        <v>180.8</v>
      </c>
      <c r="B1812" s="8">
        <f>Timetraces!B1894-Timetraces!C1894</f>
        <v>27.749286413192749</v>
      </c>
      <c r="C1812" s="8">
        <f t="shared" si="56"/>
        <v>-31.138177462450162</v>
      </c>
      <c r="D1812" s="8">
        <f>(Timetraces!C1894-Timetraces!$C$86)/0.3048+$C$1004</f>
        <v>-27.310518924332666</v>
      </c>
      <c r="E1812" s="23">
        <f>Timetraces!F1894/1000*0.145</f>
        <v>98.046768026396848</v>
      </c>
      <c r="F1812" s="8">
        <f>Timetraces!H1894</f>
        <v>0.32336957614342815</v>
      </c>
      <c r="G1812" s="8">
        <f>(Timetraces!G1894-Timetraces!$G$86)/0.3048</f>
        <v>-65.616797900262469</v>
      </c>
      <c r="H1812" s="13">
        <f>Timetraces!D1894/9.81/0.4536</f>
        <v>-8.2911647155001393</v>
      </c>
      <c r="I1812" s="73">
        <f>Timetraces!F1894/Timetraces!H1894*1000</f>
        <v>2091058210.0608082</v>
      </c>
      <c r="J1812" s="13">
        <f>Timetraces!I1894/9.81/0.4536</f>
        <v>288.8374345141462</v>
      </c>
      <c r="K1812" s="8">
        <f>Timetraces!J1894-Timetraces!K1894</f>
        <v>27.749011754989624</v>
      </c>
      <c r="L1812" s="8">
        <f t="shared" si="57"/>
        <v>-31.139070749908605</v>
      </c>
      <c r="M1812" s="8">
        <f>(Timetraces!K1894-Timetraces!$K$86)/0.3048+$L$1004</f>
        <v>-27.30961781474236</v>
      </c>
      <c r="N1812" s="13">
        <f>Timetraces!L1894/9.81/0.4536</f>
        <v>-8.5927491493863517</v>
      </c>
      <c r="O1812" s="23">
        <f>Timetraces!N1894/1000*0.145</f>
        <v>97.395443319763842</v>
      </c>
      <c r="P1812" s="37">
        <f>Timetraces!P1894</f>
        <v>0.3239024102106518</v>
      </c>
    </row>
    <row r="1813" spans="1:16" x14ac:dyDescent="0.2">
      <c r="A1813" s="37">
        <f>Timetraces!E1895</f>
        <v>180.9</v>
      </c>
      <c r="B1813" s="8">
        <f>Timetraces!B1895-Timetraces!C1895</f>
        <v>27.749708890914917</v>
      </c>
      <c r="C1813" s="8">
        <f t="shared" si="56"/>
        <v>-31.136791380684517</v>
      </c>
      <c r="D1813" s="8">
        <f>(Timetraces!C1895-Timetraces!$C$86)/0.3048+$C$1004</f>
        <v>-27.311905006098311</v>
      </c>
      <c r="E1813" s="23">
        <f>Timetraces!F1895/1000*0.145</f>
        <v>98.071712767785712</v>
      </c>
      <c r="F1813" s="8">
        <f>Timetraces!H1895</f>
        <v>0.32345069420493611</v>
      </c>
      <c r="G1813" s="8">
        <f>(Timetraces!G1895-Timetraces!$G$86)/0.3048</f>
        <v>-65.616797900262469</v>
      </c>
      <c r="H1813" s="13">
        <f>Timetraces!D1895/9.81/0.4536</f>
        <v>-8.1722561136779994</v>
      </c>
      <c r="I1813" s="73">
        <f>Timetraces!F1895/Timetraces!H1895*1000</f>
        <v>2091065661.306937</v>
      </c>
      <c r="J1813" s="13">
        <f>Timetraces!I1895/9.81/0.4536</f>
        <v>288.9671635878455</v>
      </c>
      <c r="K1813" s="8">
        <f>Timetraces!J1895-Timetraces!K1895</f>
        <v>27.749362230300903</v>
      </c>
      <c r="L1813" s="8">
        <f t="shared" si="57"/>
        <v>-31.137920896525145</v>
      </c>
      <c r="M1813" s="8">
        <f>(Timetraces!K1895-Timetraces!$K$86)/0.3048+$L$1004</f>
        <v>-27.31076766812582</v>
      </c>
      <c r="N1813" s="13">
        <f>Timetraces!L1895/9.81/0.4536</f>
        <v>-8.4797111379155901</v>
      </c>
      <c r="O1813" s="23">
        <f>Timetraces!N1895/1000*0.145</f>
        <v>97.414706185258098</v>
      </c>
      <c r="P1813" s="37">
        <f>Timetraces!P1895</f>
        <v>0.32396060991624076</v>
      </c>
    </row>
    <row r="1814" spans="1:16" x14ac:dyDescent="0.2">
      <c r="A1814" s="37">
        <f>Timetraces!E1896</f>
        <v>181</v>
      </c>
      <c r="B1814" s="8">
        <f>Timetraces!B1896-Timetraces!C1896</f>
        <v>27.750133514404297</v>
      </c>
      <c r="C1814" s="8">
        <f t="shared" si="56"/>
        <v>-31.135398259000201</v>
      </c>
      <c r="D1814" s="8">
        <f>(Timetraces!C1896-Timetraces!$C$86)/0.3048+$C$1004</f>
        <v>-27.313298127782627</v>
      </c>
      <c r="E1814" s="23">
        <f>Timetraces!F1896/1000*0.145</f>
        <v>98.096934840826577</v>
      </c>
      <c r="F1814" s="8">
        <f>Timetraces!H1896</f>
        <v>0.32353271418042023</v>
      </c>
      <c r="G1814" s="8">
        <f>(Timetraces!G1896-Timetraces!$G$86)/0.3048</f>
        <v>-65.616797900262469</v>
      </c>
      <c r="H1814" s="13">
        <f>Timetraces!D1896/9.81/0.4536</f>
        <v>-8.0530869015365258</v>
      </c>
      <c r="I1814" s="73">
        <f>Timetraces!F1896/Timetraces!H1896*1000</f>
        <v>2091073191.2318361</v>
      </c>
      <c r="J1814" s="13">
        <f>Timetraces!I1896/9.81/0.4536</f>
        <v>289.09735901685315</v>
      </c>
      <c r="K1814" s="8">
        <f>Timetraces!J1896-Timetraces!K1896</f>
        <v>27.749717950820923</v>
      </c>
      <c r="L1814" s="8">
        <f t="shared" si="57"/>
        <v>-31.136753834451589</v>
      </c>
      <c r="M1814" s="8">
        <f>(Timetraces!K1896-Timetraces!$K$86)/0.3048+$L$1004</f>
        <v>-27.311934730199376</v>
      </c>
      <c r="N1814" s="13">
        <f>Timetraces!L1896/9.81/0.4536</f>
        <v>-8.3658612910092618</v>
      </c>
      <c r="O1814" s="23">
        <f>Timetraces!N1896/1000*0.145</f>
        <v>97.434722359199228</v>
      </c>
      <c r="P1814" s="37">
        <f>Timetraces!P1896</f>
        <v>0.32402139057025342</v>
      </c>
    </row>
    <row r="1815" spans="1:16" x14ac:dyDescent="0.2">
      <c r="A1815" s="37">
        <f>Timetraces!E1897</f>
        <v>181.10000000000002</v>
      </c>
      <c r="B1815" s="8">
        <f>Timetraces!B1897-Timetraces!C1897</f>
        <v>27.750560522079468</v>
      </c>
      <c r="C1815" s="8">
        <f t="shared" si="56"/>
        <v>-31.133997315184022</v>
      </c>
      <c r="D1815" s="8">
        <f>(Timetraces!C1897-Timetraces!$C$86)/0.3048+$C$1004</f>
        <v>-27.314699071598806</v>
      </c>
      <c r="E1815" s="23">
        <f>Timetraces!F1897/1000*0.145</f>
        <v>98.122411657172421</v>
      </c>
      <c r="F1815" s="8">
        <f>Timetraces!H1897</f>
        <v>0.32361556260745905</v>
      </c>
      <c r="G1815" s="8">
        <f>(Timetraces!G1897-Timetraces!$G$86)/0.3048</f>
        <v>-65.616797900262469</v>
      </c>
      <c r="H1815" s="13">
        <f>Timetraces!D1897/9.81/0.4536</f>
        <v>-7.9336690808667347</v>
      </c>
      <c r="I1815" s="73">
        <f>Timetraces!F1897/Timetraces!H1897*1000</f>
        <v>2091080793.0200787</v>
      </c>
      <c r="J1815" s="13">
        <f>Timetraces!I1897/9.81/0.4536</f>
        <v>289.22796593583865</v>
      </c>
      <c r="K1815" s="8">
        <f>Timetraces!J1897-Timetraces!K1897</f>
        <v>27.750079154968262</v>
      </c>
      <c r="L1815" s="8">
        <f t="shared" si="57"/>
        <v>-31.135568781474756</v>
      </c>
      <c r="M1815" s="8">
        <f>(Timetraces!K1897-Timetraces!$K$86)/0.3048+$L$1004</f>
        <v>-27.313119783176212</v>
      </c>
      <c r="N1815" s="13">
        <f>Timetraces!L1897/9.81/0.4536</f>
        <v>-8.2512236122494134</v>
      </c>
      <c r="O1815" s="23">
        <f>Timetraces!N1897/1000*0.145</f>
        <v>97.455456514002435</v>
      </c>
      <c r="P1815" s="37">
        <f>Timetraces!P1897</f>
        <v>0.32408462992006049</v>
      </c>
    </row>
    <row r="1816" spans="1:16" x14ac:dyDescent="0.2">
      <c r="A1816" s="37">
        <f>Timetraces!E1898</f>
        <v>181.20000000000002</v>
      </c>
      <c r="B1816" s="8">
        <f>Timetraces!B1898-Timetraces!C1898</f>
        <v>27.750989437103271</v>
      </c>
      <c r="C1816" s="8">
        <f t="shared" si="56"/>
        <v>-31.132590113662356</v>
      </c>
      <c r="D1816" s="8">
        <f>(Timetraces!C1898-Timetraces!$C$86)/0.3048+$C$1004</f>
        <v>-27.316106273120472</v>
      </c>
      <c r="E1816" s="23">
        <f>Timetraces!F1898/1000*0.145</f>
        <v>98.148128152212749</v>
      </c>
      <c r="F1816" s="8">
        <f>Timetraces!H1898</f>
        <v>0.32369919051476015</v>
      </c>
      <c r="G1816" s="8">
        <f>(Timetraces!G1898-Timetraces!$G$86)/0.3048</f>
        <v>-65.616797900262469</v>
      </c>
      <c r="H1816" s="13">
        <f>Timetraces!D1898/9.81/0.4536</f>
        <v>-7.8140146534596528</v>
      </c>
      <c r="I1816" s="73">
        <f>Timetraces!F1898/Timetraces!H1898*1000</f>
        <v>2091088461.9533474</v>
      </c>
      <c r="J1816" s="13">
        <f>Timetraces!I1898/9.81/0.4536</f>
        <v>289.35884718147616</v>
      </c>
      <c r="K1816" s="8">
        <f>Timetraces!J1898-Timetraces!K1898</f>
        <v>27.750445604324341</v>
      </c>
      <c r="L1816" s="8">
        <f t="shared" si="57"/>
        <v>-31.134366519807831</v>
      </c>
      <c r="M1816" s="8">
        <f>(Timetraces!K1898-Timetraces!$K$86)/0.3048+$L$1004</f>
        <v>-27.314322044843138</v>
      </c>
      <c r="N1816" s="13">
        <f>Timetraces!L1898/9.81/0.4536</f>
        <v>-8.1358263915720226</v>
      </c>
      <c r="O1816" s="23">
        <f>Timetraces!N1898/1000*0.145</f>
        <v>97.476887259848638</v>
      </c>
      <c r="P1816" s="37">
        <f>Timetraces!P1898</f>
        <v>0.32415025514463691</v>
      </c>
    </row>
    <row r="1817" spans="1:16" x14ac:dyDescent="0.2">
      <c r="A1817" s="37">
        <f>Timetraces!E1899</f>
        <v>181.3</v>
      </c>
      <c r="B1817" s="8">
        <f>Timetraces!B1899-Timetraces!C1899</f>
        <v>27.751420021057129</v>
      </c>
      <c r="C1817" s="8">
        <f t="shared" si="56"/>
        <v>-31.13117743664839</v>
      </c>
      <c r="D1817" s="8">
        <f>(Timetraces!C1899-Timetraces!$C$86)/0.3048+$C$1004</f>
        <v>-27.317518950134438</v>
      </c>
      <c r="E1817" s="23">
        <f>Timetraces!F1899/1000*0.145</f>
        <v>98.1740617738552</v>
      </c>
      <c r="F1817" s="8">
        <f>Timetraces!H1899</f>
        <v>0.32378352454671344</v>
      </c>
      <c r="G1817" s="8">
        <f>(Timetraces!G1899-Timetraces!$G$86)/0.3048</f>
        <v>-65.616797900262469</v>
      </c>
      <c r="H1817" s="13">
        <f>Timetraces!D1899/9.81/0.4536</f>
        <v>-7.6941373356478735</v>
      </c>
      <c r="I1817" s="73">
        <f>Timetraces!F1899/Timetraces!H1899*1000</f>
        <v>2091096191.3209474</v>
      </c>
      <c r="J1817" s="13">
        <f>Timetraces!I1899/9.81/0.4536</f>
        <v>289.49000275376557</v>
      </c>
      <c r="K1817" s="8">
        <f>Timetraces!J1899-Timetraces!K1899</f>
        <v>27.750817775726318</v>
      </c>
      <c r="L1817" s="8">
        <f t="shared" si="57"/>
        <v>-31.133145485024439</v>
      </c>
      <c r="M1817" s="8">
        <f>(Timetraces!K1899-Timetraces!$K$86)/0.3048+$L$1004</f>
        <v>-27.315543079626529</v>
      </c>
      <c r="N1817" s="13">
        <f>Timetraces!L1899/9.81/0.4536</f>
        <v>-8.019703062537797</v>
      </c>
      <c r="O1817" s="23">
        <f>Timetraces!N1899/1000*0.145</f>
        <v>97.498986129630097</v>
      </c>
      <c r="P1817" s="37">
        <f>Timetraces!P1899</f>
        <v>0.32421816892934929</v>
      </c>
    </row>
    <row r="1818" spans="1:16" x14ac:dyDescent="0.2">
      <c r="A1818" s="37">
        <f>Timetraces!E1900</f>
        <v>181.4</v>
      </c>
      <c r="B1818" s="8">
        <f>Timetraces!B1900-Timetraces!C1900</f>
        <v>27.751851797103882</v>
      </c>
      <c r="C1818" s="8">
        <f t="shared" si="56"/>
        <v>-31.129760848568491</v>
      </c>
      <c r="D1818" s="8">
        <f>(Timetraces!C1900-Timetraces!$C$86)/0.3048+$C$1004</f>
        <v>-27.318935538214337</v>
      </c>
      <c r="E1818" s="23">
        <f>Timetraces!F1900/1000*0.145</f>
        <v>98.200174740270299</v>
      </c>
      <c r="F1818" s="8">
        <f>Timetraces!H1900</f>
        <v>0.32386844181679114</v>
      </c>
      <c r="G1818" s="8">
        <f>(Timetraces!G1900-Timetraces!$G$86)/0.3048</f>
        <v>-65.616797900262469</v>
      </c>
      <c r="H1818" s="13">
        <f>Timetraces!D1900/9.81/0.4536</f>
        <v>-7.5740474146808472</v>
      </c>
      <c r="I1818" s="73">
        <f>Timetraces!F1900/Timetraces!H1900*1000</f>
        <v>2091103969.922349</v>
      </c>
      <c r="J1818" s="13">
        <f>Timetraces!I1900/9.81/0.4536</f>
        <v>289.62132292204609</v>
      </c>
      <c r="K1818" s="8">
        <f>Timetraces!J1900-Timetraces!K1900</f>
        <v>27.751195192337036</v>
      </c>
      <c r="L1818" s="8">
        <f t="shared" si="57"/>
        <v>-31.131907241550955</v>
      </c>
      <c r="M1818" s="8">
        <f>(Timetraces!K1900-Timetraces!$K$86)/0.3048+$L$1004</f>
        <v>-27.31678132310001</v>
      </c>
      <c r="N1818" s="13">
        <f>Timetraces!L1900/9.81/0.4536</f>
        <v>-7.9028887732490123</v>
      </c>
      <c r="O1818" s="23">
        <f>Timetraces!N1900/1000*0.145</f>
        <v>97.52172463699408</v>
      </c>
      <c r="P1818" s="37">
        <f>Timetraces!P1900</f>
        <v>0.32428827407195698</v>
      </c>
    </row>
    <row r="1819" spans="1:16" x14ac:dyDescent="0.2">
      <c r="A1819" s="37">
        <f>Timetraces!E1901</f>
        <v>181.5</v>
      </c>
      <c r="B1819" s="8">
        <f>Timetraces!B1901-Timetraces!C1901</f>
        <v>27.752284526824951</v>
      </c>
      <c r="C1819" s="8">
        <f t="shared" si="56"/>
        <v>-31.12834113163585</v>
      </c>
      <c r="D1819" s="8">
        <f>(Timetraces!C1901-Timetraces!$C$86)/0.3048+$C$1004</f>
        <v>-27.320355255146975</v>
      </c>
      <c r="E1819" s="23">
        <f>Timetraces!F1901/1000*0.145</f>
        <v>98.226459608827881</v>
      </c>
      <c r="F1819" s="8">
        <f>Timetraces!H1901</f>
        <v>0.32395391815341712</v>
      </c>
      <c r="G1819" s="8">
        <f>(Timetraces!G1901-Timetraces!$G$86)/0.3048</f>
        <v>-65.616797900262469</v>
      </c>
      <c r="H1819" s="13">
        <f>Timetraces!D1901/9.81/0.4536</f>
        <v>-7.4537586068911681</v>
      </c>
      <c r="I1819" s="73">
        <f>Timetraces!F1901/Timetraces!H1901*1000</f>
        <v>2091111795.2597644</v>
      </c>
      <c r="J1819" s="13">
        <f>Timetraces!I1901/9.81/0.4536</f>
        <v>289.75275282098738</v>
      </c>
      <c r="K1819" s="8">
        <f>Timetraces!J1901-Timetraces!K1901</f>
        <v>27.751577854156494</v>
      </c>
      <c r="L1819" s="8">
        <f t="shared" si="57"/>
        <v>-31.130651789387379</v>
      </c>
      <c r="M1819" s="8">
        <f>(Timetraces!K1901-Timetraces!$K$86)/0.3048+$L$1004</f>
        <v>-27.318036775263586</v>
      </c>
      <c r="N1819" s="13">
        <f>Timetraces!L1901/9.81/0.4536</f>
        <v>-7.7854221008910987</v>
      </c>
      <c r="O1819" s="23">
        <f>Timetraces!N1901/1000*0.145</f>
        <v>97.54506023530621</v>
      </c>
      <c r="P1819" s="37">
        <f>Timetraces!P1901</f>
        <v>0.32436042417062638</v>
      </c>
    </row>
    <row r="1820" spans="1:16" x14ac:dyDescent="0.2">
      <c r="A1820" s="37">
        <f>Timetraces!E1902</f>
        <v>181.60000000000002</v>
      </c>
      <c r="B1820" s="8">
        <f>Timetraces!B1902-Timetraces!C1902</f>
        <v>27.752717971801758</v>
      </c>
      <c r="C1820" s="8">
        <f t="shared" si="56"/>
        <v>-31.12691906806365</v>
      </c>
      <c r="D1820" s="8">
        <f>(Timetraces!C1902-Timetraces!$C$86)/0.3048+$C$1004</f>
        <v>-27.321777318719175</v>
      </c>
      <c r="E1820" s="23">
        <f>Timetraces!F1902/1000*0.145</f>
        <v>98.252878624026565</v>
      </c>
      <c r="F1820" s="8">
        <f>Timetraces!H1902</f>
        <v>0.32403983073323528</v>
      </c>
      <c r="G1820" s="8">
        <f>(Timetraces!G1902-Timetraces!$G$86)/0.3048</f>
        <v>-65.616797900262469</v>
      </c>
      <c r="H1820" s="13">
        <f>Timetraces!D1902/9.81/0.4536</f>
        <v>-7.3332829140698594</v>
      </c>
      <c r="I1820" s="73">
        <f>Timetraces!F1902/Timetraces!H1902*1000</f>
        <v>2091119656.3174429</v>
      </c>
      <c r="J1820" s="13">
        <f>Timetraces!I1902/9.81/0.4536</f>
        <v>289.88426501792429</v>
      </c>
      <c r="K1820" s="8">
        <f>Timetraces!J1902-Timetraces!K1902</f>
        <v>27.751965999603271</v>
      </c>
      <c r="L1820" s="8">
        <f t="shared" si="57"/>
        <v>-31.129378346320525</v>
      </c>
      <c r="M1820" s="8">
        <f>(Timetraces!K1902-Timetraces!$K$86)/0.3048+$L$1004</f>
        <v>-27.319310218330443</v>
      </c>
      <c r="N1820" s="13">
        <f>Timetraces!L1902/9.81/0.4536</f>
        <v>-7.6673407653786976</v>
      </c>
      <c r="O1820" s="23">
        <f>Timetraces!N1902/1000*0.145</f>
        <v>97.568964399476187</v>
      </c>
      <c r="P1820" s="37">
        <f>Timetraces!P1902</f>
        <v>0.32443452210406648</v>
      </c>
    </row>
    <row r="1821" spans="1:16" x14ac:dyDescent="0.2">
      <c r="A1821" s="37">
        <f>Timetraces!E1903</f>
        <v>181.70000000000002</v>
      </c>
      <c r="B1821" s="8">
        <f>Timetraces!B1903-Timetraces!C1903</f>
        <v>27.753152132034302</v>
      </c>
      <c r="C1821" s="8">
        <f t="shared" si="56"/>
        <v>-31.125494657851892</v>
      </c>
      <c r="D1821" s="8">
        <f>(Timetraces!C1903-Timetraces!$C$86)/0.3048+$C$1004</f>
        <v>-27.323201728930936</v>
      </c>
      <c r="E1821" s="23">
        <f>Timetraces!F1903/1000*0.145</f>
        <v>98.279409200177327</v>
      </c>
      <c r="F1821" s="8">
        <f>Timetraces!H1903</f>
        <v>0.32412610612462217</v>
      </c>
      <c r="G1821" s="8">
        <f>(Timetraces!G1903-Timetraces!$G$86)/0.3048</f>
        <v>-65.616797900262469</v>
      </c>
      <c r="H1821" s="13">
        <f>Timetraces!D1903/9.81/0.4536</f>
        <v>-7.2126340525495181</v>
      </c>
      <c r="I1821" s="73">
        <f>Timetraces!F1903/Timetraces!H1903*1000</f>
        <v>2091127546.2215912</v>
      </c>
      <c r="J1821" s="13">
        <f>Timetraces!I1903/9.81/0.4536</f>
        <v>290.01574978219605</v>
      </c>
      <c r="K1821" s="8">
        <f>Timetraces!J1903-Timetraces!K1903</f>
        <v>27.75235915184021</v>
      </c>
      <c r="L1821" s="8">
        <f t="shared" si="57"/>
        <v>-31.128088476776764</v>
      </c>
      <c r="M1821" s="8">
        <f>(Timetraces!K1903-Timetraces!$K$86)/0.3048+$L$1004</f>
        <v>-27.320600087874205</v>
      </c>
      <c r="N1821" s="13">
        <f>Timetraces!L1903/9.81/0.4536</f>
        <v>-7.5486850584388092</v>
      </c>
      <c r="O1821" s="23">
        <f>Timetraces!N1903/1000*0.145</f>
        <v>97.59338056930072</v>
      </c>
      <c r="P1821" s="37">
        <f>Timetraces!P1903</f>
        <v>0.32451037231381413</v>
      </c>
    </row>
    <row r="1822" spans="1:16" x14ac:dyDescent="0.2">
      <c r="A1822" s="37">
        <f>Timetraces!E1904</f>
        <v>181.8</v>
      </c>
      <c r="B1822" s="8">
        <f>Timetraces!B1904-Timetraces!C1904</f>
        <v>27.753586292266846</v>
      </c>
      <c r="C1822" s="8">
        <f t="shared" si="56"/>
        <v>-31.124070247640134</v>
      </c>
      <c r="D1822" s="8">
        <f>(Timetraces!C1904-Timetraces!$C$86)/0.3048+$C$1004</f>
        <v>-27.324626139142691</v>
      </c>
      <c r="E1822" s="23">
        <f>Timetraces!F1904/1000*0.145</f>
        <v>98.306013633375585</v>
      </c>
      <c r="F1822" s="8">
        <f>Timetraces!H1904</f>
        <v>0.32421262170546095</v>
      </c>
      <c r="G1822" s="8">
        <f>(Timetraces!G1904-Timetraces!$G$86)/0.3048</f>
        <v>-65.616797900262469</v>
      </c>
      <c r="H1822" s="13">
        <f>Timetraces!D1904/9.81/0.4536</f>
        <v>-7.0918287391104959</v>
      </c>
      <c r="I1822" s="73">
        <f>Timetraces!F1904/Timetraces!H1904*1000</f>
        <v>2091135453.7958255</v>
      </c>
      <c r="J1822" s="13">
        <f>Timetraces!I1904/9.81/0.4536</f>
        <v>290.14720711380255</v>
      </c>
      <c r="K1822" s="8">
        <f>Timetraces!J1904-Timetraces!K1904</f>
        <v>27.752757549285889</v>
      </c>
      <c r="L1822" s="8">
        <f t="shared" si="57"/>
        <v>-31.126781398542906</v>
      </c>
      <c r="M1822" s="8">
        <f>(Timetraces!K1904-Timetraces!$K$86)/0.3048+$L$1004</f>
        <v>-27.321907166108062</v>
      </c>
      <c r="N1822" s="13">
        <f>Timetraces!L1904/9.81/0.4536</f>
        <v>-7.4295004154231634</v>
      </c>
      <c r="O1822" s="23">
        <f>Timetraces!N1904/1000*0.145</f>
        <v>97.61826607664014</v>
      </c>
      <c r="P1822" s="37">
        <f>Timetraces!P1904</f>
        <v>0.32458782858502672</v>
      </c>
    </row>
    <row r="1823" spans="1:16" x14ac:dyDescent="0.2">
      <c r="A1823" s="37">
        <f>Timetraces!E1905</f>
        <v>181.9</v>
      </c>
      <c r="B1823" s="8">
        <f>Timetraces!B1905-Timetraces!C1905</f>
        <v>27.754020690917969</v>
      </c>
      <c r="C1823" s="8">
        <f t="shared" si="56"/>
        <v>-31.122645055215187</v>
      </c>
      <c r="D1823" s="8">
        <f>(Timetraces!C1905-Timetraces!$C$86)/0.3048+$C$1004</f>
        <v>-27.326051331567637</v>
      </c>
      <c r="E1823" s="23">
        <f>Timetraces!F1905/1000*0.145</f>
        <v>98.332669376343716</v>
      </c>
      <c r="F1823" s="8">
        <f>Timetraces!H1905</f>
        <v>0.3242993041578085</v>
      </c>
      <c r="G1823" s="8">
        <f>(Timetraces!G1905-Timetraces!$G$86)/0.3048</f>
        <v>-65.616797900262469</v>
      </c>
      <c r="H1823" s="13">
        <f>Timetraces!D1905/9.81/0.4536</f>
        <v>-6.9708858337101134</v>
      </c>
      <c r="I1823" s="73">
        <f>Timetraces!F1905/Timetraces!H1905*1000</f>
        <v>2091143372.2858319</v>
      </c>
      <c r="J1823" s="13">
        <f>Timetraces!I1905/9.81/0.4536</f>
        <v>290.27855471474834</v>
      </c>
      <c r="K1823" s="8">
        <f>Timetraces!J1905-Timetraces!K1905</f>
        <v>27.753160953521729</v>
      </c>
      <c r="L1823" s="8">
        <f t="shared" si="57"/>
        <v>-31.125457893832149</v>
      </c>
      <c r="M1823" s="8">
        <f>(Timetraces!K1905-Timetraces!$K$86)/0.3048+$L$1004</f>
        <v>-27.323230670818816</v>
      </c>
      <c r="N1823" s="13">
        <f>Timetraces!L1905/9.81/0.4536</f>
        <v>-7.309838272578995</v>
      </c>
      <c r="O1823" s="23">
        <f>Timetraces!N1905/1000*0.145</f>
        <v>97.643578213910317</v>
      </c>
      <c r="P1823" s="37">
        <f>Timetraces!P1905</f>
        <v>0.32466674505908716</v>
      </c>
    </row>
    <row r="1824" spans="1:16" x14ac:dyDescent="0.2">
      <c r="A1824" s="37">
        <f>Timetraces!E1906</f>
        <v>182</v>
      </c>
      <c r="B1824" s="8">
        <f>Timetraces!B1906-Timetraces!C1906</f>
        <v>27.754455089569092</v>
      </c>
      <c r="C1824" s="8">
        <f t="shared" si="56"/>
        <v>-31.121219862790245</v>
      </c>
      <c r="D1824" s="8">
        <f>(Timetraces!C1906-Timetraces!$C$86)/0.3048+$C$1004</f>
        <v>-27.327476523992583</v>
      </c>
      <c r="E1824" s="23">
        <f>Timetraces!F1906/1000*0.145</f>
        <v>98.359323658723426</v>
      </c>
      <c r="F1824" s="8">
        <f>Timetraces!H1906</f>
        <v>0.32438598184843176</v>
      </c>
      <c r="G1824" s="8">
        <f>(Timetraces!G1906-Timetraces!$G$86)/0.3048</f>
        <v>-65.616797900262469</v>
      </c>
      <c r="H1824" s="13">
        <f>Timetraces!D1906/9.81/0.4536</f>
        <v>-6.8498280540242336</v>
      </c>
      <c r="I1824" s="73">
        <f>Timetraces!F1906/Timetraces!H1906*1000</f>
        <v>2091151286.187706</v>
      </c>
      <c r="J1824" s="13">
        <f>Timetraces!I1906/9.81/0.4536</f>
        <v>290.40979258503324</v>
      </c>
      <c r="K1824" s="8">
        <f>Timetraces!J1906-Timetraces!K1906</f>
        <v>27.75356912612915</v>
      </c>
      <c r="L1824" s="8">
        <f t="shared" si="57"/>
        <v>-31.124118744857665</v>
      </c>
      <c r="M1824" s="8">
        <f>(Timetraces!K1906-Timetraces!$K$86)/0.3048+$L$1004</f>
        <v>-27.324569819793304</v>
      </c>
      <c r="N1824" s="13">
        <f>Timetraces!L1906/9.81/0.4536</f>
        <v>-7.1897526379659036</v>
      </c>
      <c r="O1824" s="23">
        <f>Timetraces!N1906/1000*0.145</f>
        <v>97.669260235397331</v>
      </c>
      <c r="P1824" s="37">
        <f>Timetraces!P1906</f>
        <v>0.32474692669479477</v>
      </c>
    </row>
    <row r="1825" spans="1:16" x14ac:dyDescent="0.2">
      <c r="A1825" s="37">
        <f>Timetraces!E1907</f>
        <v>182.10000000000002</v>
      </c>
      <c r="B1825" s="8">
        <f>Timetraces!B1907-Timetraces!C1907</f>
        <v>27.754889011383057</v>
      </c>
      <c r="C1825" s="8">
        <f t="shared" si="56"/>
        <v>-31.119796234791671</v>
      </c>
      <c r="D1825" s="8">
        <f>(Timetraces!C1907-Timetraces!$C$86)/0.3048+$C$1004</f>
        <v>-27.328900151991153</v>
      </c>
      <c r="E1825" s="23">
        <f>Timetraces!F1907/1000*0.145</f>
        <v>98.385954058424076</v>
      </c>
      <c r="F1825" s="8">
        <f>Timetraces!H1907</f>
        <v>0.32447258186643152</v>
      </c>
      <c r="G1825" s="8">
        <f>(Timetraces!G1907-Timetraces!$G$86)/0.3048</f>
        <v>-65.616797900262469</v>
      </c>
      <c r="H1825" s="13">
        <f>Timetraces!D1907/9.81/0.4536</f>
        <v>-6.7286836899888369</v>
      </c>
      <c r="I1825" s="73">
        <f>Timetraces!F1907/Timetraces!H1907*1000</f>
        <v>2091159188.8275256</v>
      </c>
      <c r="J1825" s="13">
        <f>Timetraces!I1907/9.81/0.4536</f>
        <v>290.54083842666188</v>
      </c>
      <c r="K1825" s="8">
        <f>Timetraces!J1907-Timetraces!K1907</f>
        <v>27.753981828689575</v>
      </c>
      <c r="L1825" s="8">
        <f t="shared" si="57"/>
        <v>-31.12276473383265</v>
      </c>
      <c r="M1825" s="8">
        <f>(Timetraces!K1907-Timetraces!$K$86)/0.3048+$L$1004</f>
        <v>-27.325923830818319</v>
      </c>
      <c r="N1825" s="13">
        <f>Timetraces!L1907/9.81/0.4536</f>
        <v>-7.0693073782575446</v>
      </c>
      <c r="O1825" s="23">
        <f>Timetraces!N1907/1000*0.145</f>
        <v>97.695262246658032</v>
      </c>
      <c r="P1825" s="37">
        <f>Timetraces!P1907</f>
        <v>0.32482820342869523</v>
      </c>
    </row>
    <row r="1826" spans="1:16" x14ac:dyDescent="0.2">
      <c r="A1826" s="37">
        <f>Timetraces!E1908</f>
        <v>182.20000000000002</v>
      </c>
      <c r="B1826" s="8">
        <f>Timetraces!B1908-Timetraces!C1908</f>
        <v>27.755322456359863</v>
      </c>
      <c r="C1826" s="8">
        <f t="shared" si="56"/>
        <v>-31.118374171219472</v>
      </c>
      <c r="D1826" s="8">
        <f>(Timetraces!C1908-Timetraces!$C$86)/0.3048+$C$1004</f>
        <v>-27.330322215563353</v>
      </c>
      <c r="E1826" s="23">
        <f>Timetraces!F1908/1000*0.145</f>
        <v>98.412515504360428</v>
      </c>
      <c r="F1826" s="8">
        <f>Timetraces!H1908</f>
        <v>0.32455895762955894</v>
      </c>
      <c r="G1826" s="8">
        <f>(Timetraces!G1908-Timetraces!$G$86)/0.3048</f>
        <v>-65.616797900262469</v>
      </c>
      <c r="H1826" s="13">
        <f>Timetraces!D1908/9.81/0.4536</f>
        <v>-6.6074866038000213</v>
      </c>
      <c r="I1826" s="73">
        <f>Timetraces!F1908/Timetraces!H1908*1000</f>
        <v>2091167066.9493642</v>
      </c>
      <c r="J1826" s="13">
        <f>Timetraces!I1908/9.81/0.4536</f>
        <v>290.67166480696898</v>
      </c>
      <c r="K1826" s="8">
        <f>Timetraces!J1908-Timetraces!K1908</f>
        <v>27.754398822784424</v>
      </c>
      <c r="L1826" s="8">
        <f t="shared" si="57"/>
        <v>-31.121396642970286</v>
      </c>
      <c r="M1826" s="8">
        <f>(Timetraces!K1908-Timetraces!$K$86)/0.3048+$L$1004</f>
        <v>-27.327291921680683</v>
      </c>
      <c r="N1826" s="13">
        <f>Timetraces!L1908/9.81/0.4536</f>
        <v>-6.948566788762963</v>
      </c>
      <c r="O1826" s="23">
        <f>Timetraces!N1908/1000*0.145</f>
        <v>97.721534380819435</v>
      </c>
      <c r="P1826" s="37">
        <f>Timetraces!P1908</f>
        <v>0.32491040528285337</v>
      </c>
    </row>
    <row r="1827" spans="1:16" x14ac:dyDescent="0.2">
      <c r="A1827" s="37">
        <f>Timetraces!E1909</f>
        <v>182.3</v>
      </c>
      <c r="B1827" s="8">
        <f>Timetraces!B1909-Timetraces!C1909</f>
        <v>27.755755424499512</v>
      </c>
      <c r="C1827" s="8">
        <f t="shared" si="56"/>
        <v>-31.116953672073642</v>
      </c>
      <c r="D1827" s="8">
        <f>(Timetraces!C1909-Timetraces!$C$86)/0.3048+$C$1004</f>
        <v>-27.331742714709183</v>
      </c>
      <c r="E1827" s="23">
        <f>Timetraces!F1909/1000*0.145</f>
        <v>98.438962999330684</v>
      </c>
      <c r="F1827" s="8">
        <f>Timetraces!H1909</f>
        <v>0.32464496279578731</v>
      </c>
      <c r="G1827" s="8">
        <f>(Timetraces!G1909-Timetraces!$G$86)/0.3048</f>
        <v>-65.616797900262469</v>
      </c>
      <c r="H1827" s="13">
        <f>Timetraces!D1909/9.81/0.4536</f>
        <v>-6.4862753726432167</v>
      </c>
      <c r="I1827" s="73">
        <f>Timetraces!F1909/Timetraces!H1909*1000</f>
        <v>2091174907.347719</v>
      </c>
      <c r="J1827" s="13">
        <f>Timetraces!I1909/9.81/0.4536</f>
        <v>290.80224429328933</v>
      </c>
      <c r="K1827" s="8">
        <f>Timetraces!J1909-Timetraces!K1909</f>
        <v>27.754820108413696</v>
      </c>
      <c r="L1827" s="8">
        <f t="shared" si="57"/>
        <v>-31.120014472270572</v>
      </c>
      <c r="M1827" s="8">
        <f>(Timetraces!K1909-Timetraces!$K$86)/0.3048+$L$1004</f>
        <v>-27.328674092380396</v>
      </c>
      <c r="N1827" s="13">
        <f>Timetraces!L1909/9.81/0.4536</f>
        <v>-6.8275977366035674</v>
      </c>
      <c r="O1827" s="23">
        <f>Timetraces!N1909/1000*0.145</f>
        <v>97.748019724765868</v>
      </c>
      <c r="P1827" s="37">
        <f>Timetraces!P1909</f>
        <v>0.32499333773669442</v>
      </c>
    </row>
    <row r="1828" spans="1:16" x14ac:dyDescent="0.2">
      <c r="A1828" s="37">
        <f>Timetraces!E1910</f>
        <v>182.4</v>
      </c>
      <c r="B1828" s="8">
        <f>Timetraces!B1910-Timetraces!C1910</f>
        <v>27.756187915802002</v>
      </c>
      <c r="C1828" s="8">
        <f t="shared" si="56"/>
        <v>-31.115534737354189</v>
      </c>
      <c r="D1828" s="8">
        <f>(Timetraces!C1910-Timetraces!$C$86)/0.3048+$C$1004</f>
        <v>-27.333161649428643</v>
      </c>
      <c r="E1828" s="23">
        <f>Timetraces!F1910/1000*0.145</f>
        <v>98.465259189464021</v>
      </c>
      <c r="F1828" s="8">
        <f>Timetraces!H1910</f>
        <v>0.32473047590366966</v>
      </c>
      <c r="G1828" s="8">
        <f>(Timetraces!G1910-Timetraces!$G$86)/0.3048</f>
        <v>-65.616797900262469</v>
      </c>
      <c r="H1828" s="13">
        <f>Timetraces!D1910/9.81/0.4536</f>
        <v>-6.3650962891409355</v>
      </c>
      <c r="I1828" s="73">
        <f>Timetraces!F1910/Timetraces!H1910*1000</f>
        <v>2091182698.9476366</v>
      </c>
      <c r="J1828" s="13">
        <f>Timetraces!I1910/9.81/0.4536</f>
        <v>290.93252202029254</v>
      </c>
      <c r="K1828" s="8">
        <f>Timetraces!J1910-Timetraces!K1910</f>
        <v>27.755245208740234</v>
      </c>
      <c r="L1828" s="8">
        <f t="shared" si="57"/>
        <v>-31.118619786159883</v>
      </c>
      <c r="M1828" s="8">
        <f>(Timetraces!K1910-Timetraces!$K$86)/0.3048+$L$1004</f>
        <v>-27.330068778491082</v>
      </c>
      <c r="N1828" s="13">
        <f>Timetraces!L1910/9.81/0.4536</f>
        <v>-6.7064628025468318</v>
      </c>
      <c r="O1828" s="23">
        <f>Timetraces!N1910/1000*0.145</f>
        <v>97.774675441153718</v>
      </c>
      <c r="P1828" s="37">
        <f>Timetraces!P1910</f>
        <v>0.32507685540402287</v>
      </c>
    </row>
    <row r="1829" spans="1:16" x14ac:dyDescent="0.2">
      <c r="A1829" s="37">
        <f>Timetraces!E1911</f>
        <v>182.5</v>
      </c>
      <c r="B1829" s="8">
        <f>Timetraces!B1911-Timetraces!C1911</f>
        <v>27.756619453430176</v>
      </c>
      <c r="C1829" s="8">
        <f t="shared" si="56"/>
        <v>-31.114118931487475</v>
      </c>
      <c r="D1829" s="8">
        <f>(Timetraces!C1911-Timetraces!$C$86)/0.3048+$C$1004</f>
        <v>-27.334577455295349</v>
      </c>
      <c r="E1829" s="23">
        <f>Timetraces!F1911/1000*0.145</f>
        <v>98.491366768313057</v>
      </c>
      <c r="F1829" s="8">
        <f>Timetraces!H1911</f>
        <v>0.3248153756232896</v>
      </c>
      <c r="G1829" s="8">
        <f>(Timetraces!G1911-Timetraces!$G$86)/0.3048</f>
        <v>-65.616797900262469</v>
      </c>
      <c r="H1829" s="13">
        <f>Timetraces!D1911/9.81/0.4536</f>
        <v>-6.2439986463634467</v>
      </c>
      <c r="I1829" s="73">
        <f>Timetraces!F1911/Timetraces!H1911*1000</f>
        <v>2091190430.8572018</v>
      </c>
      <c r="J1829" s="13">
        <f>Timetraces!I1911/9.81/0.4536</f>
        <v>291.06252542064374</v>
      </c>
      <c r="K1829" s="8">
        <f>Timetraces!J1911-Timetraces!K1911</f>
        <v>27.755673885345459</v>
      </c>
      <c r="L1829" s="8">
        <f t="shared" si="57"/>
        <v>-31.117213366851406</v>
      </c>
      <c r="M1829" s="8">
        <f>(Timetraces!K1911-Timetraces!$K$86)/0.3048+$L$1004</f>
        <v>-27.331475197799563</v>
      </c>
      <c r="N1829" s="13">
        <f>Timetraces!L1911/9.81/0.4536</f>
        <v>-6.5852194237355031</v>
      </c>
      <c r="O1829" s="23">
        <f>Timetraces!N1911/1000*0.145</f>
        <v>97.801451711351845</v>
      </c>
      <c r="P1829" s="37">
        <f>Timetraces!P1911</f>
        <v>0.32516078793311681</v>
      </c>
    </row>
    <row r="1830" spans="1:16" x14ac:dyDescent="0.2">
      <c r="A1830" s="37">
        <f>Timetraces!E1912</f>
        <v>182.60000000000002</v>
      </c>
      <c r="B1830" s="8">
        <f>Timetraces!B1912-Timetraces!C1912</f>
        <v>27.757050037384033</v>
      </c>
      <c r="C1830" s="8">
        <f t="shared" si="56"/>
        <v>-31.112706254473508</v>
      </c>
      <c r="D1830" s="8">
        <f>(Timetraces!C1912-Timetraces!$C$86)/0.3048+$C$1004</f>
        <v>-27.335990132309316</v>
      </c>
      <c r="E1830" s="23">
        <f>Timetraces!F1912/1000*0.145</f>
        <v>98.517233357716663</v>
      </c>
      <c r="F1830" s="8">
        <f>Timetraces!H1912</f>
        <v>0.32489949160777337</v>
      </c>
      <c r="G1830" s="8">
        <f>(Timetraces!G1912-Timetraces!$G$86)/0.3048</f>
        <v>-65.616797900262469</v>
      </c>
      <c r="H1830" s="13">
        <f>Timetraces!D1912/9.81/0.4536</f>
        <v>-6.12303645237035</v>
      </c>
      <c r="I1830" s="73">
        <f>Timetraces!F1912/Timetraces!H1912*1000</f>
        <v>2091198087.778738</v>
      </c>
      <c r="J1830" s="13">
        <f>Timetraces!I1912/9.81/0.4536</f>
        <v>291.19214476368234</v>
      </c>
      <c r="K1830" s="8">
        <f>Timetraces!J1912-Timetraces!K1912</f>
        <v>27.75610613822937</v>
      </c>
      <c r="L1830" s="8">
        <f t="shared" si="57"/>
        <v>-31.115795214345134</v>
      </c>
      <c r="M1830" s="8">
        <f>(Timetraces!K1912-Timetraces!$K$86)/0.3048+$L$1004</f>
        <v>-27.332893350305831</v>
      </c>
      <c r="N1830" s="13">
        <f>Timetraces!L1912/9.81/0.4536</f>
        <v>-6.4639134641567022</v>
      </c>
      <c r="O1830" s="23">
        <f>Timetraces!N1912/1000*0.145</f>
        <v>97.826015298139978</v>
      </c>
      <c r="P1830" s="37">
        <f>Timetraces!P1912</f>
        <v>0.32524501391166599</v>
      </c>
    </row>
    <row r="1831" spans="1:16" x14ac:dyDescent="0.2">
      <c r="A1831" s="37">
        <f>Timetraces!E1913</f>
        <v>182.70000000000002</v>
      </c>
      <c r="B1831" s="8">
        <f>Timetraces!B1913-Timetraces!C1913</f>
        <v>27.757479906082153</v>
      </c>
      <c r="C1831" s="8">
        <f t="shared" si="56"/>
        <v>-31.111295924099096</v>
      </c>
      <c r="D1831" s="8">
        <f>(Timetraces!C1913-Timetraces!$C$86)/0.3048+$C$1004</f>
        <v>-27.337400462683728</v>
      </c>
      <c r="E1831" s="23">
        <f>Timetraces!F1913/1000*0.145</f>
        <v>98.542814150794726</v>
      </c>
      <c r="F1831" s="8">
        <f>Timetraces!H1913</f>
        <v>0.32498267813380149</v>
      </c>
      <c r="G1831" s="8">
        <f>(Timetraces!G1913-Timetraces!$G$86)/0.3048</f>
        <v>-65.616797900262469</v>
      </c>
      <c r="H1831" s="13">
        <f>Timetraces!D1913/9.81/0.4536</f>
        <v>-6.0022641438566371</v>
      </c>
      <c r="I1831" s="73">
        <f>Timetraces!F1913/Timetraces!H1913*1000</f>
        <v>2091205656.6696784</v>
      </c>
      <c r="J1831" s="13">
        <f>Timetraces!I1913/9.81/0.4536</f>
        <v>291.32140748207337</v>
      </c>
      <c r="K1831" s="8">
        <f>Timetraces!J1913-Timetraces!K1913</f>
        <v>27.756541728973389</v>
      </c>
      <c r="L1831" s="8">
        <f t="shared" si="57"/>
        <v>-31.11436611085426</v>
      </c>
      <c r="M1831" s="8">
        <f>(Timetraces!K1913-Timetraces!$K$86)/0.3048+$L$1004</f>
        <v>-27.334322453796709</v>
      </c>
      <c r="N1831" s="13">
        <f>Timetraces!L1913/9.81/0.4536</f>
        <v>-6.342585215537432</v>
      </c>
      <c r="O1831" s="23">
        <f>Timetraces!N1913/1000*0.145</f>
        <v>97.850543810635074</v>
      </c>
      <c r="P1831" s="37">
        <f>Timetraces!P1913</f>
        <v>0.32532931311790075</v>
      </c>
    </row>
    <row r="1832" spans="1:16" x14ac:dyDescent="0.2">
      <c r="A1832" s="37">
        <f>Timetraces!E1914</f>
        <v>182.8</v>
      </c>
      <c r="B1832" s="8">
        <f>Timetraces!B1914-Timetraces!C1914</f>
        <v>27.757908821105957</v>
      </c>
      <c r="C1832" s="8">
        <f t="shared" si="56"/>
        <v>-31.109888722577431</v>
      </c>
      <c r="D1832" s="8">
        <f>(Timetraces!C1914-Timetraces!$C$86)/0.3048+$C$1004</f>
        <v>-27.338807664205394</v>
      </c>
      <c r="E1832" s="23">
        <f>Timetraces!F1914/1000*0.145</f>
        <v>98.568079487601892</v>
      </c>
      <c r="F1832" s="8">
        <f>Timetraces!H1914</f>
        <v>0.32506483876239228</v>
      </c>
      <c r="G1832" s="8">
        <f>(Timetraces!G1914-Timetraces!$G$86)/0.3048</f>
        <v>-65.616797900262469</v>
      </c>
      <c r="H1832" s="13">
        <f>Timetraces!D1914/9.81/0.4536</f>
        <v>-5.8817370147880919</v>
      </c>
      <c r="I1832" s="73">
        <f>Timetraces!F1914/Timetraces!H1914*1000</f>
        <v>2091213128.8123536</v>
      </c>
      <c r="J1832" s="13">
        <f>Timetraces!I1914/9.81/0.4536</f>
        <v>291.45028614315174</v>
      </c>
      <c r="K1832" s="8">
        <f>Timetraces!J1914-Timetraces!K1914</f>
        <v>27.756980180740356</v>
      </c>
      <c r="L1832" s="8">
        <f t="shared" si="57"/>
        <v>-31.112927620805152</v>
      </c>
      <c r="M1832" s="8">
        <f>(Timetraces!K1914-Timetraces!$K$86)/0.3048+$L$1004</f>
        <v>-27.335760943845813</v>
      </c>
      <c r="N1832" s="13">
        <f>Timetraces!L1914/9.81/0.4536</f>
        <v>-6.2212659682614282</v>
      </c>
      <c r="O1832" s="23">
        <f>Timetraces!N1914/1000*0.145</f>
        <v>97.875072207479889</v>
      </c>
      <c r="P1832" s="37">
        <f>Timetraces!P1914</f>
        <v>0.32541361266115265</v>
      </c>
    </row>
    <row r="1833" spans="1:16" x14ac:dyDescent="0.2">
      <c r="A1833" s="37">
        <f>Timetraces!E1915</f>
        <v>182.9</v>
      </c>
      <c r="B1833" s="8">
        <f>Timetraces!B1915-Timetraces!C1915</f>
        <v>27.758336544036865</v>
      </c>
      <c r="C1833" s="8">
        <f t="shared" si="56"/>
        <v>-31.108485432121697</v>
      </c>
      <c r="D1833" s="8">
        <f>(Timetraces!C1915-Timetraces!$C$86)/0.3048+$C$1004</f>
        <v>-27.340210954661128</v>
      </c>
      <c r="E1833" s="23">
        <f>Timetraces!F1915/1000*0.145</f>
        <v>98.592969425686007</v>
      </c>
      <c r="F1833" s="8">
        <f>Timetraces!H1915</f>
        <v>0.32514577853412957</v>
      </c>
      <c r="G1833" s="8">
        <f>(Timetraces!G1915-Timetraces!$G$86)/0.3048</f>
        <v>-65.616797900262469</v>
      </c>
      <c r="H1833" s="13">
        <f>Timetraces!D1915/9.81/0.4536</f>
        <v>-5.7615090732243113</v>
      </c>
      <c r="I1833" s="73">
        <f>Timetraces!F1915/Timetraces!H1915*1000</f>
        <v>2091220486.841476</v>
      </c>
      <c r="J1833" s="13">
        <f>Timetraces!I1915/9.81/0.4536</f>
        <v>291.57872588158699</v>
      </c>
      <c r="K1833" s="8">
        <f>Timetraces!J1915-Timetraces!K1915</f>
        <v>27.757421255111694</v>
      </c>
      <c r="L1833" s="8">
        <f t="shared" si="57"/>
        <v>-31.111480526411</v>
      </c>
      <c r="M1833" s="8">
        <f>(Timetraces!K1915-Timetraces!$K$86)/0.3048+$L$1004</f>
        <v>-27.337208038239964</v>
      </c>
      <c r="N1833" s="13">
        <f>Timetraces!L1915/9.81/0.4536</f>
        <v>-6.0999874413478201</v>
      </c>
      <c r="O1833" s="23">
        <f>Timetraces!N1915/1000*0.145</f>
        <v>97.899548977776362</v>
      </c>
      <c r="P1833" s="37">
        <f>Timetraces!P1915</f>
        <v>0.325497716625401</v>
      </c>
    </row>
    <row r="1834" spans="1:16" x14ac:dyDescent="0.2">
      <c r="A1834" s="37">
        <f>Timetraces!E1916</f>
        <v>183</v>
      </c>
      <c r="B1834" s="8">
        <f>Timetraces!B1916-Timetraces!C1916</f>
        <v>27.758763313293457</v>
      </c>
      <c r="C1834" s="8">
        <f t="shared" si="56"/>
        <v>-31.107085270518706</v>
      </c>
      <c r="D1834" s="8">
        <f>(Timetraces!C1916-Timetraces!$C$86)/0.3048+$C$1004</f>
        <v>-27.341611116264122</v>
      </c>
      <c r="E1834" s="23">
        <f>Timetraces!F1916/1000*0.145</f>
        <v>98.617469340746169</v>
      </c>
      <c r="F1834" s="8">
        <f>Timetraces!H1916</f>
        <v>0.32522544990962693</v>
      </c>
      <c r="G1834" s="8">
        <f>(Timetraces!G1916-Timetraces!$G$86)/0.3048</f>
        <v>-65.616797900262469</v>
      </c>
      <c r="H1834" s="13">
        <f>Timetraces!D1916/9.81/0.4536</f>
        <v>-5.6416274690585952</v>
      </c>
      <c r="I1834" s="73">
        <f>Timetraces!F1916/Timetraces!H1916*1000</f>
        <v>2091227726.4926016</v>
      </c>
      <c r="J1834" s="13">
        <f>Timetraces!I1916/9.81/0.4536</f>
        <v>291.70675413004437</v>
      </c>
      <c r="K1834" s="8">
        <f>Timetraces!J1916-Timetraces!K1916</f>
        <v>27.757864475250244</v>
      </c>
      <c r="L1834" s="8">
        <f t="shared" si="57"/>
        <v>-31.110026392098174</v>
      </c>
      <c r="M1834" s="8">
        <f>(Timetraces!K1916-Timetraces!$K$86)/0.3048+$L$1004</f>
        <v>-27.338662172552795</v>
      </c>
      <c r="N1834" s="13">
        <f>Timetraces!L1916/9.81/0.4536</f>
        <v>-5.9787822110865259</v>
      </c>
      <c r="O1834" s="23">
        <f>Timetraces!N1916/1000*0.145</f>
        <v>97.923941746787037</v>
      </c>
      <c r="P1834" s="37">
        <f>Timetraces!P1916</f>
        <v>0.32558150298726657</v>
      </c>
    </row>
    <row r="1835" spans="1:16" x14ac:dyDescent="0.2">
      <c r="A1835" s="37">
        <f>Timetraces!E1917</f>
        <v>183.10000000000002</v>
      </c>
      <c r="B1835" s="8">
        <f>Timetraces!B1917-Timetraces!C1917</f>
        <v>27.759188890457153</v>
      </c>
      <c r="C1835" s="8">
        <f t="shared" si="56"/>
        <v>-31.105689019981643</v>
      </c>
      <c r="D1835" s="8">
        <f>(Timetraces!C1917-Timetraces!$C$86)/0.3048+$C$1004</f>
        <v>-27.343007366801185</v>
      </c>
      <c r="E1835" s="23">
        <f>Timetraces!F1917/1000*0.145</f>
        <v>98.641519188976815</v>
      </c>
      <c r="F1835" s="8">
        <f>Timetraces!H1917</f>
        <v>0.3253036575997208</v>
      </c>
      <c r="G1835" s="8">
        <f>(Timetraces!G1917-Timetraces!$G$86)/0.3048</f>
        <v>-65.616797900262469</v>
      </c>
      <c r="H1835" s="13">
        <f>Timetraces!D1917/9.81/0.4536</f>
        <v>-5.5221376376426727</v>
      </c>
      <c r="I1835" s="73">
        <f>Timetraces!F1917/Timetraces!H1917*1000</f>
        <v>2091234830.4162037</v>
      </c>
      <c r="J1835" s="13">
        <f>Timetraces!I1917/9.81/0.4536</f>
        <v>291.83428859052822</v>
      </c>
      <c r="K1835" s="8">
        <f>Timetraces!J1917-Timetraces!K1917</f>
        <v>27.758309602737427</v>
      </c>
      <c r="L1835" s="8">
        <f t="shared" si="57"/>
        <v>-31.108566000079858</v>
      </c>
      <c r="M1835" s="8">
        <f>(Timetraces!K1917-Timetraces!$K$86)/0.3048+$L$1004</f>
        <v>-27.340122564571111</v>
      </c>
      <c r="N1835" s="13">
        <f>Timetraces!L1917/9.81/0.4536</f>
        <v>-5.8576747096949839</v>
      </c>
      <c r="O1835" s="23">
        <f>Timetraces!N1917/1000*0.145</f>
        <v>97.948205457849326</v>
      </c>
      <c r="P1835" s="37">
        <f>Timetraces!P1917</f>
        <v>0.32566480010866433</v>
      </c>
    </row>
    <row r="1836" spans="1:16" x14ac:dyDescent="0.2">
      <c r="A1836" s="37">
        <f>Timetraces!E1918</f>
        <v>183.20000000000002</v>
      </c>
      <c r="B1836" s="8">
        <f>Timetraces!B1918-Timetraces!C1918</f>
        <v>27.759613513946533</v>
      </c>
      <c r="C1836" s="8">
        <f t="shared" si="56"/>
        <v>-31.104295898297327</v>
      </c>
      <c r="D1836" s="8">
        <f>(Timetraces!C1918-Timetraces!$C$86)/0.3048+$C$1004</f>
        <v>-27.344400488485501</v>
      </c>
      <c r="E1836" s="23">
        <f>Timetraces!F1918/1000*0.145</f>
        <v>98.665104250839335</v>
      </c>
      <c r="F1836" s="8">
        <f>Timetraces!H1918</f>
        <v>0.32538035374384028</v>
      </c>
      <c r="G1836" s="8">
        <f>(Timetraces!G1918-Timetraces!$G$86)/0.3048</f>
        <v>-65.616797900262469</v>
      </c>
      <c r="H1836" s="13">
        <f>Timetraces!D1918/9.81/0.4536</f>
        <v>-5.4030764416203958</v>
      </c>
      <c r="I1836" s="73">
        <f>Timetraces!F1918/Timetraces!H1918*1000</f>
        <v>2091241794.4233556</v>
      </c>
      <c r="J1836" s="13">
        <f>Timetraces!I1918/9.81/0.4536</f>
        <v>291.96138412836905</v>
      </c>
      <c r="K1836" s="8">
        <f>Timetraces!J1918-Timetraces!K1918</f>
        <v>27.758756399154663</v>
      </c>
      <c r="L1836" s="8">
        <f t="shared" si="57"/>
        <v>-31.10710013256924</v>
      </c>
      <c r="M1836" s="8">
        <f>(Timetraces!K1918-Timetraces!$K$86)/0.3048+$L$1004</f>
        <v>-27.341588432081728</v>
      </c>
      <c r="N1836" s="13">
        <f>Timetraces!L1918/9.81/0.4536</f>
        <v>-5.7366833684951191</v>
      </c>
      <c r="O1836" s="23">
        <f>Timetraces!N1918/1000*0.145</f>
        <v>97.972314284156852</v>
      </c>
      <c r="P1836" s="37">
        <f>Timetraces!P1918</f>
        <v>0.32574750999991176</v>
      </c>
    </row>
    <row r="1837" spans="1:16" x14ac:dyDescent="0.2">
      <c r="A1837" s="37">
        <f>Timetraces!E1919</f>
        <v>183.3</v>
      </c>
      <c r="B1837" s="8">
        <f>Timetraces!B1919-Timetraces!C1919</f>
        <v>27.760036706924438</v>
      </c>
      <c r="C1837" s="8">
        <f t="shared" ref="C1837:C1900" si="58">(B1837-$B$4)/0.3048</f>
        <v>-31.102907469892124</v>
      </c>
      <c r="D1837" s="8">
        <f>(Timetraces!C1919-Timetraces!$C$86)/0.3048+$C$1004</f>
        <v>-27.345788916890701</v>
      </c>
      <c r="E1837" s="23">
        <f>Timetraces!F1919/1000*0.145</f>
        <v>98.688194588406816</v>
      </c>
      <c r="F1837" s="8">
        <f>Timetraces!H1919</f>
        <v>0.32545544099902102</v>
      </c>
      <c r="G1837" s="8">
        <f>(Timetraces!G1919-Timetraces!$G$86)/0.3048</f>
        <v>-65.616797900262469</v>
      </c>
      <c r="H1837" s="13">
        <f>Timetraces!D1919/9.81/0.4536</f>
        <v>-5.2844764572816834</v>
      </c>
      <c r="I1837" s="73">
        <f>Timetraces!F1919/Timetraces!H1919*1000</f>
        <v>2091248609.7990417</v>
      </c>
      <c r="J1837" s="13">
        <f>Timetraces!I1919/9.81/0.4536</f>
        <v>292.08795844557108</v>
      </c>
      <c r="K1837" s="8">
        <f>Timetraces!J1919-Timetraces!K1919</f>
        <v>27.759204387664795</v>
      </c>
      <c r="L1837" s="8">
        <f t="shared" si="57"/>
        <v>-31.105630353992691</v>
      </c>
      <c r="M1837" s="8">
        <f>(Timetraces!K1919-Timetraces!$K$86)/0.3048+$L$1004</f>
        <v>-27.343058210658278</v>
      </c>
      <c r="N1837" s="13">
        <f>Timetraces!L1919/9.81/0.4536</f>
        <v>-5.6158407637768493</v>
      </c>
      <c r="O1837" s="23">
        <f>Timetraces!N1919/1000*0.145</f>
        <v>97.996235859274265</v>
      </c>
      <c r="P1837" s="37">
        <f>Timetraces!P1919</f>
        <v>0.32582951066968274</v>
      </c>
    </row>
    <row r="1838" spans="1:16" x14ac:dyDescent="0.2">
      <c r="A1838" s="37">
        <f>Timetraces!E1920</f>
        <v>183.4</v>
      </c>
      <c r="B1838" s="8">
        <f>Timetraces!B1920-Timetraces!C1920</f>
        <v>27.760458946228027</v>
      </c>
      <c r="C1838" s="8">
        <f t="shared" si="58"/>
        <v>-31.101522170339667</v>
      </c>
      <c r="D1838" s="8">
        <f>(Timetraces!C1920-Timetraces!$C$86)/0.3048+$C$1004</f>
        <v>-27.347174216443161</v>
      </c>
      <c r="E1838" s="23">
        <f>Timetraces!F1920/1000*0.145</f>
        <v>98.710760210533849</v>
      </c>
      <c r="F1838" s="8">
        <f>Timetraces!H1920</f>
        <v>0.32552882179158349</v>
      </c>
      <c r="G1838" s="8">
        <f>(Timetraces!G1920-Timetraces!$G$86)/0.3048</f>
        <v>-65.616797900262469</v>
      </c>
      <c r="H1838" s="13">
        <f>Timetraces!D1920/9.81/0.4536</f>
        <v>-5.1663625454793651</v>
      </c>
      <c r="I1838" s="73">
        <f>Timetraces!F1920/Timetraces!H1920*1000</f>
        <v>2091255268.1948857</v>
      </c>
      <c r="J1838" s="13">
        <f>Timetraces!I1920/9.81/0.4536</f>
        <v>292.21401154213453</v>
      </c>
      <c r="K1838" s="8">
        <f>Timetraces!J1920-Timetraces!K1920</f>
        <v>27.759653091430664</v>
      </c>
      <c r="L1838" s="8">
        <f t="shared" si="57"/>
        <v>-31.104158228776583</v>
      </c>
      <c r="M1838" s="8">
        <f>(Timetraces!K1920-Timetraces!$K$86)/0.3048+$L$1004</f>
        <v>-27.344530335874381</v>
      </c>
      <c r="N1838" s="13">
        <f>Timetraces!L1920/9.81/0.4536</f>
        <v>-5.4952086190368599</v>
      </c>
      <c r="O1838" s="23">
        <f>Timetraces!N1920/1000*0.145</f>
        <v>98.01993113040308</v>
      </c>
      <c r="P1838" s="37">
        <f>Timetraces!P1920</f>
        <v>0.32591065675934494</v>
      </c>
    </row>
    <row r="1839" spans="1:16" x14ac:dyDescent="0.2">
      <c r="A1839" s="37">
        <f>Timetraces!E1921</f>
        <v>183.5</v>
      </c>
      <c r="B1839" s="8">
        <f>Timetraces!B1921-Timetraces!C1921</f>
        <v>27.760879993438721</v>
      </c>
      <c r="C1839" s="8">
        <f t="shared" si="58"/>
        <v>-31.100140781853142</v>
      </c>
      <c r="D1839" s="8">
        <f>(Timetraces!C1921-Timetraces!$C$86)/0.3048+$C$1004</f>
        <v>-27.348555604929683</v>
      </c>
      <c r="E1839" s="23">
        <f>Timetraces!F1921/1000*0.145</f>
        <v>98.732793753425227</v>
      </c>
      <c r="F1839" s="8">
        <f>Timetraces!H1921</f>
        <v>0.32560047219520882</v>
      </c>
      <c r="G1839" s="8">
        <f>(Timetraces!G1921-Timetraces!$G$86)/0.3048</f>
        <v>-65.616797900262469</v>
      </c>
      <c r="H1839" s="13">
        <f>Timetraces!D1921/9.81/0.4536</f>
        <v>-5.0487548520769421</v>
      </c>
      <c r="I1839" s="73">
        <f>Timetraces!F1921/Timetraces!H1921*1000</f>
        <v>2091261767.5225813</v>
      </c>
      <c r="J1839" s="13">
        <f>Timetraces!I1921/9.81/0.4536</f>
        <v>292.33954341805929</v>
      </c>
      <c r="K1839" s="8">
        <f>Timetraces!J1921-Timetraces!K1921</f>
        <v>27.760102510452271</v>
      </c>
      <c r="L1839" s="8">
        <f t="shared" si="57"/>
        <v>-31.102683756920921</v>
      </c>
      <c r="M1839" s="8">
        <f>(Timetraces!K1921-Timetraces!$K$86)/0.3048+$L$1004</f>
        <v>-27.346004807730047</v>
      </c>
      <c r="N1839" s="13">
        <f>Timetraces!L1921/9.81/0.4536</f>
        <v>-5.3748705181769116</v>
      </c>
      <c r="O1839" s="23">
        <f>Timetraces!N1921/1000*0.145</f>
        <v>98.043379961376459</v>
      </c>
      <c r="P1839" s="37">
        <f>Timetraces!P1921</f>
        <v>0.32599087773073121</v>
      </c>
    </row>
    <row r="1840" spans="1:16" x14ac:dyDescent="0.2">
      <c r="A1840" s="37">
        <f>Timetraces!E1922</f>
        <v>183.60000000000002</v>
      </c>
      <c r="B1840" s="8">
        <f>Timetraces!B1922-Timetraces!C1922</f>
        <v>27.761299610137939</v>
      </c>
      <c r="C1840" s="8">
        <f t="shared" si="58"/>
        <v>-31.09876408664573</v>
      </c>
      <c r="D1840" s="8">
        <f>(Timetraces!C1922-Timetraces!$C$86)/0.3048+$C$1004</f>
        <v>-27.349932300137095</v>
      </c>
      <c r="E1840" s="23">
        <f>Timetraces!F1922/1000*0.145</f>
        <v>98.754272649960299</v>
      </c>
      <c r="F1840" s="8">
        <f>Timetraces!H1922</f>
        <v>0.32567031882718211</v>
      </c>
      <c r="G1840" s="8">
        <f>(Timetraces!G1922-Timetraces!$G$86)/0.3048</f>
        <v>-65.616797900262469</v>
      </c>
      <c r="H1840" s="13">
        <f>Timetraces!D1922/9.81/0.4536</f>
        <v>-4.9316662361362242</v>
      </c>
      <c r="I1840" s="73">
        <f>Timetraces!F1922/Timetraces!H1922*1000</f>
        <v>2091268101.3202176</v>
      </c>
      <c r="J1840" s="13">
        <f>Timetraces!I1922/9.81/0.4536</f>
        <v>292.46452664068016</v>
      </c>
      <c r="K1840" s="8">
        <f>Timetraces!J1922-Timetraces!K1922</f>
        <v>27.760551929473877</v>
      </c>
      <c r="L1840" s="8">
        <f t="shared" si="57"/>
        <v>-31.101209285065256</v>
      </c>
      <c r="M1840" s="8">
        <f>(Timetraces!K1922-Timetraces!$K$86)/0.3048+$L$1004</f>
        <v>-27.347479279585713</v>
      </c>
      <c r="N1840" s="13">
        <f>Timetraces!L1922/9.81/0.4536</f>
        <v>-5.2549006151201052</v>
      </c>
      <c r="O1840" s="23">
        <f>Timetraces!N1922/1000*0.145</f>
        <v>98.066549533207166</v>
      </c>
      <c r="P1840" s="37">
        <f>Timetraces!P1922</f>
        <v>0.32607005334540357</v>
      </c>
    </row>
    <row r="1841" spans="1:16" x14ac:dyDescent="0.2">
      <c r="A1841" s="37">
        <f>Timetraces!E1923</f>
        <v>183.70000000000002</v>
      </c>
      <c r="B1841" s="8">
        <f>Timetraces!B1923-Timetraces!C1923</f>
        <v>27.761718273162842</v>
      </c>
      <c r="C1841" s="8">
        <f t="shared" si="58"/>
        <v>-31.097390520291064</v>
      </c>
      <c r="D1841" s="8">
        <f>(Timetraces!C1923-Timetraces!$C$86)/0.3048+$C$1004</f>
        <v>-27.35130586649176</v>
      </c>
      <c r="E1841" s="23">
        <f>Timetraces!F1923/1000*0.145</f>
        <v>98.775189445466879</v>
      </c>
      <c r="F1841" s="8">
        <f>Timetraces!H1923</f>
        <v>0.3257383374194513</v>
      </c>
      <c r="G1841" s="8">
        <f>(Timetraces!G1923-Timetraces!$G$86)/0.3048</f>
        <v>-65.616797900262469</v>
      </c>
      <c r="H1841" s="13">
        <f>Timetraces!D1923/9.81/0.4536</f>
        <v>-4.8151065562712656</v>
      </c>
      <c r="I1841" s="73">
        <f>Timetraces!F1923/Timetraces!H1923*1000</f>
        <v>2091274267.7721648</v>
      </c>
      <c r="J1841" s="13">
        <f>Timetraces!I1923/9.81/0.4536</f>
        <v>292.58896120999719</v>
      </c>
      <c r="K1841" s="8">
        <f>Timetraces!J1923-Timetraces!K1923</f>
        <v>27.761001110076904</v>
      </c>
      <c r="L1841" s="8">
        <f t="shared" si="57"/>
        <v>-31.099735595422779</v>
      </c>
      <c r="M1841" s="8">
        <f>(Timetraces!K1923-Timetraces!$K$86)/0.3048+$L$1004</f>
        <v>-27.348952969228186</v>
      </c>
      <c r="N1841" s="13">
        <f>Timetraces!L1923/9.81/0.4536</f>
        <v>-5.1353554897384024</v>
      </c>
      <c r="O1841" s="23">
        <f>Timetraces!N1923/1000*0.145</f>
        <v>98.089407270164116</v>
      </c>
      <c r="P1841" s="37">
        <f>Timetraces!P1923</f>
        <v>0.32614806276502534</v>
      </c>
    </row>
    <row r="1842" spans="1:16" x14ac:dyDescent="0.2">
      <c r="A1842" s="37">
        <f>Timetraces!E1924</f>
        <v>183.8</v>
      </c>
      <c r="B1842" s="8">
        <f>Timetraces!B1924-Timetraces!C1924</f>
        <v>27.76213550567627</v>
      </c>
      <c r="C1842" s="8">
        <f t="shared" si="58"/>
        <v>-31.096021647215515</v>
      </c>
      <c r="D1842" s="8">
        <f>(Timetraces!C1924-Timetraces!$C$86)/0.3048+$C$1004</f>
        <v>-27.352674739567309</v>
      </c>
      <c r="E1842" s="23">
        <f>Timetraces!F1924/1000*0.145</f>
        <v>98.7955366068974</v>
      </c>
      <c r="F1842" s="8">
        <f>Timetraces!H1924</f>
        <v>0.32580450349543533</v>
      </c>
      <c r="G1842" s="8">
        <f>(Timetraces!G1924-Timetraces!$G$86)/0.3048</f>
        <v>-65.616797900262469</v>
      </c>
      <c r="H1842" s="13">
        <f>Timetraces!D1924/9.81/0.4536</f>
        <v>-4.6990809561067906</v>
      </c>
      <c r="I1842" s="73">
        <f>Timetraces!F1924/Timetraces!H1924*1000</f>
        <v>2091280264.7400374</v>
      </c>
      <c r="J1842" s="13">
        <f>Timetraces!I1924/9.81/0.4536</f>
        <v>292.71281969334518</v>
      </c>
      <c r="K1842" s="8">
        <f>Timetraces!J1924-Timetraces!K1924</f>
        <v>27.761449575424194</v>
      </c>
      <c r="L1842" s="8">
        <f t="shared" si="57"/>
        <v>-31.09826425241986</v>
      </c>
      <c r="M1842" s="8">
        <f>(Timetraces!K1924-Timetraces!$K$86)/0.3048+$L$1004</f>
        <v>-27.350424312231105</v>
      </c>
      <c r="N1842" s="13">
        <f>Timetraces!L1924/9.81/0.4536</f>
        <v>-5.0162814346543163</v>
      </c>
      <c r="O1842" s="23">
        <f>Timetraces!N1924/1000*0.145</f>
        <v>98.11194619615631</v>
      </c>
      <c r="P1842" s="37">
        <f>Timetraces!P1924</f>
        <v>0.32622488307337172</v>
      </c>
    </row>
    <row r="1843" spans="1:16" x14ac:dyDescent="0.2">
      <c r="A1843" s="37">
        <f>Timetraces!E1925</f>
        <v>183.9</v>
      </c>
      <c r="B1843" s="8">
        <f>Timetraces!B1925-Timetraces!C1925</f>
        <v>27.762551307678223</v>
      </c>
      <c r="C1843" s="8">
        <f t="shared" si="58"/>
        <v>-31.094657467419079</v>
      </c>
      <c r="D1843" s="8">
        <f>(Timetraces!C1925-Timetraces!$C$86)/0.3048+$C$1004</f>
        <v>-27.354038919363749</v>
      </c>
      <c r="E1843" s="23">
        <f>Timetraces!F1925/1000*0.145</f>
        <v>98.815314134635187</v>
      </c>
      <c r="F1843" s="8">
        <f>Timetraces!H1925</f>
        <v>0.3258688170327485</v>
      </c>
      <c r="G1843" s="8">
        <f>(Timetraces!G1925-Timetraces!$G$86)/0.3048</f>
        <v>-65.616797900262469</v>
      </c>
      <c r="H1843" s="13">
        <f>Timetraces!D1925/9.81/0.4536</f>
        <v>-4.5835885783720114</v>
      </c>
      <c r="I1843" s="73">
        <f>Timetraces!F1925/Timetraces!H1925*1000</f>
        <v>2091286092.5811231</v>
      </c>
      <c r="J1843" s="13">
        <f>Timetraces!I1925/9.81/0.4536</f>
        <v>292.83610209072407</v>
      </c>
      <c r="K1843" s="8">
        <f>Timetraces!J1925-Timetraces!K1925</f>
        <v>27.761897563934326</v>
      </c>
      <c r="L1843" s="8">
        <f t="shared" si="57"/>
        <v>-31.09679447384331</v>
      </c>
      <c r="M1843" s="8">
        <f>(Timetraces!K1925-Timetraces!$K$86)/0.3048+$L$1004</f>
        <v>-27.351894090807654</v>
      </c>
      <c r="N1843" s="13">
        <f>Timetraces!L1925/9.81/0.4536</f>
        <v>-4.897720884771819</v>
      </c>
      <c r="O1843" s="23">
        <f>Timetraces!N1925/1000*0.145</f>
        <v>98.134140279031413</v>
      </c>
      <c r="P1843" s="37">
        <f>Timetraces!P1925</f>
        <v>0.32630041747580307</v>
      </c>
    </row>
    <row r="1844" spans="1:16" x14ac:dyDescent="0.2">
      <c r="A1844" s="37">
        <f>Timetraces!E1926</f>
        <v>184</v>
      </c>
      <c r="B1844" s="8">
        <f>Timetraces!B1926-Timetraces!C1926</f>
        <v>27.76296591758728</v>
      </c>
      <c r="C1844" s="8">
        <f t="shared" si="58"/>
        <v>-31.093297198688575</v>
      </c>
      <c r="D1844" s="8">
        <f>(Timetraces!C1926-Timetraces!$C$86)/0.3048+$C$1004</f>
        <v>-27.35539918809425</v>
      </c>
      <c r="E1844" s="23">
        <f>Timetraces!F1926/1000*0.145</f>
        <v>98.834529576061954</v>
      </c>
      <c r="F1844" s="8">
        <f>Timetraces!H1926</f>
        <v>0.32593130260025938</v>
      </c>
      <c r="G1844" s="8">
        <f>(Timetraces!G1926-Timetraces!$G$86)/0.3048</f>
        <v>-65.616797900262469</v>
      </c>
      <c r="H1844" s="13">
        <f>Timetraces!D1926/9.81/0.4536</f>
        <v>-4.4686285657961404</v>
      </c>
      <c r="I1844" s="73">
        <f>Timetraces!F1926/Timetraces!H1926*1000</f>
        <v>2091291753.5512865</v>
      </c>
      <c r="J1844" s="13">
        <f>Timetraces!I1926/9.81/0.4536</f>
        <v>292.95878096946876</v>
      </c>
      <c r="K1844" s="8">
        <f>Timetraces!J1926-Timetraces!K1926</f>
        <v>27.762344121932983</v>
      </c>
      <c r="L1844" s="8">
        <f t="shared" si="57"/>
        <v>-31.095329388545878</v>
      </c>
      <c r="M1844" s="8">
        <f>(Timetraces!K1926-Timetraces!$K$86)/0.3048+$L$1004</f>
        <v>-27.353359176105087</v>
      </c>
      <c r="N1844" s="13">
        <f>Timetraces!L1926/9.81/0.4536</f>
        <v>-4.7797017013914962</v>
      </c>
      <c r="O1844" s="23">
        <f>Timetraces!N1926/1000*0.145</f>
        <v>98.155976418737382</v>
      </c>
      <c r="P1844" s="37">
        <f>Timetraces!P1926</f>
        <v>0.32637461782555471</v>
      </c>
    </row>
    <row r="1845" spans="1:16" x14ac:dyDescent="0.2">
      <c r="A1845" s="37">
        <f>Timetraces!E1927</f>
        <v>184.10000000000002</v>
      </c>
      <c r="B1845" s="8">
        <f>Timetraces!B1927-Timetraces!C1927</f>
        <v>27.763379335403442</v>
      </c>
      <c r="C1845" s="8">
        <f t="shared" si="58"/>
        <v>-31.091940841024002</v>
      </c>
      <c r="D1845" s="8">
        <f>(Timetraces!C1927-Timetraces!$C$86)/0.3048+$C$1004</f>
        <v>-27.356755545758826</v>
      </c>
      <c r="E1845" s="23">
        <f>Timetraces!F1927/1000*0.145</f>
        <v>98.853175313298109</v>
      </c>
      <c r="F1845" s="8">
        <f>Timetraces!H1927</f>
        <v>0.32599193539908361</v>
      </c>
      <c r="G1845" s="8">
        <f>(Timetraces!G1927-Timetraces!$G$86)/0.3048</f>
        <v>-65.616797900262469</v>
      </c>
      <c r="H1845" s="13">
        <f>Timetraces!D1927/9.81/0.4536</f>
        <v>-4.3541949174836665</v>
      </c>
      <c r="I1845" s="73">
        <f>Timetraces!F1927/Timetraces!H1927*1000</f>
        <v>2091297245.7703068</v>
      </c>
      <c r="J1845" s="13">
        <f>Timetraces!I1927/9.81/0.4536</f>
        <v>293.08085632957915</v>
      </c>
      <c r="K1845" s="8">
        <f>Timetraces!J1927-Timetraces!K1927</f>
        <v>27.762789249420166</v>
      </c>
      <c r="L1845" s="8">
        <f t="shared" si="57"/>
        <v>-31.093868996527561</v>
      </c>
      <c r="M1845" s="8">
        <f>(Timetraces!K1927-Timetraces!$K$86)/0.3048+$L$1004</f>
        <v>-27.354819568123403</v>
      </c>
      <c r="N1845" s="13">
        <f>Timetraces!L1927/9.81/0.4536</f>
        <v>-4.6622307426796459</v>
      </c>
      <c r="O1845" s="23">
        <f>Timetraces!N1927/1000*0.145</f>
        <v>98.177448125506558</v>
      </c>
      <c r="P1845" s="37">
        <f>Timetraces!P1927</f>
        <v>0.32644745969769706</v>
      </c>
    </row>
    <row r="1846" spans="1:16" x14ac:dyDescent="0.2">
      <c r="A1846" s="37">
        <f>Timetraces!E1928</f>
        <v>184.20000000000002</v>
      </c>
      <c r="B1846" s="8">
        <f>Timetraces!B1928-Timetraces!C1928</f>
        <v>27.76379132270813</v>
      </c>
      <c r="C1846" s="8">
        <f t="shared" si="58"/>
        <v>-31.090589176638545</v>
      </c>
      <c r="D1846" s="8">
        <f>(Timetraces!C1928-Timetraces!$C$86)/0.3048+$C$1004</f>
        <v>-27.358107210144279</v>
      </c>
      <c r="E1846" s="23">
        <f>Timetraces!F1928/1000*0.145</f>
        <v>98.871281520248601</v>
      </c>
      <c r="F1846" s="8">
        <f>Timetraces!H1928</f>
        <v>0.32605081359705423</v>
      </c>
      <c r="G1846" s="8">
        <f>(Timetraces!G1928-Timetraces!$G$86)/0.3048</f>
        <v>-65.616797900262469</v>
      </c>
      <c r="H1846" s="13">
        <f>Timetraces!D1928/9.81/0.4536</f>
        <v>-4.240279489362111</v>
      </c>
      <c r="I1846" s="73">
        <f>Timetraces!F1928/Timetraces!H1928*1000</f>
        <v>2091302578.0051534</v>
      </c>
      <c r="J1846" s="13">
        <f>Timetraces!I1928/9.81/0.4536</f>
        <v>293.20230073839008</v>
      </c>
      <c r="K1846" s="8">
        <f>Timetraces!J1928-Timetraces!K1928</f>
        <v>27.763232707977295</v>
      </c>
      <c r="L1846" s="8">
        <f t="shared" si="57"/>
        <v>-31.09241408000155</v>
      </c>
      <c r="M1846" s="8">
        <f>(Timetraces!K1928-Timetraces!$K$86)/0.3048+$L$1004</f>
        <v>-27.356274484649418</v>
      </c>
      <c r="N1846" s="13">
        <f>Timetraces!L1928/9.81/0.4536</f>
        <v>-4.5452964354806413</v>
      </c>
      <c r="O1846" s="23">
        <f>Timetraces!N1928/1000*0.145</f>
        <v>98.198549138645248</v>
      </c>
      <c r="P1846" s="37">
        <f>Timetraces!P1928</f>
        <v>0.32651891796704746</v>
      </c>
    </row>
    <row r="1847" spans="1:16" x14ac:dyDescent="0.2">
      <c r="A1847" s="37">
        <f>Timetraces!E1929</f>
        <v>184.3</v>
      </c>
      <c r="B1847" s="8">
        <f>Timetraces!B1929-Timetraces!C1929</f>
        <v>27.764201879501343</v>
      </c>
      <c r="C1847" s="8">
        <f t="shared" si="58"/>
        <v>-31.089242205532202</v>
      </c>
      <c r="D1847" s="8">
        <f>(Timetraces!C1929-Timetraces!$C$86)/0.3048+$C$1004</f>
        <v>-27.359454181250623</v>
      </c>
      <c r="E1847" s="23">
        <f>Timetraces!F1929/1000*0.145</f>
        <v>98.888848081604309</v>
      </c>
      <c r="F1847" s="8">
        <f>Timetraces!H1929</f>
        <v>0.32610793677214828</v>
      </c>
      <c r="G1847" s="8">
        <f>(Timetraces!G1929-Timetraces!$G$86)/0.3048</f>
        <v>-65.616797900262469</v>
      </c>
      <c r="H1847" s="13">
        <f>Timetraces!D1929/9.81/0.4536</f>
        <v>-4.12686899373427</v>
      </c>
      <c r="I1847" s="73">
        <f>Timetraces!F1929/Timetraces!H1929*1000</f>
        <v>2091307750.6963906</v>
      </c>
      <c r="J1847" s="13">
        <f>Timetraces!I1929/9.81/0.4536</f>
        <v>293.32314162856676</v>
      </c>
      <c r="K1847" s="8">
        <f>Timetraces!J1929-Timetraces!K1929</f>
        <v>27.763674020767212</v>
      </c>
      <c r="L1847" s="8">
        <f t="shared" si="57"/>
        <v>-31.09096620339421</v>
      </c>
      <c r="M1847" s="8">
        <f>(Timetraces!K1929-Timetraces!$K$86)/0.3048+$L$1004</f>
        <v>-27.357722361256755</v>
      </c>
      <c r="N1847" s="13">
        <f>Timetraces!L1929/9.81/0.4536</f>
        <v>-4.4288829202849165</v>
      </c>
      <c r="O1847" s="23">
        <f>Timetraces!N1929/1000*0.145</f>
        <v>98.21928601208981</v>
      </c>
      <c r="P1847" s="37">
        <f>Timetraces!P1929</f>
        <v>0.32658901657236578</v>
      </c>
    </row>
    <row r="1848" spans="1:16" x14ac:dyDescent="0.2">
      <c r="A1848" s="37">
        <f>Timetraces!E1930</f>
        <v>184.4</v>
      </c>
      <c r="B1848" s="8">
        <f>Timetraces!B1930-Timetraces!C1930</f>
        <v>27.764611005783081</v>
      </c>
      <c r="C1848" s="8">
        <f t="shared" si="58"/>
        <v>-31.087899927704978</v>
      </c>
      <c r="D1848" s="8">
        <f>(Timetraces!C1930-Timetraces!$C$86)/0.3048+$C$1004</f>
        <v>-27.36079645907785</v>
      </c>
      <c r="E1848" s="23">
        <f>Timetraces!F1930/1000*0.145</f>
        <v>98.905905099649559</v>
      </c>
      <c r="F1848" s="8">
        <f>Timetraces!H1930</f>
        <v>0.32616340284772743</v>
      </c>
      <c r="G1848" s="8">
        <f>(Timetraces!G1930-Timetraces!$G$86)/0.3048</f>
        <v>-65.616797900262469</v>
      </c>
      <c r="H1848" s="13">
        <f>Timetraces!D1930/9.81/0.4536</f>
        <v>-4.0139471424551862</v>
      </c>
      <c r="I1848" s="73">
        <f>Timetraces!F1930/Timetraces!H1930*1000</f>
        <v>2091312772.6376474</v>
      </c>
      <c r="J1848" s="13">
        <f>Timetraces!I1930/9.81/0.4536</f>
        <v>293.44332413477878</v>
      </c>
      <c r="K1848" s="8">
        <f>Timetraces!J1930-Timetraces!K1930</f>
        <v>27.764112949371338</v>
      </c>
      <c r="L1848" s="8">
        <f t="shared" si="57"/>
        <v>-31.089526148918733</v>
      </c>
      <c r="M1848" s="8">
        <f>(Timetraces!K1930-Timetraces!$K$86)/0.3048+$L$1004</f>
        <v>-27.359162415732236</v>
      </c>
      <c r="N1848" s="13">
        <f>Timetraces!L1930/9.81/0.4536</f>
        <v>-4.3129610498857041</v>
      </c>
      <c r="O1848" s="23">
        <f>Timetraces!N1930/1000*0.145</f>
        <v>98.239659083944133</v>
      </c>
      <c r="P1848" s="37">
        <f>Timetraces!P1930</f>
        <v>0.32665775432848965</v>
      </c>
    </row>
    <row r="1849" spans="1:16" x14ac:dyDescent="0.2">
      <c r="A1849" s="37">
        <f>Timetraces!E1931</f>
        <v>184.5</v>
      </c>
      <c r="B1849" s="8">
        <f>Timetraces!B1931-Timetraces!C1931</f>
        <v>27.765018701553345</v>
      </c>
      <c r="C1849" s="8">
        <f t="shared" si="58"/>
        <v>-31.086562343156867</v>
      </c>
      <c r="D1849" s="8">
        <f>(Timetraces!C1931-Timetraces!$C$86)/0.3048+$C$1004</f>
        <v>-27.362134043625961</v>
      </c>
      <c r="E1849" s="23">
        <f>Timetraces!F1931/1000*0.145</f>
        <v>98.922467463614097</v>
      </c>
      <c r="F1849" s="8">
        <f>Timetraces!H1931</f>
        <v>0.3262172602471512</v>
      </c>
      <c r="G1849" s="8">
        <f>(Timetraces!G1931-Timetraces!$G$86)/0.3048</f>
        <v>-65.616797900262469</v>
      </c>
      <c r="H1849" s="13">
        <f>Timetraces!D1931/9.81/0.4536</f>
        <v>-3.9014907892136015</v>
      </c>
      <c r="I1849" s="73">
        <f>Timetraces!F1931/Timetraces!H1931*1000</f>
        <v>2091317648.3221476</v>
      </c>
      <c r="J1849" s="13">
        <f>Timetraces!I1931/9.81/0.4536</f>
        <v>293.56287568969145</v>
      </c>
      <c r="K1849" s="8">
        <f>Timetraces!J1931-Timetraces!K1931</f>
        <v>27.764549493789673</v>
      </c>
      <c r="L1849" s="8">
        <f t="shared" si="57"/>
        <v>-31.088093916575112</v>
      </c>
      <c r="M1849" s="8">
        <f>(Timetraces!K1931-Timetraces!$K$86)/0.3048+$L$1004</f>
        <v>-27.360594648075853</v>
      </c>
      <c r="N1849" s="13">
        <f>Timetraces!L1931/9.81/0.4536</f>
        <v>-4.1974961048161177</v>
      </c>
      <c r="O1849" s="23">
        <f>Timetraces!N1931/1000*0.145</f>
        <v>98.259687922283902</v>
      </c>
      <c r="P1849" s="37">
        <f>Timetraces!P1931</f>
        <v>0.32672520376330394</v>
      </c>
    </row>
    <row r="1850" spans="1:16" x14ac:dyDescent="0.2">
      <c r="A1850" s="37">
        <f>Timetraces!E1932</f>
        <v>184.60000000000002</v>
      </c>
      <c r="B1850" s="8">
        <f>Timetraces!B1932-Timetraces!C1932</f>
        <v>27.765425205230713</v>
      </c>
      <c r="C1850" s="8">
        <f t="shared" si="58"/>
        <v>-31.085228669674688</v>
      </c>
      <c r="D1850" s="8">
        <f>(Timetraces!C1932-Timetraces!$C$86)/0.3048+$C$1004</f>
        <v>-27.36346771710814</v>
      </c>
      <c r="E1850" s="23">
        <f>Timetraces!F1932/1000*0.145</f>
        <v>98.938565168277904</v>
      </c>
      <c r="F1850" s="8">
        <f>Timetraces!H1932</f>
        <v>0.32626960649735565</v>
      </c>
      <c r="G1850" s="8">
        <f>(Timetraces!G1932-Timetraces!$G$86)/0.3048</f>
        <v>-65.616797900262469</v>
      </c>
      <c r="H1850" s="13">
        <f>Timetraces!D1932/9.81/0.4536</f>
        <v>-3.7894729299797172</v>
      </c>
      <c r="I1850" s="73">
        <f>Timetraces!F1932/Timetraces!H1932*1000</f>
        <v>2091322386.7836745</v>
      </c>
      <c r="J1850" s="13">
        <f>Timetraces!I1932/9.81/0.4536</f>
        <v>293.68176886063941</v>
      </c>
      <c r="K1850" s="8">
        <f>Timetraces!J1932-Timetraces!K1932</f>
        <v>27.764983177185059</v>
      </c>
      <c r="L1850" s="8">
        <f t="shared" si="57"/>
        <v>-31.086671070789727</v>
      </c>
      <c r="M1850" s="8">
        <f>(Timetraces!K1932-Timetraces!$K$86)/0.3048+$L$1004</f>
        <v>-27.362017493861238</v>
      </c>
      <c r="N1850" s="13">
        <f>Timetraces!L1932/9.81/0.4536</f>
        <v>-4.0824542228800604</v>
      </c>
      <c r="O1850" s="23">
        <f>Timetraces!N1932/1000*0.145</f>
        <v>98.279392084760346</v>
      </c>
      <c r="P1850" s="37">
        <f>Timetraces!P1932</f>
        <v>0.3267914373961629</v>
      </c>
    </row>
    <row r="1851" spans="1:16" x14ac:dyDescent="0.2">
      <c r="A1851" s="37">
        <f>Timetraces!E1933</f>
        <v>184.70000000000002</v>
      </c>
      <c r="B1851" s="8">
        <f>Timetraces!B1933-Timetraces!C1933</f>
        <v>27.765830039978027</v>
      </c>
      <c r="C1851" s="8">
        <f t="shared" si="58"/>
        <v>-31.083900471684814</v>
      </c>
      <c r="D1851" s="8">
        <f>(Timetraces!C1933-Timetraces!$C$86)/0.3048+$C$1004</f>
        <v>-27.364795915098011</v>
      </c>
      <c r="E1851" s="23">
        <f>Timetraces!F1933/1000*0.145</f>
        <v>98.954228068839072</v>
      </c>
      <c r="F1851" s="8">
        <f>Timetraces!H1933</f>
        <v>0.326320538706593</v>
      </c>
      <c r="G1851" s="8">
        <f>(Timetraces!G1933-Timetraces!$G$86)/0.3048</f>
        <v>-65.616797900262469</v>
      </c>
      <c r="H1851" s="13">
        <f>Timetraces!D1933/9.81/0.4536</f>
        <v>-3.6778567021096786</v>
      </c>
      <c r="I1851" s="73">
        <f>Timetraces!F1933/Timetraces!H1933*1000</f>
        <v>2091326996.7738693</v>
      </c>
      <c r="J1851" s="13">
        <f>Timetraces!I1933/9.81/0.4536</f>
        <v>293.8000036476227</v>
      </c>
      <c r="K1851" s="8">
        <f>Timetraces!J1933-Timetraces!K1933</f>
        <v>27.765413999557495</v>
      </c>
      <c r="L1851" s="8">
        <f t="shared" si="57"/>
        <v>-31.085257611562572</v>
      </c>
      <c r="M1851" s="8">
        <f>(Timetraces!K1933-Timetraces!$K$86)/0.3048+$L$1004</f>
        <v>-27.363430953088397</v>
      </c>
      <c r="N1851" s="13">
        <f>Timetraces!L1933/9.81/0.4536</f>
        <v>-3.9678006846106459</v>
      </c>
      <c r="O1851" s="23">
        <f>Timetraces!N1933/1000*0.145</f>
        <v>98.298778383677828</v>
      </c>
      <c r="P1851" s="37">
        <f>Timetraces!P1933</f>
        <v>0.32685647852858379</v>
      </c>
    </row>
    <row r="1852" spans="1:16" x14ac:dyDescent="0.2">
      <c r="A1852" s="37">
        <f>Timetraces!E1934</f>
        <v>184.8</v>
      </c>
      <c r="B1852" s="8">
        <f>Timetraces!B1934-Timetraces!C1934</f>
        <v>27.766233682632446</v>
      </c>
      <c r="C1852" s="8">
        <f t="shared" si="58"/>
        <v>-31.082576184760864</v>
      </c>
      <c r="D1852" s="8">
        <f>(Timetraces!C1934-Timetraces!$C$86)/0.3048+$C$1004</f>
        <v>-27.366120202021964</v>
      </c>
      <c r="E1852" s="23">
        <f>Timetraces!F1934/1000*0.145</f>
        <v>98.969493547931094</v>
      </c>
      <c r="F1852" s="8">
        <f>Timetraces!H1934</f>
        <v>0.3263701784407857</v>
      </c>
      <c r="G1852" s="8">
        <f>(Timetraces!G1934-Timetraces!$G$86)/0.3048</f>
        <v>-65.616797900262469</v>
      </c>
      <c r="H1852" s="13">
        <f>Timetraces!D1934/9.81/0.4536</f>
        <v>-3.5666000993349094</v>
      </c>
      <c r="I1852" s="73">
        <f>Timetraces!F1934/Timetraces!H1934*1000</f>
        <v>2091331489.3715963</v>
      </c>
      <c r="J1852" s="13">
        <f>Timetraces!I1934/9.81/0.4536</f>
        <v>293.91758005064145</v>
      </c>
      <c r="K1852" s="8">
        <f>Timetraces!J1934-Timetraces!K1934</f>
        <v>27.765841484069824</v>
      </c>
      <c r="L1852" s="8">
        <f t="shared" si="57"/>
        <v>-31.083855103320023</v>
      </c>
      <c r="M1852" s="8">
        <f>(Timetraces!K1934-Timetraces!$K$86)/0.3048+$L$1004</f>
        <v>-27.364833461330946</v>
      </c>
      <c r="N1852" s="13">
        <f>Timetraces!L1934/9.81/0.4536</f>
        <v>-3.8535037709887452</v>
      </c>
      <c r="O1852" s="23">
        <f>Timetraces!N1934/1000*0.145</f>
        <v>98.317866367879674</v>
      </c>
      <c r="P1852" s="37">
        <f>Timetraces!P1934</f>
        <v>0.32692039985419624</v>
      </c>
    </row>
    <row r="1853" spans="1:16" x14ac:dyDescent="0.2">
      <c r="A1853" s="37">
        <f>Timetraces!E1935</f>
        <v>184.9</v>
      </c>
      <c r="B1853" s="8">
        <f>Timetraces!B1935-Timetraces!C1935</f>
        <v>27.766635656356812</v>
      </c>
      <c r="C1853" s="8">
        <f t="shared" si="58"/>
        <v>-31.081257373329223</v>
      </c>
      <c r="D1853" s="8">
        <f>(Timetraces!C1935-Timetraces!$C$86)/0.3048+$C$1004</f>
        <v>-27.367439013453602</v>
      </c>
      <c r="E1853" s="23">
        <f>Timetraces!F1935/1000*0.145</f>
        <v>98.984391358590685</v>
      </c>
      <c r="F1853" s="8">
        <f>Timetraces!H1935</f>
        <v>0.3264186224642901</v>
      </c>
      <c r="G1853" s="8">
        <f>(Timetraces!G1935-Timetraces!$G$86)/0.3048</f>
        <v>-65.616797900262469</v>
      </c>
      <c r="H1853" s="13">
        <f>Timetraces!D1935/9.81/0.4536</f>
        <v>-3.4556559717621078</v>
      </c>
      <c r="I1853" s="73">
        <f>Timetraces!F1935/Timetraces!H1935*1000</f>
        <v>2091335873.3431754</v>
      </c>
      <c r="J1853" s="13">
        <f>Timetraces!I1935/9.81/0.4536</f>
        <v>294.03449806969542</v>
      </c>
      <c r="K1853" s="8">
        <f>Timetraces!J1935-Timetraces!K1935</f>
        <v>27.766265869140625</v>
      </c>
      <c r="L1853" s="8">
        <f t="shared" si="57"/>
        <v>-31.082462763848891</v>
      </c>
      <c r="M1853" s="8">
        <f>(Timetraces!K1935-Timetraces!$K$86)/0.3048+$L$1004</f>
        <v>-27.366225800802077</v>
      </c>
      <c r="N1853" s="13">
        <f>Timetraces!L1935/9.81/0.4536</f>
        <v>-3.7395334775368028</v>
      </c>
      <c r="O1853" s="23">
        <f>Timetraces!N1935/1000*0.145</f>
        <v>98.336688335191184</v>
      </c>
      <c r="P1853" s="37">
        <f>Timetraces!P1935</f>
        <v>0.32698332334359836</v>
      </c>
    </row>
    <row r="1854" spans="1:16" x14ac:dyDescent="0.2">
      <c r="A1854" s="37">
        <f>Timetraces!E1936</f>
        <v>185</v>
      </c>
      <c r="B1854" s="8">
        <f>Timetraces!B1936-Timetraces!C1936</f>
        <v>27.767036437988281</v>
      </c>
      <c r="C1854" s="8">
        <f t="shared" si="58"/>
        <v>-31.079942472963506</v>
      </c>
      <c r="D1854" s="8">
        <f>(Timetraces!C1936-Timetraces!$C$86)/0.3048+$C$1004</f>
        <v>-27.368753913819322</v>
      </c>
      <c r="E1854" s="23">
        <f>Timetraces!F1936/1000*0.145</f>
        <v>98.998958703812733</v>
      </c>
      <c r="F1854" s="8">
        <f>Timetraces!H1936</f>
        <v>0.32646599175879781</v>
      </c>
      <c r="G1854" s="8">
        <f>(Timetraces!G1936-Timetraces!$G$86)/0.3048</f>
        <v>-65.616797900262469</v>
      </c>
      <c r="H1854" s="13">
        <f>Timetraces!D1936/9.81/0.4536</f>
        <v>-3.3449692397431914</v>
      </c>
      <c r="I1854" s="73">
        <f>Timetraces!F1936/Timetraces!H1936*1000</f>
        <v>2091340159.685225</v>
      </c>
      <c r="J1854" s="13">
        <f>Timetraces!I1936/9.81/0.4536</f>
        <v>294.1507851374501</v>
      </c>
      <c r="K1854" s="8">
        <f>Timetraces!J1936-Timetraces!K1936</f>
        <v>27.766686677932739</v>
      </c>
      <c r="L1854" s="8">
        <f t="shared" si="57"/>
        <v>-31.081082157575551</v>
      </c>
      <c r="M1854" s="8">
        <f>(Timetraces!K1936-Timetraces!$K$86)/0.3048+$L$1004</f>
        <v>-27.367606407075414</v>
      </c>
      <c r="N1854" s="13">
        <f>Timetraces!L1936/9.81/0.4536</f>
        <v>-3.6258533702463587</v>
      </c>
      <c r="O1854" s="23">
        <f>Timetraces!N1936/1000*0.145</f>
        <v>98.355251106588398</v>
      </c>
      <c r="P1854" s="37">
        <f>Timetraces!P1936</f>
        <v>0.32704527220059981</v>
      </c>
    </row>
    <row r="1855" spans="1:16" x14ac:dyDescent="0.2">
      <c r="A1855" s="37">
        <f>Timetraces!E1937</f>
        <v>185.10000000000002</v>
      </c>
      <c r="B1855" s="8">
        <f>Timetraces!B1937-Timetraces!C1937</f>
        <v>27.767435550689697</v>
      </c>
      <c r="C1855" s="8">
        <f t="shared" si="58"/>
        <v>-31.078633048090094</v>
      </c>
      <c r="D1855" s="8">
        <f>(Timetraces!C1937-Timetraces!$C$86)/0.3048+$C$1004</f>
        <v>-27.370063338692734</v>
      </c>
      <c r="E1855" s="23">
        <f>Timetraces!F1937/1000*0.145</f>
        <v>99.013232828908997</v>
      </c>
      <c r="F1855" s="8">
        <f>Timetraces!H1937</f>
        <v>0.3265124074436373</v>
      </c>
      <c r="G1855" s="8">
        <f>(Timetraces!G1937-Timetraces!$G$86)/0.3048</f>
        <v>-65.616797900262469</v>
      </c>
      <c r="H1855" s="13">
        <f>Timetraces!D1937/9.81/0.4536</f>
        <v>-3.234486323853953</v>
      </c>
      <c r="I1855" s="73">
        <f>Timetraces!F1937/Timetraces!H1937*1000</f>
        <v>2091344359.391784</v>
      </c>
      <c r="J1855" s="13">
        <f>Timetraces!I1937/9.81/0.4536</f>
        <v>294.2663863885748</v>
      </c>
      <c r="K1855" s="8">
        <f>Timetraces!J1937-Timetraces!K1937</f>
        <v>27.767104148864746</v>
      </c>
      <c r="L1855" s="8">
        <f t="shared" si="57"/>
        <v>-31.079712502286814</v>
      </c>
      <c r="M1855" s="8">
        <f>(Timetraces!K1937-Timetraces!$K$86)/0.3048+$L$1004</f>
        <v>-27.368976062364155</v>
      </c>
      <c r="N1855" s="13">
        <f>Timetraces!L1937/9.81/0.4536</f>
        <v>-3.5124212285311391</v>
      </c>
      <c r="O1855" s="23">
        <f>Timetraces!N1937/1000*0.145</f>
        <v>98.373574354874563</v>
      </c>
      <c r="P1855" s="37">
        <f>Timetraces!P1937</f>
        <v>0.32710631869637269</v>
      </c>
    </row>
    <row r="1856" spans="1:16" x14ac:dyDescent="0.2">
      <c r="A1856" s="37">
        <f>Timetraces!E1938</f>
        <v>185.20000000000002</v>
      </c>
      <c r="B1856" s="8">
        <f>Timetraces!B1938-Timetraces!C1938</f>
        <v>27.767833471298218</v>
      </c>
      <c r="C1856" s="8">
        <f t="shared" si="58"/>
        <v>-31.077327534282613</v>
      </c>
      <c r="D1856" s="8">
        <f>(Timetraces!C1938-Timetraces!$C$86)/0.3048+$C$1004</f>
        <v>-27.371368852500215</v>
      </c>
      <c r="E1856" s="23">
        <f>Timetraces!F1938/1000*0.145</f>
        <v>99.027250921459611</v>
      </c>
      <c r="F1856" s="8">
        <f>Timetraces!H1938</f>
        <v>0.3265579904741121</v>
      </c>
      <c r="G1856" s="8">
        <f>(Timetraces!G1938-Timetraces!$G$86)/0.3048</f>
        <v>-65.616797900262469</v>
      </c>
      <c r="H1856" s="13">
        <f>Timetraces!D1938/9.81/0.4536</f>
        <v>-3.1241504299047356</v>
      </c>
      <c r="I1856" s="73">
        <f>Timetraces!F1938/Timetraces!H1938*1000</f>
        <v>2091348483.2739761</v>
      </c>
      <c r="J1856" s="13">
        <f>Timetraces!I1938/9.81/0.4536</f>
        <v>294.38135668840016</v>
      </c>
      <c r="K1856" s="8">
        <f>Timetraces!J1938-Timetraces!K1938</f>
        <v>27.767518281936646</v>
      </c>
      <c r="L1856" s="8">
        <f t="shared" si="57"/>
        <v>-31.078353797982682</v>
      </c>
      <c r="M1856" s="8">
        <f>(Timetraces!K1938-Timetraces!$K$86)/0.3048+$L$1004</f>
        <v>-27.370334766668286</v>
      </c>
      <c r="N1856" s="13">
        <f>Timetraces!L1938/9.81/0.4536</f>
        <v>-3.3991946174871726</v>
      </c>
      <c r="O1856" s="23">
        <f>Timetraces!N1938/1000*0.145</f>
        <v>98.391684128986441</v>
      </c>
      <c r="P1856" s="37">
        <f>Timetraces!P1938</f>
        <v>0.32716655964949587</v>
      </c>
    </row>
    <row r="1857" spans="1:16" x14ac:dyDescent="0.2">
      <c r="A1857" s="37">
        <f>Timetraces!E1939</f>
        <v>185.3</v>
      </c>
      <c r="B1857" s="8">
        <f>Timetraces!B1939-Timetraces!C1939</f>
        <v>27.768229961395264</v>
      </c>
      <c r="C1857" s="8">
        <f t="shared" si="58"/>
        <v>-31.076026713754246</v>
      </c>
      <c r="D1857" s="8">
        <f>(Timetraces!C1939-Timetraces!$C$86)/0.3048+$C$1004</f>
        <v>-27.372669673028579</v>
      </c>
      <c r="E1857" s="23">
        <f>Timetraces!F1939/1000*0.145</f>
        <v>99.041057796487053</v>
      </c>
      <c r="F1857" s="8">
        <f>Timetraces!H1939</f>
        <v>0.32660288658824427</v>
      </c>
      <c r="G1857" s="8">
        <f>(Timetraces!G1939-Timetraces!$G$86)/0.3048</f>
        <v>-65.616797900262469</v>
      </c>
      <c r="H1857" s="13">
        <f>Timetraces!D1939/9.81/0.4536</f>
        <v>-3.0139084071067268</v>
      </c>
      <c r="I1857" s="73">
        <f>Timetraces!F1939/Timetraces!H1939*1000</f>
        <v>2091352544.4982784</v>
      </c>
      <c r="J1857" s="13">
        <f>Timetraces!I1939/9.81/0.4536</f>
        <v>294.49569603692601</v>
      </c>
      <c r="K1857" s="8">
        <f>Timetraces!J1939-Timetraces!K1939</f>
        <v>27.767928600311279</v>
      </c>
      <c r="L1857" s="8">
        <f t="shared" si="57"/>
        <v>-31.077007609089527</v>
      </c>
      <c r="M1857" s="8">
        <f>(Timetraces!K1939-Timetraces!$K$86)/0.3048+$L$1004</f>
        <v>-27.371680955561438</v>
      </c>
      <c r="N1857" s="13">
        <f>Timetraces!L1939/9.81/0.4536</f>
        <v>-3.2861323881166693</v>
      </c>
      <c r="O1857" s="23">
        <f>Timetraces!N1939/1000*0.145</f>
        <v>98.4095936824543</v>
      </c>
      <c r="P1857" s="37">
        <f>Timetraces!P1939</f>
        <v>0.32722604268984579</v>
      </c>
    </row>
    <row r="1858" spans="1:16" x14ac:dyDescent="0.2">
      <c r="A1858" s="37">
        <f>Timetraces!E1940</f>
        <v>185.4</v>
      </c>
      <c r="B1858" s="8">
        <f>Timetraces!B1940-Timetraces!C1940</f>
        <v>27.768624782562256</v>
      </c>
      <c r="C1858" s="8">
        <f t="shared" si="58"/>
        <v>-31.074731368718183</v>
      </c>
      <c r="D1858" s="8">
        <f>(Timetraces!C1940-Timetraces!$C$86)/0.3048+$C$1004</f>
        <v>-27.373965018064641</v>
      </c>
      <c r="E1858" s="23">
        <f>Timetraces!F1940/1000*0.145</f>
        <v>99.054675616578606</v>
      </c>
      <c r="F1858" s="8">
        <f>Timetraces!H1940</f>
        <v>0.32664716784062819</v>
      </c>
      <c r="G1858" s="8">
        <f>(Timetraces!G1940-Timetraces!$G$86)/0.3048</f>
        <v>-65.616797900262469</v>
      </c>
      <c r="H1858" s="13">
        <f>Timetraces!D1940/9.81/0.4536</f>
        <v>-2.9037113910250505</v>
      </c>
      <c r="I1858" s="73">
        <f>Timetraces!F1940/Timetraces!H1940*1000</f>
        <v>2091356549.7091408</v>
      </c>
      <c r="J1858" s="13">
        <f>Timetraces!I1940/9.81/0.4536</f>
        <v>294.60937700148725</v>
      </c>
      <c r="K1858" s="8">
        <f>Timetraces!J1940-Timetraces!K1940</f>
        <v>27.768335580825806</v>
      </c>
      <c r="L1858" s="8">
        <f t="shared" si="57"/>
        <v>-31.075672371180975</v>
      </c>
      <c r="M1858" s="8">
        <f>(Timetraces!K1940-Timetraces!$K$86)/0.3048+$L$1004</f>
        <v>-27.373016193469994</v>
      </c>
      <c r="N1858" s="13">
        <f>Timetraces!L1940/9.81/0.4536</f>
        <v>-3.1731989636819566</v>
      </c>
      <c r="O1858" s="23">
        <f>Timetraces!N1940/1000*0.145</f>
        <v>98.42731621278206</v>
      </c>
      <c r="P1858" s="37">
        <f>Timetraces!P1940</f>
        <v>0.32728481566055317</v>
      </c>
    </row>
    <row r="1859" spans="1:16" x14ac:dyDescent="0.2">
      <c r="A1859" s="37">
        <f>Timetraces!E1941</f>
        <v>185.5</v>
      </c>
      <c r="B1859" s="8">
        <f>Timetraces!B1941-Timetraces!C1941</f>
        <v>27.769018650054932</v>
      </c>
      <c r="C1859" s="8">
        <f t="shared" si="58"/>
        <v>-31.073439152534863</v>
      </c>
      <c r="D1859" s="8">
        <f>(Timetraces!C1941-Timetraces!$C$86)/0.3048+$C$1004</f>
        <v>-27.375257234247965</v>
      </c>
      <c r="E1859" s="23">
        <f>Timetraces!F1941/1000*0.145</f>
        <v>99.068141740204226</v>
      </c>
      <c r="F1859" s="8">
        <f>Timetraces!H1941</f>
        <v>0.3266909557424123</v>
      </c>
      <c r="G1859" s="8">
        <f>(Timetraces!G1941-Timetraces!$G$86)/0.3048</f>
        <v>-65.616797900262469</v>
      </c>
      <c r="H1859" s="13">
        <f>Timetraces!D1941/9.81/0.4536</f>
        <v>-2.793516518120343</v>
      </c>
      <c r="I1859" s="73">
        <f>Timetraces!F1941/Timetraces!H1941*1000</f>
        <v>2091360509.7297375</v>
      </c>
      <c r="J1859" s="13">
        <f>Timetraces!I1941/9.81/0.4536</f>
        <v>294.72245444741424</v>
      </c>
      <c r="K1859" s="8">
        <f>Timetraces!J1941-Timetraces!K1941</f>
        <v>27.768739223480225</v>
      </c>
      <c r="L1859" s="8">
        <f t="shared" si="57"/>
        <v>-31.074348084257029</v>
      </c>
      <c r="M1859" s="8">
        <f>(Timetraces!K1941-Timetraces!$K$86)/0.3048+$L$1004</f>
        <v>-27.37434048039394</v>
      </c>
      <c r="N1859" s="13">
        <f>Timetraces!L1941/9.81/0.4536</f>
        <v>-3.060363268116995</v>
      </c>
      <c r="O1859" s="23">
        <f>Timetraces!N1941/1000*0.145</f>
        <v>98.444864855957391</v>
      </c>
      <c r="P1859" s="37">
        <f>Timetraces!P1941</f>
        <v>0.32734292658895159</v>
      </c>
    </row>
    <row r="1860" spans="1:16" x14ac:dyDescent="0.2">
      <c r="A1860" s="37">
        <f>Timetraces!E1942</f>
        <v>185.60000000000002</v>
      </c>
      <c r="B1860" s="8">
        <f>Timetraces!B1942-Timetraces!C1942</f>
        <v>27.769410848617554</v>
      </c>
      <c r="C1860" s="8">
        <f t="shared" si="58"/>
        <v>-31.072152411843845</v>
      </c>
      <c r="D1860" s="8">
        <f>(Timetraces!C1942-Timetraces!$C$86)/0.3048+$C$1004</f>
        <v>-27.376543974938979</v>
      </c>
      <c r="E1860" s="23">
        <f>Timetraces!F1942/1000*0.145</f>
        <v>99.081493599398968</v>
      </c>
      <c r="F1860" s="8">
        <f>Timetraces!H1942</f>
        <v>0.3267343720321384</v>
      </c>
      <c r="G1860" s="8">
        <f>(Timetraces!G1942-Timetraces!$G$86)/0.3048</f>
        <v>-65.616797900262469</v>
      </c>
      <c r="H1860" s="13">
        <f>Timetraces!D1942/9.81/0.4536</f>
        <v>-2.6832875687018398</v>
      </c>
      <c r="I1860" s="73">
        <f>Timetraces!F1942/Timetraces!H1942*1000</f>
        <v>2091364435.4683418</v>
      </c>
      <c r="J1860" s="13">
        <f>Timetraces!I1942/9.81/0.4536</f>
        <v>294.83490094204177</v>
      </c>
      <c r="K1860" s="8">
        <f>Timetraces!J1942-Timetraces!K1942</f>
        <v>27.769139289855957</v>
      </c>
      <c r="L1860" s="8">
        <f t="shared" si="57"/>
        <v>-31.073035530530873</v>
      </c>
      <c r="M1860" s="8">
        <f>(Timetraces!K1942-Timetraces!$K$86)/0.3048+$L$1004</f>
        <v>-27.375653034120091</v>
      </c>
      <c r="N1860" s="13">
        <f>Timetraces!L1942/9.81/0.4536</f>
        <v>-2.9475974401211986</v>
      </c>
      <c r="O1860" s="23">
        <f>Timetraces!N1942/1000*0.145</f>
        <v>98.462252734136399</v>
      </c>
      <c r="P1860" s="37">
        <f>Timetraces!P1942</f>
        <v>0.32740042369298017</v>
      </c>
    </row>
    <row r="1861" spans="1:16" x14ac:dyDescent="0.2">
      <c r="A1861" s="37">
        <f>Timetraces!E1943</f>
        <v>185.70000000000002</v>
      </c>
      <c r="B1861" s="8">
        <f>Timetraces!B1943-Timetraces!C1943</f>
        <v>27.769802093505859</v>
      </c>
      <c r="C1861" s="8">
        <f t="shared" si="58"/>
        <v>-31.070868800005574</v>
      </c>
      <c r="D1861" s="8">
        <f>(Timetraces!C1943-Timetraces!$C$86)/0.3048+$C$1004</f>
        <v>-27.377827586777254</v>
      </c>
      <c r="E1861" s="23">
        <f>Timetraces!F1943/1000*0.145</f>
        <v>99.094753639796394</v>
      </c>
      <c r="F1861" s="8">
        <f>Timetraces!H1943</f>
        <v>0.3267774897088257</v>
      </c>
      <c r="G1861" s="8">
        <f>(Timetraces!G1943-Timetraces!$G$86)/0.3048</f>
        <v>-65.616797900262469</v>
      </c>
      <c r="H1861" s="13">
        <f>Timetraces!D1943/9.81/0.4536</f>
        <v>-2.5729986103282267</v>
      </c>
      <c r="I1861" s="73">
        <f>Timetraces!F1943/Timetraces!H1943*1000</f>
        <v>2091368333.4690959</v>
      </c>
      <c r="J1861" s="13">
        <f>Timetraces!I1943/9.81/0.4536</f>
        <v>294.9467713507002</v>
      </c>
      <c r="K1861" s="8">
        <f>Timetraces!J1943-Timetraces!K1943</f>
        <v>27.76953649520874</v>
      </c>
      <c r="L1861" s="8">
        <f t="shared" ref="L1861:L1924" si="59">(K1861-$K$4)/0.3048</f>
        <v>-31.071732363362948</v>
      </c>
      <c r="M1861" s="8">
        <f>(Timetraces!K1943-Timetraces!$K$86)/0.3048+$L$1004</f>
        <v>-27.376956201288017</v>
      </c>
      <c r="N1861" s="13">
        <f>Timetraces!L1943/9.81/0.4536</f>
        <v>-2.8348802622425806</v>
      </c>
      <c r="O1861" s="23">
        <f>Timetraces!N1943/1000*0.145</f>
        <v>98.479492860148397</v>
      </c>
      <c r="P1861" s="37">
        <f>Timetraces!P1943</f>
        <v>0.32745735534386222</v>
      </c>
    </row>
    <row r="1862" spans="1:16" x14ac:dyDescent="0.2">
      <c r="A1862" s="37">
        <f>Timetraces!E1944</f>
        <v>185.8</v>
      </c>
      <c r="B1862" s="8">
        <f>Timetraces!B1944-Timetraces!C1944</f>
        <v>27.77019190788269</v>
      </c>
      <c r="C1862" s="8">
        <f t="shared" si="58"/>
        <v>-31.069589881446415</v>
      </c>
      <c r="D1862" s="8">
        <f>(Timetraces!C1944-Timetraces!$C$86)/0.3048+$C$1004</f>
        <v>-27.379106505336413</v>
      </c>
      <c r="E1862" s="23">
        <f>Timetraces!F1944/1000*0.145</f>
        <v>99.107936798597692</v>
      </c>
      <c r="F1862" s="8">
        <f>Timetraces!H1944</f>
        <v>0.32682035731617742</v>
      </c>
      <c r="G1862" s="8">
        <f>(Timetraces!G1944-Timetraces!$G$86)/0.3048</f>
        <v>-65.616797900262469</v>
      </c>
      <c r="H1862" s="13">
        <f>Timetraces!D1944/9.81/0.4536</f>
        <v>-2.4626297114536984</v>
      </c>
      <c r="I1862" s="73">
        <f>Timetraces!F1944/Timetraces!H1944*1000</f>
        <v>2091372208.3195612</v>
      </c>
      <c r="J1862" s="13">
        <f>Timetraces!I1944/9.81/0.4536</f>
        <v>295.05803824072444</v>
      </c>
      <c r="K1862" s="8">
        <f>Timetraces!J1944-Timetraces!K1944</f>
        <v>27.769930362701416</v>
      </c>
      <c r="L1862" s="8">
        <f t="shared" si="59"/>
        <v>-31.070440147179628</v>
      </c>
      <c r="M1862" s="8">
        <f>(Timetraces!K1944-Timetraces!$K$86)/0.3048+$L$1004</f>
        <v>-27.37824841747134</v>
      </c>
      <c r="N1862" s="13">
        <f>Timetraces!L1944/9.81/0.4536</f>
        <v>-2.7221978038308472</v>
      </c>
      <c r="O1862" s="23">
        <f>Timetraces!N1944/1000*0.145</f>
        <v>98.496591787628034</v>
      </c>
      <c r="P1862" s="37">
        <f>Timetraces!P1944</f>
        <v>0.32751374562870567</v>
      </c>
    </row>
    <row r="1863" spans="1:16" x14ac:dyDescent="0.2">
      <c r="A1863" s="37">
        <f>Timetraces!E1945</f>
        <v>185.9</v>
      </c>
      <c r="B1863" s="8">
        <f>Timetraces!B1945-Timetraces!C1945</f>
        <v>27.770580768585205</v>
      </c>
      <c r="C1863" s="8">
        <f t="shared" si="58"/>
        <v>-31.068314091740003</v>
      </c>
      <c r="D1863" s="8">
        <f>(Timetraces!C1945-Timetraces!$C$86)/0.3048+$C$1004</f>
        <v>-27.380382295042825</v>
      </c>
      <c r="E1863" s="23">
        <f>Timetraces!F1945/1000*0.145</f>
        <v>99.121073252135915</v>
      </c>
      <c r="F1863" s="8">
        <f>Timetraces!H1945</f>
        <v>0.32686307304323364</v>
      </c>
      <c r="G1863" s="8">
        <f>(Timetraces!G1945-Timetraces!$G$86)/0.3048</f>
        <v>-65.616797900262469</v>
      </c>
      <c r="H1863" s="13">
        <f>Timetraces!D1945/9.81/0.4536</f>
        <v>-2.3521716564172914</v>
      </c>
      <c r="I1863" s="73">
        <f>Timetraces!F1945/Timetraces!H1945*1000</f>
        <v>2091376068.4890897</v>
      </c>
      <c r="J1863" s="13">
        <f>Timetraces!I1945/9.81/0.4536</f>
        <v>295.16875647744479</v>
      </c>
      <c r="K1863" s="8">
        <f>Timetraces!J1945-Timetraces!K1945</f>
        <v>27.770321607589722</v>
      </c>
      <c r="L1863" s="8">
        <f t="shared" si="59"/>
        <v>-31.069156535341357</v>
      </c>
      <c r="M1863" s="8">
        <f>(Timetraces!K1945-Timetraces!$K$86)/0.3048+$L$1004</f>
        <v>-27.379532029309608</v>
      </c>
      <c r="N1863" s="13">
        <f>Timetraces!L1945/9.81/0.4536</f>
        <v>-2.6095444926258828</v>
      </c>
      <c r="O1863" s="23">
        <f>Timetraces!N1945/1000*0.145</f>
        <v>98.513555975677889</v>
      </c>
      <c r="P1863" s="37">
        <f>Timetraces!P1945</f>
        <v>0.32756961898991432</v>
      </c>
    </row>
    <row r="1864" spans="1:16" x14ac:dyDescent="0.2">
      <c r="A1864" s="37">
        <f>Timetraces!E1946</f>
        <v>186</v>
      </c>
      <c r="B1864" s="8">
        <f>Timetraces!B1946-Timetraces!C1946</f>
        <v>27.770968675613403</v>
      </c>
      <c r="C1864" s="8">
        <f t="shared" si="58"/>
        <v>-31.067041430886334</v>
      </c>
      <c r="D1864" s="8">
        <f>(Timetraces!C1946-Timetraces!$C$86)/0.3048+$C$1004</f>
        <v>-27.38165495589649</v>
      </c>
      <c r="E1864" s="23">
        <f>Timetraces!F1946/1000*0.145</f>
        <v>99.134163033019831</v>
      </c>
      <c r="F1864" s="8">
        <f>Timetraces!H1946</f>
        <v>0.32690563694812569</v>
      </c>
      <c r="G1864" s="8">
        <f>(Timetraces!G1946-Timetraces!$G$86)/0.3048</f>
        <v>-65.616797900262469</v>
      </c>
      <c r="H1864" s="13">
        <f>Timetraces!D1946/9.81/0.4536</f>
        <v>-2.2416227306774323</v>
      </c>
      <c r="I1864" s="73">
        <f>Timetraces!F1946/Timetraces!H1946*1000</f>
        <v>2091379914.3048506</v>
      </c>
      <c r="J1864" s="13">
        <f>Timetraces!I1946/9.81/0.4536</f>
        <v>295.27895349352644</v>
      </c>
      <c r="K1864" s="8">
        <f>Timetraces!J1946-Timetraces!K1946</f>
        <v>27.770709991455078</v>
      </c>
      <c r="L1864" s="8">
        <f t="shared" si="59"/>
        <v>-31.067882310061314</v>
      </c>
      <c r="M1864" s="8">
        <f>(Timetraces!K1946-Timetraces!$K$86)/0.3048+$L$1004</f>
        <v>-27.38080625458965</v>
      </c>
      <c r="N1864" s="13">
        <f>Timetraces!L1946/9.81/0.4536</f>
        <v>-2.4969216145338669</v>
      </c>
      <c r="O1864" s="23">
        <f>Timetraces!N1946/1000*0.145</f>
        <v>98.530379038010068</v>
      </c>
      <c r="P1864" s="37">
        <f>Timetraces!P1946</f>
        <v>0.32762495088976812</v>
      </c>
    </row>
    <row r="1865" spans="1:16" x14ac:dyDescent="0.2">
      <c r="A1865" s="37">
        <f>Timetraces!E1947</f>
        <v>186.10000000000002</v>
      </c>
      <c r="B1865" s="8">
        <f>Timetraces!B1947-Timetraces!C1947</f>
        <v>27.771355390548706</v>
      </c>
      <c r="C1865" s="8">
        <f t="shared" si="58"/>
        <v>-31.065772681098597</v>
      </c>
      <c r="D1865" s="8">
        <f>(Timetraces!C1947-Timetraces!$C$86)/0.3048+$C$1004</f>
        <v>-27.382923705684231</v>
      </c>
      <c r="E1865" s="23">
        <f>Timetraces!F1947/1000*0.145</f>
        <v>99.147221378043099</v>
      </c>
      <c r="F1865" s="8">
        <f>Timetraces!H1947</f>
        <v>0.32694809860874002</v>
      </c>
      <c r="G1865" s="8">
        <f>(Timetraces!G1947-Timetraces!$G$86)/0.3048</f>
        <v>-65.616797900262469</v>
      </c>
      <c r="H1865" s="13">
        <f>Timetraces!D1947/9.81/0.4536</f>
        <v>-2.1309906496712054</v>
      </c>
      <c r="I1865" s="73">
        <f>Timetraces!F1947/Timetraces!H1947*1000</f>
        <v>2091383750.0443859</v>
      </c>
      <c r="J1865" s="13">
        <f>Timetraces!I1947/9.81/0.4536</f>
        <v>295.38862928896947</v>
      </c>
      <c r="K1865" s="8">
        <f>Timetraces!J1947-Timetraces!K1947</f>
        <v>27.771095991134644</v>
      </c>
      <c r="L1865" s="8">
        <f t="shared" si="59"/>
        <v>-31.066615906913135</v>
      </c>
      <c r="M1865" s="8">
        <f>(Timetraces!K1947-Timetraces!$K$86)/0.3048+$L$1004</f>
        <v>-27.38207265773783</v>
      </c>
      <c r="N1865" s="13">
        <f>Timetraces!L1947/9.81/0.4536</f>
        <v>-2.3843385995334598</v>
      </c>
      <c r="O1865" s="23">
        <f>Timetraces!N1947/1000*0.145</f>
        <v>98.547067229104968</v>
      </c>
      <c r="P1865" s="37">
        <f>Timetraces!P1947</f>
        <v>0.32767976626251499</v>
      </c>
    </row>
    <row r="1866" spans="1:16" x14ac:dyDescent="0.2">
      <c r="A1866" s="37">
        <f>Timetraces!E1948</f>
        <v>186.20000000000002</v>
      </c>
      <c r="B1866" s="8">
        <f>Timetraces!B1948-Timetraces!C1948</f>
        <v>27.771741628646851</v>
      </c>
      <c r="C1866" s="8">
        <f t="shared" si="58"/>
        <v>-31.06450549573723</v>
      </c>
      <c r="D1866" s="8">
        <f>(Timetraces!C1948-Timetraces!$C$86)/0.3048+$C$1004</f>
        <v>-27.384190891045595</v>
      </c>
      <c r="E1866" s="23">
        <f>Timetraces!F1948/1000*0.145</f>
        <v>99.160248492642253</v>
      </c>
      <c r="F1866" s="8">
        <f>Timetraces!H1948</f>
        <v>0.32699045868119292</v>
      </c>
      <c r="G1866" s="8">
        <f>(Timetraces!G1948-Timetraces!$G$86)/0.3048</f>
        <v>-65.616797900262469</v>
      </c>
      <c r="H1866" s="13">
        <f>Timetraces!D1948/9.81/0.4536</f>
        <v>-2.0202887010958142</v>
      </c>
      <c r="I1866" s="73">
        <f>Timetraces!F1948/Timetraces!H1948*1000</f>
        <v>2091387575.8516455</v>
      </c>
      <c r="J1866" s="13">
        <f>Timetraces!I1948/9.81/0.4536</f>
        <v>295.49781129643901</v>
      </c>
      <c r="K1866" s="8">
        <f>Timetraces!J1948-Timetraces!K1948</f>
        <v>27.771479845046997</v>
      </c>
      <c r="L1866" s="8">
        <f t="shared" si="59"/>
        <v>-31.065356543683627</v>
      </c>
      <c r="M1866" s="8">
        <f>(Timetraces!K1948-Timetraces!$K$86)/0.3048+$L$1004</f>
        <v>-27.383332020967337</v>
      </c>
      <c r="N1866" s="13">
        <f>Timetraces!L1948/9.81/0.4536</f>
        <v>-2.2718091639572586</v>
      </c>
      <c r="O1866" s="23">
        <f>Timetraces!N1948/1000*0.145</f>
        <v>98.563607635790049</v>
      </c>
      <c r="P1866" s="37">
        <f>Timetraces!P1948</f>
        <v>0.32773401647354145</v>
      </c>
    </row>
    <row r="1867" spans="1:16" x14ac:dyDescent="0.2">
      <c r="A1867" s="37">
        <f>Timetraces!E1949</f>
        <v>186.3</v>
      </c>
      <c r="B1867" s="8">
        <f>Timetraces!B1949-Timetraces!C1949</f>
        <v>27.772127151489258</v>
      </c>
      <c r="C1867" s="8">
        <f t="shared" si="58"/>
        <v>-31.06324065701542</v>
      </c>
      <c r="D1867" s="8">
        <f>(Timetraces!C1949-Timetraces!$C$86)/0.3048+$C$1004</f>
        <v>-27.385455729767404</v>
      </c>
      <c r="E1867" s="23">
        <f>Timetraces!F1949/1000*0.145</f>
        <v>99.173252210186945</v>
      </c>
      <c r="F1867" s="8">
        <f>Timetraces!H1949</f>
        <v>0.32703274266564319</v>
      </c>
      <c r="G1867" s="8">
        <f>(Timetraces!G1949-Timetraces!$G$86)/0.3048</f>
        <v>-65.616797900262469</v>
      </c>
      <c r="H1867" s="13">
        <f>Timetraces!D1949/9.81/0.4536</f>
        <v>-1.9095387453563344</v>
      </c>
      <c r="I1867" s="73">
        <f>Timetraces!F1949/Timetraces!H1949*1000</f>
        <v>2091391393.8513541</v>
      </c>
      <c r="J1867" s="13">
        <f>Timetraces!I1949/9.81/0.4536</f>
        <v>295.60655438126543</v>
      </c>
      <c r="K1867" s="8">
        <f>Timetraces!J1949-Timetraces!K1949</f>
        <v>27.771861791610718</v>
      </c>
      <c r="L1867" s="8">
        <f t="shared" si="59"/>
        <v>-31.064103438159609</v>
      </c>
      <c r="M1867" s="8">
        <f>(Timetraces!K1949-Timetraces!$K$86)/0.3048+$L$1004</f>
        <v>-27.384585126491359</v>
      </c>
      <c r="N1867" s="13">
        <f>Timetraces!L1949/9.81/0.4536</f>
        <v>-2.159354096621855</v>
      </c>
      <c r="O1867" s="23">
        <f>Timetraces!N1949/1000*0.145</f>
        <v>98.579993613711139</v>
      </c>
      <c r="P1867" s="37">
        <f>Timetraces!P1949</f>
        <v>0.32778767766482358</v>
      </c>
    </row>
    <row r="1868" spans="1:16" x14ac:dyDescent="0.2">
      <c r="A1868" s="37">
        <f>Timetraces!E1950</f>
        <v>186.4</v>
      </c>
      <c r="B1868" s="8">
        <f>Timetraces!B1950-Timetraces!C1950</f>
        <v>27.772511959075928</v>
      </c>
      <c r="C1868" s="8">
        <f t="shared" si="58"/>
        <v>-31.061978164933169</v>
      </c>
      <c r="D1868" s="8">
        <f>(Timetraces!C1950-Timetraces!$C$86)/0.3048+$C$1004</f>
        <v>-27.386718221849659</v>
      </c>
      <c r="E1868" s="23">
        <f>Timetraces!F1950/1000*0.145</f>
        <v>99.186232874796275</v>
      </c>
      <c r="F1868" s="8">
        <f>Timetraces!H1950</f>
        <v>0.32707495166922174</v>
      </c>
      <c r="G1868" s="8">
        <f>(Timetraces!G1950-Timetraces!$G$86)/0.3048</f>
        <v>-65.616797900262469</v>
      </c>
      <c r="H1868" s="13">
        <f>Timetraces!D1950/9.81/0.4536</f>
        <v>-1.7987662862586884</v>
      </c>
      <c r="I1868" s="73">
        <f>Timetraces!F1950/Timetraces!H1950*1000</f>
        <v>2091395204.2258825</v>
      </c>
      <c r="J1868" s="13">
        <f>Timetraces!I1950/9.81/0.4536</f>
        <v>295.71485854344877</v>
      </c>
      <c r="K1868" s="8">
        <f>Timetraces!J1950-Timetraces!K1950</f>
        <v>27.772242069244385</v>
      </c>
      <c r="L1868" s="8">
        <f t="shared" si="59"/>
        <v>-31.062855808127896</v>
      </c>
      <c r="M1868" s="8">
        <f>(Timetraces!K1950-Timetraces!$K$86)/0.3048+$L$1004</f>
        <v>-27.385832756523072</v>
      </c>
      <c r="N1868" s="13">
        <f>Timetraces!L1950/9.81/0.4536</f>
        <v>-2.04699761542699</v>
      </c>
      <c r="O1868" s="23">
        <f>Timetraces!N1950/1000*0.145</f>
        <v>98.5962184996377</v>
      </c>
      <c r="P1868" s="37">
        <f>Timetraces!P1950</f>
        <v>0.3278407262091747</v>
      </c>
    </row>
    <row r="1869" spans="1:16" x14ac:dyDescent="0.2">
      <c r="A1869" s="37">
        <f>Timetraces!E1951</f>
        <v>186.5</v>
      </c>
      <c r="B1869" s="8">
        <f>Timetraces!B1951-Timetraces!C1951</f>
        <v>27.772896528244019</v>
      </c>
      <c r="C1869" s="8">
        <f t="shared" si="58"/>
        <v>-31.060716455064107</v>
      </c>
      <c r="D1869" s="8">
        <f>(Timetraces!C1951-Timetraces!$C$86)/0.3048+$C$1004</f>
        <v>-27.387979931718721</v>
      </c>
      <c r="E1869" s="23">
        <f>Timetraces!F1951/1000*0.145</f>
        <v>99.199183297333548</v>
      </c>
      <c r="F1869" s="8">
        <f>Timetraces!H1951</f>
        <v>0.32711706231096438</v>
      </c>
      <c r="G1869" s="8">
        <f>(Timetraces!G1951-Timetraces!$G$86)/0.3048</f>
        <v>-65.616797900262469</v>
      </c>
      <c r="H1869" s="13">
        <f>Timetraces!D1951/9.81/0.4536</f>
        <v>-1.6880018640746732</v>
      </c>
      <c r="I1869" s="73">
        <f>Timetraces!F1951/Timetraces!H1951*1000</f>
        <v>2091399004.8979769</v>
      </c>
      <c r="J1869" s="13">
        <f>Timetraces!I1951/9.81/0.4536</f>
        <v>295.82275121565419</v>
      </c>
      <c r="K1869" s="8">
        <f>Timetraces!J1951-Timetraces!K1951</f>
        <v>27.772620916366577</v>
      </c>
      <c r="L1869" s="8">
        <f t="shared" si="59"/>
        <v>-31.061612871375296</v>
      </c>
      <c r="M1869" s="8">
        <f>(Timetraces!K1951-Timetraces!$K$86)/0.3048+$L$1004</f>
        <v>-27.387075693275669</v>
      </c>
      <c r="N1869" s="13">
        <f>Timetraces!L1951/9.81/0.4536</f>
        <v>-1.9347675816732506</v>
      </c>
      <c r="O1869" s="23">
        <f>Timetraces!N1951/1000*0.145</f>
        <v>98.612269189355331</v>
      </c>
      <c r="P1869" s="37">
        <f>Timetraces!P1951</f>
        <v>0.3278931139297519</v>
      </c>
    </row>
    <row r="1870" spans="1:16" x14ac:dyDescent="0.2">
      <c r="A1870" s="37">
        <f>Timetraces!E1952</f>
        <v>186.60000000000002</v>
      </c>
      <c r="B1870" s="8">
        <f>Timetraces!B1952-Timetraces!C1952</f>
        <v>27.773280620574951</v>
      </c>
      <c r="C1870" s="8">
        <f t="shared" si="58"/>
        <v>-31.059456309621414</v>
      </c>
      <c r="D1870" s="8">
        <f>(Timetraces!C1952-Timetraces!$C$86)/0.3048+$C$1004</f>
        <v>-27.389240077161414</v>
      </c>
      <c r="E1870" s="23">
        <f>Timetraces!F1952/1000*0.145</f>
        <v>99.212096327898834</v>
      </c>
      <c r="F1870" s="8">
        <f>Timetraces!H1952</f>
        <v>0.32715905134962675</v>
      </c>
      <c r="G1870" s="8">
        <f>(Timetraces!G1952-Timetraces!$G$86)/0.3048</f>
        <v>-65.616797900262469</v>
      </c>
      <c r="H1870" s="13">
        <f>Timetraces!D1952/9.81/0.4536</f>
        <v>-1.5772779479353578</v>
      </c>
      <c r="I1870" s="73">
        <f>Timetraces!F1952/Timetraces!H1952*1000</f>
        <v>2091402793.7264645</v>
      </c>
      <c r="J1870" s="13">
        <f>Timetraces!I1952/9.81/0.4536</f>
        <v>295.93028726321211</v>
      </c>
      <c r="K1870" s="8">
        <f>Timetraces!J1952-Timetraces!K1952</f>
        <v>27.772998809814453</v>
      </c>
      <c r="L1870" s="8">
        <f t="shared" si="59"/>
        <v>-31.060373063475438</v>
      </c>
      <c r="M1870" s="8">
        <f>(Timetraces!K1952-Timetraces!$K$86)/0.3048+$L$1004</f>
        <v>-27.388315501175526</v>
      </c>
      <c r="N1870" s="13">
        <f>Timetraces!L1952/9.81/0.4536</f>
        <v>-1.8226972146036442</v>
      </c>
      <c r="O1870" s="23">
        <f>Timetraces!N1952/1000*0.145</f>
        <v>98.62813890236967</v>
      </c>
      <c r="P1870" s="37">
        <f>Timetraces!P1952</f>
        <v>0.32794481752142957</v>
      </c>
    </row>
    <row r="1871" spans="1:16" x14ac:dyDescent="0.2">
      <c r="A1871" s="37">
        <f>Timetraces!E1953</f>
        <v>186.70000000000002</v>
      </c>
      <c r="B1871" s="8">
        <f>Timetraces!B1953-Timetraces!C1953</f>
        <v>27.773664712905884</v>
      </c>
      <c r="C1871" s="8">
        <f t="shared" si="58"/>
        <v>-31.058196164178721</v>
      </c>
      <c r="D1871" s="8">
        <f>(Timetraces!C1953-Timetraces!$C$86)/0.3048+$C$1004</f>
        <v>-27.390500222604107</v>
      </c>
      <c r="E1871" s="23">
        <f>Timetraces!F1953/1000*0.145</f>
        <v>99.22497235174967</v>
      </c>
      <c r="F1871" s="8">
        <f>Timetraces!H1953</f>
        <v>0.32720092002605011</v>
      </c>
      <c r="G1871" s="8">
        <f>(Timetraces!G1953-Timetraces!$G$86)/0.3048</f>
        <v>-65.616797900262469</v>
      </c>
      <c r="H1871" s="13">
        <f>Timetraces!D1953/9.81/0.4536</f>
        <v>-1.466624863794842</v>
      </c>
      <c r="I1871" s="73">
        <f>Timetraces!F1953/Timetraces!H1953*1000</f>
        <v>2091406570.9091415</v>
      </c>
      <c r="J1871" s="13">
        <f>Timetraces!I1953/9.81/0.4536</f>
        <v>296.03749411878772</v>
      </c>
      <c r="K1871" s="8">
        <f>Timetraces!J1953-Timetraces!K1953</f>
        <v>27.773375749588013</v>
      </c>
      <c r="L1871" s="8">
        <f t="shared" si="59"/>
        <v>-31.059136384428328</v>
      </c>
      <c r="M1871" s="8">
        <f>(Timetraces!K1953-Timetraces!$K$86)/0.3048+$L$1004</f>
        <v>-27.389552180222637</v>
      </c>
      <c r="N1871" s="13">
        <f>Timetraces!L1953/9.81/0.4536</f>
        <v>-1.7108178046019074</v>
      </c>
      <c r="O1871" s="23">
        <f>Timetraces!N1953/1000*0.145</f>
        <v>98.643814517440546</v>
      </c>
      <c r="P1871" s="37">
        <f>Timetraces!P1953</f>
        <v>0.32799578903131299</v>
      </c>
    </row>
    <row r="1872" spans="1:16" x14ac:dyDescent="0.2">
      <c r="A1872" s="37">
        <f>Timetraces!E1954</f>
        <v>186.8</v>
      </c>
      <c r="B1872" s="8">
        <f>Timetraces!B1954-Timetraces!C1954</f>
        <v>27.774048566818237</v>
      </c>
      <c r="C1872" s="8">
        <f t="shared" si="58"/>
        <v>-31.056936800949217</v>
      </c>
      <c r="D1872" s="8">
        <f>(Timetraces!C1954-Timetraces!$C$86)/0.3048+$C$1004</f>
        <v>-27.391759585833608</v>
      </c>
      <c r="E1872" s="23">
        <f>Timetraces!F1954/1000*0.145</f>
        <v>99.237804154354691</v>
      </c>
      <c r="F1872" s="8">
        <f>Timetraces!H1954</f>
        <v>0.32724264488878135</v>
      </c>
      <c r="G1872" s="8">
        <f>(Timetraces!G1954-Timetraces!$G$86)/0.3048</f>
        <v>-65.616797900262469</v>
      </c>
      <c r="H1872" s="13">
        <f>Timetraces!D1954/9.81/0.4536</f>
        <v>-1.3560719731775912</v>
      </c>
      <c r="I1872" s="73">
        <f>Timetraces!F1954/Timetraces!H1954*1000</f>
        <v>2091410334.2887387</v>
      </c>
      <c r="J1872" s="13">
        <f>Timetraces!I1954/9.81/0.4536</f>
        <v>296.14439921504618</v>
      </c>
      <c r="K1872" s="8">
        <f>Timetraces!J1954-Timetraces!K1954</f>
        <v>27.773752212524414</v>
      </c>
      <c r="L1872" s="8">
        <f t="shared" si="59"/>
        <v>-31.057901269807587</v>
      </c>
      <c r="M1872" s="8">
        <f>(Timetraces!K1954-Timetraces!$K$86)/0.3048+$L$1004</f>
        <v>-27.390787294843378</v>
      </c>
      <c r="N1872" s="13">
        <f>Timetraces!L1954/9.81/0.4536</f>
        <v>-1.5991629995464409</v>
      </c>
      <c r="O1872" s="23">
        <f>Timetraces!N1954/1000*0.145</f>
        <v>98.659295634737887</v>
      </c>
      <c r="P1872" s="37">
        <f>Timetraces!P1954</f>
        <v>0.3280460297873285</v>
      </c>
    </row>
    <row r="1873" spans="1:16" x14ac:dyDescent="0.2">
      <c r="A1873" s="37">
        <f>Timetraces!E1955</f>
        <v>186.9</v>
      </c>
      <c r="B1873" s="8">
        <f>Timetraces!B1955-Timetraces!C1955</f>
        <v>27.77443265914917</v>
      </c>
      <c r="C1873" s="8">
        <f t="shared" si="58"/>
        <v>-31.055676655506524</v>
      </c>
      <c r="D1873" s="8">
        <f>(Timetraces!C1955-Timetraces!$C$86)/0.3048+$C$1004</f>
        <v>-27.393019731276301</v>
      </c>
      <c r="E1873" s="23">
        <f>Timetraces!F1955/1000*0.145</f>
        <v>99.250584504092785</v>
      </c>
      <c r="F1873" s="8">
        <f>Timetraces!H1955</f>
        <v>0.32728420241875111</v>
      </c>
      <c r="G1873" s="8">
        <f>(Timetraces!G1955-Timetraces!$G$86)/0.3048</f>
        <v>-65.616797900262469</v>
      </c>
      <c r="H1873" s="13">
        <f>Timetraces!D1955/9.81/0.4536</f>
        <v>-1.2456445655718302</v>
      </c>
      <c r="I1873" s="73">
        <f>Timetraces!F1955/Timetraces!H1955*1000</f>
        <v>2091414081.7820976</v>
      </c>
      <c r="J1873" s="13">
        <f>Timetraces!I1955/9.81/0.4536</f>
        <v>296.25102998465269</v>
      </c>
      <c r="K1873" s="8">
        <f>Timetraces!J1955-Timetraces!K1955</f>
        <v>27.774128437042236</v>
      </c>
      <c r="L1873" s="8">
        <f t="shared" si="59"/>
        <v>-31.056666937400035</v>
      </c>
      <c r="M1873" s="8">
        <f>(Timetraces!K1955-Timetraces!$K$86)/0.3048+$L$1004</f>
        <v>-27.392021627250934</v>
      </c>
      <c r="N1873" s="13">
        <f>Timetraces!L1955/9.81/0.4536</f>
        <v>-1.487760339261287</v>
      </c>
      <c r="O1873" s="23">
        <f>Timetraces!N1955/1000*0.145</f>
        <v>98.674562792275182</v>
      </c>
      <c r="P1873" s="37">
        <f>Timetraces!P1955</f>
        <v>0.3280954670488091</v>
      </c>
    </row>
    <row r="1874" spans="1:16" x14ac:dyDescent="0.2">
      <c r="A1874" s="37">
        <f>Timetraces!E1956</f>
        <v>187</v>
      </c>
      <c r="B1874" s="8">
        <f>Timetraces!B1956-Timetraces!C1956</f>
        <v>27.774816989898682</v>
      </c>
      <c r="C1874" s="8">
        <f t="shared" si="58"/>
        <v>-31.054415727850646</v>
      </c>
      <c r="D1874" s="8">
        <f>(Timetraces!C1956-Timetraces!$C$86)/0.3048+$C$1004</f>
        <v>-27.394280658932178</v>
      </c>
      <c r="E1874" s="23">
        <f>Timetraces!F1956/1000*0.145</f>
        <v>99.263306072853993</v>
      </c>
      <c r="F1874" s="8">
        <f>Timetraces!H1956</f>
        <v>0.32732556877082414</v>
      </c>
      <c r="G1874" s="8">
        <f>(Timetraces!G1956-Timetraces!$G$86)/0.3048</f>
        <v>-65.616797900262469</v>
      </c>
      <c r="H1874" s="13">
        <f>Timetraces!D1956/9.81/0.4536</f>
        <v>-1.1353630011587574</v>
      </c>
      <c r="I1874" s="73">
        <f>Timetraces!F1956/Timetraces!H1956*1000</f>
        <v>2091417811.3585584</v>
      </c>
      <c r="J1874" s="13">
        <f>Timetraces!I1956/9.81/0.4536</f>
        <v>296.35741386027257</v>
      </c>
      <c r="K1874" s="8">
        <f>Timetraces!J1956-Timetraces!K1956</f>
        <v>27.774504661560059</v>
      </c>
      <c r="L1874" s="8">
        <f t="shared" si="59"/>
        <v>-31.055432604992482</v>
      </c>
      <c r="M1874" s="8">
        <f>(Timetraces!K1956-Timetraces!$K$86)/0.3048+$L$1004</f>
        <v>-27.393255959658482</v>
      </c>
      <c r="N1874" s="13">
        <f>Timetraces!L1956/9.81/0.4536</f>
        <v>-1.3766307197218852</v>
      </c>
      <c r="O1874" s="23">
        <f>Timetraces!N1956/1000*0.145</f>
        <v>98.689615751602886</v>
      </c>
      <c r="P1874" s="37">
        <f>Timetraces!P1956</f>
        <v>0.32814410168906821</v>
      </c>
    </row>
    <row r="1875" spans="1:16" x14ac:dyDescent="0.2">
      <c r="A1875" s="37">
        <f>Timetraces!E1957</f>
        <v>187.10000000000002</v>
      </c>
      <c r="B1875" s="8">
        <f>Timetraces!B1957-Timetraces!C1957</f>
        <v>27.775201320648193</v>
      </c>
      <c r="C1875" s="8">
        <f t="shared" si="58"/>
        <v>-31.053154800194765</v>
      </c>
      <c r="D1875" s="8">
        <f>(Timetraces!C1957-Timetraces!$C$86)/0.3048+$C$1004</f>
        <v>-27.395541586588063</v>
      </c>
      <c r="E1875" s="23">
        <f>Timetraces!F1957/1000*0.145</f>
        <v>99.275976578269564</v>
      </c>
      <c r="F1875" s="8">
        <f>Timetraces!H1957</f>
        <v>0.32736676908127399</v>
      </c>
      <c r="G1875" s="8">
        <f>(Timetraces!G1957-Timetraces!$G$86)/0.3048</f>
        <v>-65.616797900262469</v>
      </c>
      <c r="H1875" s="13">
        <f>Timetraces!D1957/9.81/0.4536</f>
        <v>-1.0252399246824853</v>
      </c>
      <c r="I1875" s="73">
        <f>Timetraces!F1957/Timetraces!H1957*1000</f>
        <v>2091421525.0307331</v>
      </c>
      <c r="J1875" s="13">
        <f>Timetraces!I1957/9.81/0.4536</f>
        <v>296.46360570723596</v>
      </c>
      <c r="K1875" s="8">
        <f>Timetraces!J1957-Timetraces!K1957</f>
        <v>27.774881362915039</v>
      </c>
      <c r="L1875" s="8">
        <f t="shared" si="59"/>
        <v>-31.054196708158557</v>
      </c>
      <c r="M1875" s="8">
        <f>(Timetraces!K1957-Timetraces!$K$86)/0.3048+$L$1004</f>
        <v>-27.394491856492408</v>
      </c>
      <c r="N1875" s="13">
        <f>Timetraces!L1957/9.81/0.4536</f>
        <v>-1.265787857260833</v>
      </c>
      <c r="O1875" s="23">
        <f>Timetraces!N1957/1000*0.145</f>
        <v>98.704460723757705</v>
      </c>
      <c r="P1875" s="37">
        <f>Timetraces!P1957</f>
        <v>0.32819195883734992</v>
      </c>
    </row>
    <row r="1876" spans="1:16" x14ac:dyDescent="0.2">
      <c r="A1876" s="37">
        <f>Timetraces!E1958</f>
        <v>187.20000000000002</v>
      </c>
      <c r="B1876" s="8">
        <f>Timetraces!B1958-Timetraces!C1958</f>
        <v>27.775586366653442</v>
      </c>
      <c r="C1876" s="8">
        <f t="shared" si="58"/>
        <v>-31.051891525899329</v>
      </c>
      <c r="D1876" s="8">
        <f>(Timetraces!C1958-Timetraces!$C$86)/0.3048+$C$1004</f>
        <v>-27.396804860883496</v>
      </c>
      <c r="E1876" s="23">
        <f>Timetraces!F1958/1000*0.145</f>
        <v>99.288588574776682</v>
      </c>
      <c r="F1876" s="8">
        <f>Timetraces!H1958</f>
        <v>0.32740777911088198</v>
      </c>
      <c r="G1876" s="8">
        <f>(Timetraces!G1958-Timetraces!$G$86)/0.3048</f>
        <v>-65.616797900262469</v>
      </c>
      <c r="H1876" s="13">
        <f>Timetraces!D1958/9.81/0.4536</f>
        <v>-0.91528455180397694</v>
      </c>
      <c r="I1876" s="73">
        <f>Timetraces!F1958/Timetraces!H1958*1000</f>
        <v>2091425220.8121679</v>
      </c>
      <c r="J1876" s="13">
        <f>Timetraces!I1958/9.81/0.4536</f>
        <v>296.56960552554307</v>
      </c>
      <c r="K1876" s="8">
        <f>Timetraces!J1958-Timetraces!K1958</f>
        <v>27.775258541107178</v>
      </c>
      <c r="L1876" s="8">
        <f t="shared" si="59"/>
        <v>-31.052959246898258</v>
      </c>
      <c r="M1876" s="8">
        <f>(Timetraces!K1958-Timetraces!$K$86)/0.3048+$L$1004</f>
        <v>-27.395729317752711</v>
      </c>
      <c r="N1876" s="13">
        <f>Timetraces!L1958/9.81/0.4536</f>
        <v>-1.1552343236904916</v>
      </c>
      <c r="O1876" s="23">
        <f>Timetraces!N1958/1000*0.145</f>
        <v>98.719091323530108</v>
      </c>
      <c r="P1876" s="37">
        <f>Timetraces!P1958</f>
        <v>0.32823901405415895</v>
      </c>
    </row>
    <row r="1877" spans="1:16" x14ac:dyDescent="0.2">
      <c r="A1877" s="37">
        <f>Timetraces!E1959</f>
        <v>187.3</v>
      </c>
      <c r="B1877" s="8">
        <f>Timetraces!B1959-Timetraces!C1959</f>
        <v>27.775971651077271</v>
      </c>
      <c r="C1877" s="8">
        <f t="shared" si="58"/>
        <v>-31.050627469390708</v>
      </c>
      <c r="D1877" s="8">
        <f>(Timetraces!C1959-Timetraces!$C$86)/0.3048+$C$1004</f>
        <v>-27.39806891739212</v>
      </c>
      <c r="E1877" s="23">
        <f>Timetraces!F1959/1000*0.145</f>
        <v>99.301142098277808</v>
      </c>
      <c r="F1877" s="8">
        <f>Timetraces!H1959</f>
        <v>0.32744859897642864</v>
      </c>
      <c r="G1877" s="8">
        <f>(Timetraces!G1959-Timetraces!$G$86)/0.3048</f>
        <v>-65.616797900262469</v>
      </c>
      <c r="H1877" s="13">
        <f>Timetraces!D1959/9.81/0.4536</f>
        <v>-0.80549854348538319</v>
      </c>
      <c r="I1877" s="73">
        <f>Timetraces!F1959/Timetraces!H1959*1000</f>
        <v>2091428898.7263048</v>
      </c>
      <c r="J1877" s="13">
        <f>Timetraces!I1959/9.81/0.4536</f>
        <v>296.67546818052421</v>
      </c>
      <c r="K1877" s="8">
        <f>Timetraces!J1959-Timetraces!K1959</f>
        <v>27.775636434555054</v>
      </c>
      <c r="L1877" s="8">
        <f t="shared" si="59"/>
        <v>-31.051719438998404</v>
      </c>
      <c r="M1877" s="8">
        <f>(Timetraces!K1959-Timetraces!$K$86)/0.3048+$L$1004</f>
        <v>-27.396969125652561</v>
      </c>
      <c r="N1877" s="13">
        <f>Timetraces!L1959/9.81/0.4536</f>
        <v>-1.0449641181153504</v>
      </c>
      <c r="O1877" s="23">
        <f>Timetraces!N1959/1000*0.145</f>
        <v>98.733513998980442</v>
      </c>
      <c r="P1877" s="37">
        <f>Timetraces!P1959</f>
        <v>0.3282852917034158</v>
      </c>
    </row>
    <row r="1878" spans="1:16" x14ac:dyDescent="0.2">
      <c r="A1878" s="37">
        <f>Timetraces!E1960</f>
        <v>187.4</v>
      </c>
      <c r="B1878" s="8">
        <f>Timetraces!B1960-Timetraces!C1960</f>
        <v>27.776357650756836</v>
      </c>
      <c r="C1878" s="8">
        <f t="shared" si="58"/>
        <v>-31.049361066242525</v>
      </c>
      <c r="D1878" s="8">
        <f>(Timetraces!C1960-Timetraces!$C$86)/0.3048+$C$1004</f>
        <v>-27.399335320540299</v>
      </c>
      <c r="E1878" s="23">
        <f>Timetraces!F1960/1000*0.145</f>
        <v>99.313644661471869</v>
      </c>
      <c r="F1878" s="8">
        <f>Timetraces!H1960</f>
        <v>0.32748925312339089</v>
      </c>
      <c r="G1878" s="8">
        <f>(Timetraces!G1960-Timetraces!$G$86)/0.3048</f>
        <v>-65.616797900262469</v>
      </c>
      <c r="H1878" s="13">
        <f>Timetraces!D1960/9.81/0.4536</f>
        <v>-0.69587916717606924</v>
      </c>
      <c r="I1878" s="73">
        <f>Timetraces!F1960/Timetraces!H1960*1000</f>
        <v>2091432560.8798895</v>
      </c>
      <c r="J1878" s="13">
        <f>Timetraces!I1960/9.81/0.4536</f>
        <v>296.78122110484458</v>
      </c>
      <c r="K1878" s="8">
        <f>Timetraces!J1960-Timetraces!K1960</f>
        <v>27.776015043258667</v>
      </c>
      <c r="L1878" s="8">
        <f t="shared" si="59"/>
        <v>-31.050477284458989</v>
      </c>
      <c r="M1878" s="8">
        <f>(Timetraces!K1960-Timetraces!$K$86)/0.3048+$L$1004</f>
        <v>-27.39821128019198</v>
      </c>
      <c r="N1878" s="13">
        <f>Timetraces!L1960/9.81/0.4536</f>
        <v>-0.93496438147359984</v>
      </c>
      <c r="O1878" s="23">
        <f>Timetraces!N1960/1000*0.145</f>
        <v>98.747735300413126</v>
      </c>
      <c r="P1878" s="37">
        <f>Timetraces!P1960</f>
        <v>0.32833081595002256</v>
      </c>
    </row>
    <row r="1879" spans="1:16" x14ac:dyDescent="0.2">
      <c r="A1879" s="37">
        <f>Timetraces!E1961</f>
        <v>187.5</v>
      </c>
      <c r="B1879" s="8">
        <f>Timetraces!B1961-Timetraces!C1961</f>
        <v>27.77674412727356</v>
      </c>
      <c r="C1879" s="8">
        <f t="shared" si="58"/>
        <v>-31.048093098667973</v>
      </c>
      <c r="D1879" s="8">
        <f>(Timetraces!C1961-Timetraces!$C$86)/0.3048+$C$1004</f>
        <v>-27.400603288114855</v>
      </c>
      <c r="E1879" s="23">
        <f>Timetraces!F1961/1000*0.145</f>
        <v>99.326081075290432</v>
      </c>
      <c r="F1879" s="8">
        <f>Timetraces!H1961</f>
        <v>0.32752969212853528</v>
      </c>
      <c r="G1879" s="8">
        <f>(Timetraces!G1961-Timetraces!$G$86)/0.3048</f>
        <v>-65.616797900262469</v>
      </c>
      <c r="H1879" s="13">
        <f>Timetraces!D1961/9.81/0.4536</f>
        <v>-0.58641983260685804</v>
      </c>
      <c r="I1879" s="73">
        <f>Timetraces!F1961/Timetraces!H1961*1000</f>
        <v>2091436203.0506682</v>
      </c>
      <c r="J1879" s="13">
        <f>Timetraces!I1961/9.81/0.4536</f>
        <v>296.88689173116933</v>
      </c>
      <c r="K1879" s="8">
        <f>Timetraces!J1961-Timetraces!K1961</f>
        <v>27.776395082473755</v>
      </c>
      <c r="L1879" s="8">
        <f t="shared" si="59"/>
        <v>-31.04923043664046</v>
      </c>
      <c r="M1879" s="8">
        <f>(Timetraces!K1961-Timetraces!$K$86)/0.3048+$L$1004</f>
        <v>-27.399458128010508</v>
      </c>
      <c r="N1879" s="13">
        <f>Timetraces!L1961/9.81/0.4536</f>
        <v>-0.8252107351272262</v>
      </c>
      <c r="O1879" s="23">
        <f>Timetraces!N1961/1000*0.145</f>
        <v>98.761761891702321</v>
      </c>
      <c r="P1879" s="37">
        <f>Timetraces!P1961</f>
        <v>0.32837561040971025</v>
      </c>
    </row>
    <row r="1880" spans="1:16" x14ac:dyDescent="0.2">
      <c r="A1880" s="37">
        <f>Timetraces!E1962</f>
        <v>187.60000000000002</v>
      </c>
      <c r="B1880" s="8">
        <f>Timetraces!B1962-Timetraces!C1962</f>
        <v>27.7771315574646</v>
      </c>
      <c r="C1880" s="8">
        <f t="shared" si="58"/>
        <v>-31.046822002240678</v>
      </c>
      <c r="D1880" s="8">
        <f>(Timetraces!C1962-Timetraces!$C$86)/0.3048+$C$1004</f>
        <v>-27.40187438454215</v>
      </c>
      <c r="E1880" s="23">
        <f>Timetraces!F1962/1000*0.145</f>
        <v>99.338481475884663</v>
      </c>
      <c r="F1880" s="8">
        <f>Timetraces!H1962</f>
        <v>0.32757001403926927</v>
      </c>
      <c r="G1880" s="8">
        <f>(Timetraces!G1962-Timetraces!$G$86)/0.3048</f>
        <v>-65.616797900262469</v>
      </c>
      <c r="H1880" s="13">
        <f>Timetraces!D1962/9.81/0.4536</f>
        <v>-0.4771112169579374</v>
      </c>
      <c r="I1880" s="73">
        <f>Timetraces!F1962/Timetraces!H1962*1000</f>
        <v>2091439833.725522</v>
      </c>
      <c r="J1880" s="13">
        <f>Timetraces!I1962/9.81/0.4536</f>
        <v>296.99250749216367</v>
      </c>
      <c r="K1880" s="8">
        <f>Timetraces!J1962-Timetraces!K1962</f>
        <v>27.776776313781738</v>
      </c>
      <c r="L1880" s="8">
        <f t="shared" si="59"/>
        <v>-31.047979677756</v>
      </c>
      <c r="M1880" s="8">
        <f>(Timetraces!K1962-Timetraces!$K$86)/0.3048+$L$1004</f>
        <v>-27.400708886894968</v>
      </c>
      <c r="N1880" s="13">
        <f>Timetraces!L1962/9.81/0.4536</f>
        <v>-0.71567574641103637</v>
      </c>
      <c r="O1880" s="23">
        <f>Timetraces!N1962/1000*0.145</f>
        <v>98.77561965683168</v>
      </c>
      <c r="P1880" s="37">
        <f>Timetraces!P1962</f>
        <v>0.32841977257452959</v>
      </c>
    </row>
    <row r="1881" spans="1:16" x14ac:dyDescent="0.2">
      <c r="A1881" s="37">
        <f>Timetraces!E1963</f>
        <v>187.70000000000002</v>
      </c>
      <c r="B1881" s="8">
        <f>Timetraces!B1963-Timetraces!C1963</f>
        <v>27.777519464492798</v>
      </c>
      <c r="C1881" s="8">
        <f t="shared" si="58"/>
        <v>-31.045549341387009</v>
      </c>
      <c r="D1881" s="8">
        <f>(Timetraces!C1963-Timetraces!$C$86)/0.3048+$C$1004</f>
        <v>-27.403147045395816</v>
      </c>
      <c r="E1881" s="23">
        <f>Timetraces!F1963/1000*0.145</f>
        <v>99.350830623692787</v>
      </c>
      <c r="F1881" s="8">
        <f>Timetraces!H1963</f>
        <v>0.32761016925583858</v>
      </c>
      <c r="G1881" s="8">
        <f>(Timetraces!G1963-Timetraces!$G$86)/0.3048</f>
        <v>-65.616797900262469</v>
      </c>
      <c r="H1881" s="13">
        <f>Timetraces!D1963/9.81/0.4536</f>
        <v>-0.36794193460166391</v>
      </c>
      <c r="I1881" s="73">
        <f>Timetraces!F1963/Timetraces!H1963*1000</f>
        <v>2091443448.7449994</v>
      </c>
      <c r="J1881" s="13">
        <f>Timetraces!I1963/9.81/0.4536</f>
        <v>297.09806838782771</v>
      </c>
      <c r="K1881" s="8">
        <f>Timetraces!J1963-Timetraces!K1963</f>
        <v>27.777158975601196</v>
      </c>
      <c r="L1881" s="8">
        <f t="shared" si="59"/>
        <v>-31.046724225592424</v>
      </c>
      <c r="M1881" s="8">
        <f>(Timetraces!K1963-Timetraces!$K$86)/0.3048+$L$1004</f>
        <v>-27.401964339058544</v>
      </c>
      <c r="N1881" s="13">
        <f>Timetraces!L1963/9.81/0.4536</f>
        <v>-0.60632512449353859</v>
      </c>
      <c r="O1881" s="23">
        <f>Timetraces!N1963/1000*0.145</f>
        <v>98.78930900885581</v>
      </c>
      <c r="P1881" s="37">
        <f>Timetraces!P1963</f>
        <v>0.32846330111285249</v>
      </c>
    </row>
    <row r="1882" spans="1:16" x14ac:dyDescent="0.2">
      <c r="A1882" s="37">
        <f>Timetraces!E1964</f>
        <v>187.8</v>
      </c>
      <c r="B1882" s="8">
        <f>Timetraces!B1964-Timetraces!C1964</f>
        <v>27.777908086776733</v>
      </c>
      <c r="C1882" s="8">
        <f t="shared" si="58"/>
        <v>-31.044274333893782</v>
      </c>
      <c r="D1882" s="8">
        <f>(Timetraces!C1964-Timetraces!$C$86)/0.3048+$C$1004</f>
        <v>-27.404422052889043</v>
      </c>
      <c r="E1882" s="23">
        <f>Timetraces!F1964/1000*0.145</f>
        <v>99.363151052203804</v>
      </c>
      <c r="F1882" s="8">
        <f>Timetraces!H1964</f>
        <v>0.32765023108763913</v>
      </c>
      <c r="G1882" s="8">
        <f>(Timetraces!G1964-Timetraces!$G$86)/0.3048</f>
        <v>-65.616797900262469</v>
      </c>
      <c r="H1882" s="13">
        <f>Timetraces!D1964/9.81/0.4536</f>
        <v>-0.25889901931737974</v>
      </c>
      <c r="I1882" s="73">
        <f>Timetraces!F1964/Timetraces!H1964*1000</f>
        <v>2091447054.4705985</v>
      </c>
      <c r="J1882" s="13">
        <f>Timetraces!I1964/9.81/0.4536</f>
        <v>297.20362928349169</v>
      </c>
      <c r="K1882" s="8">
        <f>Timetraces!J1964-Timetraces!K1964</f>
        <v>27.777543067932129</v>
      </c>
      <c r="L1882" s="8">
        <f t="shared" si="59"/>
        <v>-31.045464080149731</v>
      </c>
      <c r="M1882" s="8">
        <f>(Timetraces!K1964-Timetraces!$K$86)/0.3048+$L$1004</f>
        <v>-27.403224484501237</v>
      </c>
      <c r="N1882" s="13">
        <f>Timetraces!L1964/9.81/0.4536</f>
        <v>-0.49712484644036203</v>
      </c>
      <c r="O1882" s="23">
        <f>Timetraces!N1964/1000*0.145</f>
        <v>98.802862297192306</v>
      </c>
      <c r="P1882" s="37">
        <f>Timetraces!P1964</f>
        <v>0.32850631784107986</v>
      </c>
    </row>
    <row r="1883" spans="1:16" x14ac:dyDescent="0.2">
      <c r="A1883" s="37">
        <f>Timetraces!E1965</f>
        <v>187.9</v>
      </c>
      <c r="B1883" s="8">
        <f>Timetraces!B1965-Timetraces!C1965</f>
        <v>27.778297424316406</v>
      </c>
      <c r="C1883" s="8">
        <f t="shared" si="58"/>
        <v>-31.042996979760996</v>
      </c>
      <c r="D1883" s="8">
        <f>(Timetraces!C1965-Timetraces!$C$86)/0.3048+$C$1004</f>
        <v>-27.405699407021832</v>
      </c>
      <c r="E1883" s="23">
        <f>Timetraces!F1965/1000*0.145</f>
        <v>99.375442605917655</v>
      </c>
      <c r="F1883" s="8">
        <f>Timetraces!H1965</f>
        <v>0.32769019901671126</v>
      </c>
      <c r="G1883" s="8">
        <f>(Timetraces!G1965-Timetraces!$G$86)/0.3048</f>
        <v>-65.616797900262469</v>
      </c>
      <c r="H1883" s="13">
        <f>Timetraces!D1965/9.81/0.4536</f>
        <v>-0.14996892890561686</v>
      </c>
      <c r="I1883" s="73">
        <f>Timetraces!F1965/Timetraces!H1965*1000</f>
        <v>2091450650.9419916</v>
      </c>
      <c r="J1883" s="13">
        <f>Timetraces!I1965/9.81/0.4536</f>
        <v>297.30921761182094</v>
      </c>
      <c r="K1883" s="8">
        <f>Timetraces!J1965-Timetraces!K1965</f>
        <v>27.777928829193115</v>
      </c>
      <c r="L1883" s="8">
        <f t="shared" si="59"/>
        <v>-31.044198459214737</v>
      </c>
      <c r="M1883" s="8">
        <f>(Timetraces!K1965-Timetraces!$K$86)/0.3048+$L$1004</f>
        <v>-27.404490105436231</v>
      </c>
      <c r="N1883" s="13">
        <f>Timetraces!L1965/9.81/0.4536</f>
        <v>-0.38803933551383429</v>
      </c>
      <c r="O1883" s="23">
        <f>Timetraces!N1965/1000*0.145</f>
        <v>98.816299104895307</v>
      </c>
      <c r="P1883" s="37">
        <f>Timetraces!P1965</f>
        <v>0.32854889527429443</v>
      </c>
    </row>
    <row r="1884" spans="1:16" x14ac:dyDescent="0.2">
      <c r="A1884" s="37">
        <f>Timetraces!E1966</f>
        <v>188</v>
      </c>
      <c r="B1884" s="8">
        <f>Timetraces!B1966-Timetraces!C1966</f>
        <v>27.778687715530396</v>
      </c>
      <c r="C1884" s="8">
        <f t="shared" si="58"/>
        <v>-31.041716496775468</v>
      </c>
      <c r="D1884" s="8">
        <f>(Timetraces!C1966-Timetraces!$C$86)/0.3048+$C$1004</f>
        <v>-27.40697989000736</v>
      </c>
      <c r="E1884" s="23">
        <f>Timetraces!F1966/1000*0.145</f>
        <v>99.387712713975361</v>
      </c>
      <c r="F1884" s="8">
        <f>Timetraces!H1966</f>
        <v>0.32773009719231305</v>
      </c>
      <c r="G1884" s="8">
        <f>(Timetraces!G1966-Timetraces!$G$86)/0.3048</f>
        <v>-65.616797900262469</v>
      </c>
      <c r="H1884" s="13">
        <f>Timetraces!D1966/9.81/0.4536</f>
        <v>-4.1138168048903391E-2</v>
      </c>
      <c r="I1884" s="73">
        <f>Timetraces!F1966/Timetraces!H1966*1000</f>
        <v>2091454240.3881762</v>
      </c>
      <c r="J1884" s="13">
        <f>Timetraces!I1966/9.81/0.4536</f>
        <v>297.41480594015013</v>
      </c>
      <c r="K1884" s="8">
        <f>Timetraces!J1966-Timetraces!K1966</f>
        <v>27.778316259384155</v>
      </c>
      <c r="L1884" s="8">
        <f t="shared" si="59"/>
        <v>-31.042927362787442</v>
      </c>
      <c r="M1884" s="8">
        <f>(Timetraces!K1966-Timetraces!$K$86)/0.3048+$L$1004</f>
        <v>-27.405761201863527</v>
      </c>
      <c r="N1884" s="13">
        <f>Timetraces!L1966/9.81/0.4536</f>
        <v>-0.27903387224706988</v>
      </c>
      <c r="O1884" s="23">
        <f>Timetraces!N1966/1000*0.145</f>
        <v>98.829632639702041</v>
      </c>
      <c r="P1884" s="37">
        <f>Timetraces!P1966</f>
        <v>0.32859108136674031</v>
      </c>
    </row>
    <row r="1885" spans="1:16" x14ac:dyDescent="0.2">
      <c r="A1885" s="37">
        <f>Timetraces!E1967</f>
        <v>188.10000000000002</v>
      </c>
      <c r="B1885" s="8">
        <f>Timetraces!B1967-Timetraces!C1967</f>
        <v>27.779078722000122</v>
      </c>
      <c r="C1885" s="8">
        <f t="shared" si="58"/>
        <v>-31.040433667150381</v>
      </c>
      <c r="D1885" s="8">
        <f>(Timetraces!C1967-Timetraces!$C$86)/0.3048+$C$1004</f>
        <v>-27.408262719632443</v>
      </c>
      <c r="E1885" s="23">
        <f>Timetraces!F1967/1000*0.145</f>
        <v>99.401739208147916</v>
      </c>
      <c r="F1885" s="8">
        <f>Timetraces!H1967</f>
        <v>0.32776999896591258</v>
      </c>
      <c r="G1885" s="8">
        <f>(Timetraces!G1967-Timetraces!$G$86)/0.3048</f>
        <v>-65.616797900262469</v>
      </c>
      <c r="H1885" s="13">
        <f>Timetraces!D1967/9.81/0.4536</f>
        <v>6.7606229473418419E-2</v>
      </c>
      <c r="I1885" s="73">
        <f>Timetraces!F1967/Timetraces!H1967*1000</f>
        <v>2091494761.8178906</v>
      </c>
      <c r="J1885" s="13">
        <f>Timetraces!I1967/9.81/0.4536</f>
        <v>297.52047656647483</v>
      </c>
      <c r="K1885" s="8">
        <f>Timetraces!J1967-Timetraces!K1967</f>
        <v>27.778705358505249</v>
      </c>
      <c r="L1885" s="8">
        <f t="shared" si="59"/>
        <v>-31.041650790867841</v>
      </c>
      <c r="M1885" s="8">
        <f>(Timetraces!K1967-Timetraces!$K$86)/0.3048+$L$1004</f>
        <v>-27.407037773783124</v>
      </c>
      <c r="N1885" s="13">
        <f>Timetraces!L1967/9.81/0.4536</f>
        <v>-0.17007263879498744</v>
      </c>
      <c r="O1885" s="23">
        <f>Timetraces!N1967/1000*0.145</f>
        <v>98.842895272468283</v>
      </c>
      <c r="P1885" s="37">
        <f>Timetraces!P1967</f>
        <v>0.32863299788022871</v>
      </c>
    </row>
    <row r="1886" spans="1:16" x14ac:dyDescent="0.2">
      <c r="A1886" s="37">
        <f>Timetraces!E1968</f>
        <v>188.20000000000002</v>
      </c>
      <c r="B1886" s="8">
        <f>Timetraces!B1968-Timetraces!C1968</f>
        <v>27.779470443725586</v>
      </c>
      <c r="C1886" s="8">
        <f t="shared" si="58"/>
        <v>-31.039148490885736</v>
      </c>
      <c r="D1886" s="8">
        <f>(Timetraces!C1968-Timetraces!$C$86)/0.3048+$C$1004</f>
        <v>-27.409547895897088</v>
      </c>
      <c r="E1886" s="23">
        <f>Timetraces!F1968/1000*0.145</f>
        <v>99.416825290286397</v>
      </c>
      <c r="F1886" s="8">
        <f>Timetraces!H1968</f>
        <v>0.32780987926017857</v>
      </c>
      <c r="G1886" s="8">
        <f>(Timetraces!G1968-Timetraces!$G$86)/0.3048</f>
        <v>-65.616797900262469</v>
      </c>
      <c r="H1886" s="13">
        <f>Timetraces!D1968/9.81/0.4536</f>
        <v>0.17627749777912741</v>
      </c>
      <c r="I1886" s="73">
        <f>Timetraces!F1968/Timetraces!H1968*1000</f>
        <v>2091557702.3225274</v>
      </c>
      <c r="J1886" s="13">
        <f>Timetraces!I1968/9.81/0.4536</f>
        <v>297.62620205812999</v>
      </c>
      <c r="K1886" s="8">
        <f>Timetraces!J1968-Timetraces!K1968</f>
        <v>27.779095888137817</v>
      </c>
      <c r="L1886" s="8">
        <f t="shared" si="59"/>
        <v>-31.040369525669128</v>
      </c>
      <c r="M1886" s="8">
        <f>(Timetraces!K1968-Timetraces!$K$86)/0.3048+$L$1004</f>
        <v>-27.408319038981837</v>
      </c>
      <c r="N1886" s="13">
        <f>Timetraces!L1968/9.81/0.4536</f>
        <v>-6.1126072710281233E-2</v>
      </c>
      <c r="O1886" s="23">
        <f>Timetraces!N1968/1000*0.145</f>
        <v>98.856100163527501</v>
      </c>
      <c r="P1886" s="37">
        <f>Timetraces!P1968</f>
        <v>0.32867469303596913</v>
      </c>
    </row>
    <row r="1887" spans="1:16" x14ac:dyDescent="0.2">
      <c r="A1887" s="37">
        <f>Timetraces!E1969</f>
        <v>188.3</v>
      </c>
      <c r="B1887" s="8">
        <f>Timetraces!B1969-Timetraces!C1969</f>
        <v>27.779862880706787</v>
      </c>
      <c r="C1887" s="8">
        <f t="shared" si="58"/>
        <v>-31.037860967981533</v>
      </c>
      <c r="D1887" s="8">
        <f>(Timetraces!C1969-Timetraces!$C$86)/0.3048+$C$1004</f>
        <v>-27.410835418801295</v>
      </c>
      <c r="E1887" s="23">
        <f>Timetraces!F1969/1000*0.145</f>
        <v>99.431925720832638</v>
      </c>
      <c r="F1887" s="8">
        <f>Timetraces!H1969</f>
        <v>0.32784981149227638</v>
      </c>
      <c r="G1887" s="8">
        <f>(Timetraces!G1969-Timetraces!$G$86)/0.3048</f>
        <v>-65.616797900262469</v>
      </c>
      <c r="H1887" s="13">
        <f>Timetraces!D1969/9.81/0.4536</f>
        <v>0.28488654028104943</v>
      </c>
      <c r="I1887" s="73">
        <f>Timetraces!F1969/Timetraces!H1969*1000</f>
        <v>2091620597.9899364</v>
      </c>
      <c r="J1887" s="13">
        <f>Timetraces!I1969/9.81/0.4536</f>
        <v>297.73200984778077</v>
      </c>
      <c r="K1887" s="8">
        <f>Timetraces!J1969-Timetraces!K1969</f>
        <v>27.779488325119019</v>
      </c>
      <c r="L1887" s="8">
        <f t="shared" si="59"/>
        <v>-31.039082002764925</v>
      </c>
      <c r="M1887" s="8">
        <f>(Timetraces!K1969-Timetraces!$K$86)/0.3048+$L$1004</f>
        <v>-27.409606561886044</v>
      </c>
      <c r="N1887" s="13">
        <f>Timetraces!L1969/9.81/0.4536</f>
        <v>4.7837662231168886E-2</v>
      </c>
      <c r="O1887" s="23">
        <f>Timetraces!N1969/1000*0.145</f>
        <v>98.869279620141242</v>
      </c>
      <c r="P1887" s="37">
        <f>Timetraces!P1969</f>
        <v>0.32871628870117475</v>
      </c>
    </row>
    <row r="1888" spans="1:16" x14ac:dyDescent="0.2">
      <c r="A1888" s="37">
        <f>Timetraces!E1970</f>
        <v>188.4</v>
      </c>
      <c r="B1888" s="8">
        <f>Timetraces!B1970-Timetraces!C1970</f>
        <v>27.780256032943726</v>
      </c>
      <c r="C1888" s="8">
        <f t="shared" si="58"/>
        <v>-31.036571098437772</v>
      </c>
      <c r="D1888" s="8">
        <f>(Timetraces!C1970-Timetraces!$C$86)/0.3048+$C$1004</f>
        <v>-27.412125288345056</v>
      </c>
      <c r="E1888" s="23">
        <f>Timetraces!F1970/1000*0.145</f>
        <v>99.447040657548257</v>
      </c>
      <c r="F1888" s="8">
        <f>Timetraces!H1970</f>
        <v>0.32788979535152751</v>
      </c>
      <c r="G1888" s="8">
        <f>(Timetraces!G1970-Timetraces!$G$86)/0.3048</f>
        <v>-65.616797900262469</v>
      </c>
      <c r="H1888" s="13">
        <f>Timetraces!D1970/9.81/0.4536</f>
        <v>0.3934428204449848</v>
      </c>
      <c r="I1888" s="73">
        <f>Timetraces!F1970/Timetraces!H1970*1000</f>
        <v>2091683454.1067224</v>
      </c>
      <c r="J1888" s="13">
        <f>Timetraces!I1970/9.81/0.4536</f>
        <v>297.83792736809227</v>
      </c>
      <c r="K1888" s="8">
        <f>Timetraces!J1970-Timetraces!K1970</f>
        <v>27.779882431030273</v>
      </c>
      <c r="L1888" s="8">
        <f t="shared" si="59"/>
        <v>-31.037789004368417</v>
      </c>
      <c r="M1888" s="8">
        <f>(Timetraces!K1970-Timetraces!$K$86)/0.3048+$L$1004</f>
        <v>-27.410899560282552</v>
      </c>
      <c r="N1888" s="13">
        <f>Timetraces!L1970/9.81/0.4536</f>
        <v>0.15684690619605374</v>
      </c>
      <c r="O1888" s="23">
        <f>Timetraces!N1970/1000*0.145</f>
        <v>98.882446782004635</v>
      </c>
      <c r="P1888" s="37">
        <f>Timetraces!P1970</f>
        <v>0.32875783312070561</v>
      </c>
    </row>
    <row r="1889" spans="1:16" x14ac:dyDescent="0.2">
      <c r="A1889" s="37">
        <f>Timetraces!E1971</f>
        <v>188.5</v>
      </c>
      <c r="B1889" s="8">
        <f>Timetraces!B1971-Timetraces!C1971</f>
        <v>27.780649900436401</v>
      </c>
      <c r="C1889" s="8">
        <f t="shared" si="58"/>
        <v>-31.035278882254453</v>
      </c>
      <c r="D1889" s="8">
        <f>(Timetraces!C1971-Timetraces!$C$86)/0.3048+$C$1004</f>
        <v>-27.413417504528372</v>
      </c>
      <c r="E1889" s="23">
        <f>Timetraces!F1971/1000*0.145</f>
        <v>99.462192951557341</v>
      </c>
      <c r="F1889" s="8">
        <f>Timetraces!H1971</f>
        <v>0.32792990439352754</v>
      </c>
      <c r="G1889" s="8">
        <f>(Timetraces!G1971-Timetraces!$G$86)/0.3048</f>
        <v>-65.616797900262469</v>
      </c>
      <c r="H1889" s="13">
        <f>Timetraces!D1971/9.81/0.4536</f>
        <v>0.50195551374732883</v>
      </c>
      <c r="I1889" s="73">
        <f>Timetraces!F1971/Timetraces!H1971*1000</f>
        <v>2091746282.0452104</v>
      </c>
      <c r="J1889" s="13">
        <f>Timetraces!I1971/9.81/0.4536</f>
        <v>297.94395461906453</v>
      </c>
      <c r="K1889" s="8">
        <f>Timetraces!J1971-Timetraces!K1971</f>
        <v>27.780278205871582</v>
      </c>
      <c r="L1889" s="8">
        <f t="shared" si="59"/>
        <v>-31.036490530479611</v>
      </c>
      <c r="M1889" s="8">
        <f>(Timetraces!K1971-Timetraces!$K$86)/0.3048+$L$1004</f>
        <v>-27.412198034171354</v>
      </c>
      <c r="N1889" s="13">
        <f>Timetraces!L1971/9.81/0.4536</f>
        <v>0.26592738065670618</v>
      </c>
      <c r="O1889" s="23">
        <f>Timetraces!N1971/1000*0.145</f>
        <v>98.895621139433615</v>
      </c>
      <c r="P1889" s="37">
        <f>Timetraces!P1971</f>
        <v>0.32879939924144352</v>
      </c>
    </row>
    <row r="1890" spans="1:16" x14ac:dyDescent="0.2">
      <c r="A1890" s="37">
        <f>Timetraces!E1972</f>
        <v>188.60000000000002</v>
      </c>
      <c r="B1890" s="8">
        <f>Timetraces!B1972-Timetraces!C1972</f>
        <v>27.781044483184814</v>
      </c>
      <c r="C1890" s="8">
        <f t="shared" si="58"/>
        <v>-31.033984319431575</v>
      </c>
      <c r="D1890" s="8">
        <f>(Timetraces!C1972-Timetraces!$C$86)/0.3048+$C$1004</f>
        <v>-27.41471206735125</v>
      </c>
      <c r="E1890" s="23">
        <f>Timetraces!F1972/1000*0.145</f>
        <v>99.477375098467078</v>
      </c>
      <c r="F1890" s="8">
        <f>Timetraces!H1972</f>
        <v>0.32797011387731201</v>
      </c>
      <c r="G1890" s="8">
        <f>(Timetraces!G1972-Timetraces!$G$86)/0.3048</f>
        <v>-65.616797900262469</v>
      </c>
      <c r="H1890" s="13">
        <f>Timetraces!D1972/9.81/0.4536</f>
        <v>0.61042829037863966</v>
      </c>
      <c r="I1890" s="73">
        <f>Timetraces!F1972/Timetraces!H1972*1000</f>
        <v>2091809081.7405658</v>
      </c>
      <c r="J1890" s="13">
        <f>Timetraces!I1972/9.81/0.4536</f>
        <v>298.05009160069761</v>
      </c>
      <c r="K1890" s="8">
        <f>Timetraces!J1972-Timetraces!K1972</f>
        <v>27.780675411224365</v>
      </c>
      <c r="L1890" s="8">
        <f t="shared" si="59"/>
        <v>-31.035187363311685</v>
      </c>
      <c r="M1890" s="8">
        <f>(Timetraces!K1972-Timetraces!$K$86)/0.3048+$L$1004</f>
        <v>-27.41350120133928</v>
      </c>
      <c r="N1890" s="13">
        <f>Timetraces!L1972/9.81/0.4536</f>
        <v>0.37510228885252123</v>
      </c>
      <c r="O1890" s="23">
        <f>Timetraces!N1972/1000*0.145</f>
        <v>98.908828513079058</v>
      </c>
      <c r="P1890" s="37">
        <f>Timetraces!P1972</f>
        <v>0.32884108466888484</v>
      </c>
    </row>
    <row r="1891" spans="1:16" x14ac:dyDescent="0.2">
      <c r="A1891" s="37">
        <f>Timetraces!E1973</f>
        <v>188.70000000000002</v>
      </c>
      <c r="B1891" s="8">
        <f>Timetraces!B1973-Timetraces!C1973</f>
        <v>27.781439542770386</v>
      </c>
      <c r="C1891" s="8">
        <f t="shared" si="58"/>
        <v>-31.032688192182324</v>
      </c>
      <c r="D1891" s="8">
        <f>(Timetraces!C1973-Timetraces!$C$86)/0.3048+$C$1004</f>
        <v>-27.416008194600504</v>
      </c>
      <c r="E1891" s="23">
        <f>Timetraces!F1973/1000*0.145</f>
        <v>99.492602329550948</v>
      </c>
      <c r="F1891" s="8">
        <f>Timetraces!H1973</f>
        <v>0.32801047286627227</v>
      </c>
      <c r="G1891" s="8">
        <f>(Timetraces!G1973-Timetraces!$G$86)/0.3048</f>
        <v>-65.616797900262469</v>
      </c>
      <c r="H1891" s="13">
        <f>Timetraces!D1973/9.81/0.4536</f>
        <v>0.71886704407557966</v>
      </c>
      <c r="I1891" s="73">
        <f>Timetraces!F1973/Timetraces!H1973*1000</f>
        <v>2091871860.4895749</v>
      </c>
      <c r="J1891" s="13">
        <f>Timetraces!I1973/9.81/0.4536</f>
        <v>298.15636574565667</v>
      </c>
      <c r="K1891" s="8">
        <f>Timetraces!J1973-Timetraces!K1973</f>
        <v>27.781074285507202</v>
      </c>
      <c r="L1891" s="8">
        <f t="shared" si="59"/>
        <v>-31.033878720651458</v>
      </c>
      <c r="M1891" s="8">
        <f>(Timetraces!K1973-Timetraces!$K$86)/0.3048+$L$1004</f>
        <v>-27.414809843999507</v>
      </c>
      <c r="N1891" s="13">
        <f>Timetraces!L1973/9.81/0.4536</f>
        <v>0.48439073184822828</v>
      </c>
      <c r="O1891" s="23">
        <f>Timetraces!N1973/1000*0.145</f>
        <v>98.922075570242896</v>
      </c>
      <c r="P1891" s="37">
        <f>Timetraces!P1973</f>
        <v>0.32888291343432435</v>
      </c>
    </row>
    <row r="1892" spans="1:16" x14ac:dyDescent="0.2">
      <c r="A1892" s="37">
        <f>Timetraces!E1974</f>
        <v>188.8</v>
      </c>
      <c r="B1892" s="8">
        <f>Timetraces!B1974-Timetraces!C1974</f>
        <v>27.781835317611694</v>
      </c>
      <c r="C1892" s="8">
        <f t="shared" si="58"/>
        <v>-31.031389718293518</v>
      </c>
      <c r="D1892" s="8">
        <f>(Timetraces!C1974-Timetraces!$C$86)/0.3048+$C$1004</f>
        <v>-27.417306668489307</v>
      </c>
      <c r="E1892" s="23">
        <f>Timetraces!F1974/1000*0.145</f>
        <v>99.507889850297047</v>
      </c>
      <c r="F1892" s="8">
        <f>Timetraces!H1974</f>
        <v>0.32805103059676316</v>
      </c>
      <c r="G1892" s="8">
        <f>(Timetraces!G1974-Timetraces!$G$86)/0.3048</f>
        <v>-65.616797900262469</v>
      </c>
      <c r="H1892" s="13">
        <f>Timetraces!D1974/9.81/0.4536</f>
        <v>0.82727418591223834</v>
      </c>
      <c r="I1892" s="73">
        <f>Timetraces!F1974/Timetraces!H1974*1000</f>
        <v>2091934623.9028845</v>
      </c>
      <c r="J1892" s="13">
        <f>Timetraces!I1974/9.81/0.4536</f>
        <v>298.26277705394165</v>
      </c>
      <c r="K1892" s="8">
        <f>Timetraces!J1974-Timetraces!K1974</f>
        <v>27.781474590301514</v>
      </c>
      <c r="L1892" s="8">
        <f t="shared" si="59"/>
        <v>-31.032565384712118</v>
      </c>
      <c r="M1892" s="8">
        <f>(Timetraces!K1974-Timetraces!$K$86)/0.3048+$L$1004</f>
        <v>-27.41612317993885</v>
      </c>
      <c r="N1892" s="13">
        <f>Timetraces!L1974/9.81/0.4536</f>
        <v>0.59380848878425596</v>
      </c>
      <c r="O1892" s="23">
        <f>Timetraces!N1974/1000*0.145</f>
        <v>98.935394434217798</v>
      </c>
      <c r="P1892" s="37">
        <f>Timetraces!P1974</f>
        <v>0.32892500809513081</v>
      </c>
    </row>
    <row r="1893" spans="1:16" x14ac:dyDescent="0.2">
      <c r="A1893" s="37">
        <f>Timetraces!E1975</f>
        <v>188.9</v>
      </c>
      <c r="B1893" s="8">
        <f>Timetraces!B1975-Timetraces!C1975</f>
        <v>27.782231569290161</v>
      </c>
      <c r="C1893" s="8">
        <f t="shared" si="58"/>
        <v>-31.030089679978335</v>
      </c>
      <c r="D1893" s="8">
        <f>(Timetraces!C1975-Timetraces!$C$86)/0.3048+$C$1004</f>
        <v>-27.418606706804493</v>
      </c>
      <c r="E1893" s="23">
        <f>Timetraces!F1975/1000*0.145</f>
        <v>99.523252843919153</v>
      </c>
      <c r="F1893" s="8">
        <f>Timetraces!H1975</f>
        <v>0.3280918361942356</v>
      </c>
      <c r="G1893" s="8">
        <f>(Timetraces!G1975-Timetraces!$G$86)/0.3048</f>
        <v>-65.616797900262469</v>
      </c>
      <c r="H1893" s="13">
        <f>Timetraces!D1975/9.81/0.4536</f>
        <v>0.93565287707464373</v>
      </c>
      <c r="I1893" s="73">
        <f>Timetraces!F1975/Timetraces!H1975*1000</f>
        <v>2091997377.7896914</v>
      </c>
      <c r="J1893" s="13">
        <f>Timetraces!I1975/9.81/0.4536</f>
        <v>298.36932552555265</v>
      </c>
      <c r="K1893" s="8">
        <f>Timetraces!J1975-Timetraces!K1975</f>
        <v>27.781876087188721</v>
      </c>
      <c r="L1893" s="8">
        <f t="shared" si="59"/>
        <v>-31.031248137706847</v>
      </c>
      <c r="M1893" s="8">
        <f>(Timetraces!K1975-Timetraces!$K$86)/0.3048+$L$1004</f>
        <v>-27.417440426944118</v>
      </c>
      <c r="N1893" s="13">
        <f>Timetraces!L1975/9.81/0.4536</f>
        <v>0.70336699886767218</v>
      </c>
      <c r="O1893" s="23">
        <f>Timetraces!N1975/1000*0.145</f>
        <v>98.948791648381828</v>
      </c>
      <c r="P1893" s="37">
        <f>Timetraces!P1975</f>
        <v>0.32896739288063553</v>
      </c>
    </row>
    <row r="1894" spans="1:16" x14ac:dyDescent="0.2">
      <c r="A1894" s="37">
        <f>Timetraces!E1976</f>
        <v>189</v>
      </c>
      <c r="B1894" s="8">
        <f>Timetraces!B1976-Timetraces!C1976</f>
        <v>27.782628297805786</v>
      </c>
      <c r="C1894" s="8">
        <f t="shared" si="58"/>
        <v>-31.028788077236786</v>
      </c>
      <c r="D1894" s="8">
        <f>(Timetraces!C1976-Timetraces!$C$86)/0.3048+$C$1004</f>
        <v>-27.419908309546042</v>
      </c>
      <c r="E1894" s="23">
        <f>Timetraces!F1976/1000*0.145</f>
        <v>99.538683847480996</v>
      </c>
      <c r="F1894" s="8">
        <f>Timetraces!H1976</f>
        <v>0.32813286502416533</v>
      </c>
      <c r="G1894" s="8">
        <f>(Timetraces!G1976-Timetraces!$G$86)/0.3048</f>
        <v>-65.616797900262469</v>
      </c>
      <c r="H1894" s="13">
        <f>Timetraces!D1976/9.81/0.4536</f>
        <v>1.0440069752813388</v>
      </c>
      <c r="I1894" s="73">
        <f>Timetraces!F1976/Timetraces!H1976*1000</f>
        <v>2092060122.2197301</v>
      </c>
      <c r="J1894" s="13">
        <f>Timetraces!I1976/9.81/0.4536</f>
        <v>298.47603859315473</v>
      </c>
      <c r="K1894" s="8">
        <f>Timetraces!J1976-Timetraces!K1976</f>
        <v>27.782279014587402</v>
      </c>
      <c r="L1894" s="8">
        <f t="shared" si="59"/>
        <v>-31.029926197422455</v>
      </c>
      <c r="M1894" s="8">
        <f>(Timetraces!K1976-Timetraces!$K$86)/0.3048+$L$1004</f>
        <v>-27.41876236722851</v>
      </c>
      <c r="N1894" s="13">
        <f>Timetraces!L1976/9.81/0.4536</f>
        <v>0.81307456690922875</v>
      </c>
      <c r="O1894" s="23">
        <f>Timetraces!N1976/1000*0.145</f>
        <v>98.962280119715388</v>
      </c>
      <c r="P1894" s="37">
        <f>Timetraces!P1976</f>
        <v>0.32901011683026976</v>
      </c>
    </row>
    <row r="1895" spans="1:16" x14ac:dyDescent="0.2">
      <c r="A1895" s="37">
        <f>Timetraces!E1977</f>
        <v>189.10000000000002</v>
      </c>
      <c r="B1895" s="8">
        <f>Timetraces!B1977-Timetraces!C1977</f>
        <v>27.783025503158569</v>
      </c>
      <c r="C1895" s="8">
        <f t="shared" si="58"/>
        <v>-31.027484910068861</v>
      </c>
      <c r="D1895" s="8">
        <f>(Timetraces!C1977-Timetraces!$C$86)/0.3048+$C$1004</f>
        <v>-27.421211476713967</v>
      </c>
      <c r="E1895" s="23">
        <f>Timetraces!F1977/1000*0.145</f>
        <v>99.554205611707332</v>
      </c>
      <c r="F1895" s="8">
        <f>Timetraces!H1977</f>
        <v>0.32817419081236493</v>
      </c>
      <c r="G1895" s="8">
        <f>(Timetraces!G1977-Timetraces!$G$86)/0.3048</f>
        <v>-65.616797900262469</v>
      </c>
      <c r="H1895" s="13">
        <f>Timetraces!D1977/9.81/0.4536</f>
        <v>1.152340070353745</v>
      </c>
      <c r="I1895" s="73">
        <f>Timetraces!F1977/Timetraces!H1977*1000</f>
        <v>2092122865.1681447</v>
      </c>
      <c r="J1895" s="13">
        <f>Timetraces!I1977/9.81/0.4536</f>
        <v>298.58288882408283</v>
      </c>
      <c r="K1895" s="8">
        <f>Timetraces!J1977-Timetraces!K1977</f>
        <v>27.782683134078979</v>
      </c>
      <c r="L1895" s="8">
        <f t="shared" si="59"/>
        <v>-31.028600346072139</v>
      </c>
      <c r="M1895" s="8">
        <f>(Timetraces!K1977-Timetraces!$K$86)/0.3048+$L$1004</f>
        <v>-27.420088218578826</v>
      </c>
      <c r="N1895" s="13">
        <f>Timetraces!L1977/9.81/0.4536</f>
        <v>0.92293569358055905</v>
      </c>
      <c r="O1895" s="23">
        <f>Timetraces!N1977/1000*0.145</f>
        <v>98.975866296195662</v>
      </c>
      <c r="P1895" s="37">
        <f>Timetraces!P1977</f>
        <v>0.3290532044202803</v>
      </c>
    </row>
    <row r="1896" spans="1:16" x14ac:dyDescent="0.2">
      <c r="A1896" s="37">
        <f>Timetraces!E1978</f>
        <v>189.20000000000002</v>
      </c>
      <c r="B1896" s="8">
        <f>Timetraces!B1978-Timetraces!C1978</f>
        <v>27.783423185348511</v>
      </c>
      <c r="C1896" s="8">
        <f t="shared" si="58"/>
        <v>-31.026180178474565</v>
      </c>
      <c r="D1896" s="8">
        <f>(Timetraces!C1978-Timetraces!$C$86)/0.3048+$C$1004</f>
        <v>-27.422516208308263</v>
      </c>
      <c r="E1896" s="23">
        <f>Timetraces!F1978/1000*0.145</f>
        <v>99.569833405374226</v>
      </c>
      <c r="F1896" s="8">
        <f>Timetraces!H1978</f>
        <v>0.32821586258025032</v>
      </c>
      <c r="G1896" s="8">
        <f>(Timetraces!G1978-Timetraces!$G$86)/0.3048</f>
        <v>-65.616797900262469</v>
      </c>
      <c r="H1896" s="13">
        <f>Timetraces!D1978/9.81/0.4536</f>
        <v>1.260659556252403</v>
      </c>
      <c r="I1896" s="73">
        <f>Timetraces!F1978/Timetraces!H1978*1000</f>
        <v>2092185614.8133659</v>
      </c>
      <c r="J1896" s="13">
        <f>Timetraces!I1978/9.81/0.4536</f>
        <v>298.68987621833691</v>
      </c>
      <c r="K1896" s="8">
        <f>Timetraces!J1978-Timetraces!K1978</f>
        <v>27.783088445663452</v>
      </c>
      <c r="L1896" s="8">
        <f t="shared" si="59"/>
        <v>-31.027270583655888</v>
      </c>
      <c r="M1896" s="8">
        <f>(Timetraces!K1978-Timetraces!$K$86)/0.3048+$L$1004</f>
        <v>-27.421417980995081</v>
      </c>
      <c r="N1896" s="13">
        <f>Timetraces!L1978/9.81/0.4536</f>
        <v>1.0329513968907229</v>
      </c>
      <c r="O1896" s="23">
        <f>Timetraces!N1978/1000*0.145</f>
        <v>98.989575763836413</v>
      </c>
      <c r="P1896" s="37">
        <f>Timetraces!P1978</f>
        <v>0.32909675422532092</v>
      </c>
    </row>
    <row r="1897" spans="1:16" x14ac:dyDescent="0.2">
      <c r="A1897" s="37">
        <f>Timetraces!E1979</f>
        <v>189.3</v>
      </c>
      <c r="B1897" s="8">
        <f>Timetraces!B1979-Timetraces!C1979</f>
        <v>27.783821105957031</v>
      </c>
      <c r="C1897" s="8">
        <f t="shared" si="58"/>
        <v>-31.024874664667085</v>
      </c>
      <c r="D1897" s="8">
        <f>(Timetraces!C1979-Timetraces!$C$86)/0.3048+$C$1004</f>
        <v>-27.423821722115743</v>
      </c>
      <c r="E1897" s="23">
        <f>Timetraces!F1979/1000*0.145</f>
        <v>99.585567366890771</v>
      </c>
      <c r="F1897" s="8">
        <f>Timetraces!H1979</f>
        <v>0.32825788003611917</v>
      </c>
      <c r="G1897" s="8">
        <f>(Timetraces!G1979-Timetraces!$G$86)/0.3048</f>
        <v>-65.616797900262469</v>
      </c>
      <c r="H1897" s="13">
        <f>Timetraces!D1979/9.81/0.4536</f>
        <v>1.3689742200028827</v>
      </c>
      <c r="I1897" s="73">
        <f>Timetraces!F1979/Timetraces!H1979*1000</f>
        <v>2092248375.7215958</v>
      </c>
      <c r="J1897" s="13">
        <f>Timetraces!I1979/9.81/0.4536</f>
        <v>298.79705564124725</v>
      </c>
      <c r="K1897" s="8">
        <f>Timetraces!J1979-Timetraces!K1979</f>
        <v>27.783494710922241</v>
      </c>
      <c r="L1897" s="8">
        <f t="shared" si="59"/>
        <v>-31.025937692386897</v>
      </c>
      <c r="M1897" s="8">
        <f>(Timetraces!K1979-Timetraces!$K$86)/0.3048+$L$1004</f>
        <v>-27.422750872264068</v>
      </c>
      <c r="N1897" s="13">
        <f>Timetraces!L1979/9.81/0.4536</f>
        <v>1.1431219447368415</v>
      </c>
      <c r="O1897" s="23">
        <f>Timetraces!N1979/1000*0.145</f>
        <v>99.003402156167169</v>
      </c>
      <c r="P1897" s="37">
        <f>Timetraces!P1979</f>
        <v>0.32914074165170959</v>
      </c>
    </row>
    <row r="1898" spans="1:16" x14ac:dyDescent="0.2">
      <c r="A1898" s="37">
        <f>Timetraces!E1980</f>
        <v>189.4</v>
      </c>
      <c r="B1898" s="8">
        <f>Timetraces!B1980-Timetraces!C1980</f>
        <v>27.784219264984131</v>
      </c>
      <c r="C1898" s="8">
        <f t="shared" si="58"/>
        <v>-31.023568368646416</v>
      </c>
      <c r="D1898" s="8">
        <f>(Timetraces!C1980-Timetraces!$C$86)/0.3048+$C$1004</f>
        <v>-27.425128018136409</v>
      </c>
      <c r="E1898" s="23">
        <f>Timetraces!F1980/1000*0.145</f>
        <v>99.601422828146099</v>
      </c>
      <c r="F1898" s="8">
        <f>Timetraces!H1980</f>
        <v>0.32830029201398636</v>
      </c>
      <c r="G1898" s="8">
        <f>(Timetraces!G1980-Timetraces!$G$86)/0.3048</f>
        <v>-65.616797900262469</v>
      </c>
      <c r="H1898" s="13">
        <f>Timetraces!D1980/9.81/0.4536</f>
        <v>1.4772959562373573</v>
      </c>
      <c r="I1898" s="73">
        <f>Timetraces!F1980/Timetraces!H1980*1000</f>
        <v>2092311158.5376792</v>
      </c>
      <c r="J1898" s="13">
        <f>Timetraces!I1980/9.81/0.4536</f>
        <v>298.90439966014884</v>
      </c>
      <c r="K1898" s="8">
        <f>Timetraces!J1980-Timetraces!K1980</f>
        <v>27.783901929855347</v>
      </c>
      <c r="L1898" s="8">
        <f t="shared" si="59"/>
        <v>-31.02460167226516</v>
      </c>
      <c r="M1898" s="8">
        <f>(Timetraces!K1980-Timetraces!$K$86)/0.3048+$L$1004</f>
        <v>-27.424086892385809</v>
      </c>
      <c r="N1898" s="13">
        <f>Timetraces!L1980/9.81/0.4536</f>
        <v>1.253443265082675</v>
      </c>
      <c r="O1898" s="23">
        <f>Timetraces!N1980/1000*0.145</f>
        <v>99.017351822367274</v>
      </c>
      <c r="P1898" s="37">
        <f>Timetraces!P1980</f>
        <v>0.32918519151875231</v>
      </c>
    </row>
    <row r="1899" spans="1:16" x14ac:dyDescent="0.2">
      <c r="A1899" s="37">
        <f>Timetraces!E1981</f>
        <v>189.5</v>
      </c>
      <c r="B1899" s="8">
        <f>Timetraces!B1981-Timetraces!C1981</f>
        <v>27.78461766242981</v>
      </c>
      <c r="C1899" s="8">
        <f t="shared" si="58"/>
        <v>-31.022261290412562</v>
      </c>
      <c r="D1899" s="8">
        <f>(Timetraces!C1981-Timetraces!$C$86)/0.3048+$C$1004</f>
        <v>-27.426435096370266</v>
      </c>
      <c r="E1899" s="23">
        <f>Timetraces!F1981/1000*0.145</f>
        <v>99.617415089117486</v>
      </c>
      <c r="F1899" s="8">
        <f>Timetraces!H1981</f>
        <v>0.328343147270661</v>
      </c>
      <c r="G1899" s="8">
        <f>(Timetraces!G1981-Timetraces!$G$86)/0.3048</f>
        <v>-65.616797900262469</v>
      </c>
      <c r="H1899" s="13">
        <f>Timetraces!D1981/9.81/0.4536</f>
        <v>1.5856370882233946</v>
      </c>
      <c r="I1899" s="73">
        <f>Timetraces!F1981/Timetraces!H1981*1000</f>
        <v>2092373973.6851983</v>
      </c>
      <c r="J1899" s="13">
        <f>Timetraces!I1981/9.81/0.4536</f>
        <v>299.01190827504161</v>
      </c>
      <c r="K1899" s="8">
        <f>Timetraces!J1981-Timetraces!K1981</f>
        <v>27.784309864044189</v>
      </c>
      <c r="L1899" s="8">
        <f t="shared" si="59"/>
        <v>-31.023263305503864</v>
      </c>
      <c r="M1899" s="8">
        <f>(Timetraces!K1981-Timetraces!$K$86)/0.3048+$L$1004</f>
        <v>-27.425425259147104</v>
      </c>
      <c r="N1899" s="13">
        <f>Timetraces!L1981/9.81/0.4536</f>
        <v>1.3639096785092577</v>
      </c>
      <c r="O1899" s="23">
        <f>Timetraces!N1981/1000*0.145</f>
        <v>99.031437485141936</v>
      </c>
      <c r="P1899" s="37">
        <f>Timetraces!P1981</f>
        <v>0.32923015338001138</v>
      </c>
    </row>
    <row r="1900" spans="1:16" x14ac:dyDescent="0.2">
      <c r="A1900" s="37">
        <f>Timetraces!E1982</f>
        <v>189.60000000000002</v>
      </c>
      <c r="B1900" s="8">
        <f>Timetraces!B1982-Timetraces!C1982</f>
        <v>27.785016298294067</v>
      </c>
      <c r="C1900" s="8">
        <f t="shared" si="58"/>
        <v>-31.02095342996552</v>
      </c>
      <c r="D1900" s="8">
        <f>(Timetraces!C1982-Timetraces!$C$86)/0.3048+$C$1004</f>
        <v>-27.427742956817308</v>
      </c>
      <c r="E1900" s="23">
        <f>Timetraces!F1982/1000*0.145</f>
        <v>99.633551945266859</v>
      </c>
      <c r="F1900" s="8">
        <f>Timetraces!H1982</f>
        <v>0.32838646991254467</v>
      </c>
      <c r="G1900" s="8">
        <f>(Timetraces!G1982-Timetraces!$G$86)/0.3048</f>
        <v>-65.616797900262469</v>
      </c>
      <c r="H1900" s="13">
        <f>Timetraces!D1982/9.81/0.4536</f>
        <v>1.6940120824055298</v>
      </c>
      <c r="I1900" s="73">
        <f>Timetraces!F1982/Timetraces!H1982*1000</f>
        <v>2092436831.0092404</v>
      </c>
      <c r="J1900" s="13">
        <f>Timetraces!I1982/9.81/0.4536</f>
        <v>299.11958148592549</v>
      </c>
      <c r="K1900" s="8">
        <f>Timetraces!J1982-Timetraces!K1982</f>
        <v>27.78471851348877</v>
      </c>
      <c r="L1900" s="8">
        <f t="shared" si="59"/>
        <v>-31.02192259210301</v>
      </c>
      <c r="M1900" s="8">
        <f>(Timetraces!K1982-Timetraces!$K$86)/0.3048+$L$1004</f>
        <v>-27.426765972547955</v>
      </c>
      <c r="N1900" s="13">
        <f>Timetraces!L1982/9.81/0.4536</f>
        <v>1.4745127194675653</v>
      </c>
      <c r="O1900" s="23">
        <f>Timetraces!N1982/1000*0.145</f>
        <v>99.045646286923372</v>
      </c>
      <c r="P1900" s="37">
        <f>Timetraces!P1982</f>
        <v>0.32927557834198679</v>
      </c>
    </row>
    <row r="1901" spans="1:16" x14ac:dyDescent="0.2">
      <c r="A1901" s="37">
        <f>Timetraces!E1983</f>
        <v>189.70000000000002</v>
      </c>
      <c r="B1901" s="8">
        <f>Timetraces!B1983-Timetraces!C1983</f>
        <v>27.785414934158325</v>
      </c>
      <c r="C1901" s="8">
        <f t="shared" ref="C1901:C1964" si="60">(B1901-$B$4)/0.3048</f>
        <v>-31.019645569518481</v>
      </c>
      <c r="D1901" s="8">
        <f>(Timetraces!C1983-Timetraces!$C$86)/0.3048+$C$1004</f>
        <v>-27.429050817264343</v>
      </c>
      <c r="E1901" s="23">
        <f>Timetraces!F1983/1000*0.145</f>
        <v>99.649841213849086</v>
      </c>
      <c r="F1901" s="8">
        <f>Timetraces!H1983</f>
        <v>0.32843028394843898</v>
      </c>
      <c r="G1901" s="8">
        <f>(Timetraces!G1983-Timetraces!$G$86)/0.3048</f>
        <v>-65.616797900262469</v>
      </c>
      <c r="H1901" s="13">
        <f>Timetraces!D1983/9.81/0.4536</f>
        <v>1.8024375484052668</v>
      </c>
      <c r="I1901" s="73">
        <f>Timetraces!F1983/Timetraces!H1983*1000</f>
        <v>2092499741.4103673</v>
      </c>
      <c r="J1901" s="13">
        <f>Timetraces!I1983/9.81/0.4536</f>
        <v>299.22744672546571</v>
      </c>
      <c r="K1901" s="8">
        <f>Timetraces!J1983-Timetraces!K1983</f>
        <v>27.785127878189087</v>
      </c>
      <c r="L1901" s="8">
        <f t="shared" si="59"/>
        <v>-31.020579532062598</v>
      </c>
      <c r="M1901" s="8">
        <f>(Timetraces!K1983-Timetraces!$K$86)/0.3048+$L$1004</f>
        <v>-27.428109032588367</v>
      </c>
      <c r="N1901" s="13">
        <f>Timetraces!L1983/9.81/0.4536</f>
        <v>1.5852406004842718</v>
      </c>
      <c r="O1901" s="23">
        <f>Timetraces!N1983/1000*0.145</f>
        <v>99.05999086053265</v>
      </c>
      <c r="P1901" s="37">
        <f>Timetraces!P1983</f>
        <v>0.32932151612748245</v>
      </c>
    </row>
    <row r="1902" spans="1:16" x14ac:dyDescent="0.2">
      <c r="A1902" s="37">
        <f>Timetraces!E1984</f>
        <v>189.8</v>
      </c>
      <c r="B1902" s="8">
        <f>Timetraces!B1984-Timetraces!C1984</f>
        <v>27.785814046859741</v>
      </c>
      <c r="C1902" s="8">
        <f t="shared" si="60"/>
        <v>-31.018336144645069</v>
      </c>
      <c r="D1902" s="8">
        <f>(Timetraces!C1984-Timetraces!$C$86)/0.3048+$C$1004</f>
        <v>-27.430360242137755</v>
      </c>
      <c r="E1902" s="23">
        <f>Timetraces!F1984/1000*0.145</f>
        <v>99.666298195293834</v>
      </c>
      <c r="F1902" s="8">
        <f>Timetraces!H1984</f>
        <v>0.32847463816037797</v>
      </c>
      <c r="G1902" s="8">
        <f>(Timetraces!G1984-Timetraces!$G$86)/0.3048</f>
        <v>-65.616797900262469</v>
      </c>
      <c r="H1902" s="13">
        <f>Timetraces!D1984/9.81/0.4536</f>
        <v>1.9109253808547795</v>
      </c>
      <c r="I1902" s="73">
        <f>Timetraces!F1984/Timetraces!H1984*1000</f>
        <v>2092562715.0599003</v>
      </c>
      <c r="J1902" s="13">
        <f>Timetraces!I1984/9.81/0.4536</f>
        <v>299.33547656099711</v>
      </c>
      <c r="K1902" s="8">
        <f>Timetraces!J1984-Timetraces!K1984</f>
        <v>27.785537719726563</v>
      </c>
      <c r="L1902" s="8">
        <f t="shared" si="59"/>
        <v>-31.019234907595816</v>
      </c>
      <c r="M1902" s="8">
        <f>(Timetraces!K1984-Timetraces!$K$86)/0.3048+$L$1004</f>
        <v>-27.429453657055149</v>
      </c>
      <c r="N1902" s="13">
        <f>Timetraces!L1984/9.81/0.4536</f>
        <v>1.6960781050029039</v>
      </c>
      <c r="O1902" s="23">
        <f>Timetraces!N1984/1000*0.145</f>
        <v>99.074464654504851</v>
      </c>
      <c r="P1902" s="37">
        <f>Timetraces!P1984</f>
        <v>0.32936794278090648</v>
      </c>
    </row>
    <row r="1903" spans="1:16" x14ac:dyDescent="0.2">
      <c r="A1903" s="37">
        <f>Timetraces!E1985</f>
        <v>189.9</v>
      </c>
      <c r="B1903" s="8">
        <f>Timetraces!B1985-Timetraces!C1985</f>
        <v>27.786212921142578</v>
      </c>
      <c r="C1903" s="8">
        <f t="shared" si="60"/>
        <v>-31.017027501984842</v>
      </c>
      <c r="D1903" s="8">
        <f>(Timetraces!C1985-Timetraces!$C$86)/0.3048+$C$1004</f>
        <v>-27.431668884797983</v>
      </c>
      <c r="E1903" s="23">
        <f>Timetraces!F1985/1000*0.145</f>
        <v>99.682938265763326</v>
      </c>
      <c r="F1903" s="8">
        <f>Timetraces!H1985</f>
        <v>0.32851958127654318</v>
      </c>
      <c r="G1903" s="8">
        <f>(Timetraces!G1985-Timetraces!$G$86)/0.3048</f>
        <v>-65.616797900262469</v>
      </c>
      <c r="H1903" s="13">
        <f>Timetraces!D1985/9.81/0.4536</f>
        <v>2.0194905819928448</v>
      </c>
      <c r="I1903" s="73">
        <f>Timetraces!F1985/Timetraces!H1985*1000</f>
        <v>2092625764.0185642</v>
      </c>
      <c r="J1903" s="13">
        <f>Timetraces!I1985/9.81/0.4536</f>
        <v>299.44369842518483</v>
      </c>
      <c r="K1903" s="8">
        <f>Timetraces!J1985-Timetraces!K1985</f>
        <v>27.785948038101196</v>
      </c>
      <c r="L1903" s="8">
        <f t="shared" si="59"/>
        <v>-31.017888718702661</v>
      </c>
      <c r="M1903" s="8">
        <f>(Timetraces!K1985-Timetraces!$K$86)/0.3048+$L$1004</f>
        <v>-27.430799845948307</v>
      </c>
      <c r="N1903" s="13">
        <f>Timetraces!L1985/9.81/0.4536</f>
        <v>1.8070078732900177</v>
      </c>
      <c r="O1903" s="23">
        <f>Timetraces!N1985/1000*0.145</f>
        <v>99.08906109315312</v>
      </c>
      <c r="P1903" s="37">
        <f>Timetraces!P1985</f>
        <v>0.32941483437559665</v>
      </c>
    </row>
    <row r="1904" spans="1:16" x14ac:dyDescent="0.2">
      <c r="A1904" s="37">
        <f>Timetraces!E1986</f>
        <v>190</v>
      </c>
      <c r="B1904" s="8">
        <f>Timetraces!B1986-Timetraces!C1986</f>
        <v>27.786612272262573</v>
      </c>
      <c r="C1904" s="8">
        <f t="shared" si="60"/>
        <v>-31.015717294898245</v>
      </c>
      <c r="D1904" s="8">
        <f>(Timetraces!C1986-Timetraces!$C$86)/0.3048+$C$1004</f>
        <v>-27.43297909188458</v>
      </c>
      <c r="E1904" s="23">
        <f>Timetraces!F1986/1000*0.145</f>
        <v>99.69976157407163</v>
      </c>
      <c r="F1904" s="8">
        <f>Timetraces!H1986</f>
        <v>0.32856511280379502</v>
      </c>
      <c r="G1904" s="8">
        <f>(Timetraces!G1986-Timetraces!$G$86)/0.3048</f>
        <v>-65.616797900262469</v>
      </c>
      <c r="H1904" s="13">
        <f>Timetraces!D1986/9.81/0.4536</f>
        <v>2.1281447249750922</v>
      </c>
      <c r="I1904" s="73">
        <f>Timetraces!F1986/Timetraces!H1986*1000</f>
        <v>2092688894.1809239</v>
      </c>
      <c r="J1904" s="13">
        <f>Timetraces!I1986/9.81/0.4536</f>
        <v>299.55213975069415</v>
      </c>
      <c r="K1904" s="8">
        <f>Timetraces!J1986-Timetraces!K1986</f>
        <v>27.786358594894409</v>
      </c>
      <c r="L1904" s="8">
        <f t="shared" si="59"/>
        <v>-31.016541747596317</v>
      </c>
      <c r="M1904" s="8">
        <f>(Timetraces!K1986-Timetraces!$K$86)/0.3048+$L$1004</f>
        <v>-27.432146817054651</v>
      </c>
      <c r="N1904" s="13">
        <f>Timetraces!L1986/9.81/0.4536</f>
        <v>1.9180081520993868</v>
      </c>
      <c r="O1904" s="23">
        <f>Timetraces!N1986/1000*0.145</f>
        <v>99.103779909891884</v>
      </c>
      <c r="P1904" s="37">
        <f>Timetraces!P1986</f>
        <v>0.32946219177944663</v>
      </c>
    </row>
    <row r="1905" spans="1:16" x14ac:dyDescent="0.2">
      <c r="A1905" s="37">
        <f>Timetraces!E1987</f>
        <v>190.10000000000002</v>
      </c>
      <c r="B1905" s="8">
        <f>Timetraces!B1987-Timetraces!C1987</f>
        <v>27.787011384963989</v>
      </c>
      <c r="C1905" s="8">
        <f t="shared" si="60"/>
        <v>-31.014407870024833</v>
      </c>
      <c r="D1905" s="8">
        <f>(Timetraces!C1987-Timetraces!$C$86)/0.3048+$C$1004</f>
        <v>-27.434288516757992</v>
      </c>
      <c r="E1905" s="23">
        <f>Timetraces!F1987/1000*0.145</f>
        <v>99.716783419118471</v>
      </c>
      <c r="F1905" s="8">
        <f>Timetraces!H1987</f>
        <v>0.32861128164787951</v>
      </c>
      <c r="G1905" s="8">
        <f>(Timetraces!G1987-Timetraces!$G$86)/0.3048</f>
        <v>-65.616797900262469</v>
      </c>
      <c r="H1905" s="13">
        <f>Timetraces!D1987/9.81/0.4536</f>
        <v>2.2368978827332717</v>
      </c>
      <c r="I1905" s="73">
        <f>Timetraces!F1987/Timetraces!H1987*1000</f>
        <v>2092752114.796567</v>
      </c>
      <c r="J1905" s="13">
        <f>Timetraces!I1987/9.81/0.4536</f>
        <v>299.66074567219465</v>
      </c>
      <c r="K1905" s="8">
        <f>Timetraces!J1987-Timetraces!K1987</f>
        <v>27.78676962852478</v>
      </c>
      <c r="L1905" s="8">
        <f t="shared" si="59"/>
        <v>-31.015193212063604</v>
      </c>
      <c r="M1905" s="8">
        <f>(Timetraces!K1987-Timetraces!$K$86)/0.3048+$L$1004</f>
        <v>-27.433495352587364</v>
      </c>
      <c r="N1905" s="13">
        <f>Timetraces!L1987/9.81/0.4536</f>
        <v>2.0290555808020567</v>
      </c>
      <c r="O1905" s="23">
        <f>Timetraces!N1987/1000*0.145</f>
        <v>99.118608076836267</v>
      </c>
      <c r="P1905" s="37">
        <f>Timetraces!P1987</f>
        <v>0.32950996669986321</v>
      </c>
    </row>
    <row r="1906" spans="1:16" x14ac:dyDescent="0.2">
      <c r="A1906" s="37">
        <f>Timetraces!E1988</f>
        <v>190.20000000000002</v>
      </c>
      <c r="B1906" s="8">
        <f>Timetraces!B1988-Timetraces!C1988</f>
        <v>27.787410736083984</v>
      </c>
      <c r="C1906" s="8">
        <f t="shared" si="60"/>
        <v>-31.013097662938232</v>
      </c>
      <c r="D1906" s="8">
        <f>(Timetraces!C1988-Timetraces!$C$86)/0.3048+$C$1004</f>
        <v>-27.435598723844596</v>
      </c>
      <c r="E1906" s="23">
        <f>Timetraces!F1988/1000*0.145</f>
        <v>99.733996331159005</v>
      </c>
      <c r="F1906" s="8">
        <f>Timetraces!H1988</f>
        <v>0.32865806294702482</v>
      </c>
      <c r="G1906" s="8">
        <f>(Timetraces!G1988-Timetraces!$G$86)/0.3048</f>
        <v>-65.616797900262469</v>
      </c>
      <c r="H1906" s="13">
        <f>Timetraces!D1988/9.81/0.4536</f>
        <v>2.3457564847982884</v>
      </c>
      <c r="I1906" s="73">
        <f>Timetraces!F1988/Timetraces!H1988*1000</f>
        <v>2092815427.0284498</v>
      </c>
      <c r="J1906" s="13">
        <f>Timetraces!I1988/9.81/0.4536</f>
        <v>299.76957105501663</v>
      </c>
      <c r="K1906" s="8">
        <f>Timetraces!J1988-Timetraces!K1988</f>
        <v>27.787180662155151</v>
      </c>
      <c r="L1906" s="8">
        <f t="shared" si="59"/>
        <v>-31.013844676530891</v>
      </c>
      <c r="M1906" s="8">
        <f>(Timetraces!K1988-Timetraces!$K$86)/0.3048+$L$1004</f>
        <v>-27.434843888120078</v>
      </c>
      <c r="N1906" s="13">
        <f>Timetraces!L1988/9.81/0.4536</f>
        <v>2.1401244412744092</v>
      </c>
      <c r="O1906" s="23">
        <f>Timetraces!N1988/1000*0.145</f>
        <v>99.133545285438686</v>
      </c>
      <c r="P1906" s="37">
        <f>Timetraces!P1988</f>
        <v>0.3295581601484856</v>
      </c>
    </row>
    <row r="1907" spans="1:16" x14ac:dyDescent="0.2">
      <c r="A1907" s="37">
        <f>Timetraces!E1989</f>
        <v>190.3</v>
      </c>
      <c r="B1907" s="8">
        <f>Timetraces!B1989-Timetraces!C1989</f>
        <v>27.787810325622559</v>
      </c>
      <c r="C1907" s="8">
        <f t="shared" si="60"/>
        <v>-31.011786673638451</v>
      </c>
      <c r="D1907" s="8">
        <f>(Timetraces!C1989-Timetraces!$C$86)/0.3048+$C$1004</f>
        <v>-27.436909713144377</v>
      </c>
      <c r="E1907" s="23">
        <f>Timetraces!F1989/1000*0.145</f>
        <v>99.751423113594058</v>
      </c>
      <c r="F1907" s="8">
        <f>Timetraces!H1989</f>
        <v>0.32870553034661332</v>
      </c>
      <c r="G1907" s="8">
        <f>(Timetraces!G1989-Timetraces!$G$86)/0.3048</f>
        <v>-65.616797900262469</v>
      </c>
      <c r="H1907" s="13">
        <f>Timetraces!D1989/9.81/0.4536</f>
        <v>2.4547269607010462</v>
      </c>
      <c r="I1907" s="73">
        <f>Timetraces!F1989/Timetraces!H1989*1000</f>
        <v>2092878840.0178411</v>
      </c>
      <c r="J1907" s="13">
        <f>Timetraces!I1989/9.81/0.4536</f>
        <v>299.87858846649499</v>
      </c>
      <c r="K1907" s="8">
        <f>Timetraces!J1989-Timetraces!K1989</f>
        <v>27.787591695785522</v>
      </c>
      <c r="L1907" s="8">
        <f t="shared" si="59"/>
        <v>-31.012496140998177</v>
      </c>
      <c r="M1907" s="8">
        <f>(Timetraces!K1989-Timetraces!$K$86)/0.3048+$L$1004</f>
        <v>-27.436192423652791</v>
      </c>
      <c r="N1907" s="13">
        <f>Timetraces!L1989/9.81/0.4536</f>
        <v>2.2511894440282183</v>
      </c>
      <c r="O1907" s="23">
        <f>Timetraces!N1989/1000*0.145</f>
        <v>99.148572083002179</v>
      </c>
      <c r="P1907" s="37">
        <f>Timetraces!P1989</f>
        <v>0.32960669925786862</v>
      </c>
    </row>
    <row r="1908" spans="1:16" x14ac:dyDescent="0.2">
      <c r="A1908" s="37">
        <f>Timetraces!E1990</f>
        <v>190.4</v>
      </c>
      <c r="B1908" s="8">
        <f>Timetraces!B1990-Timetraces!C1990</f>
        <v>27.788209915161133</v>
      </c>
      <c r="C1908" s="8">
        <f t="shared" si="60"/>
        <v>-31.010475684338665</v>
      </c>
      <c r="D1908" s="8">
        <f>(Timetraces!C1990-Timetraces!$C$86)/0.3048+$C$1004</f>
        <v>-27.438220702444159</v>
      </c>
      <c r="E1908" s="23">
        <f>Timetraces!F1990/1000*0.145</f>
        <v>99.769056209356577</v>
      </c>
      <c r="F1908" s="8">
        <f>Timetraces!H1990</f>
        <v>0.32875365921488664</v>
      </c>
      <c r="G1908" s="8">
        <f>(Timetraces!G1990-Timetraces!$G$86)/0.3048</f>
        <v>-65.616797900262469</v>
      </c>
      <c r="H1908" s="13">
        <f>Timetraces!D1990/9.81/0.4536</f>
        <v>2.5638099533946361</v>
      </c>
      <c r="I1908" s="73">
        <f>Timetraces!F1990/Timetraces!H1990*1000</f>
        <v>2092942351.6059084</v>
      </c>
      <c r="J1908" s="13">
        <f>Timetraces!I1990/9.81/0.4536</f>
        <v>299.98782533929494</v>
      </c>
      <c r="K1908" s="8">
        <f>Timetraces!J1990-Timetraces!K1990</f>
        <v>27.788002967834473</v>
      </c>
      <c r="L1908" s="8">
        <f t="shared" si="59"/>
        <v>-31.011146823252279</v>
      </c>
      <c r="M1908" s="8">
        <f>(Timetraces!K1990-Timetraces!$K$86)/0.3048+$L$1004</f>
        <v>-27.43754174139869</v>
      </c>
      <c r="N1908" s="13">
        <f>Timetraces!L1990/9.81/0.4536</f>
        <v>2.362224227986776</v>
      </c>
      <c r="O1908" s="23">
        <f>Timetraces!N1990/1000*0.145</f>
        <v>99.163688167948607</v>
      </c>
      <c r="P1908" s="37">
        <f>Timetraces!P1990</f>
        <v>0.32965558510618342</v>
      </c>
    </row>
    <row r="1909" spans="1:16" x14ac:dyDescent="0.2">
      <c r="A1909" s="37">
        <f>Timetraces!E1991</f>
        <v>190.5</v>
      </c>
      <c r="B1909" s="8">
        <f>Timetraces!B1991-Timetraces!C1991</f>
        <v>27.788609504699707</v>
      </c>
      <c r="C1909" s="8">
        <f t="shared" si="60"/>
        <v>-31.00916469503888</v>
      </c>
      <c r="D1909" s="8">
        <f>(Timetraces!C1991-Timetraces!$C$86)/0.3048+$C$1004</f>
        <v>-27.439531691743948</v>
      </c>
      <c r="E1909" s="23">
        <f>Timetraces!F1991/1000*0.145</f>
        <v>99.786895642631279</v>
      </c>
      <c r="F1909" s="8">
        <f>Timetraces!H1991</f>
        <v>0.32880244950933946</v>
      </c>
      <c r="G1909" s="8">
        <f>(Timetraces!G1991-Timetraces!$G$86)/0.3048</f>
        <v>-65.616797900262469</v>
      </c>
      <c r="H1909" s="13">
        <f>Timetraces!D1991/9.81/0.4536</f>
        <v>2.6730067487852391</v>
      </c>
      <c r="I1909" s="73">
        <f>Timetraces!F1991/Timetraces!H1991*1000</f>
        <v>2093005962.1438832</v>
      </c>
      <c r="J1909" s="13">
        <f>Timetraces!I1991/9.81/0.4536</f>
        <v>300.09728167341638</v>
      </c>
      <c r="K1909" s="8">
        <f>Timetraces!J1991-Timetraces!K1991</f>
        <v>27.788414239883423</v>
      </c>
      <c r="L1909" s="8">
        <f t="shared" si="59"/>
        <v>-31.009797505506377</v>
      </c>
      <c r="M1909" s="8">
        <f>(Timetraces!K1991-Timetraces!$K$86)/0.3048+$L$1004</f>
        <v>-27.438891059144588</v>
      </c>
      <c r="N1909" s="13">
        <f>Timetraces!L1991/9.81/0.4536</f>
        <v>2.4732037179795525</v>
      </c>
      <c r="O1909" s="23">
        <f>Timetraces!N1991/1000*0.145</f>
        <v>99.178874080315936</v>
      </c>
      <c r="P1909" s="37">
        <f>Timetraces!P1991</f>
        <v>0.32970474477977446</v>
      </c>
    </row>
    <row r="1910" spans="1:16" x14ac:dyDescent="0.2">
      <c r="A1910" s="37">
        <f>Timetraces!E1992</f>
        <v>190.60000000000002</v>
      </c>
      <c r="B1910" s="8">
        <f>Timetraces!B1992-Timetraces!C1992</f>
        <v>27.78900933265686</v>
      </c>
      <c r="C1910" s="8">
        <f t="shared" si="60"/>
        <v>-31.00785292352591</v>
      </c>
      <c r="D1910" s="8">
        <f>(Timetraces!C1992-Timetraces!$C$86)/0.3048+$C$1004</f>
        <v>-27.440843463256915</v>
      </c>
      <c r="E1910" s="23">
        <f>Timetraces!F1992/1000*0.145</f>
        <v>99.804956504292704</v>
      </c>
      <c r="F1910" s="8">
        <f>Timetraces!H1992</f>
        <v>0.32885195053424038</v>
      </c>
      <c r="G1910" s="8">
        <f>(Timetraces!G1992-Timetraces!$G$86)/0.3048</f>
        <v>-65.616797900262469</v>
      </c>
      <c r="H1910" s="13">
        <f>Timetraces!D1992/9.81/0.4536</f>
        <v>2.7823149893781904</v>
      </c>
      <c r="I1910" s="73">
        <f>Timetraces!F1992/Timetraces!H1992*1000</f>
        <v>2093069673.8729653</v>
      </c>
      <c r="J1910" s="13">
        <f>Timetraces!I1992/9.81/0.4536</f>
        <v>300.20693003619419</v>
      </c>
      <c r="K1910" s="8">
        <f>Timetraces!J1992-Timetraces!K1992</f>
        <v>27.788825273513794</v>
      </c>
      <c r="L1910" s="8">
        <f t="shared" si="59"/>
        <v>-31.008448969973664</v>
      </c>
      <c r="M1910" s="8">
        <f>(Timetraces!K1992-Timetraces!$K$86)/0.3048+$L$1004</f>
        <v>-27.440239594677301</v>
      </c>
      <c r="N1910" s="13">
        <f>Timetraces!L1992/9.81/0.4536</f>
        <v>2.5841034817891115</v>
      </c>
      <c r="O1910" s="23">
        <f>Timetraces!N1992/1000*0.145</f>
        <v>99.194129519490247</v>
      </c>
      <c r="P1910" s="37">
        <f>Timetraces!P1992</f>
        <v>0.3297541792124441</v>
      </c>
    </row>
    <row r="1911" spans="1:16" x14ac:dyDescent="0.2">
      <c r="A1911" s="37">
        <f>Timetraces!E1993</f>
        <v>190.70000000000002</v>
      </c>
      <c r="B1911" s="8">
        <f>Timetraces!B1993-Timetraces!C1993</f>
        <v>27.789409399032593</v>
      </c>
      <c r="C1911" s="8">
        <f t="shared" si="60"/>
        <v>-31.006540369799755</v>
      </c>
      <c r="D1911" s="8">
        <f>(Timetraces!C1993-Timetraces!$C$86)/0.3048+$C$1004</f>
        <v>-27.442156016983073</v>
      </c>
      <c r="E1911" s="23">
        <f>Timetraces!F1993/1000*0.145</f>
        <v>99.82321605932745</v>
      </c>
      <c r="F1911" s="8">
        <f>Timetraces!H1993</f>
        <v>0.32890208867303983</v>
      </c>
      <c r="G1911" s="8">
        <f>(Timetraces!G1993-Timetraces!$G$86)/0.3048</f>
        <v>-65.616797900262469</v>
      </c>
      <c r="H1911" s="13">
        <f>Timetraces!D1993/9.81/0.4536</f>
        <v>2.8917303888195534</v>
      </c>
      <c r="I1911" s="73">
        <f>Timetraces!F1993/Timetraces!H1993*1000</f>
        <v>2093133478.1133583</v>
      </c>
      <c r="J1911" s="13">
        <f>Timetraces!I1993/9.81/0.4536</f>
        <v>300.3168252929587</v>
      </c>
      <c r="K1911" s="8">
        <f>Timetraces!J1993-Timetraces!K1993</f>
        <v>27.789236307144165</v>
      </c>
      <c r="L1911" s="8">
        <f t="shared" si="59"/>
        <v>-31.00710043444095</v>
      </c>
      <c r="M1911" s="8">
        <f>(Timetraces!K1993-Timetraces!$K$86)/0.3048+$L$1004</f>
        <v>-27.441588130210015</v>
      </c>
      <c r="N1911" s="13">
        <f>Timetraces!L1993/9.81/0.4536</f>
        <v>2.6949020876457701</v>
      </c>
      <c r="O1911" s="23">
        <f>Timetraces!N1993/1000*0.145</f>
        <v>99.209447852046225</v>
      </c>
      <c r="P1911" s="37">
        <f>Timetraces!P1993</f>
        <v>0.32980386464280992</v>
      </c>
    </row>
    <row r="1912" spans="1:16" x14ac:dyDescent="0.2">
      <c r="A1912" s="37">
        <f>Timetraces!E1994</f>
        <v>190.8</v>
      </c>
      <c r="B1912" s="8">
        <f>Timetraces!B1994-Timetraces!C1994</f>
        <v>27.789809703826904</v>
      </c>
      <c r="C1912" s="8">
        <f t="shared" si="60"/>
        <v>-31.005227033860415</v>
      </c>
      <c r="D1912" s="8">
        <f>(Timetraces!C1994-Timetraces!$C$86)/0.3048+$C$1004</f>
        <v>-27.443469352922417</v>
      </c>
      <c r="E1912" s="23">
        <f>Timetraces!F1994/1000*0.145</f>
        <v>99.84168933018799</v>
      </c>
      <c r="F1912" s="8">
        <f>Timetraces!H1994</f>
        <v>0.32895291340562743</v>
      </c>
      <c r="G1912" s="8">
        <f>(Timetraces!G1994-Timetraces!$G$86)/0.3048</f>
        <v>-65.616797900262469</v>
      </c>
      <c r="H1912" s="13">
        <f>Timetraces!D1994/9.81/0.4536</f>
        <v>3.0012458746253321</v>
      </c>
      <c r="I1912" s="73">
        <f>Timetraces!F1994/Timetraces!H1994*1000</f>
        <v>2093197374.5491452</v>
      </c>
      <c r="J1912" s="13">
        <f>Timetraces!I1994/9.81/0.4536</f>
        <v>300.42694001104479</v>
      </c>
      <c r="K1912" s="8">
        <f>Timetraces!J1994-Timetraces!K1994</f>
        <v>27.789647102355957</v>
      </c>
      <c r="L1912" s="8">
        <f t="shared" si="59"/>
        <v>-31.005752681121425</v>
      </c>
      <c r="M1912" s="8">
        <f>(Timetraces!K1994-Timetraces!$K$86)/0.3048+$L$1004</f>
        <v>-27.442935883529543</v>
      </c>
      <c r="N1912" s="13">
        <f>Timetraces!L1994/9.81/0.4536</f>
        <v>2.8055796040037237</v>
      </c>
      <c r="O1912" s="23">
        <f>Timetraces!N1994/1000*0.145</f>
        <v>99.224803300086222</v>
      </c>
      <c r="P1912" s="37">
        <f>Timetraces!P1994</f>
        <v>0.32985370336782677</v>
      </c>
    </row>
    <row r="1913" spans="1:16" x14ac:dyDescent="0.2">
      <c r="A1913" s="37">
        <f>Timetraces!E1995</f>
        <v>190.9</v>
      </c>
      <c r="B1913" s="8">
        <f>Timetraces!B1995-Timetraces!C1995</f>
        <v>27.790210247039795</v>
      </c>
      <c r="C1913" s="8">
        <f t="shared" si="60"/>
        <v>-31.003912915707886</v>
      </c>
      <c r="D1913" s="8">
        <f>(Timetraces!C1995-Timetraces!$C$86)/0.3048+$C$1004</f>
        <v>-27.444783471074938</v>
      </c>
      <c r="E1913" s="23">
        <f>Timetraces!F1995/1000*0.145</f>
        <v>99.86036866220654</v>
      </c>
      <c r="F1913" s="8">
        <f>Timetraces!H1995</f>
        <v>0.32900440038001966</v>
      </c>
      <c r="G1913" s="8">
        <f>(Timetraces!G1995-Timetraces!$G$86)/0.3048</f>
        <v>-65.616797900262469</v>
      </c>
      <c r="H1913" s="13">
        <f>Timetraces!D1995/9.81/0.4536</f>
        <v>3.1108550172646225</v>
      </c>
      <c r="I1913" s="73">
        <f>Timetraces!F1995/Timetraces!H1995*1000</f>
        <v>2093261357.2186561</v>
      </c>
      <c r="J1913" s="13">
        <f>Timetraces!I1995/9.81/0.4536</f>
        <v>300.53727419045242</v>
      </c>
      <c r="K1913" s="8">
        <f>Timetraces!J1995-Timetraces!K1995</f>
        <v>27.79005765914917</v>
      </c>
      <c r="L1913" s="8">
        <f t="shared" si="59"/>
        <v>-31.004405710015082</v>
      </c>
      <c r="M1913" s="8">
        <f>(Timetraces!K1995-Timetraces!$K$86)/0.3048+$L$1004</f>
        <v>-27.444282854635887</v>
      </c>
      <c r="N1913" s="13">
        <f>Timetraces!L1995/9.81/0.4536</f>
        <v>2.9161184568118323</v>
      </c>
      <c r="O1913" s="23">
        <f>Timetraces!N1995/1000*0.145</f>
        <v>99.240202045416609</v>
      </c>
      <c r="P1913" s="37">
        <f>Timetraces!P1995</f>
        <v>0.32990372070174545</v>
      </c>
    </row>
    <row r="1914" spans="1:16" x14ac:dyDescent="0.2">
      <c r="A1914" s="37">
        <f>Timetraces!E1996</f>
        <v>191</v>
      </c>
      <c r="B1914" s="8">
        <f>Timetraces!B1996-Timetraces!C1996</f>
        <v>27.790611028671265</v>
      </c>
      <c r="C1914" s="8">
        <f t="shared" si="60"/>
        <v>-31.002598015342169</v>
      </c>
      <c r="D1914" s="8">
        <f>(Timetraces!C1996-Timetraces!$C$86)/0.3048+$C$1004</f>
        <v>-27.446098371440659</v>
      </c>
      <c r="E1914" s="23">
        <f>Timetraces!F1996/1000*0.145</f>
        <v>99.879246343758311</v>
      </c>
      <c r="F1914" s="8">
        <f>Timetraces!H1996</f>
        <v>0.32905652535379609</v>
      </c>
      <c r="G1914" s="8">
        <f>(Timetraces!G1996-Timetraces!$G$86)/0.3048</f>
        <v>-65.616797900262469</v>
      </c>
      <c r="H1914" s="13">
        <f>Timetraces!D1996/9.81/0.4536</f>
        <v>3.2205477438056742</v>
      </c>
      <c r="I1914" s="73">
        <f>Timetraces!F1996/Timetraces!H1996*1000</f>
        <v>2093325418.2910769</v>
      </c>
      <c r="J1914" s="13">
        <f>Timetraces!I1996/9.81/0.4536</f>
        <v>300.64785526384685</v>
      </c>
      <c r="K1914" s="8">
        <f>Timetraces!J1996-Timetraces!K1996</f>
        <v>27.790467977523804</v>
      </c>
      <c r="L1914" s="8">
        <f t="shared" si="59"/>
        <v>-31.003059521121926</v>
      </c>
      <c r="M1914" s="8">
        <f>(Timetraces!K1996-Timetraces!$K$86)/0.3048+$L$1004</f>
        <v>-27.445629043529038</v>
      </c>
      <c r="N1914" s="13">
        <f>Timetraces!L1996/9.81/0.4536</f>
        <v>3.0265045011021066</v>
      </c>
      <c r="O1914" s="23">
        <f>Timetraces!N1996/1000*0.145</f>
        <v>99.255631118622873</v>
      </c>
      <c r="P1914" s="37">
        <f>Timetraces!P1996</f>
        <v>0.32995386787286385</v>
      </c>
    </row>
    <row r="1915" spans="1:16" x14ac:dyDescent="0.2">
      <c r="A1915" s="37">
        <f>Timetraces!E1997</f>
        <v>191.10000000000002</v>
      </c>
      <c r="B1915" s="8">
        <f>Timetraces!B1997-Timetraces!C1997</f>
        <v>27.791012287139893</v>
      </c>
      <c r="C1915" s="8">
        <f t="shared" si="60"/>
        <v>-31.001281550550082</v>
      </c>
      <c r="D1915" s="8">
        <f>(Timetraces!C1997-Timetraces!$C$86)/0.3048+$C$1004</f>
        <v>-27.447414836232742</v>
      </c>
      <c r="E1915" s="23">
        <f>Timetraces!F1997/1000*0.145</f>
        <v>99.898322261230007</v>
      </c>
      <c r="F1915" s="8">
        <f>Timetraces!H1997</f>
        <v>0.32910928868901418</v>
      </c>
      <c r="G1915" s="8">
        <f>(Timetraces!G1997-Timetraces!$G$86)/0.3048</f>
        <v>-65.616797900262469</v>
      </c>
      <c r="H1915" s="13">
        <f>Timetraces!D1997/9.81/0.4536</f>
        <v>3.3303156958583107</v>
      </c>
      <c r="I1915" s="73">
        <f>Timetraces!F1997/Timetraces!H1997*1000</f>
        <v>2093389552.6728418</v>
      </c>
      <c r="J1915" s="13">
        <f>Timetraces!I1997/9.81/0.4536</f>
        <v>300.75868323122796</v>
      </c>
      <c r="K1915" s="8">
        <f>Timetraces!J1997-Timetraces!K1997</f>
        <v>27.790878057479858</v>
      </c>
      <c r="L1915" s="8">
        <f t="shared" si="59"/>
        <v>-31.001714114441956</v>
      </c>
      <c r="M1915" s="8">
        <f>(Timetraces!K1997-Timetraces!$K$86)/0.3048+$L$1004</f>
        <v>-27.446974450209012</v>
      </c>
      <c r="N1915" s="13">
        <f>Timetraces!L1997/9.81/0.4536</f>
        <v>3.136727663942795</v>
      </c>
      <c r="O1915" s="23">
        <f>Timetraces!N1997/1000*0.145</f>
        <v>99.271084032953326</v>
      </c>
      <c r="P1915" s="37">
        <f>Timetraces!P1997</f>
        <v>0.33000412069628526</v>
      </c>
    </row>
    <row r="1916" spans="1:16" x14ac:dyDescent="0.2">
      <c r="A1916" s="37">
        <f>Timetraces!E1998</f>
        <v>191.20000000000002</v>
      </c>
      <c r="B1916" s="8">
        <f>Timetraces!B1998-Timetraces!C1998</f>
        <v>27.791414022445679</v>
      </c>
      <c r="C1916" s="8">
        <f t="shared" si="60"/>
        <v>-30.999963521331626</v>
      </c>
      <c r="D1916" s="8">
        <f>(Timetraces!C1998-Timetraces!$C$86)/0.3048+$C$1004</f>
        <v>-27.448732865451202</v>
      </c>
      <c r="E1916" s="23">
        <f>Timetraces!F1998/1000*0.145</f>
        <v>99.917581143893969</v>
      </c>
      <c r="F1916" s="8">
        <f>Timetraces!H1998</f>
        <v>0.32916264147899738</v>
      </c>
      <c r="G1916" s="8">
        <f>(Timetraces!G1998-Timetraces!$G$86)/0.3048</f>
        <v>-65.616797900262469</v>
      </c>
      <c r="H1916" s="13">
        <f>Timetraces!D1998/9.81/0.4536</f>
        <v>3.4401494434438717</v>
      </c>
      <c r="I1916" s="73">
        <f>Timetraces!F1998/Timetraces!H1998*1000</f>
        <v>2093453751.0496361</v>
      </c>
      <c r="J1916" s="13">
        <f>Timetraces!I1998/9.81/0.4536</f>
        <v>300.86973065993067</v>
      </c>
      <c r="K1916" s="8">
        <f>Timetraces!J1998-Timetraces!K1998</f>
        <v>27.791287660598755</v>
      </c>
      <c r="L1916" s="8">
        <f t="shared" si="59"/>
        <v>-31.000370272188359</v>
      </c>
      <c r="M1916" s="8">
        <f>(Timetraces!K1998-Timetraces!$K$86)/0.3048+$L$1004</f>
        <v>-27.448318292462609</v>
      </c>
      <c r="N1916" s="13">
        <f>Timetraces!L1998/9.81/0.4536</f>
        <v>3.2467793726260252</v>
      </c>
      <c r="O1916" s="23">
        <f>Timetraces!N1998/1000*0.145</f>
        <v>99.286560677152423</v>
      </c>
      <c r="P1916" s="37">
        <f>Timetraces!P1998</f>
        <v>0.33005447949687167</v>
      </c>
    </row>
    <row r="1917" spans="1:16" x14ac:dyDescent="0.2">
      <c r="A1917" s="37">
        <f>Timetraces!E1999</f>
        <v>191.3</v>
      </c>
      <c r="B1917" s="8">
        <f>Timetraces!B1999-Timetraces!C1999</f>
        <v>27.791816234588623</v>
      </c>
      <c r="C1917" s="8">
        <f t="shared" si="60"/>
        <v>-30.998643927686796</v>
      </c>
      <c r="D1917" s="8">
        <f>(Timetraces!C1999-Timetraces!$C$86)/0.3048+$C$1004</f>
        <v>-27.450052459096032</v>
      </c>
      <c r="E1917" s="23">
        <f>Timetraces!F1999/1000*0.145</f>
        <v>99.937030441236743</v>
      </c>
      <c r="F1917" s="8">
        <f>Timetraces!H1999</f>
        <v>0.32921660862354102</v>
      </c>
      <c r="G1917" s="8">
        <f>(Timetraces!G1999-Timetraces!$G$86)/0.3048</f>
        <v>-65.616797900262469</v>
      </c>
      <c r="H1917" s="13">
        <f>Timetraces!D1999/9.81/0.4536</f>
        <v>3.5500414854429687</v>
      </c>
      <c r="I1917" s="73">
        <f>Timetraces!F1999/Timetraces!H1999*1000</f>
        <v>2093518010.7600827</v>
      </c>
      <c r="J1917" s="13">
        <f>Timetraces!I1999/9.81/0.4536</f>
        <v>300.98102498262006</v>
      </c>
      <c r="K1917" s="8">
        <f>Timetraces!J1999-Timetraces!K1999</f>
        <v>27.791697025299072</v>
      </c>
      <c r="L1917" s="8">
        <f t="shared" si="59"/>
        <v>-30.999027212147951</v>
      </c>
      <c r="M1917" s="8">
        <f>(Timetraces!K1999-Timetraces!$K$86)/0.3048+$L$1004</f>
        <v>-27.449661352503021</v>
      </c>
      <c r="N1917" s="13">
        <f>Timetraces!L1999/9.81/0.4536</f>
        <v>3.356657269657132</v>
      </c>
      <c r="O1917" s="23">
        <f>Timetraces!N1999/1000*0.145</f>
        <v>99.302061009151686</v>
      </c>
      <c r="P1917" s="37">
        <f>Timetraces!P1999</f>
        <v>0.33010494429668003</v>
      </c>
    </row>
    <row r="1918" spans="1:16" x14ac:dyDescent="0.2">
      <c r="A1918" s="37">
        <f>Timetraces!E2000</f>
        <v>191.4</v>
      </c>
      <c r="B1918" s="8">
        <f>Timetraces!B2000-Timetraces!C2000</f>
        <v>27.792218923568726</v>
      </c>
      <c r="C1918" s="8">
        <f t="shared" si="60"/>
        <v>-30.997322769615593</v>
      </c>
      <c r="D1918" s="8">
        <f>(Timetraces!C2000-Timetraces!$C$86)/0.3048+$C$1004</f>
        <v>-27.451373617167231</v>
      </c>
      <c r="E1918" s="23">
        <f>Timetraces!F2000/1000*0.145</f>
        <v>99.95666250474379</v>
      </c>
      <c r="F1918" s="8">
        <f>Timetraces!H2000</f>
        <v>0.3292711657597035</v>
      </c>
      <c r="G1918" s="8">
        <f>(Timetraces!G2000-Timetraces!$G$86)/0.3048</f>
        <v>-65.616797900262469</v>
      </c>
      <c r="H1918" s="13">
        <f>Timetraces!D2000/9.81/0.4536</f>
        <v>3.6599856066423935</v>
      </c>
      <c r="I1918" s="73">
        <f>Timetraces!F2000/Timetraces!H2000*1000</f>
        <v>2093582326.1221869</v>
      </c>
      <c r="J1918" s="13">
        <f>Timetraces!I2000/9.81/0.4536</f>
        <v>301.09256619929624</v>
      </c>
      <c r="K1918" s="8">
        <f>Timetraces!J2000-Timetraces!K2000</f>
        <v>27.792105913162231</v>
      </c>
      <c r="L1918" s="8">
        <f t="shared" si="59"/>
        <v>-30.997685716533908</v>
      </c>
      <c r="M1918" s="8">
        <f>(Timetraces!K2000-Timetraces!$K$86)/0.3048+$L$1004</f>
        <v>-27.451002848117056</v>
      </c>
      <c r="N1918" s="13">
        <f>Timetraces!L2000/9.81/0.4536</f>
        <v>3.4663607120830249</v>
      </c>
      <c r="O1918" s="23">
        <f>Timetraces!N2000/1000*0.145</f>
        <v>99.317565880361585</v>
      </c>
      <c r="P1918" s="37">
        <f>Timetraces!P2000</f>
        <v>0.33015544131915808</v>
      </c>
    </row>
    <row r="1919" spans="1:16" x14ac:dyDescent="0.2">
      <c r="A1919" s="37">
        <f>Timetraces!E2001</f>
        <v>191.5</v>
      </c>
      <c r="B1919" s="8">
        <f>Timetraces!B2001-Timetraces!C2001</f>
        <v>27.792622327804565</v>
      </c>
      <c r="C1919" s="8">
        <f t="shared" si="60"/>
        <v>-30.995999264904832</v>
      </c>
      <c r="D1919" s="8">
        <f>(Timetraces!C2001-Timetraces!$C$86)/0.3048+$C$1004</f>
        <v>-27.452697121877993</v>
      </c>
      <c r="E1919" s="23">
        <f>Timetraces!F2001/1000*0.145</f>
        <v>99.976469719864838</v>
      </c>
      <c r="F1919" s="8">
        <f>Timetraces!H2001</f>
        <v>0.32932628835828359</v>
      </c>
      <c r="G1919" s="8">
        <f>(Timetraces!G2001-Timetraces!$G$86)/0.3048</f>
        <v>-65.616797900262469</v>
      </c>
      <c r="H1919" s="13">
        <f>Timetraces!D2001/9.81/0.4536</f>
        <v>3.7699790209120883</v>
      </c>
      <c r="I1919" s="73">
        <f>Timetraces!F2001/Timetraces!H2001*1000</f>
        <v>2093646693.2443554</v>
      </c>
      <c r="J1919" s="13">
        <f>Timetraces!I2001/9.81/0.4536</f>
        <v>301.20438174262432</v>
      </c>
      <c r="K1919" s="8">
        <f>Timetraces!J2001-Timetraces!K2001</f>
        <v>27.792514324188232</v>
      </c>
      <c r="L1919" s="8">
        <f t="shared" si="59"/>
        <v>-30.996345785346243</v>
      </c>
      <c r="M1919" s="8">
        <f>(Timetraces!K2001-Timetraces!$K$86)/0.3048+$L$1004</f>
        <v>-27.452342779304722</v>
      </c>
      <c r="N1919" s="13">
        <f>Timetraces!L2001/9.81/0.4536</f>
        <v>3.5758948435284275</v>
      </c>
      <c r="O1919" s="23">
        <f>Timetraces!N2001/1000*0.145</f>
        <v>99.33309449027638</v>
      </c>
      <c r="P1919" s="37">
        <f>Timetraces!P2001</f>
        <v>0.33020604417217447</v>
      </c>
    </row>
    <row r="1920" spans="1:16" x14ac:dyDescent="0.2">
      <c r="A1920" s="37">
        <f>Timetraces!E2002</f>
        <v>191.60000000000002</v>
      </c>
      <c r="B1920" s="8">
        <f>Timetraces!B2002-Timetraces!C2002</f>
        <v>27.793026447296143</v>
      </c>
      <c r="C1920" s="8">
        <f t="shared" si="60"/>
        <v>-30.994673413554512</v>
      </c>
      <c r="D1920" s="8">
        <f>(Timetraces!C2002-Timetraces!$C$86)/0.3048+$C$1004</f>
        <v>-27.454022973228316</v>
      </c>
      <c r="E1920" s="23">
        <f>Timetraces!F2002/1000*0.145</f>
        <v>99.996452054841242</v>
      </c>
      <c r="F1920" s="8">
        <f>Timetraces!H2002</f>
        <v>0.32938197640141759</v>
      </c>
      <c r="G1920" s="8">
        <f>(Timetraces!G2002-Timetraces!$G$86)/0.3048</f>
        <v>-65.616797900262469</v>
      </c>
      <c r="H1920" s="13">
        <f>Timetraces!D2002/9.81/0.4536</f>
        <v>3.8800208709812645</v>
      </c>
      <c r="I1920" s="73">
        <f>Timetraces!F2002/Timetraces!H2002*1000</f>
        <v>2093711111.2176914</v>
      </c>
      <c r="J1920" s="13">
        <f>Timetraces!I2002/9.81/0.4536</f>
        <v>301.31641674727393</v>
      </c>
      <c r="K1920" s="8">
        <f>Timetraces!J2002-Timetraces!K2002</f>
        <v>27.792922496795654</v>
      </c>
      <c r="L1920" s="8">
        <f t="shared" si="59"/>
        <v>-30.995006636371762</v>
      </c>
      <c r="M1920" s="8">
        <f>(Timetraces!K2002-Timetraces!$K$86)/0.3048+$L$1004</f>
        <v>-27.453681928279202</v>
      </c>
      <c r="N1920" s="13">
        <f>Timetraces!L2002/9.81/0.4536</f>
        <v>3.6852665221596381</v>
      </c>
      <c r="O1920" s="23">
        <f>Timetraces!N2002/1000*0.145</f>
        <v>99.348640525885401</v>
      </c>
      <c r="P1920" s="37">
        <f>Timetraces!P2002</f>
        <v>0.33025672792570099</v>
      </c>
    </row>
    <row r="1921" spans="1:16" x14ac:dyDescent="0.2">
      <c r="A1921" s="37">
        <f>Timetraces!E2003</f>
        <v>191.70000000000002</v>
      </c>
      <c r="B1921" s="8">
        <f>Timetraces!B2003-Timetraces!C2003</f>
        <v>27.793431282043457</v>
      </c>
      <c r="C1921" s="8">
        <f t="shared" si="60"/>
        <v>-30.993345215564638</v>
      </c>
      <c r="D1921" s="8">
        <f>(Timetraces!C2003-Timetraces!$C$86)/0.3048+$C$1004</f>
        <v>-27.455351171218194</v>
      </c>
      <c r="E1921" s="23">
        <f>Timetraces!F2003/1000*0.145</f>
        <v>100.01660199092176</v>
      </c>
      <c r="F1921" s="8">
        <f>Timetraces!H2003</f>
        <v>0.32943820508463129</v>
      </c>
      <c r="G1921" s="8">
        <f>(Timetraces!G2003-Timetraces!$G$86)/0.3048</f>
        <v>-65.616797900262469</v>
      </c>
      <c r="H1921" s="13">
        <f>Timetraces!D2003/9.81/0.4536</f>
        <v>3.9901150145684658</v>
      </c>
      <c r="I1921" s="73">
        <f>Timetraces!F2003/Timetraces!H2003*1000</f>
        <v>2093775579.9322357</v>
      </c>
      <c r="J1921" s="13">
        <f>Timetraces!I2003/9.81/0.4536</f>
        <v>301.42872607857544</v>
      </c>
      <c r="K1921" s="8">
        <f>Timetraces!J2003-Timetraces!K2003</f>
        <v>27.793330192565918</v>
      </c>
      <c r="L1921" s="8">
        <f t="shared" si="59"/>
        <v>-30.993669051823652</v>
      </c>
      <c r="M1921" s="8">
        <f>(Timetraces!K2003-Timetraces!$K$86)/0.3048+$L$1004</f>
        <v>-27.455019512827313</v>
      </c>
      <c r="N1921" s="13">
        <f>Timetraces!L2003/9.81/0.4536</f>
        <v>3.7944866781791946</v>
      </c>
      <c r="O1921" s="23">
        <f>Timetraces!N2003/1000*0.145</f>
        <v>99.364204127118541</v>
      </c>
      <c r="P1921" s="37">
        <f>Timetraces!P2003</f>
        <v>0.33030749218131328</v>
      </c>
    </row>
    <row r="1922" spans="1:16" x14ac:dyDescent="0.2">
      <c r="A1922" s="37">
        <f>Timetraces!E2004</f>
        <v>191.8</v>
      </c>
      <c r="B1922" s="8">
        <f>Timetraces!B2004-Timetraces!C2004</f>
        <v>27.793836832046509</v>
      </c>
      <c r="C1922" s="8">
        <f t="shared" si="60"/>
        <v>-30.992014670935202</v>
      </c>
      <c r="D1922" s="8">
        <f>(Timetraces!C2004-Timetraces!$C$86)/0.3048+$C$1004</f>
        <v>-27.456681715847626</v>
      </c>
      <c r="E1922" s="23">
        <f>Timetraces!F2004/1000*0.145</f>
        <v>100.03691960677904</v>
      </c>
      <c r="F1922" s="8">
        <f>Timetraces!H2004</f>
        <v>0.3294949741339171</v>
      </c>
      <c r="G1922" s="8">
        <f>(Timetraces!G2004-Timetraces!$G$86)/0.3048</f>
        <v>-65.616797900262469</v>
      </c>
      <c r="H1922" s="13">
        <f>Timetraces!D2004/9.81/0.4536</f>
        <v>4.1002678812045961</v>
      </c>
      <c r="I1922" s="73">
        <f>Timetraces!F2004/Timetraces!H2004*1000</f>
        <v>2093840102.432575</v>
      </c>
      <c r="J1922" s="13">
        <f>Timetraces!I2004/9.81/0.4536</f>
        <v>301.5412823038638</v>
      </c>
      <c r="K1922" s="8">
        <f>Timetraces!J2004-Timetraces!K2004</f>
        <v>27.793737411499023</v>
      </c>
      <c r="L1922" s="8">
        <f t="shared" si="59"/>
        <v>-30.992333031701914</v>
      </c>
      <c r="M1922" s="8">
        <f>(Timetraces!K2004-Timetraces!$K$86)/0.3048+$L$1004</f>
        <v>-27.456355532949054</v>
      </c>
      <c r="N1922" s="13">
        <f>Timetraces!L2004/9.81/0.4536</f>
        <v>3.9035696708727849</v>
      </c>
      <c r="O1922" s="23">
        <f>Timetraces!N2004/1000*0.145</f>
        <v>99.379785450499426</v>
      </c>
      <c r="P1922" s="37">
        <f>Timetraces!P2004</f>
        <v>0.3303583363449526</v>
      </c>
    </row>
    <row r="1923" spans="1:16" x14ac:dyDescent="0.2">
      <c r="A1923" s="37">
        <f>Timetraces!E2005</f>
        <v>191.9</v>
      </c>
      <c r="B1923" s="8">
        <f>Timetraces!B2005-Timetraces!C2005</f>
        <v>27.794243097305298</v>
      </c>
      <c r="C1923" s="8">
        <f t="shared" si="60"/>
        <v>-30.990681779666208</v>
      </c>
      <c r="D1923" s="8">
        <f>(Timetraces!C2005-Timetraces!$C$86)/0.3048+$C$1004</f>
        <v>-27.45801460711662</v>
      </c>
      <c r="E1923" s="23">
        <f>Timetraces!F2005/1000*0.145</f>
        <v>100.05739741417655</v>
      </c>
      <c r="F1923" s="8">
        <f>Timetraces!H2005</f>
        <v>0.32955225854408526</v>
      </c>
      <c r="G1923" s="8">
        <f>(Timetraces!G2005-Timetraces!$G$86)/0.3048</f>
        <v>-65.616797900262469</v>
      </c>
      <c r="H1923" s="13">
        <f>Timetraces!D2005/9.81/0.4536</f>
        <v>4.2104871863267421</v>
      </c>
      <c r="I1923" s="73">
        <f>Timetraces!F2005/Timetraces!H2005*1000</f>
        <v>2093904680.5445673</v>
      </c>
      <c r="J1923" s="13">
        <f>Timetraces!I2005/9.81/0.4536</f>
        <v>301.65411285580404</v>
      </c>
      <c r="K1923" s="8">
        <f>Timetraces!J2005-Timetraces!K2005</f>
        <v>27.794144153594971</v>
      </c>
      <c r="L1923" s="8">
        <f t="shared" si="59"/>
        <v>-30.99099857600655</v>
      </c>
      <c r="M1923" s="8">
        <f>(Timetraces!K2005-Timetraces!$K$86)/0.3048+$L$1004</f>
        <v>-27.457689988644418</v>
      </c>
      <c r="N1923" s="13">
        <f>Timetraces!L2005/9.81/0.4536</f>
        <v>4.0125330742915475</v>
      </c>
      <c r="O1923" s="23">
        <f>Timetraces!N2005/1000*0.145</f>
        <v>99.395397466119718</v>
      </c>
      <c r="P1923" s="37">
        <f>Timetraces!P2005</f>
        <v>0.33040930893128151</v>
      </c>
    </row>
    <row r="1924" spans="1:16" x14ac:dyDescent="0.2">
      <c r="A1924" s="37">
        <f>Timetraces!E2006</f>
        <v>192</v>
      </c>
      <c r="B1924" s="8">
        <f>Timetraces!B2006-Timetraces!C2006</f>
        <v>27.794650554656982</v>
      </c>
      <c r="C1924" s="8">
        <f t="shared" si="60"/>
        <v>-30.989344977331285</v>
      </c>
      <c r="D1924" s="8">
        <f>(Timetraces!C2006-Timetraces!$C$86)/0.3048+$C$1004</f>
        <v>-27.459351409451539</v>
      </c>
      <c r="E1924" s="23">
        <f>Timetraces!F2006/1000*0.145</f>
        <v>100.07803558448812</v>
      </c>
      <c r="F1924" s="8">
        <f>Timetraces!H2006</f>
        <v>0.32961005782301656</v>
      </c>
      <c r="G1924" s="8">
        <f>(Timetraces!G2006-Timetraces!$G$86)/0.3048</f>
        <v>-65.616797900262469</v>
      </c>
      <c r="H1924" s="13">
        <f>Timetraces!D2006/9.81/0.4536</f>
        <v>4.3207853603613184</v>
      </c>
      <c r="I1924" s="73">
        <f>Timetraces!F2006/Timetraces!H2006*1000</f>
        <v>2093969320.6483908</v>
      </c>
      <c r="J1924" s="13">
        <f>Timetraces!I2006/9.81/0.4536</f>
        <v>301.76716286906583</v>
      </c>
      <c r="K1924" s="8">
        <f>Timetraces!J2006-Timetraces!K2006</f>
        <v>27.79455041885376</v>
      </c>
      <c r="L1924" s="8">
        <f t="shared" si="59"/>
        <v>-30.989665684737556</v>
      </c>
      <c r="M1924" s="8">
        <f>(Timetraces!K2006-Timetraces!$K$86)/0.3048+$L$1004</f>
        <v>-27.459022879913412</v>
      </c>
      <c r="N1924" s="13">
        <f>Timetraces!L2006/9.81/0.4536</f>
        <v>4.1213948911220166</v>
      </c>
      <c r="O1924" s="23">
        <f>Timetraces!N2006/1000*0.145</f>
        <v>99.411046762485739</v>
      </c>
      <c r="P1924" s="37">
        <f>Timetraces!P2006</f>
        <v>0.33046043381833046</v>
      </c>
    </row>
    <row r="1925" spans="1:16" x14ac:dyDescent="0.2">
      <c r="A1925" s="37">
        <f>Timetraces!E2007</f>
        <v>192.10000000000002</v>
      </c>
      <c r="B1925" s="8">
        <f>Timetraces!B2007-Timetraces!C2007</f>
        <v>27.795058727264404</v>
      </c>
      <c r="C1925" s="8">
        <f t="shared" si="60"/>
        <v>-30.988005828356805</v>
      </c>
      <c r="D1925" s="8">
        <f>(Timetraces!C2007-Timetraces!$C$86)/0.3048+$C$1004</f>
        <v>-27.46069055842602</v>
      </c>
      <c r="E1925" s="23">
        <f>Timetraces!F2007/1000*0.145</f>
        <v>100.09883424371844</v>
      </c>
      <c r="F1925" s="8">
        <f>Timetraces!H2007</f>
        <v>0.32966837143956246</v>
      </c>
      <c r="G1925" s="8">
        <f>(Timetraces!G2007-Timetraces!$G$86)/0.3048</f>
        <v>-65.616797900262469</v>
      </c>
      <c r="H1925" s="13">
        <f>Timetraces!D2007/9.81/0.4536</f>
        <v>4.4311735478285605</v>
      </c>
      <c r="I1925" s="73">
        <f>Timetraces!F2007/Timetraces!H2007*1000</f>
        <v>2094034028.4183788</v>
      </c>
      <c r="J1925" s="13">
        <f>Timetraces!I2007/9.81/0.4536</f>
        <v>301.8804872089795</v>
      </c>
      <c r="K1925" s="8">
        <f>Timetraces!J2007-Timetraces!K2007</f>
        <v>27.794956207275391</v>
      </c>
      <c r="L1925" s="8">
        <f t="shared" ref="L1925:L1988" si="61">(K1925-$K$4)/0.3048</f>
        <v>-30.988334357894935</v>
      </c>
      <c r="M1925" s="8">
        <f>(Timetraces!K2007-Timetraces!$K$86)/0.3048+$L$1004</f>
        <v>-27.46035420675603</v>
      </c>
      <c r="N1925" s="13">
        <f>Timetraces!L2007/9.81/0.4536</f>
        <v>4.2301765531338731</v>
      </c>
      <c r="O1925" s="23">
        <f>Timetraces!N2007/1000*0.145</f>
        <v>99.426727215420541</v>
      </c>
      <c r="P1925" s="37">
        <f>Timetraces!P2007</f>
        <v>0.33051168557333238</v>
      </c>
    </row>
    <row r="1926" spans="1:16" x14ac:dyDescent="0.2">
      <c r="A1926" s="37">
        <f>Timetraces!E2008</f>
        <v>192.20000000000002</v>
      </c>
      <c r="B1926" s="8">
        <f>Timetraces!B2008-Timetraces!C2008</f>
        <v>27.795468091964722</v>
      </c>
      <c r="C1926" s="8">
        <f t="shared" si="60"/>
        <v>-30.986662768316393</v>
      </c>
      <c r="D1926" s="8">
        <f>(Timetraces!C2008-Timetraces!$C$86)/0.3048+$C$1004</f>
        <v>-27.462033618466432</v>
      </c>
      <c r="E1926" s="23">
        <f>Timetraces!F2008/1000*0.145</f>
        <v>100.11979356158093</v>
      </c>
      <c r="F1926" s="8">
        <f>Timetraces!H2008</f>
        <v>0.32972719886000496</v>
      </c>
      <c r="G1926" s="8">
        <f>(Timetraces!G2008-Timetraces!$G$86)/0.3048</f>
        <v>-65.616797900262469</v>
      </c>
      <c r="H1926" s="13">
        <f>Timetraces!D2008/9.81/0.4536</f>
        <v>4.5416646077902785</v>
      </c>
      <c r="I1926" s="73">
        <f>Timetraces!F2008/Timetraces!H2008*1000</f>
        <v>2094098810.4551795</v>
      </c>
      <c r="J1926" s="13">
        <f>Timetraces!I2008/9.81/0.4536</f>
        <v>301.99405844288003</v>
      </c>
      <c r="K1926" s="8">
        <f>Timetraces!J2008-Timetraces!K2008</f>
        <v>27.795361757278442</v>
      </c>
      <c r="L1926" s="8">
        <f t="shared" si="61"/>
        <v>-30.987003813265503</v>
      </c>
      <c r="M1926" s="8">
        <f>(Timetraces!K2008-Timetraces!$K$86)/0.3048+$L$1004</f>
        <v>-27.461684751385462</v>
      </c>
      <c r="N1926" s="13">
        <f>Timetraces!L2008/9.81/0.4536</f>
        <v>4.3388982061906196</v>
      </c>
      <c r="O1926" s="23">
        <f>Timetraces!N2008/1000*0.145</f>
        <v>99.442458217332941</v>
      </c>
      <c r="P1926" s="37">
        <f>Timetraces!P2008</f>
        <v>0.3305631372663323</v>
      </c>
    </row>
    <row r="1927" spans="1:16" x14ac:dyDescent="0.2">
      <c r="A1927" s="37">
        <f>Timetraces!E2009</f>
        <v>192.3</v>
      </c>
      <c r="B1927" s="8">
        <f>Timetraces!B2009-Timetraces!C2009</f>
        <v>27.795878410339355</v>
      </c>
      <c r="C1927" s="8">
        <f t="shared" si="60"/>
        <v>-30.985316579423237</v>
      </c>
      <c r="D1927" s="8">
        <f>(Timetraces!C2009-Timetraces!$C$86)/0.3048+$C$1004</f>
        <v>-27.463379807359591</v>
      </c>
      <c r="E1927" s="23">
        <f>Timetraces!F2009/1000*0.145</f>
        <v>100.14089852695516</v>
      </c>
      <c r="F1927" s="8">
        <f>Timetraces!H2009</f>
        <v>0.32978649038246816</v>
      </c>
      <c r="G1927" s="8">
        <f>(Timetraces!G2009-Timetraces!$G$86)/0.3048</f>
        <v>-65.616797900262469</v>
      </c>
      <c r="H1927" s="13">
        <f>Timetraces!D2009/9.81/0.4536</f>
        <v>4.6522688274959183</v>
      </c>
      <c r="I1927" s="73">
        <f>Timetraces!F2009/Timetraces!H2009*1000</f>
        <v>2094163668.1109748</v>
      </c>
      <c r="J1927" s="13">
        <f>Timetraces!I2009/9.81/0.4536</f>
        <v>302.10787657076719</v>
      </c>
      <c r="K1927" s="8">
        <f>Timetraces!J2009-Timetraces!K2009</f>
        <v>27.795766830444336</v>
      </c>
      <c r="L1927" s="8">
        <f t="shared" si="61"/>
        <v>-30.98567483306244</v>
      </c>
      <c r="M1927" s="8">
        <f>(Timetraces!K2009-Timetraces!$K$86)/0.3048+$L$1004</f>
        <v>-27.463013731588532</v>
      </c>
      <c r="N1927" s="13">
        <f>Timetraces!L2009/9.81/0.4536</f>
        <v>4.4475808534265449</v>
      </c>
      <c r="O1927" s="23">
        <f>Timetraces!N2009/1000*0.145</f>
        <v>99.458233618437561</v>
      </c>
      <c r="P1927" s="37">
        <f>Timetraces!P2009</f>
        <v>0.33061476338680162</v>
      </c>
    </row>
    <row r="1928" spans="1:16" x14ac:dyDescent="0.2">
      <c r="A1928" s="37">
        <f>Timetraces!E2010</f>
        <v>192.4</v>
      </c>
      <c r="B1928" s="8">
        <f>Timetraces!B2010-Timetraces!C2010</f>
        <v>27.796289920806885</v>
      </c>
      <c r="C1928" s="8">
        <f t="shared" si="60"/>
        <v>-30.983966479464151</v>
      </c>
      <c r="D1928" s="8">
        <f>(Timetraces!C2010-Timetraces!$C$86)/0.3048+$C$1004</f>
        <v>-27.464729907318674</v>
      </c>
      <c r="E1928" s="23">
        <f>Timetraces!F2010/1000*0.145</f>
        <v>100.16215680923291</v>
      </c>
      <c r="F1928" s="8">
        <f>Timetraces!H2010</f>
        <v>0.32984627014359164</v>
      </c>
      <c r="G1928" s="8">
        <f>(Timetraces!G2010-Timetraces!$G$86)/0.3048</f>
        <v>-65.616797900262469</v>
      </c>
      <c r="H1928" s="13">
        <f>Timetraces!D2010/9.81/0.4536</f>
        <v>4.7629960655595349</v>
      </c>
      <c r="I1928" s="73">
        <f>Timetraces!F2010/Timetraces!H2010*1000</f>
        <v>2094228608.1797299</v>
      </c>
      <c r="J1928" s="13">
        <f>Timetraces!I2010/9.81/0.4536</f>
        <v>302.22194159264114</v>
      </c>
      <c r="K1928" s="8">
        <f>Timetraces!J2010-Timetraces!K2010</f>
        <v>27.79617166519165</v>
      </c>
      <c r="L1928" s="8">
        <f t="shared" si="61"/>
        <v>-30.984346635072562</v>
      </c>
      <c r="M1928" s="8">
        <f>(Timetraces!K2010-Timetraces!$K$86)/0.3048+$L$1004</f>
        <v>-27.464341929578403</v>
      </c>
      <c r="N1928" s="13">
        <f>Timetraces!L2010/9.81/0.4536</f>
        <v>4.5562454979759366</v>
      </c>
      <c r="O1928" s="23">
        <f>Timetraces!N2010/1000*0.145</f>
        <v>99.474072817191171</v>
      </c>
      <c r="P1928" s="37">
        <f>Timetraces!P2010</f>
        <v>0.33066663697088222</v>
      </c>
    </row>
    <row r="1929" spans="1:16" x14ac:dyDescent="0.2">
      <c r="A1929" s="37">
        <f>Timetraces!E2011</f>
        <v>192.5</v>
      </c>
      <c r="B1929" s="8">
        <f>Timetraces!B2011-Timetraces!C2011</f>
        <v>27.79670238494873</v>
      </c>
      <c r="C1929" s="8">
        <f t="shared" si="60"/>
        <v>-30.982613250652321</v>
      </c>
      <c r="D1929" s="8">
        <f>(Timetraces!C2011-Timetraces!$C$86)/0.3048+$C$1004</f>
        <v>-27.466083136130504</v>
      </c>
      <c r="E1929" s="23">
        <f>Timetraces!F2011/1000*0.145</f>
        <v>100.1835609364215</v>
      </c>
      <c r="F1929" s="8">
        <f>Timetraces!H2011</f>
        <v>0.32990651317800285</v>
      </c>
      <c r="G1929" s="8">
        <f>(Timetraces!G2011-Timetraces!$G$86)/0.3048</f>
        <v>-65.616797900262469</v>
      </c>
      <c r="H1929" s="13">
        <f>Timetraces!D2011/9.81/0.4536</f>
        <v>4.8738540374182122</v>
      </c>
      <c r="I1929" s="73">
        <f>Timetraces!F2011/Timetraces!H2011*1000</f>
        <v>2094293632.6133249</v>
      </c>
      <c r="J1929" s="13">
        <f>Timetraces!I2011/9.81/0.4536</f>
        <v>302.33625350850184</v>
      </c>
      <c r="K1929" s="8">
        <f>Timetraces!J2011-Timetraces!K2011</f>
        <v>27.796576023101807</v>
      </c>
      <c r="L1929" s="8">
        <f t="shared" si="61"/>
        <v>-30.983020001509058</v>
      </c>
      <c r="M1929" s="8">
        <f>(Timetraces!K2011-Timetraces!$K$86)/0.3048+$L$1004</f>
        <v>-27.465668563141911</v>
      </c>
      <c r="N1929" s="13">
        <f>Timetraces!L2011/9.81/0.4536</f>
        <v>4.664911428431509</v>
      </c>
      <c r="O1929" s="23">
        <f>Timetraces!N2011/1000*0.145</f>
        <v>99.489969668127998</v>
      </c>
      <c r="P1929" s="37">
        <f>Timetraces!P2011</f>
        <v>0.33071873266946972</v>
      </c>
    </row>
    <row r="1930" spans="1:16" x14ac:dyDescent="0.2">
      <c r="A1930" s="37">
        <f>Timetraces!E2012</f>
        <v>192.60000000000002</v>
      </c>
      <c r="B1930" s="8">
        <f>Timetraces!B2012-Timetraces!C2012</f>
        <v>27.797116041183472</v>
      </c>
      <c r="C1930" s="8">
        <f t="shared" si="60"/>
        <v>-30.981256110774563</v>
      </c>
      <c r="D1930" s="8">
        <f>(Timetraces!C2012-Timetraces!$C$86)/0.3048+$C$1004</f>
        <v>-27.467440276008265</v>
      </c>
      <c r="E1930" s="23">
        <f>Timetraces!F2012/1000*0.145</f>
        <v>100.20510337285502</v>
      </c>
      <c r="F1930" s="8">
        <f>Timetraces!H2012</f>
        <v>0.32996719478370906</v>
      </c>
      <c r="G1930" s="8">
        <f>(Timetraces!G2012-Timetraces!$G$86)/0.3048</f>
        <v>-65.616797900262469</v>
      </c>
      <c r="H1930" s="13">
        <f>Timetraces!D2012/9.81/0.4536</f>
        <v>4.9848448862489212</v>
      </c>
      <c r="I1930" s="73">
        <f>Timetraces!F2012/Timetraces!H2012*1000</f>
        <v>2094358740.3786423</v>
      </c>
      <c r="J1930" s="13">
        <f>Timetraces!I2012/9.81/0.4536</f>
        <v>302.45078488568402</v>
      </c>
      <c r="K1930" s="8">
        <f>Timetraces!J2012-Timetraces!K2012</f>
        <v>27.796980142593384</v>
      </c>
      <c r="L1930" s="8">
        <f t="shared" si="61"/>
        <v>-30.981694150158738</v>
      </c>
      <c r="M1930" s="8">
        <f>(Timetraces!K2012-Timetraces!$K$86)/0.3048+$L$1004</f>
        <v>-27.466994414492227</v>
      </c>
      <c r="N1930" s="13">
        <f>Timetraces!L2012/9.81/0.4536</f>
        <v>4.7735966474797955</v>
      </c>
      <c r="O1930" s="23">
        <f>Timetraces!N2012/1000*0.145</f>
        <v>99.505937137940691</v>
      </c>
      <c r="P1930" s="37">
        <f>Timetraces!P2012</f>
        <v>0.33077109896305884</v>
      </c>
    </row>
    <row r="1931" spans="1:16" x14ac:dyDescent="0.2">
      <c r="A1931" s="37">
        <f>Timetraces!E2013</f>
        <v>192.70000000000002</v>
      </c>
      <c r="B1931" s="8">
        <f>Timetraces!B2013-Timetraces!C2013</f>
        <v>27.797530889511108</v>
      </c>
      <c r="C1931" s="8">
        <f t="shared" si="60"/>
        <v>-30.979895059830874</v>
      </c>
      <c r="D1931" s="8">
        <f>(Timetraces!C2013-Timetraces!$C$86)/0.3048+$C$1004</f>
        <v>-27.468801326951958</v>
      </c>
      <c r="E1931" s="23">
        <f>Timetraces!F2013/1000*0.145</f>
        <v>100.22677654004116</v>
      </c>
      <c r="F1931" s="8">
        <f>Timetraces!H2013</f>
        <v>0.33002829010927026</v>
      </c>
      <c r="G1931" s="8">
        <f>(Timetraces!G2013-Timetraces!$G$86)/0.3048</f>
        <v>-65.616797900262469</v>
      </c>
      <c r="H1931" s="13">
        <f>Timetraces!D2013/9.81/0.4536</f>
        <v>5.0959711838640223</v>
      </c>
      <c r="I1931" s="73">
        <f>Timetraces!F2013/Timetraces!H2013*1000</f>
        <v>2094423930.5156229</v>
      </c>
      <c r="J1931" s="13">
        <f>Timetraces!I2013/9.81/0.4536</f>
        <v>302.56553572418778</v>
      </c>
      <c r="K1931" s="8">
        <f>Timetraces!J2013-Timetraces!K2013</f>
        <v>27.797384023666382</v>
      </c>
      <c r="L1931" s="8">
        <f t="shared" si="61"/>
        <v>-30.980369081021607</v>
      </c>
      <c r="M1931" s="8">
        <f>(Timetraces!K2013-Timetraces!$K$86)/0.3048+$L$1004</f>
        <v>-27.468319483629358</v>
      </c>
      <c r="N1931" s="13">
        <f>Timetraces!L2013/9.81/0.4536</f>
        <v>4.8823165859949667</v>
      </c>
      <c r="O1931" s="23">
        <f>Timetraces!N2013/1000*0.145</f>
        <v>99.521981796634563</v>
      </c>
      <c r="P1931" s="37">
        <f>Timetraces!P2013</f>
        <v>0.33082375987556689</v>
      </c>
    </row>
    <row r="1932" spans="1:16" x14ac:dyDescent="0.2">
      <c r="A1932" s="37">
        <f>Timetraces!E2014</f>
        <v>192.8</v>
      </c>
      <c r="B1932" s="8">
        <f>Timetraces!B2014-Timetraces!C2014</f>
        <v>27.797946929931641</v>
      </c>
      <c r="C1932" s="8">
        <f t="shared" si="60"/>
        <v>-30.978530097821253</v>
      </c>
      <c r="D1932" s="8">
        <f>(Timetraces!C2014-Timetraces!$C$86)/0.3048+$C$1004</f>
        <v>-27.470166288961575</v>
      </c>
      <c r="E1932" s="23">
        <f>Timetraces!F2014/1000*0.145</f>
        <v>100.24857284044326</v>
      </c>
      <c r="F1932" s="8">
        <f>Timetraces!H2014</f>
        <v>0.33008977462646089</v>
      </c>
      <c r="G1932" s="8">
        <f>(Timetraces!G2014-Timetraces!$G$86)/0.3048</f>
        <v>-65.616797900262469</v>
      </c>
      <c r="H1932" s="13">
        <f>Timetraces!D2014/9.81/0.4536</f>
        <v>5.2072307870865471</v>
      </c>
      <c r="I1932" s="73">
        <f>Timetraces!F2014/Timetraces!H2014*1000</f>
        <v>2094489199.6351588</v>
      </c>
      <c r="J1932" s="13">
        <f>Timetraces!I2014/9.81/0.4536</f>
        <v>302.68050602401308</v>
      </c>
      <c r="K1932" s="8">
        <f>Timetraces!J2014-Timetraces!K2014</f>
        <v>27.797787666320801</v>
      </c>
      <c r="L1932" s="8">
        <f t="shared" si="61"/>
        <v>-30.979044794097657</v>
      </c>
      <c r="M1932" s="8">
        <f>(Timetraces!K2014-Timetraces!$K$86)/0.3048+$L$1004</f>
        <v>-27.469643770553311</v>
      </c>
      <c r="N1932" s="13">
        <f>Timetraces!L2014/9.81/0.4536</f>
        <v>4.9910832457680456</v>
      </c>
      <c r="O1932" s="23">
        <f>Timetraces!N2014/1000*0.145</f>
        <v>99.538103781355645</v>
      </c>
      <c r="P1932" s="37">
        <f>Timetraces!P2014</f>
        <v>0.33087671490712739</v>
      </c>
    </row>
    <row r="1933" spans="1:16" x14ac:dyDescent="0.2">
      <c r="A1933" s="37">
        <f>Timetraces!E2015</f>
        <v>192.9</v>
      </c>
      <c r="B1933" s="8">
        <f>Timetraces!B2015-Timetraces!C2015</f>
        <v>27.798364162445068</v>
      </c>
      <c r="C1933" s="8">
        <f t="shared" si="60"/>
        <v>-30.9771612247457</v>
      </c>
      <c r="D1933" s="8">
        <f>(Timetraces!C2015-Timetraces!$C$86)/0.3048+$C$1004</f>
        <v>-27.471535162037124</v>
      </c>
      <c r="E1933" s="23">
        <f>Timetraces!F2015/1000*0.145</f>
        <v>100.27048460372465</v>
      </c>
      <c r="F1933" s="8">
        <f>Timetraces!H2015</f>
        <v>0.33015162384665309</v>
      </c>
      <c r="G1933" s="8">
        <f>(Timetraces!G2015-Timetraces!$G$86)/0.3048</f>
        <v>-65.616797900262469</v>
      </c>
      <c r="H1933" s="13">
        <f>Timetraces!D2015/9.81/0.4536</f>
        <v>5.3186181236563783</v>
      </c>
      <c r="I1933" s="73">
        <f>Timetraces!F2015/Timetraces!H2015*1000</f>
        <v>2094554542.5975451</v>
      </c>
      <c r="J1933" s="13">
        <f>Timetraces!I2015/9.81/0.4536</f>
        <v>302.79569578515998</v>
      </c>
      <c r="K1933" s="8">
        <f>Timetraces!J2015-Timetraces!K2015</f>
        <v>27.79819130897522</v>
      </c>
      <c r="L1933" s="8">
        <f t="shared" si="61"/>
        <v>-30.977720507173711</v>
      </c>
      <c r="M1933" s="8">
        <f>(Timetraces!K2015-Timetraces!$K$86)/0.3048+$L$1004</f>
        <v>-27.470968057477258</v>
      </c>
      <c r="N1933" s="13">
        <f>Timetraces!L2015/9.81/0.4536</f>
        <v>5.0999060567776926</v>
      </c>
      <c r="O1933" s="23">
        <f>Timetraces!N2015/1000*0.145</f>
        <v>99.554303216100791</v>
      </c>
      <c r="P1933" s="37">
        <f>Timetraces!P2015</f>
        <v>0.33092996373955164</v>
      </c>
    </row>
    <row r="1934" spans="1:16" x14ac:dyDescent="0.2">
      <c r="A1934" s="37">
        <f>Timetraces!E2016</f>
        <v>193</v>
      </c>
      <c r="B1934" s="8">
        <f>Timetraces!B2016-Timetraces!C2016</f>
        <v>27.798782587051392</v>
      </c>
      <c r="C1934" s="8">
        <f t="shared" si="60"/>
        <v>-30.975788440604219</v>
      </c>
      <c r="D1934" s="8">
        <f>(Timetraces!C2016-Timetraces!$C$86)/0.3048+$C$1004</f>
        <v>-27.472907946178605</v>
      </c>
      <c r="E1934" s="23">
        <f>Timetraces!F2016/1000*0.145</f>
        <v>100.29250415141502</v>
      </c>
      <c r="F1934" s="8">
        <f>Timetraces!H2016</f>
        <v>0.33021381340272704</v>
      </c>
      <c r="G1934" s="8">
        <f>(Timetraces!G2016-Timetraces!$G$86)/0.3048</f>
        <v>-65.616797900262469</v>
      </c>
      <c r="H1934" s="13">
        <f>Timetraces!D2016/9.81/0.4536</f>
        <v>5.430126335407218</v>
      </c>
      <c r="I1934" s="73">
        <f>Timetraces!F2016/Timetraces!H2016*1000</f>
        <v>2094619953.3451731</v>
      </c>
      <c r="J1934" s="13">
        <f>Timetraces!I2016/9.81/0.4536</f>
        <v>302.9110775749632</v>
      </c>
      <c r="K1934" s="8">
        <f>Timetraces!J2016-Timetraces!K2016</f>
        <v>27.79859471321106</v>
      </c>
      <c r="L1934" s="8">
        <f t="shared" si="61"/>
        <v>-30.976397002462953</v>
      </c>
      <c r="M1934" s="8">
        <f>(Timetraces!K2016-Timetraces!$K$86)/0.3048+$L$1004</f>
        <v>-27.472291562188019</v>
      </c>
      <c r="N1934" s="13">
        <f>Timetraces!L2016/9.81/0.4536</f>
        <v>5.2087923058255994</v>
      </c>
      <c r="O1934" s="23">
        <f>Timetraces!N2016/1000*0.145</f>
        <v>99.570586549129928</v>
      </c>
      <c r="P1934" s="37">
        <f>Timetraces!P2016</f>
        <v>0.33098353063028807</v>
      </c>
    </row>
    <row r="1935" spans="1:16" x14ac:dyDescent="0.2">
      <c r="A1935" s="37">
        <f>Timetraces!E2017</f>
        <v>193.10000000000002</v>
      </c>
      <c r="B1935" s="8">
        <f>Timetraces!B2017-Timetraces!C2017</f>
        <v>27.79920220375061</v>
      </c>
      <c r="C1935" s="8">
        <f t="shared" si="60"/>
        <v>-30.974411745396811</v>
      </c>
      <c r="D1935" s="8">
        <f>(Timetraces!C2017-Timetraces!$C$86)/0.3048+$C$1004</f>
        <v>-27.474284641386017</v>
      </c>
      <c r="E1935" s="23">
        <f>Timetraces!F2017/1000*0.145</f>
        <v>100.31461617141144</v>
      </c>
      <c r="F1935" s="8">
        <f>Timetraces!H2017</f>
        <v>0.33027629445961143</v>
      </c>
      <c r="G1935" s="8">
        <f>(Timetraces!G2017-Timetraces!$G$86)/0.3048</f>
        <v>-65.616797900262469</v>
      </c>
      <c r="H1935" s="13">
        <f>Timetraces!D2017/9.81/0.4536</f>
        <v>5.5417438491834368</v>
      </c>
      <c r="I1935" s="73">
        <f>Timetraces!F2017/Timetraces!H2017*1000</f>
        <v>2094685421.6259344</v>
      </c>
      <c r="J1935" s="13">
        <f>Timetraces!I2017/9.81/0.4536</f>
        <v>303.02665139342275</v>
      </c>
      <c r="K1935" s="8">
        <f>Timetraces!J2017-Timetraces!K2017</f>
        <v>27.798998355865479</v>
      </c>
      <c r="L1935" s="8">
        <f t="shared" si="61"/>
        <v>-30.975072715539003</v>
      </c>
      <c r="M1935" s="8">
        <f>(Timetraces!K2017-Timetraces!$K$86)/0.3048+$L$1004</f>
        <v>-27.473615849111965</v>
      </c>
      <c r="N1935" s="13">
        <f>Timetraces!L2017/9.81/0.4536</f>
        <v>5.3177467079010956</v>
      </c>
      <c r="O1935" s="23">
        <f>Timetraces!N2017/1000*0.145</f>
        <v>99.586953845480849</v>
      </c>
      <c r="P1935" s="37">
        <f>Timetraces!P2017</f>
        <v>0.3310374154320469</v>
      </c>
    </row>
    <row r="1936" spans="1:16" x14ac:dyDescent="0.2">
      <c r="A1936" s="37">
        <f>Timetraces!E2018</f>
        <v>193.20000000000002</v>
      </c>
      <c r="B1936" s="8">
        <f>Timetraces!B2018-Timetraces!C2018</f>
        <v>27.799623250961304</v>
      </c>
      <c r="C1936" s="8">
        <f t="shared" si="60"/>
        <v>-30.973030356910282</v>
      </c>
      <c r="D1936" s="8">
        <f>(Timetraces!C2018-Timetraces!$C$86)/0.3048+$C$1004</f>
        <v>-27.475666029872546</v>
      </c>
      <c r="E1936" s="23">
        <f>Timetraces!F2018/1000*0.145</f>
        <v>100.33681292969054</v>
      </c>
      <c r="F1936" s="8">
        <f>Timetraces!H2018</f>
        <v>0.33033904274594872</v>
      </c>
      <c r="G1936" s="8">
        <f>(Timetraces!G2018-Timetraces!$G$86)/0.3048</f>
        <v>-65.616797900262469</v>
      </c>
      <c r="H1936" s="13">
        <f>Timetraces!D2018/9.81/0.4536</f>
        <v>5.6534603777355894</v>
      </c>
      <c r="I1936" s="73">
        <f>Timetraces!F2018/Timetraces!H2018*1000</f>
        <v>2094750939.6790755</v>
      </c>
      <c r="J1936" s="13">
        <f>Timetraces!I2018/9.81/0.4536</f>
        <v>303.14241724053869</v>
      </c>
      <c r="K1936" s="8">
        <f>Timetraces!J2018-Timetraces!K2018</f>
        <v>27.799401998519897</v>
      </c>
      <c r="L1936" s="8">
        <f t="shared" si="61"/>
        <v>-30.973748428615057</v>
      </c>
      <c r="M1936" s="8">
        <f>(Timetraces!K2018-Timetraces!$K$86)/0.3048+$L$1004</f>
        <v>-27.474940136035912</v>
      </c>
      <c r="N1936" s="13">
        <f>Timetraces!L2018/9.81/0.4536</f>
        <v>5.4267679770980015</v>
      </c>
      <c r="O1936" s="23">
        <f>Timetraces!N2018/1000*0.145</f>
        <v>99.603405096415159</v>
      </c>
      <c r="P1936" s="37">
        <f>Timetraces!P2018</f>
        <v>0.33109161818924276</v>
      </c>
    </row>
    <row r="1937" spans="1:16" x14ac:dyDescent="0.2">
      <c r="A1937" s="37">
        <f>Timetraces!E2019</f>
        <v>193.3</v>
      </c>
      <c r="B1937" s="8">
        <f>Timetraces!B2019-Timetraces!C2019</f>
        <v>27.800045490264893</v>
      </c>
      <c r="C1937" s="8">
        <f t="shared" si="60"/>
        <v>-30.971645057357826</v>
      </c>
      <c r="D1937" s="8">
        <f>(Timetraces!C2019-Timetraces!$C$86)/0.3048+$C$1004</f>
        <v>-27.477051329424999</v>
      </c>
      <c r="E1937" s="23">
        <f>Timetraces!F2019/1000*0.145</f>
        <v>100.35907151597846</v>
      </c>
      <c r="F1937" s="8">
        <f>Timetraces!H2019</f>
        <v>0.33040198491919748</v>
      </c>
      <c r="G1937" s="8">
        <f>(Timetraces!G2019-Timetraces!$G$86)/0.3048</f>
        <v>-65.616797900262469</v>
      </c>
      <c r="H1937" s="13">
        <f>Timetraces!D2019/9.81/0.4536</f>
        <v>5.7652617760956826</v>
      </c>
      <c r="I1937" s="73">
        <f>Timetraces!F2019/Timetraces!H2019*1000</f>
        <v>2094816494.1129808</v>
      </c>
      <c r="J1937" s="13">
        <f>Timetraces!I2019/9.81/0.4536</f>
        <v>303.2583202509806</v>
      </c>
      <c r="K1937" s="8">
        <f>Timetraces!J2019-Timetraces!K2019</f>
        <v>27.799805879592896</v>
      </c>
      <c r="L1937" s="8">
        <f t="shared" si="61"/>
        <v>-30.972423359477926</v>
      </c>
      <c r="M1937" s="8">
        <f>(Timetraces!K2019-Timetraces!$K$86)/0.3048+$L$1004</f>
        <v>-27.476265205173043</v>
      </c>
      <c r="N1937" s="13">
        <f>Timetraces!L2019/9.81/0.4536</f>
        <v>5.5358561134163153</v>
      </c>
      <c r="O1937" s="23">
        <f>Timetraces!N2019/1000*0.145</f>
        <v>99.619933907417817</v>
      </c>
      <c r="P1937" s="37">
        <f>Timetraces!P2019</f>
        <v>0.3311461142668628</v>
      </c>
    </row>
    <row r="1938" spans="1:16" x14ac:dyDescent="0.2">
      <c r="A1938" s="37">
        <f>Timetraces!E2020</f>
        <v>193.4</v>
      </c>
      <c r="B1938" s="8">
        <f>Timetraces!B2020-Timetraces!C2020</f>
        <v>27.800468921661377</v>
      </c>
      <c r="C1938" s="8">
        <f t="shared" si="60"/>
        <v>-30.970255846739441</v>
      </c>
      <c r="D1938" s="8">
        <f>(Timetraces!C2020-Timetraces!$C$86)/0.3048+$C$1004</f>
        <v>-27.478440540043383</v>
      </c>
      <c r="E1938" s="23">
        <f>Timetraces!F2020/1000*0.145</f>
        <v>100.38139169049259</v>
      </c>
      <c r="F1938" s="8">
        <f>Timetraces!H2020</f>
        <v>0.3304651214696403</v>
      </c>
      <c r="G1938" s="8">
        <f>(Timetraces!G2020-Timetraces!$G$86)/0.3048</f>
        <v>-65.616797900262469</v>
      </c>
      <c r="H1938" s="13">
        <f>Timetraces!D2020/9.81/0.4536</f>
        <v>5.8771334706603335</v>
      </c>
      <c r="I1938" s="73">
        <f>Timetraces!F2020/Timetraces!H2020*1000</f>
        <v>2094882076.6794043</v>
      </c>
      <c r="J1938" s="13">
        <f>Timetraces!I2020/9.81/0.4536</f>
        <v>303.37438785741364</v>
      </c>
      <c r="K1938" s="8">
        <f>Timetraces!J2020-Timetraces!K2020</f>
        <v>27.800209760665894</v>
      </c>
      <c r="L1938" s="8">
        <f t="shared" si="61"/>
        <v>-30.971098290340791</v>
      </c>
      <c r="M1938" s="8">
        <f>(Timetraces!K2020-Timetraces!$K$86)/0.3048+$L$1004</f>
        <v>-27.477590274310174</v>
      </c>
      <c r="N1938" s="13">
        <f>Timetraces!L2020/9.81/0.4536</f>
        <v>5.6450081164082828</v>
      </c>
      <c r="O1938" s="23">
        <f>Timetraces!N2020/1000*0.145</f>
        <v>99.636553016610037</v>
      </c>
      <c r="P1938" s="37">
        <f>Timetraces!P2020</f>
        <v>0.33120095305334424</v>
      </c>
    </row>
    <row r="1939" spans="1:16" x14ac:dyDescent="0.2">
      <c r="A1939" s="37">
        <f>Timetraces!E2021</f>
        <v>193.5</v>
      </c>
      <c r="B1939" s="8">
        <f>Timetraces!B2021-Timetraces!C2021</f>
        <v>27.800893783569336</v>
      </c>
      <c r="C1939" s="8">
        <f t="shared" si="60"/>
        <v>-30.968861942841936</v>
      </c>
      <c r="D1939" s="8">
        <f>(Timetraces!C2021-Timetraces!$C$86)/0.3048+$C$1004</f>
        <v>-27.479834443940891</v>
      </c>
      <c r="E1939" s="23">
        <f>Timetraces!F2021/1000*0.145</f>
        <v>100.40375809628119</v>
      </c>
      <c r="F1939" s="8">
        <f>Timetraces!H2021</f>
        <v>0.33052840380119508</v>
      </c>
      <c r="G1939" s="8">
        <f>(Timetraces!G2021-Timetraces!$G$86)/0.3048</f>
        <v>-65.616797900262469</v>
      </c>
      <c r="H1939" s="13">
        <f>Timetraces!D2021/9.81/0.4536</f>
        <v>5.9890591732845841</v>
      </c>
      <c r="I1939" s="73">
        <f>Timetraces!F2021/Timetraces!H2021*1000</f>
        <v>2094947674.830759</v>
      </c>
      <c r="J1939" s="13">
        <f>Timetraces!I2021/9.81/0.4536</f>
        <v>303.49059262717265</v>
      </c>
      <c r="K1939" s="8">
        <f>Timetraces!J2021-Timetraces!K2021</f>
        <v>27.800614356994629</v>
      </c>
      <c r="L1939" s="8">
        <f t="shared" si="61"/>
        <v>-30.969770874564102</v>
      </c>
      <c r="M1939" s="8">
        <f>(Timetraces!K2021-Timetraces!$K$86)/0.3048+$L$1004</f>
        <v>-27.478917690086867</v>
      </c>
      <c r="N1939" s="13">
        <f>Timetraces!L2021/9.81/0.4536</f>
        <v>5.7542201283553593</v>
      </c>
      <c r="O1939" s="23">
        <f>Timetraces!N2021/1000*0.145</f>
        <v>99.653249605797555</v>
      </c>
      <c r="P1939" s="37">
        <f>Timetraces!P2021</f>
        <v>0.33125608543084983</v>
      </c>
    </row>
    <row r="1940" spans="1:16" x14ac:dyDescent="0.2">
      <c r="A1940" s="37">
        <f>Timetraces!E2022</f>
        <v>193.60000000000002</v>
      </c>
      <c r="B1940" s="8">
        <f>Timetraces!B2022-Timetraces!C2022</f>
        <v>27.801319599151611</v>
      </c>
      <c r="C1940" s="8">
        <f t="shared" si="60"/>
        <v>-30.967464910091689</v>
      </c>
      <c r="D1940" s="8">
        <f>(Timetraces!C2022-Timetraces!$C$86)/0.3048+$C$1004</f>
        <v>-27.481231476691139</v>
      </c>
      <c r="E1940" s="23">
        <f>Timetraces!F2022/1000*0.145</f>
        <v>100.42615535905162</v>
      </c>
      <c r="F1940" s="8">
        <f>Timetraces!H2022</f>
        <v>0.33059178316936105</v>
      </c>
      <c r="G1940" s="8">
        <f>(Timetraces!G2022-Timetraces!$G$86)/0.3048</f>
        <v>-65.616797900262469</v>
      </c>
      <c r="H1940" s="13">
        <f>Timetraces!D2022/9.81/0.4536</f>
        <v>6.1010243103650499</v>
      </c>
      <c r="I1940" s="73">
        <f>Timetraces!F2022/Timetraces!H2022*1000</f>
        <v>2095013276.6463754</v>
      </c>
      <c r="J1940" s="13">
        <f>Timetraces!I2022/9.81/0.4536</f>
        <v>303.60693456025768</v>
      </c>
      <c r="K1940" s="8">
        <f>Timetraces!J2022-Timetraces!K2022</f>
        <v>27.801019191741943</v>
      </c>
      <c r="L1940" s="8">
        <f t="shared" si="61"/>
        <v>-30.968442676574224</v>
      </c>
      <c r="M1940" s="8">
        <f>(Timetraces!K2022-Timetraces!$K$86)/0.3048+$L$1004</f>
        <v>-27.480245888076745</v>
      </c>
      <c r="N1940" s="13">
        <f>Timetraces!L2022/9.81/0.4536</f>
        <v>5.8634878629036118</v>
      </c>
      <c r="O1940" s="23">
        <f>Timetraces!N2022/1000*0.145</f>
        <v>99.670023625657876</v>
      </c>
      <c r="P1940" s="37">
        <f>Timetraces!P2022</f>
        <v>0.33131151157121097</v>
      </c>
    </row>
    <row r="1941" spans="1:16" x14ac:dyDescent="0.2">
      <c r="A1941" s="37">
        <f>Timetraces!E2023</f>
        <v>193.70000000000002</v>
      </c>
      <c r="B1941" s="8">
        <f>Timetraces!B2023-Timetraces!C2023</f>
        <v>27.801746845245361</v>
      </c>
      <c r="C1941" s="8">
        <f t="shared" si="60"/>
        <v>-30.966063184062325</v>
      </c>
      <c r="D1941" s="8">
        <f>(Timetraces!C2023-Timetraces!$C$86)/0.3048+$C$1004</f>
        <v>-27.482633202720503</v>
      </c>
      <c r="E1941" s="23">
        <f>Timetraces!F2023/1000*0.145</f>
        <v>100.44856054178361</v>
      </c>
      <c r="F1941" s="8">
        <f>Timetraces!H2023</f>
        <v>0.330655186384544</v>
      </c>
      <c r="G1941" s="8">
        <f>(Timetraces!G2023-Timetraces!$G$86)/0.3048</f>
        <v>-65.616797900262469</v>
      </c>
      <c r="H1941" s="13">
        <f>Timetraces!D2023/9.81/0.4536</f>
        <v>6.2130117364859858</v>
      </c>
      <c r="I1941" s="73">
        <f>Timetraces!F2023/Timetraces!H2023*1000</f>
        <v>2095078867.4034622</v>
      </c>
      <c r="J1941" s="13">
        <f>Timetraces!I2023/9.81/0.4536</f>
        <v>303.72338622400338</v>
      </c>
      <c r="K1941" s="8">
        <f>Timetraces!J2023-Timetraces!K2023</f>
        <v>27.801424503326416</v>
      </c>
      <c r="L1941" s="8">
        <f t="shared" si="61"/>
        <v>-30.967112914157976</v>
      </c>
      <c r="M1941" s="8">
        <f>(Timetraces!K2023-Timetraces!$K$86)/0.3048+$L$1004</f>
        <v>-27.481575650492992</v>
      </c>
      <c r="N1941" s="13">
        <f>Timetraces!L2023/9.81/0.4536</f>
        <v>5.9728061764283131</v>
      </c>
      <c r="O1941" s="23">
        <f>Timetraces!N2023/1000*0.145</f>
        <v>99.686868626150215</v>
      </c>
      <c r="P1941" s="37">
        <f>Timetraces!P2023</f>
        <v>0.33136720704442818</v>
      </c>
    </row>
    <row r="1942" spans="1:16" x14ac:dyDescent="0.2">
      <c r="A1942" s="37">
        <f>Timetraces!E2024</f>
        <v>193.8</v>
      </c>
      <c r="B1942" s="8">
        <f>Timetraces!B2024-Timetraces!C2024</f>
        <v>27.802175045013428</v>
      </c>
      <c r="C1942" s="8">
        <f t="shared" si="60"/>
        <v>-30.964658329180217</v>
      </c>
      <c r="D1942" s="8">
        <f>(Timetraces!C2024-Timetraces!$C$86)/0.3048+$C$1004</f>
        <v>-27.484038057602607</v>
      </c>
      <c r="E1942" s="23">
        <f>Timetraces!F2024/1000*0.145</f>
        <v>100.47098094510932</v>
      </c>
      <c r="F1942" s="8">
        <f>Timetraces!H2024</f>
        <v>0.33071863867789386</v>
      </c>
      <c r="G1942" s="8">
        <f>(Timetraces!G2024-Timetraces!$G$86)/0.3048</f>
        <v>-65.616797900262469</v>
      </c>
      <c r="H1942" s="13">
        <f>Timetraces!D2024/9.81/0.4536</f>
        <v>6.3250043062316461</v>
      </c>
      <c r="I1942" s="73">
        <f>Timetraces!F2024/Timetraces!H2024*1000</f>
        <v>2095144439.4934206</v>
      </c>
      <c r="J1942" s="13">
        <f>Timetraces!I2024/9.81/0.4536</f>
        <v>303.83992018574475</v>
      </c>
      <c r="K1942" s="8">
        <f>Timetraces!J2024-Timetraces!K2024</f>
        <v>27.801830530166626</v>
      </c>
      <c r="L1942" s="8">
        <f t="shared" si="61"/>
        <v>-30.96578080510217</v>
      </c>
      <c r="M1942" s="8">
        <f>(Timetraces!K2024-Timetraces!$K$86)/0.3048+$L$1004</f>
        <v>-27.482907759548795</v>
      </c>
      <c r="N1942" s="13">
        <f>Timetraces!L2024/9.81/0.4536</f>
        <v>6.0821699253047408</v>
      </c>
      <c r="O1942" s="23">
        <f>Timetraces!N2024/1000*0.145</f>
        <v>99.703790932746685</v>
      </c>
      <c r="P1942" s="37">
        <f>Timetraces!P2024</f>
        <v>0.33142319668443004</v>
      </c>
    </row>
    <row r="1943" spans="1:16" x14ac:dyDescent="0.2">
      <c r="A1943" s="37">
        <f>Timetraces!E2025</f>
        <v>193.9</v>
      </c>
      <c r="B1943" s="8">
        <f>Timetraces!B2025-Timetraces!C2025</f>
        <v>27.802604675292969</v>
      </c>
      <c r="C1943" s="8">
        <f t="shared" si="60"/>
        <v>-30.963248781018994</v>
      </c>
      <c r="D1943" s="8">
        <f>(Timetraces!C2025-Timetraces!$C$86)/0.3048+$C$1004</f>
        <v>-27.485447605763834</v>
      </c>
      <c r="E1943" s="23">
        <f>Timetraces!F2025/1000*0.145</f>
        <v>100.49338609817309</v>
      </c>
      <c r="F1943" s="8">
        <f>Timetraces!H2025</f>
        <v>0.33078204202213835</v>
      </c>
      <c r="G1943" s="8">
        <f>(Timetraces!G2025-Timetraces!$G$86)/0.3048</f>
        <v>-65.616797900262469</v>
      </c>
      <c r="H1943" s="13">
        <f>Timetraces!D2025/9.81/0.4536</f>
        <v>6.436989160540219</v>
      </c>
      <c r="I1943" s="73">
        <f>Timetraces!F2025/Timetraces!H2025*1000</f>
        <v>2095209978.5194204</v>
      </c>
      <c r="J1943" s="13">
        <f>Timetraces!I2025/9.81/0.4536</f>
        <v>303.95656387814688</v>
      </c>
      <c r="K1943" s="8">
        <f>Timetraces!J2025-Timetraces!K2025</f>
        <v>27.802237272262573</v>
      </c>
      <c r="L1943" s="8">
        <f t="shared" si="61"/>
        <v>-30.964446349406803</v>
      </c>
      <c r="M1943" s="8">
        <f>(Timetraces!K2025-Timetraces!$K$86)/0.3048+$L$1004</f>
        <v>-27.484242215244166</v>
      </c>
      <c r="N1943" s="13">
        <f>Timetraces!L2025/9.81/0.4536</f>
        <v>6.191574394543566</v>
      </c>
      <c r="O1943" s="23">
        <f>Timetraces!N2025/1000*0.145</f>
        <v>99.720784093958429</v>
      </c>
      <c r="P1943" s="37">
        <f>Timetraces!P2025</f>
        <v>0.33147945601948337</v>
      </c>
    </row>
    <row r="1944" spans="1:16" x14ac:dyDescent="0.2">
      <c r="A1944" s="37">
        <f>Timetraces!E2026</f>
        <v>194</v>
      </c>
      <c r="B1944" s="8">
        <f>Timetraces!B2026-Timetraces!C2026</f>
        <v>27.803035259246826</v>
      </c>
      <c r="C1944" s="8">
        <f t="shared" si="60"/>
        <v>-30.961836104005027</v>
      </c>
      <c r="D1944" s="8">
        <f>(Timetraces!C2026-Timetraces!$C$86)/0.3048+$C$1004</f>
        <v>-27.486860282777801</v>
      </c>
      <c r="E1944" s="23">
        <f>Timetraces!F2026/1000*0.145</f>
        <v>100.51578333655561</v>
      </c>
      <c r="F1944" s="8">
        <f>Timetraces!H2026</f>
        <v>0.33084542171280273</v>
      </c>
      <c r="G1944" s="8">
        <f>(Timetraces!G2026-Timetraces!$G$86)/0.3048</f>
        <v>-65.616797900262469</v>
      </c>
      <c r="H1944" s="13">
        <f>Timetraces!D2026/9.81/0.4536</f>
        <v>6.5489495826313551</v>
      </c>
      <c r="I1944" s="73">
        <f>Timetraces!F2026/Timetraces!H2026*1000</f>
        <v>2095275477.2425256</v>
      </c>
      <c r="J1944" s="13">
        <f>Timetraces!I2026/9.81/0.4536</f>
        <v>304.07326243587931</v>
      </c>
      <c r="K1944" s="8">
        <f>Timetraces!J2026-Timetraces!K2026</f>
        <v>27.802644729614258</v>
      </c>
      <c r="L1944" s="8">
        <f t="shared" si="61"/>
        <v>-30.96310954707188</v>
      </c>
      <c r="M1944" s="8">
        <f>(Timetraces!K2026-Timetraces!$K$86)/0.3048+$L$1004</f>
        <v>-27.485579017579084</v>
      </c>
      <c r="N1944" s="13">
        <f>Timetraces!L2026/9.81/0.4536</f>
        <v>6.3010148691554573</v>
      </c>
      <c r="O1944" s="23">
        <f>Timetraces!N2026/1000*0.145</f>
        <v>99.73784168127743</v>
      </c>
      <c r="P1944" s="37">
        <f>Timetraces!P2026</f>
        <v>0.33153596065101287</v>
      </c>
    </row>
    <row r="1945" spans="1:16" x14ac:dyDescent="0.2">
      <c r="A1945" s="37">
        <f>Timetraces!E2027</f>
        <v>194.10000000000002</v>
      </c>
      <c r="B1945" s="8">
        <f>Timetraces!B2027-Timetraces!C2027</f>
        <v>27.803466796875</v>
      </c>
      <c r="C1945" s="8">
        <f t="shared" si="60"/>
        <v>-30.960420298138313</v>
      </c>
      <c r="D1945" s="8">
        <f>(Timetraces!C2027-Timetraces!$C$86)/0.3048+$C$1004</f>
        <v>-27.488276088644515</v>
      </c>
      <c r="E1945" s="23">
        <f>Timetraces!F2027/1000*0.145</f>
        <v>100.53814219447757</v>
      </c>
      <c r="F1945" s="8">
        <f>Timetraces!H2027</f>
        <v>0.33090867964004422</v>
      </c>
      <c r="G1945" s="8">
        <f>(Timetraces!G2027-Timetraces!$G$86)/0.3048</f>
        <v>-65.616797900262469</v>
      </c>
      <c r="H1945" s="13">
        <f>Timetraces!D2027/9.81/0.4536</f>
        <v>6.6608735707140312</v>
      </c>
      <c r="I1945" s="73">
        <f>Timetraces!F2027/Timetraces!H2027*1000</f>
        <v>2095340921.9944875</v>
      </c>
      <c r="J1945" s="13">
        <f>Timetraces!I2027/9.81/0.4536</f>
        <v>304.18998842627707</v>
      </c>
      <c r="K1945" s="8">
        <f>Timetraces!J2027-Timetraces!K2027</f>
        <v>27.803053140640259</v>
      </c>
      <c r="L1945" s="8">
        <f t="shared" si="61"/>
        <v>-30.961769615884215</v>
      </c>
      <c r="M1945" s="8">
        <f>(Timetraces!K2027-Timetraces!$K$86)/0.3048+$L$1004</f>
        <v>-27.48691894876675</v>
      </c>
      <c r="N1945" s="13">
        <f>Timetraces!L2027/9.81/0.4536</f>
        <v>6.4104887773280526</v>
      </c>
      <c r="O1945" s="23">
        <f>Timetraces!N2027/1000*0.145</f>
        <v>99.754970036065572</v>
      </c>
      <c r="P1945" s="37">
        <f>Timetraces!P2027</f>
        <v>0.33159273525707594</v>
      </c>
    </row>
    <row r="1946" spans="1:16" x14ac:dyDescent="0.2">
      <c r="A1946" s="37">
        <f>Timetraces!E2028</f>
        <v>194.20000000000002</v>
      </c>
      <c r="B1946" s="8">
        <f>Timetraces!B2028-Timetraces!C2028</f>
        <v>27.803899526596069</v>
      </c>
      <c r="C1946" s="8">
        <f t="shared" si="60"/>
        <v>-30.959000581205672</v>
      </c>
      <c r="D1946" s="8">
        <f>(Timetraces!C2028-Timetraces!$C$86)/0.3048+$C$1004</f>
        <v>-27.489695805577153</v>
      </c>
      <c r="E1946" s="23">
        <f>Timetraces!F2028/1000*0.145</f>
        <v>100.5604624823826</v>
      </c>
      <c r="F1946" s="8">
        <f>Timetraces!H2028</f>
        <v>0.33097181633595674</v>
      </c>
      <c r="G1946" s="8">
        <f>(Timetraces!G2028-Timetraces!$G$86)/0.3048</f>
        <v>-65.616797900262469</v>
      </c>
      <c r="H1946" s="13">
        <f>Timetraces!D2028/9.81/0.4536</f>
        <v>6.7727478370910443</v>
      </c>
      <c r="I1946" s="73">
        <f>Timetraces!F2028/Timetraces!H2028*1000</f>
        <v>2095406305.5599203</v>
      </c>
      <c r="J1946" s="13">
        <f>Timetraces!I2028/9.81/0.4536</f>
        <v>304.30676928200512</v>
      </c>
      <c r="K1946" s="8">
        <f>Timetraces!J2028-Timetraces!K2028</f>
        <v>27.803462505340576</v>
      </c>
      <c r="L1946" s="8">
        <f t="shared" si="61"/>
        <v>-30.960426555843803</v>
      </c>
      <c r="M1946" s="8">
        <f>(Timetraces!K2028-Timetraces!$K$86)/0.3048+$L$1004</f>
        <v>-27.488262008807162</v>
      </c>
      <c r="N1946" s="13">
        <f>Timetraces!L2028/9.81/0.4536</f>
        <v>6.5199914040720213</v>
      </c>
      <c r="O1946" s="23">
        <f>Timetraces!N2028/1000*0.145</f>
        <v>99.772156323018834</v>
      </c>
      <c r="P1946" s="37">
        <f>Timetraces!P2028</f>
        <v>0.33164973075683174</v>
      </c>
    </row>
    <row r="1947" spans="1:16" x14ac:dyDescent="0.2">
      <c r="A1947" s="37">
        <f>Timetraces!E2029</f>
        <v>194.3</v>
      </c>
      <c r="B1947" s="8">
        <f>Timetraces!B2029-Timetraces!C2029</f>
        <v>27.804332971572876</v>
      </c>
      <c r="C1947" s="8">
        <f t="shared" si="60"/>
        <v>-30.957578517633472</v>
      </c>
      <c r="D1947" s="8">
        <f>(Timetraces!C2029-Timetraces!$C$86)/0.3048+$C$1004</f>
        <v>-27.491117869149353</v>
      </c>
      <c r="E1947" s="23">
        <f>Timetraces!F2029/1000*0.145</f>
        <v>100.58274403749891</v>
      </c>
      <c r="F1947" s="8">
        <f>Timetraces!H2029</f>
        <v>0.33103483218932783</v>
      </c>
      <c r="G1947" s="8">
        <f>(Timetraces!G2029-Timetraces!$G$86)/0.3048</f>
        <v>-65.616797900262469</v>
      </c>
      <c r="H1947" s="13">
        <f>Timetraces!D2029/9.81/0.4536</f>
        <v>6.8845616658775537</v>
      </c>
      <c r="I1947" s="73">
        <f>Timetraces!F2029/Timetraces!H2029*1000</f>
        <v>2095471622.1935408</v>
      </c>
      <c r="J1947" s="13">
        <f>Timetraces!I2029/9.81/0.4536</f>
        <v>304.42355013773317</v>
      </c>
      <c r="K1947" s="8">
        <f>Timetraces!J2029-Timetraces!K2029</f>
        <v>27.803872585296631</v>
      </c>
      <c r="L1947" s="8">
        <f t="shared" si="61"/>
        <v>-30.959081149163833</v>
      </c>
      <c r="M1947" s="8">
        <f>(Timetraces!K2029-Timetraces!$K$86)/0.3048+$L$1004</f>
        <v>-27.489607415487136</v>
      </c>
      <c r="N1947" s="13">
        <f>Timetraces!L2029/9.81/0.4536</f>
        <v>6.6295206062103977</v>
      </c>
      <c r="O1947" s="23">
        <f>Timetraces!N2029/1000*0.145</f>
        <v>99.789406920527284</v>
      </c>
      <c r="P1947" s="37">
        <f>Timetraces!P2029</f>
        <v>0.33170697190403337</v>
      </c>
    </row>
    <row r="1948" spans="1:16" x14ac:dyDescent="0.2">
      <c r="A1948" s="37">
        <f>Timetraces!E2030</f>
        <v>194.4</v>
      </c>
      <c r="B1948" s="8">
        <f>Timetraces!B2030-Timetraces!C2030</f>
        <v>27.804767370223999</v>
      </c>
      <c r="C1948" s="8">
        <f t="shared" si="60"/>
        <v>-30.956153325208525</v>
      </c>
      <c r="D1948" s="8">
        <f>(Timetraces!C2030-Timetraces!$C$86)/0.3048+$C$1004</f>
        <v>-27.492543061574299</v>
      </c>
      <c r="E1948" s="23">
        <f>Timetraces!F2030/1000*0.145</f>
        <v>100.60495646434406</v>
      </c>
      <c r="F1948" s="8">
        <f>Timetraces!H2030</f>
        <v>0.33109762899302664</v>
      </c>
      <c r="G1948" s="8">
        <f>(Timetraces!G2030-Timetraces!$G$86)/0.3048</f>
        <v>-65.616797900262469</v>
      </c>
      <c r="H1948" s="13">
        <f>Timetraces!D2030/9.81/0.4536</f>
        <v>6.9963069130010798</v>
      </c>
      <c r="I1948" s="73">
        <f>Timetraces!F2030/Timetraces!H2030*1000</f>
        <v>2095536860.4454925</v>
      </c>
      <c r="J1948" s="13">
        <f>Timetraces!I2030/9.81/0.4536</f>
        <v>304.54033099346128</v>
      </c>
      <c r="K1948" s="8">
        <f>Timetraces!J2030-Timetraces!K2030</f>
        <v>27.804283857345581</v>
      </c>
      <c r="L1948" s="8">
        <f t="shared" si="61"/>
        <v>-30.957731831417934</v>
      </c>
      <c r="M1948" s="8">
        <f>(Timetraces!K2030-Timetraces!$K$86)/0.3048+$L$1004</f>
        <v>-27.490956733233034</v>
      </c>
      <c r="N1948" s="13">
        <f>Timetraces!L2030/9.81/0.4536</f>
        <v>6.7390755264723916</v>
      </c>
      <c r="O1948" s="23">
        <f>Timetraces!N2030/1000*0.145</f>
        <v>99.806715418514145</v>
      </c>
      <c r="P1948" s="37">
        <f>Timetraces!P2030</f>
        <v>0.33176443407626754</v>
      </c>
    </row>
    <row r="1949" spans="1:16" x14ac:dyDescent="0.2">
      <c r="A1949" s="37">
        <f>Timetraces!E2031</f>
        <v>194.5</v>
      </c>
      <c r="B1949" s="8">
        <f>Timetraces!B2031-Timetraces!C2031</f>
        <v>27.805202484130859</v>
      </c>
      <c r="C1949" s="8">
        <f t="shared" si="60"/>
        <v>-30.954725786144024</v>
      </c>
      <c r="D1949" s="8">
        <f>(Timetraces!C2031-Timetraces!$C$86)/0.3048+$C$1004</f>
        <v>-27.4939706006388</v>
      </c>
      <c r="E1949" s="23">
        <f>Timetraces!F2031/1000*0.145</f>
        <v>100.62711475076813</v>
      </c>
      <c r="F1949" s="8">
        <f>Timetraces!H2031</f>
        <v>0.3311602563642646</v>
      </c>
      <c r="G1949" s="8">
        <f>(Timetraces!G2031-Timetraces!$G$86)/0.3048</f>
        <v>-65.616797900262469</v>
      </c>
      <c r="H1949" s="13">
        <f>Timetraces!D2031/9.81/0.4536</f>
        <v>7.1079737198475677</v>
      </c>
      <c r="I1949" s="73">
        <f>Timetraces!F2031/Timetraces!H2031*1000</f>
        <v>2095602018.6374109</v>
      </c>
      <c r="J1949" s="13">
        <f>Timetraces!I2031/9.81/0.4536</f>
        <v>304.65708441652413</v>
      </c>
      <c r="K1949" s="8">
        <f>Timetraces!J2031-Timetraces!K2031</f>
        <v>27.804696321487427</v>
      </c>
      <c r="L1949" s="8">
        <f t="shared" si="61"/>
        <v>-30.956378602606105</v>
      </c>
      <c r="M1949" s="8">
        <f>(Timetraces!K2031-Timetraces!$K$86)/0.3048+$L$1004</f>
        <v>-27.492309962044864</v>
      </c>
      <c r="N1949" s="13">
        <f>Timetraces!L2031/9.81/0.4536</f>
        <v>6.8486557362226108</v>
      </c>
      <c r="O1949" s="23">
        <f>Timetraces!N2031/1000*0.145</f>
        <v>99.824088199831948</v>
      </c>
      <c r="P1949" s="37">
        <f>Timetraces!P2031</f>
        <v>0.33182214191518494</v>
      </c>
    </row>
    <row r="1950" spans="1:16" x14ac:dyDescent="0.2">
      <c r="A1950" s="37">
        <f>Timetraces!E2032</f>
        <v>194.60000000000002</v>
      </c>
      <c r="B1950" s="8">
        <f>Timetraces!B2032-Timetraces!C2032</f>
        <v>27.805638313293457</v>
      </c>
      <c r="C1950" s="8">
        <f t="shared" si="60"/>
        <v>-30.953295900439965</v>
      </c>
      <c r="D1950" s="8">
        <f>(Timetraces!C2032-Timetraces!$C$86)/0.3048+$C$1004</f>
        <v>-27.495400486342863</v>
      </c>
      <c r="E1950" s="23">
        <f>Timetraces!F2032/1000*0.145</f>
        <v>100.64920367135549</v>
      </c>
      <c r="F1950" s="8">
        <f>Timetraces!H2032</f>
        <v>0.33122266524278282</v>
      </c>
      <c r="G1950" s="8">
        <f>(Timetraces!G2032-Timetraces!$G$86)/0.3048</f>
        <v>-65.616797900262469</v>
      </c>
      <c r="H1950" s="13">
        <f>Timetraces!D2032/9.81/0.4536</f>
        <v>7.2195565141569009</v>
      </c>
      <c r="I1950" s="73">
        <f>Timetraces!F2032/Timetraces!H2032*1000</f>
        <v>2095667090.3061678</v>
      </c>
      <c r="J1950" s="13">
        <f>Timetraces!I2032/9.81/0.4536</f>
        <v>304.77378297425668</v>
      </c>
      <c r="K1950" s="8">
        <f>Timetraces!J2032-Timetraces!K2032</f>
        <v>27.805109739303589</v>
      </c>
      <c r="L1950" s="8">
        <f t="shared" si="61"/>
        <v>-30.955022244941528</v>
      </c>
      <c r="M1950" s="8">
        <f>(Timetraces!K2032-Timetraces!$K$86)/0.3048+$L$1004</f>
        <v>-27.49366631970944</v>
      </c>
      <c r="N1950" s="13">
        <f>Timetraces!L2032/9.81/0.4536</f>
        <v>6.9582638072734175</v>
      </c>
      <c r="O1950" s="23">
        <f>Timetraces!N2032/1000*0.145</f>
        <v>99.841512516011889</v>
      </c>
      <c r="P1950" s="37">
        <f>Timetraces!P2032</f>
        <v>0.33188004604382038</v>
      </c>
    </row>
    <row r="1951" spans="1:16" x14ac:dyDescent="0.2">
      <c r="A1951" s="37">
        <f>Timetraces!E2033</f>
        <v>194.70000000000002</v>
      </c>
      <c r="B1951" s="8">
        <f>Timetraces!B2033-Timetraces!C2033</f>
        <v>27.806074857711792</v>
      </c>
      <c r="C1951" s="8">
        <f t="shared" si="60"/>
        <v>-30.951863668096344</v>
      </c>
      <c r="D1951" s="8">
        <f>(Timetraces!C2033-Timetraces!$C$86)/0.3048+$C$1004</f>
        <v>-27.49683271868648</v>
      </c>
      <c r="E1951" s="23">
        <f>Timetraces!F2033/1000*0.145</f>
        <v>100.67120801080607</v>
      </c>
      <c r="F1951" s="8">
        <f>Timetraces!H2033</f>
        <v>0.33128480660115867</v>
      </c>
      <c r="G1951" s="8">
        <f>(Timetraces!G2033-Timetraces!$G$86)/0.3048</f>
        <v>-65.616797900262469</v>
      </c>
      <c r="H1951" s="13">
        <f>Timetraces!D2033/9.81/0.4536</f>
        <v>7.331049723668964</v>
      </c>
      <c r="I1951" s="73">
        <f>Timetraces!F2033/Timetraces!H2033*1000</f>
        <v>2095732069.0345981</v>
      </c>
      <c r="J1951" s="13">
        <f>Timetraces!I2033/9.81/0.4536</f>
        <v>304.89042666665881</v>
      </c>
      <c r="K1951" s="8">
        <f>Timetraces!J2033-Timetraces!K2033</f>
        <v>27.805524349212646</v>
      </c>
      <c r="L1951" s="8">
        <f t="shared" si="61"/>
        <v>-30.953661976211027</v>
      </c>
      <c r="M1951" s="8">
        <f>(Timetraces!K2033-Timetraces!$K$86)/0.3048+$L$1004</f>
        <v>-27.495026588439941</v>
      </c>
      <c r="N1951" s="13">
        <f>Timetraces!L2033/9.81/0.4536</f>
        <v>7.0679031687079608</v>
      </c>
      <c r="O1951" s="23">
        <f>Timetraces!N2033/1000*0.145</f>
        <v>99.859001175404472</v>
      </c>
      <c r="P1951" s="37">
        <f>Timetraces!P2033</f>
        <v>0.33193819557894988</v>
      </c>
    </row>
    <row r="1952" spans="1:16" x14ac:dyDescent="0.2">
      <c r="A1952" s="37">
        <f>Timetraces!E2034</f>
        <v>194.8</v>
      </c>
      <c r="B1952" s="8">
        <f>Timetraces!B2034-Timetraces!C2034</f>
        <v>27.806511878967285</v>
      </c>
      <c r="C1952" s="8">
        <f t="shared" si="60"/>
        <v>-30.950429871326357</v>
      </c>
      <c r="D1952" s="8">
        <f>(Timetraces!C2034-Timetraces!$C$86)/0.3048+$C$1004</f>
        <v>-27.498266515456475</v>
      </c>
      <c r="E1952" s="23">
        <f>Timetraces!F2034/1000*0.145</f>
        <v>100.69314281252309</v>
      </c>
      <c r="F1952" s="8">
        <f>Timetraces!H2034</f>
        <v>0.33134672987552755</v>
      </c>
      <c r="G1952" s="8">
        <f>(Timetraces!G2034-Timetraces!$G$86)/0.3048</f>
        <v>-65.616797900262469</v>
      </c>
      <c r="H1952" s="13">
        <f>Timetraces!D2034/9.81/0.4536</f>
        <v>7.4424477761236361</v>
      </c>
      <c r="I1952" s="73">
        <f>Timetraces!F2034/Timetraces!H2034*1000</f>
        <v>2095796955.4534068</v>
      </c>
      <c r="J1952" s="13">
        <f>Timetraces!I2034/9.81/0.4536</f>
        <v>305.00696062840012</v>
      </c>
      <c r="K1952" s="8">
        <f>Timetraces!J2034-Timetraces!K2034</f>
        <v>27.8059401512146</v>
      </c>
      <c r="L1952" s="8">
        <f t="shared" si="61"/>
        <v>-30.952297796414591</v>
      </c>
      <c r="M1952" s="8">
        <f>(Timetraces!K2034-Timetraces!$K$86)/0.3048+$L$1004</f>
        <v>-27.496390768236374</v>
      </c>
      <c r="N1952" s="13">
        <f>Timetraces!L2034/9.81/0.4536</f>
        <v>7.1775772496093886</v>
      </c>
      <c r="O1952" s="23">
        <f>Timetraces!N2034/1000*0.145</f>
        <v>99.876541443262852</v>
      </c>
      <c r="P1952" s="37">
        <f>Timetraces!P2034</f>
        <v>0.33199654109293825</v>
      </c>
    </row>
    <row r="1953" spans="1:16" x14ac:dyDescent="0.2">
      <c r="A1953" s="37">
        <f>Timetraces!E2035</f>
        <v>194.9</v>
      </c>
      <c r="B1953" s="8">
        <f>Timetraces!B2035-Timetraces!C2035</f>
        <v>27.806949377059937</v>
      </c>
      <c r="C1953" s="8">
        <f t="shared" si="60"/>
        <v>-30.948994510129992</v>
      </c>
      <c r="D1953" s="8">
        <f>(Timetraces!C2035-Timetraces!$C$86)/0.3048+$C$1004</f>
        <v>-27.499701876652832</v>
      </c>
      <c r="E1953" s="23">
        <f>Timetraces!F2035/1000*0.145</f>
        <v>100.71498532314126</v>
      </c>
      <c r="F1953" s="8">
        <f>Timetraces!H2035</f>
        <v>0.33140836137366381</v>
      </c>
      <c r="G1953" s="8">
        <f>(Timetraces!G2035-Timetraces!$G$86)/0.3048</f>
        <v>-65.616797900262469</v>
      </c>
      <c r="H1953" s="13">
        <f>Timetraces!D2035/9.81/0.4536</f>
        <v>7.553746385166983</v>
      </c>
      <c r="I1953" s="73">
        <f>Timetraces!F2035/Timetraces!H2035*1000</f>
        <v>2095861742.2862444</v>
      </c>
      <c r="J1953" s="13">
        <f>Timetraces!I2035/9.81/0.4536</f>
        <v>305.12341229214587</v>
      </c>
      <c r="K1953" s="8">
        <f>Timetraces!J2035-Timetraces!K2035</f>
        <v>27.806357145309448</v>
      </c>
      <c r="L1953" s="8">
        <f t="shared" si="61"/>
        <v>-30.950929705552227</v>
      </c>
      <c r="M1953" s="8">
        <f>(Timetraces!K2035-Timetraces!$K$86)/0.3048+$L$1004</f>
        <v>-27.497758859098738</v>
      </c>
      <c r="N1953" s="13">
        <f>Timetraces!L2035/9.81/0.4536</f>
        <v>7.2872937654147876</v>
      </c>
      <c r="O1953" s="23">
        <f>Timetraces!N2035/1000*0.145</f>
        <v>99.894146182192486</v>
      </c>
      <c r="P1953" s="37">
        <f>Timetraces!P2035</f>
        <v>0.33205513154981636</v>
      </c>
    </row>
    <row r="1954" spans="1:16" x14ac:dyDescent="0.2">
      <c r="A1954" s="37">
        <f>Timetraces!E2036</f>
        <v>195</v>
      </c>
      <c r="B1954" s="8">
        <f>Timetraces!B2036-Timetraces!C2036</f>
        <v>27.807387113571167</v>
      </c>
      <c r="C1954" s="8">
        <f t="shared" si="60"/>
        <v>-30.947558366720443</v>
      </c>
      <c r="D1954" s="8">
        <f>(Timetraces!C2036-Timetraces!$C$86)/0.3048+$C$1004</f>
        <v>-27.501138020062381</v>
      </c>
      <c r="E1954" s="23">
        <f>Timetraces!F2036/1000*0.145</f>
        <v>100.73674303891592</v>
      </c>
      <c r="F1954" s="8">
        <f>Timetraces!H2036</f>
        <v>0.33146972574634098</v>
      </c>
      <c r="G1954" s="8">
        <f>(Timetraces!G2036-Timetraces!$G$86)/0.3048</f>
        <v>-65.616797900262469</v>
      </c>
      <c r="H1954" s="13">
        <f>Timetraces!D2036/9.81/0.4536</f>
        <v>7.664942978986641</v>
      </c>
      <c r="I1954" s="73">
        <f>Timetraces!F2036/Timetraces!H2036*1000</f>
        <v>2095926429.856602</v>
      </c>
      <c r="J1954" s="13">
        <f>Timetraces!I2036/9.81/0.4536</f>
        <v>305.2396993599005</v>
      </c>
      <c r="K1954" s="8">
        <f>Timetraces!J2036-Timetraces!K2036</f>
        <v>27.806775331497192</v>
      </c>
      <c r="L1954" s="8">
        <f t="shared" si="61"/>
        <v>-30.949557703623931</v>
      </c>
      <c r="M1954" s="8">
        <f>(Timetraces!K2036-Timetraces!$K$86)/0.3048+$L$1004</f>
        <v>-27.499130861027034</v>
      </c>
      <c r="N1954" s="13">
        <f>Timetraces!L2036/9.81/0.4536</f>
        <v>7.3970595742904557</v>
      </c>
      <c r="O1954" s="23">
        <f>Timetraces!N2036/1000*0.145</f>
        <v>99.911809073604161</v>
      </c>
      <c r="P1954" s="37">
        <f>Timetraces!P2036</f>
        <v>0.3321139420128929</v>
      </c>
    </row>
    <row r="1955" spans="1:16" x14ac:dyDescent="0.2">
      <c r="A1955" s="37">
        <f>Timetraces!E2037</f>
        <v>195.10000000000002</v>
      </c>
      <c r="B1955" s="8">
        <f>Timetraces!B2037-Timetraces!C2037</f>
        <v>27.807825088500977</v>
      </c>
      <c r="C1955" s="8">
        <f t="shared" si="60"/>
        <v>-30.946121441097709</v>
      </c>
      <c r="D1955" s="8">
        <f>(Timetraces!C2037-Timetraces!$C$86)/0.3048+$C$1004</f>
        <v>-27.502574945685115</v>
      </c>
      <c r="E1955" s="23">
        <f>Timetraces!F2037/1000*0.145</f>
        <v>100.75841594059303</v>
      </c>
      <c r="F1955" s="8">
        <f>Timetraces!H2037</f>
        <v>0.33153082312122528</v>
      </c>
      <c r="G1955" s="8">
        <f>(Timetraces!G2037-Timetraces!$G$86)/0.3048</f>
        <v>-65.616797900262469</v>
      </c>
      <c r="H1955" s="13">
        <f>Timetraces!D2037/9.81/0.4536</f>
        <v>7.7760349857702504</v>
      </c>
      <c r="I1955" s="73">
        <f>Timetraces!F2037/Timetraces!H2037*1000</f>
        <v>2095991017.1683087</v>
      </c>
      <c r="J1955" s="13">
        <f>Timetraces!I2037/9.81/0.4536</f>
        <v>305.3558766969943</v>
      </c>
      <c r="K1955" s="8">
        <f>Timetraces!J2037-Timetraces!K2037</f>
        <v>27.807194709777832</v>
      </c>
      <c r="L1955" s="8">
        <f t="shared" si="61"/>
        <v>-30.948181790629707</v>
      </c>
      <c r="M1955" s="8">
        <f>(Timetraces!K2037-Timetraces!$K$86)/0.3048+$L$1004</f>
        <v>-27.500506774021261</v>
      </c>
      <c r="N1955" s="13">
        <f>Timetraces!L2037/9.81/0.4536</f>
        <v>7.5068793912257235</v>
      </c>
      <c r="O1955" s="23">
        <f>Timetraces!N2037/1000*0.145</f>
        <v>99.929523786236487</v>
      </c>
      <c r="P1955" s="37">
        <f>Timetraces!P2037</f>
        <v>0.332172947661945</v>
      </c>
    </row>
    <row r="1956" spans="1:16" x14ac:dyDescent="0.2">
      <c r="A1956" s="37">
        <f>Timetraces!E2038</f>
        <v>195.20000000000002</v>
      </c>
      <c r="B1956" s="8">
        <f>Timetraces!B2038-Timetraces!C2038</f>
        <v>27.808263063430786</v>
      </c>
      <c r="C1956" s="8">
        <f t="shared" si="60"/>
        <v>-30.944684515474975</v>
      </c>
      <c r="D1956" s="8">
        <f>(Timetraces!C2038-Timetraces!$C$86)/0.3048+$C$1004</f>
        <v>-27.504011871307849</v>
      </c>
      <c r="E1956" s="23">
        <f>Timetraces!F2038/1000*0.145</f>
        <v>100.77998880928786</v>
      </c>
      <c r="F1956" s="8">
        <f>Timetraces!H2038</f>
        <v>0.33159160443638586</v>
      </c>
      <c r="G1956" s="8">
        <f>(Timetraces!G2038-Timetraces!$G$86)/0.3048</f>
        <v>-65.616797900262469</v>
      </c>
      <c r="H1956" s="13">
        <f>Timetraces!D2038/9.81/0.4536</f>
        <v>7.8870172618930861</v>
      </c>
      <c r="I1956" s="73">
        <f>Timetraces!F2038/Timetraces!H2038*1000</f>
        <v>2096055498.0354888</v>
      </c>
      <c r="J1956" s="13">
        <f>Timetraces!I2038/9.81/0.4536</f>
        <v>305.47186200543177</v>
      </c>
      <c r="K1956" s="8">
        <f>Timetraces!J2038-Timetraces!K2038</f>
        <v>27.807615518569946</v>
      </c>
      <c r="L1956" s="8">
        <f t="shared" si="61"/>
        <v>-30.946801184356367</v>
      </c>
      <c r="M1956" s="8">
        <f>(Timetraces!K2038-Timetraces!$K$86)/0.3048+$L$1004</f>
        <v>-27.501887380294598</v>
      </c>
      <c r="N1956" s="13">
        <f>Timetraces!L2038/9.81/0.4536</f>
        <v>7.6167600743868888</v>
      </c>
      <c r="O1956" s="23">
        <f>Timetraces!N2038/1000*0.145</f>
        <v>99.947303159778528</v>
      </c>
      <c r="P1956" s="37">
        <f>Timetraces!P2038</f>
        <v>0.3322321974452076</v>
      </c>
    </row>
    <row r="1957" spans="1:16" x14ac:dyDescent="0.2">
      <c r="A1957" s="37">
        <f>Timetraces!E2039</f>
        <v>195.3</v>
      </c>
      <c r="B1957" s="8">
        <f>Timetraces!B2039-Timetraces!C2039</f>
        <v>27.808701276779175</v>
      </c>
      <c r="C1957" s="8">
        <f t="shared" si="60"/>
        <v>-30.943246807639053</v>
      </c>
      <c r="D1957" s="8">
        <f>(Timetraces!C2039-Timetraces!$C$86)/0.3048+$C$1004</f>
        <v>-27.505449579143775</v>
      </c>
      <c r="E1957" s="23">
        <f>Timetraces!F2039/1000*0.145</f>
        <v>100.80146165422627</v>
      </c>
      <c r="F1957" s="8">
        <f>Timetraces!H2039</f>
        <v>0.33165206970828343</v>
      </c>
      <c r="G1957" s="8">
        <f>(Timetraces!G2039-Timetraces!$G$86)/0.3048</f>
        <v>-65.616797900262469</v>
      </c>
      <c r="H1957" s="13">
        <f>Timetraces!D2039/9.81/0.4536</f>
        <v>7.9978898073551479</v>
      </c>
      <c r="I1957" s="73">
        <f>Timetraces!F2039/Timetraces!H2039*1000</f>
        <v>2096119872.7888258</v>
      </c>
      <c r="J1957" s="13">
        <f>Timetraces!I2039/9.81/0.4536</f>
        <v>305.58768271787812</v>
      </c>
      <c r="K1957" s="8">
        <f>Timetraces!J2039-Timetraces!K2039</f>
        <v>27.808037281036377</v>
      </c>
      <c r="L1957" s="8">
        <f t="shared" si="61"/>
        <v>-30.945417449230284</v>
      </c>
      <c r="M1957" s="8">
        <f>(Timetraces!K2039-Timetraces!$K$86)/0.3048+$L$1004</f>
        <v>-27.503271115420681</v>
      </c>
      <c r="N1957" s="13">
        <f>Timetraces!L2039/9.81/0.4536</f>
        <v>7.7267033383155264</v>
      </c>
      <c r="O1957" s="23">
        <f>Timetraces!N2039/1000*0.145</f>
        <v>99.965134440798749</v>
      </c>
      <c r="P1957" s="37">
        <f>Timetraces!P2039</f>
        <v>0.33229164200749006</v>
      </c>
    </row>
    <row r="1958" spans="1:16" x14ac:dyDescent="0.2">
      <c r="A1958" s="37">
        <f>Timetraces!E2040</f>
        <v>195.4</v>
      </c>
      <c r="B1958" s="8">
        <f>Timetraces!B2040-Timetraces!C2040</f>
        <v>27.809139251708984</v>
      </c>
      <c r="C1958" s="8">
        <f t="shared" si="60"/>
        <v>-30.941809882016319</v>
      </c>
      <c r="D1958" s="8">
        <f>(Timetraces!C2040-Timetraces!$C$86)/0.3048+$C$1004</f>
        <v>-27.506886504766509</v>
      </c>
      <c r="E1958" s="23">
        <f>Timetraces!F2040/1000*0.145</f>
        <v>100.8228343771073</v>
      </c>
      <c r="F1958" s="8">
        <f>Timetraces!H2040</f>
        <v>0.33171221907842496</v>
      </c>
      <c r="G1958" s="8">
        <f>(Timetraces!G2040-Timetraces!$G$86)/0.3048</f>
        <v>-65.616797900262469</v>
      </c>
      <c r="H1958" s="13">
        <f>Timetraces!D2040/9.81/0.4536</f>
        <v>8.1086474785317133</v>
      </c>
      <c r="I1958" s="73">
        <f>Timetraces!F2040/Timetraces!H2040*1000</f>
        <v>2096184138.7323728</v>
      </c>
      <c r="J1958" s="13">
        <f>Timetraces!I2040/9.81/0.4536</f>
        <v>305.70328396900288</v>
      </c>
      <c r="K1958" s="8">
        <f>Timetraces!J2040-Timetraces!K2040</f>
        <v>27.808459997177124</v>
      </c>
      <c r="L1958" s="8">
        <f t="shared" si="61"/>
        <v>-30.944030585251454</v>
      </c>
      <c r="M1958" s="8">
        <f>(Timetraces!K2040-Timetraces!$K$86)/0.3048+$L$1004</f>
        <v>-27.504657979399511</v>
      </c>
      <c r="N1958" s="13">
        <f>Timetraces!L2040/9.81/0.4536</f>
        <v>7.8367100402824237</v>
      </c>
      <c r="O1958" s="23">
        <f>Timetraces!N2040/1000*0.145</f>
        <v>99.983017634318259</v>
      </c>
      <c r="P1958" s="37">
        <f>Timetraces!P2040</f>
        <v>0.33235128132712782</v>
      </c>
    </row>
    <row r="1959" spans="1:16" x14ac:dyDescent="0.2">
      <c r="A1959" s="37">
        <f>Timetraces!E2041</f>
        <v>195.5</v>
      </c>
      <c r="B1959" s="8">
        <f>Timetraces!B2041-Timetraces!C2041</f>
        <v>27.809577226638794</v>
      </c>
      <c r="C1959" s="8">
        <f t="shared" si="60"/>
        <v>-30.940372956393585</v>
      </c>
      <c r="D1959" s="8">
        <f>(Timetraces!C2041-Timetraces!$C$86)/0.3048+$C$1004</f>
        <v>-27.508323430389243</v>
      </c>
      <c r="E1959" s="23">
        <f>Timetraces!F2041/1000*0.145</f>
        <v>100.84410695961627</v>
      </c>
      <c r="F1959" s="8">
        <f>Timetraces!H2041</f>
        <v>0.33177205269088195</v>
      </c>
      <c r="G1959" s="8">
        <f>(Timetraces!G2041-Timetraces!$G$86)/0.3048</f>
        <v>-65.616797900262469</v>
      </c>
      <c r="H1959" s="13">
        <f>Timetraces!D2041/9.81/0.4536</f>
        <v>8.2192877036104193</v>
      </c>
      <c r="I1959" s="73">
        <f>Timetraces!F2041/Timetraces!H2041*1000</f>
        <v>2096248294.8178875</v>
      </c>
      <c r="J1959" s="13">
        <f>Timetraces!I2041/9.81/0.4536</f>
        <v>305.81866575880605</v>
      </c>
      <c r="K1959" s="8">
        <f>Timetraces!J2041-Timetraces!K2041</f>
        <v>27.808884143829346</v>
      </c>
      <c r="L1959" s="8">
        <f t="shared" si="61"/>
        <v>-30.942639027993508</v>
      </c>
      <c r="M1959" s="8">
        <f>(Timetraces!K2041-Timetraces!$K$86)/0.3048+$L$1004</f>
        <v>-27.506049536657457</v>
      </c>
      <c r="N1959" s="13">
        <f>Timetraces!L2041/9.81/0.4536</f>
        <v>7.9467776084752195</v>
      </c>
      <c r="O1959" s="23">
        <f>Timetraces!N2041/1000*0.145</f>
        <v>100.00094632435288</v>
      </c>
      <c r="P1959" s="37">
        <f>Timetraces!P2041</f>
        <v>0.33241109087250598</v>
      </c>
    </row>
    <row r="1960" spans="1:16" x14ac:dyDescent="0.2">
      <c r="A1960" s="37">
        <f>Timetraces!E2042</f>
        <v>195.60000000000002</v>
      </c>
      <c r="B1960" s="8">
        <f>Timetraces!B2042-Timetraces!C2042</f>
        <v>27.810014963150024</v>
      </c>
      <c r="C1960" s="8">
        <f t="shared" si="60"/>
        <v>-30.938936812984036</v>
      </c>
      <c r="D1960" s="8">
        <f>(Timetraces!C2042-Timetraces!$C$86)/0.3048+$C$1004</f>
        <v>-27.509759573798792</v>
      </c>
      <c r="E1960" s="23">
        <f>Timetraces!F2042/1000*0.145</f>
        <v>100.86527934102074</v>
      </c>
      <c r="F1960" s="8">
        <f>Timetraces!H2042</f>
        <v>0.33183157059231405</v>
      </c>
      <c r="G1960" s="8">
        <f>(Timetraces!G2042-Timetraces!$G$86)/0.3048</f>
        <v>-65.616797900262469</v>
      </c>
      <c r="H1960" s="13">
        <f>Timetraces!D2042/9.81/0.4536</f>
        <v>8.3298079107789054</v>
      </c>
      <c r="I1960" s="73">
        <f>Timetraces!F2042/Timetraces!H2042*1000</f>
        <v>2096312339.7309527</v>
      </c>
      <c r="J1960" s="13">
        <f>Timetraces!I2042/9.81/0.4536</f>
        <v>305.93380065462259</v>
      </c>
      <c r="K1960" s="8">
        <f>Timetraces!J2042-Timetraces!K2042</f>
        <v>27.809309244155884</v>
      </c>
      <c r="L1960" s="8">
        <f t="shared" si="61"/>
        <v>-30.941244341882818</v>
      </c>
      <c r="M1960" s="8">
        <f>(Timetraces!K2042-Timetraces!$K$86)/0.3048+$L$1004</f>
        <v>-27.50744422276815</v>
      </c>
      <c r="N1960" s="13">
        <f>Timetraces!L2042/9.81/0.4536</f>
        <v>8.0569017565399754</v>
      </c>
      <c r="O1960" s="23">
        <f>Timetraces!N2042/1000*0.145</f>
        <v>100.01892682242031</v>
      </c>
      <c r="P1960" s="37">
        <f>Timetraces!P2042</f>
        <v>0.33247109535166053</v>
      </c>
    </row>
    <row r="1961" spans="1:16" x14ac:dyDescent="0.2">
      <c r="A1961" s="37">
        <f>Timetraces!E2043</f>
        <v>195.70000000000002</v>
      </c>
      <c r="B1961" s="8">
        <f>Timetraces!B2043-Timetraces!C2043</f>
        <v>27.810452222824097</v>
      </c>
      <c r="C1961" s="8">
        <f t="shared" si="60"/>
        <v>-30.937502234000856</v>
      </c>
      <c r="D1961" s="8">
        <f>(Timetraces!C2043-Timetraces!$C$86)/0.3048+$C$1004</f>
        <v>-27.511194152781972</v>
      </c>
      <c r="E1961" s="23">
        <f>Timetraces!F2043/1000*0.145</f>
        <v>100.88633630337884</v>
      </c>
      <c r="F1961" s="8">
        <f>Timetraces!H2043</f>
        <v>0.33189072388684493</v>
      </c>
      <c r="G1961" s="8">
        <f>(Timetraces!G2043-Timetraces!$G$86)/0.3048</f>
        <v>-65.616797900262469</v>
      </c>
      <c r="H1961" s="13">
        <f>Timetraces!D2043/9.81/0.4536</f>
        <v>8.4402003846000841</v>
      </c>
      <c r="I1961" s="73">
        <f>Timetraces!F2043/Timetraces!H2043*1000</f>
        <v>2096376266.3407311</v>
      </c>
      <c r="J1961" s="13">
        <f>Timetraces!I2043/9.81/0.4536</f>
        <v>306.04868865645227</v>
      </c>
      <c r="K1961" s="8">
        <f>Timetraces!J2043-Timetraces!K2043</f>
        <v>27.809735298156738</v>
      </c>
      <c r="L1961" s="8">
        <f t="shared" si="61"/>
        <v>-30.939846526919386</v>
      </c>
      <c r="M1961" s="8">
        <f>(Timetraces!K2043-Timetraces!$K$86)/0.3048+$L$1004</f>
        <v>-27.508842037731583</v>
      </c>
      <c r="N1961" s="13">
        <f>Timetraces!L2043/9.81/0.4536</f>
        <v>8.1670756263103943</v>
      </c>
      <c r="O1961" s="23">
        <f>Timetraces!N2043/1000*0.145</f>
        <v>100.03695268291979</v>
      </c>
      <c r="P1961" s="37">
        <f>Timetraces!P2043</f>
        <v>0.33253127049652026</v>
      </c>
    </row>
    <row r="1962" spans="1:16" x14ac:dyDescent="0.2">
      <c r="A1962" s="37">
        <f>Timetraces!E2044</f>
        <v>195.8</v>
      </c>
      <c r="B1962" s="8">
        <f>Timetraces!B2044-Timetraces!C2044</f>
        <v>27.810889005661011</v>
      </c>
      <c r="C1962" s="8">
        <f t="shared" si="60"/>
        <v>-30.936069219444054</v>
      </c>
      <c r="D1962" s="8">
        <f>(Timetraces!C2044-Timetraces!$C$86)/0.3048+$C$1004</f>
        <v>-27.512627167338774</v>
      </c>
      <c r="E1962" s="23">
        <f>Timetraces!F2044/1000*0.145</f>
        <v>100.90728533018006</v>
      </c>
      <c r="F1962" s="8">
        <f>Timetraces!H2044</f>
        <v>0.33194953725660781</v>
      </c>
      <c r="G1962" s="8">
        <f>(Timetraces!G2044-Timetraces!$G$86)/0.3048</f>
        <v>-65.616797900262469</v>
      </c>
      <c r="H1962" s="13">
        <f>Timetraces!D2044/9.81/0.4536</f>
        <v>8.5504616959908066</v>
      </c>
      <c r="I1962" s="73">
        <f>Timetraces!F2044/Timetraces!H2044*1000</f>
        <v>2096440074.5164125</v>
      </c>
      <c r="J1962" s="13">
        <f>Timetraces!I2044/9.81/0.4536</f>
        <v>306.16332976429527</v>
      </c>
      <c r="K1962" s="8">
        <f>Timetraces!J2044-Timetraces!K2044</f>
        <v>27.810162544250488</v>
      </c>
      <c r="L1962" s="8">
        <f t="shared" si="61"/>
        <v>-30.938444800890021</v>
      </c>
      <c r="M1962" s="8">
        <f>(Timetraces!K2044-Timetraces!$K$86)/0.3048+$L$1004</f>
        <v>-27.510243763760947</v>
      </c>
      <c r="N1962" s="13">
        <f>Timetraces!L2044/9.81/0.4536</f>
        <v>8.2772923596201782</v>
      </c>
      <c r="O1962" s="23">
        <f>Timetraces!N2044/1000*0.145</f>
        <v>100.0550110322136</v>
      </c>
      <c r="P1962" s="37">
        <f>Timetraces!P2044</f>
        <v>0.33259156724350813</v>
      </c>
    </row>
    <row r="1963" spans="1:16" x14ac:dyDescent="0.2">
      <c r="A1963" s="37">
        <f>Timetraces!E2045</f>
        <v>195.9</v>
      </c>
      <c r="B1963" s="8">
        <f>Timetraces!B2045-Timetraces!C2045</f>
        <v>27.811325311660767</v>
      </c>
      <c r="C1963" s="8">
        <f t="shared" si="60"/>
        <v>-30.934637769313621</v>
      </c>
      <c r="D1963" s="8">
        <f>(Timetraces!C2045-Timetraces!$C$86)/0.3048+$C$1004</f>
        <v>-27.514058617469207</v>
      </c>
      <c r="E1963" s="23">
        <f>Timetraces!F2045/1000*0.145</f>
        <v>100.92811877319285</v>
      </c>
      <c r="F1963" s="8">
        <f>Timetraces!H2045</f>
        <v>0.33200798645169388</v>
      </c>
      <c r="G1963" s="8">
        <f>(Timetraces!G2045-Timetraces!$G$86)/0.3048</f>
        <v>-65.616797900262469</v>
      </c>
      <c r="H1963" s="13">
        <f>Timetraces!D2045/9.81/0.4536</f>
        <v>8.6605841295139889</v>
      </c>
      <c r="I1963" s="73">
        <f>Timetraces!F2045/Timetraces!H2045*1000</f>
        <v>2096503758.7748964</v>
      </c>
      <c r="J1963" s="13">
        <f>Timetraces!I2045/9.81/0.4536</f>
        <v>306.27766911282117</v>
      </c>
      <c r="K1963" s="8">
        <f>Timetraces!J2045-Timetraces!K2045</f>
        <v>27.810590505599976</v>
      </c>
      <c r="L1963" s="8">
        <f t="shared" si="61"/>
        <v>-30.937040728221099</v>
      </c>
      <c r="M1963" s="8">
        <f>(Timetraces!K2045-Timetraces!$K$86)/0.3048+$L$1004</f>
        <v>-27.511647836429866</v>
      </c>
      <c r="N1963" s="13">
        <f>Timetraces!L2045/9.81/0.4536</f>
        <v>8.3875416692198801</v>
      </c>
      <c r="O1963" s="23">
        <f>Timetraces!N2045/1000*0.145</f>
        <v>100.07310175764306</v>
      </c>
      <c r="P1963" s="37">
        <f>Timetraces!P2045</f>
        <v>0.33265198602698198</v>
      </c>
    </row>
    <row r="1964" spans="1:16" x14ac:dyDescent="0.2">
      <c r="A1964" s="37">
        <f>Timetraces!E2046</f>
        <v>196</v>
      </c>
      <c r="B1964" s="8">
        <f>Timetraces!B2046-Timetraces!C2046</f>
        <v>27.811761140823364</v>
      </c>
      <c r="C1964" s="8">
        <f t="shared" si="60"/>
        <v>-30.933207883609558</v>
      </c>
      <c r="D1964" s="8">
        <f>(Timetraces!C2046-Timetraces!$C$86)/0.3048+$C$1004</f>
        <v>-27.51548850317327</v>
      </c>
      <c r="E1964" s="23">
        <f>Timetraces!F2046/1000*0.145</f>
        <v>100.94882897730038</v>
      </c>
      <c r="F1964" s="8">
        <f>Timetraces!H2046</f>
        <v>0.33206604700966175</v>
      </c>
      <c r="G1964" s="8">
        <f>(Timetraces!G2046-Timetraces!$G$86)/0.3048</f>
        <v>-65.616797900262469</v>
      </c>
      <c r="H1964" s="13">
        <f>Timetraces!D2046/9.81/0.4536</f>
        <v>8.7705625415449049</v>
      </c>
      <c r="I1964" s="73">
        <f>Timetraces!F2046/Timetraces!H2046*1000</f>
        <v>2096567314.853631</v>
      </c>
      <c r="J1964" s="13">
        <f>Timetraces!I2046/9.81/0.4536</f>
        <v>306.39170670202992</v>
      </c>
      <c r="K1964" s="8">
        <f>Timetraces!J2046-Timetraces!K2046</f>
        <v>27.811019659042358</v>
      </c>
      <c r="L1964" s="8">
        <f t="shared" si="61"/>
        <v>-30.935632744486249</v>
      </c>
      <c r="M1964" s="8">
        <f>(Timetraces!K2046-Timetraces!$K$86)/0.3048+$L$1004</f>
        <v>-27.513055820164716</v>
      </c>
      <c r="N1964" s="13">
        <f>Timetraces!L2046/9.81/0.4536</f>
        <v>8.4978132678600495</v>
      </c>
      <c r="O1964" s="23">
        <f>Timetraces!N2046/1000*0.145</f>
        <v>100.09122470922574</v>
      </c>
      <c r="P1964" s="37">
        <f>Timetraces!P2046</f>
        <v>0.3327125271848026</v>
      </c>
    </row>
    <row r="1965" spans="1:16" x14ac:dyDescent="0.2">
      <c r="A1965" s="37">
        <f>Timetraces!E2047</f>
        <v>196.10000000000002</v>
      </c>
      <c r="B1965" s="8">
        <f>Timetraces!B2047-Timetraces!C2047</f>
        <v>27.812196254730225</v>
      </c>
      <c r="C1965" s="8">
        <f t="shared" ref="C1965:C2004" si="62">(B1965-$B$4)/0.3048</f>
        <v>-30.931780344545057</v>
      </c>
      <c r="D1965" s="8">
        <f>(Timetraces!C2047-Timetraces!$C$86)/0.3048+$C$1004</f>
        <v>-27.516916042237771</v>
      </c>
      <c r="E1965" s="23">
        <f>Timetraces!F2047/1000*0.145</f>
        <v>100.96942337596234</v>
      </c>
      <c r="F1965" s="8">
        <f>Timetraces!H2047</f>
        <v>0.33212374391607902</v>
      </c>
      <c r="G1965" s="8">
        <f>(Timetraces!G2047-Timetraces!$G$86)/0.3048</f>
        <v>-65.616797900262469</v>
      </c>
      <c r="H1965" s="13">
        <f>Timetraces!D2047/9.81/0.4536</f>
        <v>8.880387502104897</v>
      </c>
      <c r="I1965" s="73">
        <f>Timetraces!F2047/Timetraces!H2047*1000</f>
        <v>2096630739.6699021</v>
      </c>
      <c r="J1965" s="13">
        <f>Timetraces!I2047/9.81/0.4536</f>
        <v>306.50544253192152</v>
      </c>
      <c r="K1965" s="8">
        <f>Timetraces!J2047-Timetraces!K2047</f>
        <v>27.811449289321899</v>
      </c>
      <c r="L1965" s="8">
        <f t="shared" si="61"/>
        <v>-30.934223196325025</v>
      </c>
      <c r="M1965" s="8">
        <f>(Timetraces!K2047-Timetraces!$K$86)/0.3048+$L$1004</f>
        <v>-27.514465368325943</v>
      </c>
      <c r="N1965" s="13">
        <f>Timetraces!L2047/9.81/0.4536</f>
        <v>8.6081002973743921</v>
      </c>
      <c r="O1965" s="23">
        <f>Timetraces!N2047/1000*0.145</f>
        <v>100.10936067166853</v>
      </c>
      <c r="P1965" s="37">
        <f>Timetraces!P2047</f>
        <v>0.33277311715939201</v>
      </c>
    </row>
    <row r="1966" spans="1:16" x14ac:dyDescent="0.2">
      <c r="A1966" s="37">
        <f>Timetraces!E2048</f>
        <v>196.20000000000002</v>
      </c>
      <c r="B1966" s="8">
        <f>Timetraces!B2048-Timetraces!C2048</f>
        <v>27.812630653381348</v>
      </c>
      <c r="C1966" s="8">
        <f t="shared" si="62"/>
        <v>-30.930355152120114</v>
      </c>
      <c r="D1966" s="8">
        <f>(Timetraces!C2048-Timetraces!$C$86)/0.3048+$C$1004</f>
        <v>-27.51834123466271</v>
      </c>
      <c r="E1966" s="23">
        <f>Timetraces!F2048/1000*0.145</f>
        <v>100.9898943081343</v>
      </c>
      <c r="F1966" s="8">
        <f>Timetraces!H2048</f>
        <v>0.33218105290648753</v>
      </c>
      <c r="G1966" s="8">
        <f>(Timetraces!G2048-Timetraces!$G$86)/0.3048</f>
        <v>-65.616797900262469</v>
      </c>
      <c r="H1966" s="13">
        <f>Timetraces!D2048/9.81/0.4536</f>
        <v>8.9900512957568779</v>
      </c>
      <c r="I1966" s="73">
        <f>Timetraces!F2048/Timetraces!H2048*1000</f>
        <v>2096694027.6010809</v>
      </c>
      <c r="J1966" s="13">
        <f>Timetraces!I2048/9.81/0.4536</f>
        <v>306.61884916983081</v>
      </c>
      <c r="K1966" s="8">
        <f>Timetraces!J2048-Timetraces!K2048</f>
        <v>27.811879873275757</v>
      </c>
      <c r="L1966" s="8">
        <f t="shared" si="61"/>
        <v>-30.932810519311058</v>
      </c>
      <c r="M1966" s="8">
        <f>(Timetraces!K2048-Timetraces!$K$86)/0.3048+$L$1004</f>
        <v>-27.51587804533991</v>
      </c>
      <c r="N1966" s="13">
        <f>Timetraces!L2048/9.81/0.4536</f>
        <v>8.7183941850550326</v>
      </c>
      <c r="O1966" s="23">
        <f>Timetraces!N2048/1000*0.145</f>
        <v>100.12751589392163</v>
      </c>
      <c r="P1966" s="37">
        <f>Timetraces!P2048</f>
        <v>0.33283378081126003</v>
      </c>
    </row>
    <row r="1967" spans="1:16" x14ac:dyDescent="0.2">
      <c r="A1967" s="37">
        <f>Timetraces!E2049</f>
        <v>196.3</v>
      </c>
      <c r="B1967" s="8">
        <f>Timetraces!B2049-Timetraces!C2049</f>
        <v>27.813064098358154</v>
      </c>
      <c r="C1967" s="8">
        <f t="shared" si="62"/>
        <v>-30.928933088547915</v>
      </c>
      <c r="D1967" s="8">
        <f>(Timetraces!C2049-Timetraces!$C$86)/0.3048+$C$1004</f>
        <v>-27.519763298234917</v>
      </c>
      <c r="E1967" s="23">
        <f>Timetraces!F2049/1000*0.145</f>
        <v>101.01023410672109</v>
      </c>
      <c r="F1967" s="8">
        <f>Timetraces!H2049</f>
        <v>0.33223794953824815</v>
      </c>
      <c r="G1967" s="8">
        <f>(Timetraces!G2049-Timetraces!$G$86)/0.3048</f>
        <v>-65.616797900262469</v>
      </c>
      <c r="H1967" s="13">
        <f>Timetraces!D2049/9.81/0.4536</f>
        <v>9.0995479216053354</v>
      </c>
      <c r="I1967" s="73">
        <f>Timetraces!F2049/Timetraces!H2049*1000</f>
        <v>2096757174.0448823</v>
      </c>
      <c r="J1967" s="13">
        <f>Timetraces!I2049/9.81/0.4536</f>
        <v>306.73195404842295</v>
      </c>
      <c r="K1967" s="8">
        <f>Timetraces!J2049-Timetraces!K2049</f>
        <v>27.812311172485352</v>
      </c>
      <c r="L1967" s="8">
        <f t="shared" si="61"/>
        <v>-30.931395495657533</v>
      </c>
      <c r="M1967" s="8">
        <f>(Timetraces!K2049-Timetraces!$K$86)/0.3048+$L$1004</f>
        <v>-27.517293068993439</v>
      </c>
      <c r="N1967" s="13">
        <f>Timetraces!L2049/9.81/0.4536</f>
        <v>8.828686358194096</v>
      </c>
      <c r="O1967" s="23">
        <f>Timetraces!N2049/1000*0.145</f>
        <v>100.14567112049563</v>
      </c>
      <c r="P1967" s="37">
        <f>Timetraces!P2049</f>
        <v>0.33289444462000922</v>
      </c>
    </row>
    <row r="1968" spans="1:16" x14ac:dyDescent="0.2">
      <c r="A1968" s="37">
        <f>Timetraces!E2050</f>
        <v>196.4</v>
      </c>
      <c r="B1968" s="8">
        <f>Timetraces!B2050-Timetraces!C2050</f>
        <v>27.813497066497803</v>
      </c>
      <c r="C1968" s="8">
        <f t="shared" si="62"/>
        <v>-30.927512589402085</v>
      </c>
      <c r="D1968" s="8">
        <f>(Timetraces!C2050-Timetraces!$C$86)/0.3048+$C$1004</f>
        <v>-27.52118379738074</v>
      </c>
      <c r="E1968" s="23">
        <f>Timetraces!F2050/1000*0.145</f>
        <v>101.03043506683136</v>
      </c>
      <c r="F1968" s="8">
        <f>Timetraces!H2050</f>
        <v>0.33229440954895439</v>
      </c>
      <c r="G1968" s="8">
        <f>(Timetraces!G2050-Timetraces!$G$86)/0.3048</f>
        <v>-65.616797900262469</v>
      </c>
      <c r="H1968" s="13">
        <f>Timetraces!D2050/9.81/0.4536</f>
        <v>9.2088679496716122</v>
      </c>
      <c r="I1968" s="73">
        <f>Timetraces!F2050/Timetraces!H2050*1000</f>
        <v>2096820172.4980044</v>
      </c>
      <c r="J1968" s="13">
        <f>Timetraces!I2050/9.81/0.4536</f>
        <v>306.84472973503284</v>
      </c>
      <c r="K1968" s="8">
        <f>Timetraces!J2050-Timetraces!K2050</f>
        <v>27.812743186950684</v>
      </c>
      <c r="L1968" s="8">
        <f t="shared" si="61"/>
        <v>-30.929978125364446</v>
      </c>
      <c r="M1968" s="8">
        <f>(Timetraces!K2050-Timetraces!$K$86)/0.3048+$L$1004</f>
        <v>-27.518710439286522</v>
      </c>
      <c r="N1968" s="13">
        <f>Timetraces!L2050/9.81/0.4536</f>
        <v>8.9389691013545036</v>
      </c>
      <c r="O1968" s="23">
        <f>Timetraces!N2050/1000*0.145</f>
        <v>100.16382624246737</v>
      </c>
      <c r="P1968" s="37">
        <f>Timetraces!P2050</f>
        <v>0.33295510881717211</v>
      </c>
    </row>
    <row r="1969" spans="1:16" x14ac:dyDescent="0.2">
      <c r="A1969" s="37">
        <f>Timetraces!E2051</f>
        <v>196.5</v>
      </c>
      <c r="B1969" s="8">
        <f>Timetraces!B2051-Timetraces!C2051</f>
        <v>27.813928842544556</v>
      </c>
      <c r="C1969" s="8">
        <f t="shared" si="62"/>
        <v>-30.926096001322186</v>
      </c>
      <c r="D1969" s="8">
        <f>(Timetraces!C2051-Timetraces!$C$86)/0.3048+$C$1004</f>
        <v>-27.522600385460638</v>
      </c>
      <c r="E1969" s="23">
        <f>Timetraces!F2051/1000*0.145</f>
        <v>101.05051225982835</v>
      </c>
      <c r="F1969" s="8">
        <f>Timetraces!H2051</f>
        <v>0.33235048248912163</v>
      </c>
      <c r="G1969" s="8">
        <f>(Timetraces!G2051-Timetraces!$G$86)/0.3048</f>
        <v>-65.616797900262469</v>
      </c>
      <c r="H1969" s="13">
        <f>Timetraces!D2051/9.81/0.4536</f>
        <v>9.318005379060196</v>
      </c>
      <c r="I1969" s="73">
        <f>Timetraces!F2051/Timetraces!H2051*1000</f>
        <v>2096883023.4009094</v>
      </c>
      <c r="J1969" s="13">
        <f>Timetraces!I2051/9.81/0.4536</f>
        <v>306.95714879699517</v>
      </c>
      <c r="K1969" s="8">
        <f>Timetraces!J2051-Timetraces!K2051</f>
        <v>27.813175678253174</v>
      </c>
      <c r="L1969" s="8">
        <f t="shared" si="61"/>
        <v>-30.928559190644989</v>
      </c>
      <c r="M1969" s="8">
        <f>(Timetraces!K2051-Timetraces!$K$86)/0.3048+$L$1004</f>
        <v>-27.520129374005975</v>
      </c>
      <c r="N1969" s="13">
        <f>Timetraces!L2051/9.81/0.4536</f>
        <v>9.0492321272867997</v>
      </c>
      <c r="O1969" s="23">
        <f>Timetraces!N2051/1000*0.145</f>
        <v>100.18196836223875</v>
      </c>
      <c r="P1969" s="37">
        <f>Timetraces!P2051</f>
        <v>0.33301572455210393</v>
      </c>
    </row>
    <row r="1970" spans="1:16" x14ac:dyDescent="0.2">
      <c r="A1970" s="37">
        <f>Timetraces!E2052</f>
        <v>196.60000000000002</v>
      </c>
      <c r="B1970" s="8">
        <f>Timetraces!B2052-Timetraces!C2052</f>
        <v>27.814359903335571</v>
      </c>
      <c r="C1970" s="8">
        <f t="shared" si="62"/>
        <v>-30.924681759881846</v>
      </c>
      <c r="D1970" s="8">
        <f>(Timetraces!C2052-Timetraces!$C$86)/0.3048+$C$1004</f>
        <v>-27.524014626900982</v>
      </c>
      <c r="E1970" s="23">
        <f>Timetraces!F2052/1000*0.145</f>
        <v>101.07044286656482</v>
      </c>
      <c r="F1970" s="8">
        <f>Timetraces!H2052</f>
        <v>0.33240609463717208</v>
      </c>
      <c r="G1970" s="8">
        <f>(Timetraces!G2052-Timetraces!$G$86)/0.3048</f>
        <v>-65.616797900262469</v>
      </c>
      <c r="H1970" s="13">
        <f>Timetraces!D2052/9.81/0.4536</f>
        <v>9.4269542088755749</v>
      </c>
      <c r="I1970" s="73">
        <f>Timetraces!F2052/Timetraces!H2052*1000</f>
        <v>2096945718.67469</v>
      </c>
      <c r="J1970" s="13">
        <f>Timetraces!I2052/9.81/0.4536</f>
        <v>307.06921123430999</v>
      </c>
      <c r="K1970" s="8">
        <f>Timetraces!J2052-Timetraces!K2052</f>
        <v>27.813608646392822</v>
      </c>
      <c r="L1970" s="8">
        <f t="shared" si="61"/>
        <v>-30.927138691499163</v>
      </c>
      <c r="M1970" s="8">
        <f>(Timetraces!K2052-Timetraces!$K$86)/0.3048+$L$1004</f>
        <v>-27.521549873151805</v>
      </c>
      <c r="N1970" s="13">
        <f>Timetraces!L2052/9.81/0.4536</f>
        <v>9.1594660060123303</v>
      </c>
      <c r="O1970" s="23">
        <f>Timetraces!N2052/1000*0.145</f>
        <v>100.20009096721988</v>
      </c>
      <c r="P1970" s="37">
        <f>Timetraces!P2052</f>
        <v>0.33307626753136543</v>
      </c>
    </row>
    <row r="1971" spans="1:16" x14ac:dyDescent="0.2">
      <c r="A1971" s="37">
        <f>Timetraces!E2053</f>
        <v>196.70000000000002</v>
      </c>
      <c r="B1971" s="8">
        <f>Timetraces!B2053-Timetraces!C2053</f>
        <v>27.814789772033691</v>
      </c>
      <c r="C1971" s="8">
        <f t="shared" si="62"/>
        <v>-30.923271429507437</v>
      </c>
      <c r="D1971" s="8">
        <f>(Timetraces!C2053-Timetraces!$C$86)/0.3048+$C$1004</f>
        <v>-27.525424957275387</v>
      </c>
      <c r="E1971" s="23">
        <f>Timetraces!F2053/1000*0.145</f>
        <v>101.09022683219294</v>
      </c>
      <c r="F1971" s="8">
        <f>Timetraces!H2053</f>
        <v>0.33246124629398349</v>
      </c>
      <c r="G1971" s="8">
        <f>(Timetraces!G2053-Timetraces!$G$86)/0.3048</f>
        <v>-65.616797900262469</v>
      </c>
      <c r="H1971" s="13">
        <f>Timetraces!D2053/9.81/0.4536</f>
        <v>9.5357084382222386</v>
      </c>
      <c r="I1971" s="73">
        <f>Timetraces!F2053/Timetraces!H2053*1000</f>
        <v>2097008255.6225789</v>
      </c>
      <c r="J1971" s="13">
        <f>Timetraces!I2053/9.81/0.4536</f>
        <v>307.18094447964251</v>
      </c>
      <c r="K1971" s="8">
        <f>Timetraces!J2053-Timetraces!K2053</f>
        <v>27.814042091369629</v>
      </c>
      <c r="L1971" s="8">
        <f t="shared" si="61"/>
        <v>-30.925716627926963</v>
      </c>
      <c r="M1971" s="8">
        <f>(Timetraces!K2053-Timetraces!$K$86)/0.3048+$L$1004</f>
        <v>-27.522971936724005</v>
      </c>
      <c r="N1971" s="13">
        <f>Timetraces!L2053/9.81/0.4536</f>
        <v>9.2696570211984941</v>
      </c>
      <c r="O1971" s="23">
        <f>Timetraces!N2053/1000*0.145</f>
        <v>100.21818749859401</v>
      </c>
      <c r="P1971" s="37">
        <f>Timetraces!P2053</f>
        <v>0.33313671361344255</v>
      </c>
    </row>
    <row r="1972" spans="1:16" x14ac:dyDescent="0.2">
      <c r="A1972" s="37">
        <f>Timetraces!E2054</f>
        <v>196.8</v>
      </c>
      <c r="B1972" s="8">
        <f>Timetraces!B2054-Timetraces!C2054</f>
        <v>27.815218687057495</v>
      </c>
      <c r="C1972" s="8">
        <f t="shared" si="62"/>
        <v>-30.921864227985772</v>
      </c>
      <c r="D1972" s="8">
        <f>(Timetraces!C2054-Timetraces!$C$86)/0.3048+$C$1004</f>
        <v>-27.526832158797053</v>
      </c>
      <c r="E1972" s="23">
        <f>Timetraces!F2054/1000*0.145</f>
        <v>101.10987165367021</v>
      </c>
      <c r="F1972" s="8">
        <f>Timetraces!H2054</f>
        <v>0.33251596217242935</v>
      </c>
      <c r="G1972" s="8">
        <f>(Timetraces!G2054-Timetraces!$G$86)/0.3048</f>
        <v>-65.616797900262469</v>
      </c>
      <c r="H1972" s="13">
        <f>Timetraces!D2054/9.81/0.4536</f>
        <v>9.6442646380170363</v>
      </c>
      <c r="I1972" s="73">
        <f>Timetraces!F2054/Timetraces!H2054*1000</f>
        <v>2097070634.2178175</v>
      </c>
      <c r="J1972" s="13">
        <f>Timetraces!I2054/9.81/0.4536</f>
        <v>307.29232110032751</v>
      </c>
      <c r="K1972" s="8">
        <f>Timetraces!J2054-Timetraces!K2054</f>
        <v>27.814475774765015</v>
      </c>
      <c r="L1972" s="8">
        <f t="shared" si="61"/>
        <v>-30.924293782141575</v>
      </c>
      <c r="M1972" s="8">
        <f>(Timetraces!K2054-Timetraces!$K$86)/0.3048+$L$1004</f>
        <v>-27.52439478250939</v>
      </c>
      <c r="N1972" s="13">
        <f>Timetraces!L2054/9.81/0.4536</f>
        <v>9.3797871701587621</v>
      </c>
      <c r="O1972" s="23">
        <f>Timetraces!N2054/1000*0.145</f>
        <v>100.23624495882405</v>
      </c>
      <c r="P1972" s="37">
        <f>Timetraces!P2054</f>
        <v>0.3331970142457541</v>
      </c>
    </row>
    <row r="1973" spans="1:16" x14ac:dyDescent="0.2">
      <c r="A1973" s="37">
        <f>Timetraces!E2055</f>
        <v>196.9</v>
      </c>
      <c r="B1973" s="8">
        <f>Timetraces!B2055-Timetraces!C2055</f>
        <v>27.815646648406982</v>
      </c>
      <c r="C1973" s="8">
        <f t="shared" si="62"/>
        <v>-30.920460155316849</v>
      </c>
      <c r="D1973" s="8">
        <f>(Timetraces!C2055-Timetraces!$C$86)/0.3048+$C$1004</f>
        <v>-27.528236231465979</v>
      </c>
      <c r="E1973" s="23">
        <f>Timetraces!F2055/1000*0.145</f>
        <v>101.12936969972783</v>
      </c>
      <c r="F1973" s="8">
        <f>Timetraces!H2055</f>
        <v>0.3325702178739664</v>
      </c>
      <c r="G1973" s="8">
        <f>(Timetraces!G2055-Timetraces!$G$86)/0.3048</f>
        <v>-65.616797900262469</v>
      </c>
      <c r="H1973" s="13">
        <f>Timetraces!D2055/9.81/0.4536</f>
        <v>9.7526176646352472</v>
      </c>
      <c r="I1973" s="73">
        <f>Timetraces!F2055/Timetraces!H2055*1000</f>
        <v>2097132850.386349</v>
      </c>
      <c r="J1973" s="13">
        <f>Timetraces!I2055/9.81/0.4536</f>
        <v>307.40336852903022</v>
      </c>
      <c r="K1973" s="8">
        <f>Timetraces!J2055-Timetraces!K2055</f>
        <v>27.814909696578979</v>
      </c>
      <c r="L1973" s="8">
        <f t="shared" si="61"/>
        <v>-30.922870154143006</v>
      </c>
      <c r="M1973" s="8">
        <f>(Timetraces!K2055-Timetraces!$K$86)/0.3048+$L$1004</f>
        <v>-27.525818410507959</v>
      </c>
      <c r="N1973" s="13">
        <f>Timetraces!L2055/9.81/0.4536</f>
        <v>9.4898410220189611</v>
      </c>
      <c r="O1973" s="23">
        <f>Timetraces!N2055/1000*0.145</f>
        <v>100.25425039492548</v>
      </c>
      <c r="P1973" s="37">
        <f>Timetraces!P2055</f>
        <v>0.33325712076652153</v>
      </c>
    </row>
    <row r="1974" spans="1:16" x14ac:dyDescent="0.2">
      <c r="A1974" s="37">
        <f>Timetraces!E2056</f>
        <v>197</v>
      </c>
      <c r="B1974" s="8">
        <f>Timetraces!B2056-Timetraces!C2056</f>
        <v>27.816073656082153</v>
      </c>
      <c r="C1974" s="8">
        <f t="shared" si="62"/>
        <v>-30.91905921150067</v>
      </c>
      <c r="D1974" s="8">
        <f>(Timetraces!C2056-Timetraces!$C$86)/0.3048+$C$1004</f>
        <v>-27.529637175282158</v>
      </c>
      <c r="E1974" s="23">
        <f>Timetraces!F2056/1000*0.145</f>
        <v>101.14872094224005</v>
      </c>
      <c r="F1974" s="8">
        <f>Timetraces!H2056</f>
        <v>0.33262401345184472</v>
      </c>
      <c r="G1974" s="8">
        <f>(Timetraces!G2056-Timetraces!$G$86)/0.3048</f>
        <v>-65.616797900262469</v>
      </c>
      <c r="H1974" s="13">
        <f>Timetraces!D2056/9.81/0.4536</f>
        <v>9.8607658035352959</v>
      </c>
      <c r="I1974" s="73">
        <f>Timetraces!F2056/Timetraces!H2056*1000</f>
        <v>2097194903.546984</v>
      </c>
      <c r="J1974" s="13">
        <f>Timetraces!I2056/9.81/0.4536</f>
        <v>307.51403190042015</v>
      </c>
      <c r="K1974" s="8">
        <f>Timetraces!J2056-Timetraces!K2056</f>
        <v>27.815343856811523</v>
      </c>
      <c r="L1974" s="8">
        <f t="shared" si="61"/>
        <v>-30.921445743931244</v>
      </c>
      <c r="M1974" s="8">
        <f>(Timetraces!K2056-Timetraces!$K$86)/0.3048+$L$1004</f>
        <v>-27.527242820719721</v>
      </c>
      <c r="N1974" s="13">
        <f>Timetraces!L2056/9.81/0.4536</f>
        <v>9.5997971450094077</v>
      </c>
      <c r="O1974" s="23">
        <f>Timetraces!N2056/1000*0.145</f>
        <v>100.27219715907705</v>
      </c>
      <c r="P1974" s="37">
        <f>Timetraces!P2056</f>
        <v>0.33331700937445674</v>
      </c>
    </row>
    <row r="1975" spans="1:16" x14ac:dyDescent="0.2">
      <c r="A1975" s="37">
        <f>Timetraces!E2057</f>
        <v>197.10000000000002</v>
      </c>
      <c r="B1975" s="8">
        <f>Timetraces!B2057-Timetraces!C2057</f>
        <v>27.816499710083008</v>
      </c>
      <c r="C1975" s="8">
        <f t="shared" si="62"/>
        <v>-30.917661396537238</v>
      </c>
      <c r="D1975" s="8">
        <f>(Timetraces!C2057-Timetraces!$C$86)/0.3048+$C$1004</f>
        <v>-27.53103499024559</v>
      </c>
      <c r="E1975" s="23">
        <f>Timetraces!F2057/1000*0.145</f>
        <v>101.16791774692304</v>
      </c>
      <c r="F1975" s="8">
        <f>Timetraces!H2057</f>
        <v>0.33267732436658592</v>
      </c>
      <c r="G1975" s="8">
        <f>(Timetraces!G2057-Timetraces!$G$86)/0.3048</f>
        <v>-65.616797900262469</v>
      </c>
      <c r="H1975" s="13">
        <f>Timetraces!D2057/9.81/0.4536</f>
        <v>9.9687056256340316</v>
      </c>
      <c r="I1975" s="73">
        <f>Timetraces!F2057/Timetraces!H2057*1000</f>
        <v>2097256790.4753308</v>
      </c>
      <c r="J1975" s="13">
        <f>Timetraces!I2057/9.81/0.4536</f>
        <v>307.62433864716257</v>
      </c>
      <c r="K1975" s="8">
        <f>Timetraces!J2057-Timetraces!K2057</f>
        <v>27.815778255462646</v>
      </c>
      <c r="L1975" s="8">
        <f t="shared" si="61"/>
        <v>-30.920020551506301</v>
      </c>
      <c r="M1975" s="8">
        <f>(Timetraces!K2057-Timetraces!$K$86)/0.3048+$L$1004</f>
        <v>-27.528668013144667</v>
      </c>
      <c r="N1975" s="13">
        <f>Timetraces!L2057/9.81/0.4536</f>
        <v>9.7096341073604222</v>
      </c>
      <c r="O1975" s="23">
        <f>Timetraces!N2057/1000*0.145</f>
        <v>100.29007860699802</v>
      </c>
      <c r="P1975" s="37">
        <f>Timetraces!P2057</f>
        <v>0.33337665626595525</v>
      </c>
    </row>
    <row r="1976" spans="1:16" x14ac:dyDescent="0.2">
      <c r="A1976" s="37">
        <f>Timetraces!E2058</f>
        <v>197.20000000000002</v>
      </c>
      <c r="B1976" s="8">
        <f>Timetraces!B2058-Timetraces!C2058</f>
        <v>27.816924333572388</v>
      </c>
      <c r="C1976" s="8">
        <f t="shared" si="62"/>
        <v>-30.916268274852921</v>
      </c>
      <c r="D1976" s="8">
        <f>(Timetraces!C2058-Timetraces!$C$86)/0.3048+$C$1004</f>
        <v>-27.532428111929907</v>
      </c>
      <c r="E1976" s="23">
        <f>Timetraces!F2058/1000*0.145</f>
        <v>101.1869600866797</v>
      </c>
      <c r="F1976" s="8">
        <f>Timetraces!H2058</f>
        <v>0.33273015081958734</v>
      </c>
      <c r="G1976" s="8">
        <f>(Timetraces!G2058-Timetraces!$G$86)/0.3048</f>
        <v>-65.616797900262469</v>
      </c>
      <c r="H1976" s="13">
        <f>Timetraces!D2058/9.81/0.4536</f>
        <v>10.076433701848305</v>
      </c>
      <c r="I1976" s="73">
        <f>Timetraces!F2058/Timetraces!H2058*1000</f>
        <v>2097318509.6906047</v>
      </c>
      <c r="J1976" s="13">
        <f>Timetraces!I2058/9.81/0.4536</f>
        <v>307.7343162019227</v>
      </c>
      <c r="K1976" s="8">
        <f>Timetraces!J2058-Timetraces!K2058</f>
        <v>27.81621241569519</v>
      </c>
      <c r="L1976" s="8">
        <f t="shared" si="61"/>
        <v>-30.918596141294543</v>
      </c>
      <c r="M1976" s="8">
        <f>(Timetraces!K2058-Timetraces!$K$86)/0.3048+$L$1004</f>
        <v>-27.530092423356422</v>
      </c>
      <c r="N1976" s="13">
        <f>Timetraces!L2058/9.81/0.4536</f>
        <v>9.819331334573107</v>
      </c>
      <c r="O1976" s="23">
        <f>Timetraces!N2058/1000*0.145</f>
        <v>100.30787532526502</v>
      </c>
      <c r="P1976" s="37">
        <f>Timetraces!P2058</f>
        <v>0.33343598835689742</v>
      </c>
    </row>
    <row r="1977" spans="1:16" x14ac:dyDescent="0.2">
      <c r="A1977" s="37">
        <f>Timetraces!E2059</f>
        <v>197.3</v>
      </c>
      <c r="B1977" s="8">
        <f>Timetraces!B2059-Timetraces!C2059</f>
        <v>27.81734824180603</v>
      </c>
      <c r="C1977" s="8">
        <f t="shared" si="62"/>
        <v>-30.914877499808163</v>
      </c>
      <c r="D1977" s="8">
        <f>(Timetraces!C2059-Timetraces!$C$86)/0.3048+$C$1004</f>
        <v>-27.533818886974661</v>
      </c>
      <c r="E1977" s="23">
        <f>Timetraces!F2059/1000*0.145</f>
        <v>101.20584792084378</v>
      </c>
      <c r="F1977" s="8">
        <f>Timetraces!H2059</f>
        <v>0.33278249289568895</v>
      </c>
      <c r="G1977" s="8">
        <f>(Timetraces!G2059-Timetraces!$G$86)/0.3048</f>
        <v>-65.616797900262469</v>
      </c>
      <c r="H1977" s="13">
        <f>Timetraces!D2059/9.81/0.4536</f>
        <v>10.18394746036576</v>
      </c>
      <c r="I1977" s="73">
        <f>Timetraces!F2059/Timetraces!H2059*1000</f>
        <v>2097380060.1647525</v>
      </c>
      <c r="J1977" s="13">
        <f>Timetraces!I2059/9.81/0.4536</f>
        <v>307.84393713203531</v>
      </c>
      <c r="K1977" s="8">
        <f>Timetraces!J2059-Timetraces!K2059</f>
        <v>27.816646575927734</v>
      </c>
      <c r="L1977" s="8">
        <f t="shared" si="61"/>
        <v>-30.917171731082785</v>
      </c>
      <c r="M1977" s="8">
        <f>(Timetraces!K2059-Timetraces!$K$86)/0.3048+$L$1004</f>
        <v>-27.531516833568183</v>
      </c>
      <c r="N1977" s="13">
        <f>Timetraces!L2059/9.81/0.4536</f>
        <v>9.9288682521485683</v>
      </c>
      <c r="O1977" s="23">
        <f>Timetraces!N2059/1000*0.145</f>
        <v>100.32558069826831</v>
      </c>
      <c r="P1977" s="37">
        <f>Timetraces!P2059</f>
        <v>0.33349498184976173</v>
      </c>
    </row>
    <row r="1978" spans="1:16" x14ac:dyDescent="0.2">
      <c r="A1978" s="37">
        <f>Timetraces!E2060</f>
        <v>197.4</v>
      </c>
      <c r="B1978" s="8">
        <f>Timetraces!B2060-Timetraces!C2060</f>
        <v>27.817770957946777</v>
      </c>
      <c r="C1978" s="8">
        <f t="shared" si="62"/>
        <v>-30.913490635829334</v>
      </c>
      <c r="D1978" s="8">
        <f>(Timetraces!C2060-Timetraces!$C$86)/0.3048+$C$1004</f>
        <v>-27.535205750953491</v>
      </c>
      <c r="E1978" s="23">
        <f>Timetraces!F2060/1000*0.145</f>
        <v>101.22458120833443</v>
      </c>
      <c r="F1978" s="8">
        <f>Timetraces!H2060</f>
        <v>0.3328343506059625</v>
      </c>
      <c r="G1978" s="8">
        <f>(Timetraces!G2060-Timetraces!$G$86)/0.3048</f>
        <v>-65.616797900262469</v>
      </c>
      <c r="H1978" s="13">
        <f>Timetraces!D2060/9.81/0.4536</f>
        <v>10.291245186644813</v>
      </c>
      <c r="I1978" s="73">
        <f>Timetraces!F2060/Timetraces!H2060*1000</f>
        <v>2097441441.3251159</v>
      </c>
      <c r="J1978" s="13">
        <f>Timetraces!I2060/9.81/0.4536</f>
        <v>307.95320143750047</v>
      </c>
      <c r="K1978" s="8">
        <f>Timetraces!J2060-Timetraces!K2060</f>
        <v>27.817080736160278</v>
      </c>
      <c r="L1978" s="8">
        <f t="shared" si="61"/>
        <v>-30.915747320871027</v>
      </c>
      <c r="M1978" s="8">
        <f>(Timetraces!K2060-Timetraces!$K$86)/0.3048+$L$1004</f>
        <v>-27.532941243779938</v>
      </c>
      <c r="N1978" s="13">
        <f>Timetraces!L2060/9.81/0.4536</f>
        <v>10.038226857400272</v>
      </c>
      <c r="O1978" s="23">
        <f>Timetraces!N2060/1000*0.145</f>
        <v>100.34319448529483</v>
      </c>
      <c r="P1978" s="37">
        <f>Timetraces!P2060</f>
        <v>0.33355363740087085</v>
      </c>
    </row>
    <row r="1979" spans="1:16" x14ac:dyDescent="0.2">
      <c r="A1979" s="37">
        <f>Timetraces!E2061</f>
        <v>197.5</v>
      </c>
      <c r="B1979" s="8">
        <f>Timetraces!B2061-Timetraces!C2061</f>
        <v>27.818192720413208</v>
      </c>
      <c r="C1979" s="8">
        <f t="shared" si="62"/>
        <v>-30.912106900703247</v>
      </c>
      <c r="D1979" s="8">
        <f>(Timetraces!C2061-Timetraces!$C$86)/0.3048+$C$1004</f>
        <v>-27.536589486079581</v>
      </c>
      <c r="E1979" s="23">
        <f>Timetraces!F2061/1000*0.145</f>
        <v>101.24315992347366</v>
      </c>
      <c r="F1979" s="8">
        <f>Timetraces!H2061</f>
        <v>0.33288572415643197</v>
      </c>
      <c r="G1979" s="8">
        <f>(Timetraces!G2061-Timetraces!$G$86)/0.3048</f>
        <v>-65.616797900262469</v>
      </c>
      <c r="H1979" s="13">
        <f>Timetraces!D2061/9.81/0.4536</f>
        <v>10.398323451602321</v>
      </c>
      <c r="I1979" s="73">
        <f>Timetraces!F2061/Timetraces!H2061*1000</f>
        <v>2097502651.6886261</v>
      </c>
      <c r="J1979" s="13">
        <f>Timetraces!I2061/9.81/0.4536</f>
        <v>308.06213655098321</v>
      </c>
      <c r="K1979" s="8">
        <f>Timetraces!J2061-Timetraces!K2061</f>
        <v>27.817514419555664</v>
      </c>
      <c r="L1979" s="8">
        <f t="shared" si="61"/>
        <v>-30.914324475085639</v>
      </c>
      <c r="M1979" s="8">
        <f>(Timetraces!K2061-Timetraces!$K$86)/0.3048+$L$1004</f>
        <v>-27.534364089565329</v>
      </c>
      <c r="N1979" s="13">
        <f>Timetraces!L2061/9.81/0.4536</f>
        <v>10.147391719454049</v>
      </c>
      <c r="O1979" s="23">
        <f>Timetraces!N2061/1000*0.145</f>
        <v>100.36069736405824</v>
      </c>
      <c r="P1979" s="37">
        <f>Timetraces!P2061</f>
        <v>0.33361188176286038</v>
      </c>
    </row>
    <row r="1980" spans="1:16" x14ac:dyDescent="0.2">
      <c r="A1980" s="37">
        <f>Timetraces!E2062</f>
        <v>197.60000000000002</v>
      </c>
      <c r="B1980" s="8">
        <f>Timetraces!B2062-Timetraces!C2062</f>
        <v>27.818613290786743</v>
      </c>
      <c r="C1980" s="8">
        <f t="shared" si="62"/>
        <v>-30.910727076643095</v>
      </c>
      <c r="D1980" s="8">
        <f>(Timetraces!C2062-Timetraces!$C$86)/0.3048+$C$1004</f>
        <v>-27.537969310139733</v>
      </c>
      <c r="E1980" s="23">
        <f>Timetraces!F2062/1000*0.145</f>
        <v>101.26158401304444</v>
      </c>
      <c r="F1980" s="8">
        <f>Timetraces!H2062</f>
        <v>0.33293661366350119</v>
      </c>
      <c r="G1980" s="8">
        <f>(Timetraces!G2062-Timetraces!$G$86)/0.3048</f>
        <v>-65.616797900262469</v>
      </c>
      <c r="H1980" s="13">
        <f>Timetraces!D2062/9.81/0.4536</f>
        <v>10.505178826155133</v>
      </c>
      <c r="I1980" s="73">
        <f>Timetraces!F2062/Timetraces!H2062*1000</f>
        <v>2097563689.7656662</v>
      </c>
      <c r="J1980" s="13">
        <f>Timetraces!I2062/9.81/0.4536</f>
        <v>308.1707150398185</v>
      </c>
      <c r="K1980" s="8">
        <f>Timetraces!J2062-Timetraces!K2062</f>
        <v>27.81794810295105</v>
      </c>
      <c r="L1980" s="8">
        <f t="shared" si="61"/>
        <v>-30.912901629300254</v>
      </c>
      <c r="M1980" s="8">
        <f>(Timetraces!K2062-Timetraces!$K$86)/0.3048+$L$1004</f>
        <v>-27.535786935350714</v>
      </c>
      <c r="N1980" s="13">
        <f>Timetraces!L2062/9.81/0.4536</f>
        <v>10.256349121977301</v>
      </c>
      <c r="O1980" s="23">
        <f>Timetraces!N2062/1000*0.145</f>
        <v>100.37808915409245</v>
      </c>
      <c r="P1980" s="37">
        <f>Timetraces!P2062</f>
        <v>0.33366971544640051</v>
      </c>
    </row>
    <row r="1981" spans="1:16" x14ac:dyDescent="0.2">
      <c r="A1981" s="37">
        <f>Timetraces!E2063</f>
        <v>197.70000000000002</v>
      </c>
      <c r="B1981" s="8">
        <f>Timetraces!B2063-Timetraces!C2063</f>
        <v>27.819032907485962</v>
      </c>
      <c r="C1981" s="8">
        <f t="shared" si="62"/>
        <v>-30.909350381435683</v>
      </c>
      <c r="D1981" s="8">
        <f>(Timetraces!C2063-Timetraces!$C$86)/0.3048+$C$1004</f>
        <v>-27.539346005347145</v>
      </c>
      <c r="E1981" s="23">
        <f>Timetraces!F2063/1000*0.145</f>
        <v>101.27984588244937</v>
      </c>
      <c r="F1981" s="8">
        <f>Timetraces!H2063</f>
        <v>0.33298699457200204</v>
      </c>
      <c r="G1981" s="8">
        <f>(Timetraces!G2063-Timetraces!$G$86)/0.3048</f>
        <v>-65.616797900262469</v>
      </c>
      <c r="H1981" s="13">
        <f>Timetraces!D2063/9.81/0.4536</f>
        <v>10.611809595761672</v>
      </c>
      <c r="I1981" s="73">
        <f>Timetraces!F2063/Timetraces!H2063*1000</f>
        <v>2097624553.2916658</v>
      </c>
      <c r="J1981" s="13">
        <f>Timetraces!I2063/9.81/0.4536</f>
        <v>308.27899176933659</v>
      </c>
      <c r="K1981" s="8">
        <f>Timetraces!J2063-Timetraces!K2063</f>
        <v>27.818381309509277</v>
      </c>
      <c r="L1981" s="8">
        <f t="shared" si="61"/>
        <v>-30.911480347941239</v>
      </c>
      <c r="M1981" s="8">
        <f>(Timetraces!K2063-Timetraces!$K$86)/0.3048+$L$1004</f>
        <v>-27.537208216709729</v>
      </c>
      <c r="N1981" s="13">
        <f>Timetraces!L2063/9.81/0.4536</f>
        <v>10.365092206803729</v>
      </c>
      <c r="O1981" s="23">
        <f>Timetraces!N2063/1000*0.145</f>
        <v>100.39535698922712</v>
      </c>
      <c r="P1981" s="37">
        <f>Timetraces!P2063</f>
        <v>0.33372708941622975</v>
      </c>
    </row>
    <row r="1982" spans="1:16" x14ac:dyDescent="0.2">
      <c r="A1982" s="37">
        <f>Timetraces!E2064</f>
        <v>197.8</v>
      </c>
      <c r="B1982" s="8">
        <f>Timetraces!B2064-Timetraces!C2064</f>
        <v>27.819451570510864</v>
      </c>
      <c r="C1982" s="8">
        <f t="shared" si="62"/>
        <v>-30.907976815081017</v>
      </c>
      <c r="D1982" s="8">
        <f>(Timetraces!C2064-Timetraces!$C$86)/0.3048+$C$1004</f>
        <v>-27.540719571701811</v>
      </c>
      <c r="E1982" s="23">
        <f>Timetraces!F2064/1000*0.145</f>
        <v>101.2979530863925</v>
      </c>
      <c r="F1982" s="8">
        <f>Timetraces!H2064</f>
        <v>0.33303689153828542</v>
      </c>
      <c r="G1982" s="8">
        <f>(Timetraces!G2064-Timetraces!$G$86)/0.3048</f>
        <v>-65.616797900262469</v>
      </c>
      <c r="H1982" s="13">
        <f>Timetraces!D2064/9.81/0.4536</f>
        <v>10.718214903151157</v>
      </c>
      <c r="I1982" s="73">
        <f>Timetraces!F2064/Timetraces!H2064*1000</f>
        <v>2097685243.7661333</v>
      </c>
      <c r="J1982" s="13">
        <f>Timetraces!I2064/9.81/0.4536</f>
        <v>308.38691187420727</v>
      </c>
      <c r="K1982" s="8">
        <f>Timetraces!J2064-Timetraces!K2064</f>
        <v>27.818814039230347</v>
      </c>
      <c r="L1982" s="8">
        <f t="shared" si="61"/>
        <v>-30.910060631008598</v>
      </c>
      <c r="M1982" s="8">
        <f>(Timetraces!K2064-Timetraces!$K$86)/0.3048+$L$1004</f>
        <v>-27.538627933642367</v>
      </c>
      <c r="N1982" s="13">
        <f>Timetraces!L2064/9.81/0.4536</f>
        <v>10.473611543954675</v>
      </c>
      <c r="O1982" s="23">
        <f>Timetraces!N2064/1000*0.145</f>
        <v>100.4125007733716</v>
      </c>
      <c r="P1982" s="37">
        <f>Timetraces!P2064</f>
        <v>0.33378400408202952</v>
      </c>
    </row>
    <row r="1983" spans="1:16" x14ac:dyDescent="0.2">
      <c r="A1983" s="37">
        <f>Timetraces!E2065</f>
        <v>197.9</v>
      </c>
      <c r="B1983" s="8">
        <f>Timetraces!B2065-Timetraces!C2065</f>
        <v>27.81986927986145</v>
      </c>
      <c r="C1983" s="8">
        <f t="shared" si="62"/>
        <v>-30.906606377579095</v>
      </c>
      <c r="D1983" s="8">
        <f>(Timetraces!C2065-Timetraces!$C$86)/0.3048+$C$1004</f>
        <v>-27.542090009203729</v>
      </c>
      <c r="E1983" s="23">
        <f>Timetraces!F2065/1000*0.145</f>
        <v>101.3159056045376</v>
      </c>
      <c r="F1983" s="8">
        <f>Timetraces!H2065</f>
        <v>0.33308630468558537</v>
      </c>
      <c r="G1983" s="8">
        <f>(Timetraces!G2065-Timetraces!$G$86)/0.3048</f>
        <v>-65.616797900262469</v>
      </c>
      <c r="H1983" s="13">
        <f>Timetraces!D2065/9.81/0.4536</f>
        <v>10.824392176511219</v>
      </c>
      <c r="I1983" s="73">
        <f>Timetraces!F2065/Timetraces!H2065*1000</f>
        <v>2097745760.3341923</v>
      </c>
      <c r="J1983" s="13">
        <f>Timetraces!I2065/9.81/0.4536</f>
        <v>308.49453021976075</v>
      </c>
      <c r="K1983" s="8">
        <f>Timetraces!J2065-Timetraces!K2065</f>
        <v>27.819246053695679</v>
      </c>
      <c r="L1983" s="8">
        <f t="shared" si="61"/>
        <v>-30.908643260715515</v>
      </c>
      <c r="M1983" s="8">
        <f>(Timetraces!K2065-Timetraces!$K$86)/0.3048+$L$1004</f>
        <v>-27.54004530393545</v>
      </c>
      <c r="N1983" s="13">
        <f>Timetraces!L2065/9.81/0.4536</f>
        <v>10.581901989805415</v>
      </c>
      <c r="O1983" s="23">
        <f>Timetraces!N2065/1000*0.145</f>
        <v>100.42951402865735</v>
      </c>
      <c r="P1983" s="37">
        <f>Timetraces!P2065</f>
        <v>0.33384043493852861</v>
      </c>
    </row>
    <row r="1984" spans="1:16" x14ac:dyDescent="0.2">
      <c r="A1984" s="37">
        <f>Timetraces!E2066</f>
        <v>198</v>
      </c>
      <c r="B1984" s="8">
        <f>Timetraces!B2066-Timetraces!C2066</f>
        <v>27.82028603553772</v>
      </c>
      <c r="C1984" s="8">
        <f t="shared" si="62"/>
        <v>-30.905239068929916</v>
      </c>
      <c r="D1984" s="8">
        <f>(Timetraces!C2066-Timetraces!$C$86)/0.3048+$C$1004</f>
        <v>-27.543457317852909</v>
      </c>
      <c r="E1984" s="23">
        <f>Timetraces!F2066/1000*0.145</f>
        <v>101.33370343985527</v>
      </c>
      <c r="F1984" s="8">
        <f>Timetraces!H2066</f>
        <v>0.33313523405130241</v>
      </c>
      <c r="G1984" s="8">
        <f>(Timetraces!G2066-Timetraces!$G$86)/0.3048</f>
        <v>-65.616797900262469</v>
      </c>
      <c r="H1984" s="13">
        <f>Timetraces!D2066/9.81/0.4536</f>
        <v>10.930341415841863</v>
      </c>
      <c r="I1984" s="73">
        <f>Timetraces!F2066/Timetraces!H2066*1000</f>
        <v>2097806103.1628773</v>
      </c>
      <c r="J1984" s="13">
        <f>Timetraces!I2066/9.81/0.4536</f>
        <v>308.60184680599713</v>
      </c>
      <c r="K1984" s="8">
        <f>Timetraces!J2066-Timetraces!K2066</f>
        <v>27.819677591323853</v>
      </c>
      <c r="L1984" s="8">
        <f t="shared" si="61"/>
        <v>-30.907227454848801</v>
      </c>
      <c r="M1984" s="8">
        <f>(Timetraces!K2066-Timetraces!$K$86)/0.3048+$L$1004</f>
        <v>-27.541461109802164</v>
      </c>
      <c r="N1984" s="13">
        <f>Timetraces!L2066/9.81/0.4536</f>
        <v>10.689959258002009</v>
      </c>
      <c r="O1984" s="23">
        <f>Timetraces!N2066/1000*0.145</f>
        <v>100.44639032786472</v>
      </c>
      <c r="P1984" s="37">
        <f>Timetraces!P2066</f>
        <v>0.33389635755500463</v>
      </c>
    </row>
    <row r="1985" spans="1:16" x14ac:dyDescent="0.2">
      <c r="A1985" s="37">
        <f>Timetraces!E2067</f>
        <v>198.10000000000002</v>
      </c>
      <c r="B1985" s="8">
        <f>Timetraces!B2067-Timetraces!C2067</f>
        <v>27.820701837539673</v>
      </c>
      <c r="C1985" s="8">
        <f t="shared" si="62"/>
        <v>-30.903874889133483</v>
      </c>
      <c r="D1985" s="8">
        <f>(Timetraces!C2067-Timetraces!$C$86)/0.3048+$C$1004</f>
        <v>-27.544821497649341</v>
      </c>
      <c r="E1985" s="23">
        <f>Timetraces!F2067/1000*0.145</f>
        <v>101.35134661896255</v>
      </c>
      <c r="F1985" s="8">
        <f>Timetraces!H2067</f>
        <v>0.33318367954936268</v>
      </c>
      <c r="G1985" s="8">
        <f>(Timetraces!G2067-Timetraces!$G$86)/0.3048</f>
        <v>-65.616797900262469</v>
      </c>
      <c r="H1985" s="13">
        <f>Timetraces!D2067/9.81/0.4536</f>
        <v>11.036064335684664</v>
      </c>
      <c r="I1985" s="73">
        <f>Timetraces!F2067/Timetraces!H2067*1000</f>
        <v>2097866273.6844859</v>
      </c>
      <c r="J1985" s="13">
        <f>Timetraces!I2067/9.81/0.4536</f>
        <v>308.70886163291641</v>
      </c>
      <c r="K1985" s="8">
        <f>Timetraces!J2067-Timetraces!K2067</f>
        <v>27.820108652114868</v>
      </c>
      <c r="L1985" s="8">
        <f t="shared" si="61"/>
        <v>-30.905813213408461</v>
      </c>
      <c r="M1985" s="8">
        <f>(Timetraces!K2067-Timetraces!$K$86)/0.3048+$L$1004</f>
        <v>-27.542875351242508</v>
      </c>
      <c r="N1985" s="13">
        <f>Timetraces!L2067/9.81/0.4536</f>
        <v>10.797780776732099</v>
      </c>
      <c r="O1985" s="23">
        <f>Timetraces!N2067/1000*0.145</f>
        <v>100.46313601073881</v>
      </c>
      <c r="P1985" s="37">
        <f>Timetraces!P2067</f>
        <v>0.33395179660402868</v>
      </c>
    </row>
    <row r="1986" spans="1:16" x14ac:dyDescent="0.2">
      <c r="A1986" s="37">
        <f>Timetraces!E2068</f>
        <v>198.20000000000002</v>
      </c>
      <c r="B1986" s="8">
        <f>Timetraces!B2068-Timetraces!C2068</f>
        <v>27.821116924285889</v>
      </c>
      <c r="C1986" s="8">
        <f t="shared" si="62"/>
        <v>-30.902513055976605</v>
      </c>
      <c r="D1986" s="8">
        <f>(Timetraces!C2068-Timetraces!$C$86)/0.3048+$C$1004</f>
        <v>-27.546183330806219</v>
      </c>
      <c r="E1986" s="23">
        <f>Timetraces!F2068/1000*0.145</f>
        <v>101.36885030018775</v>
      </c>
      <c r="F1986" s="8">
        <f>Timetraces!H2068</f>
        <v>0.33323169036217193</v>
      </c>
      <c r="G1986" s="8">
        <f>(Timetraces!G2068-Timetraces!$G$86)/0.3048</f>
        <v>-65.616797900262469</v>
      </c>
      <c r="H1986" s="13">
        <f>Timetraces!D2068/9.81/0.4536</f>
        <v>11.141562650581191</v>
      </c>
      <c r="I1986" s="73">
        <f>Timetraces!F2068/Timetraces!H2068*1000</f>
        <v>2097926276.3149259</v>
      </c>
      <c r="J1986" s="13">
        <f>Timetraces!I2068/9.81/0.4536</f>
        <v>308.81557470051848</v>
      </c>
      <c r="K1986" s="8">
        <f>Timetraces!J2068-Timetraces!K2068</f>
        <v>27.820538759231567</v>
      </c>
      <c r="L1986" s="8">
        <f t="shared" si="61"/>
        <v>-30.904402100820864</v>
      </c>
      <c r="M1986" s="8">
        <f>(Timetraces!K2068-Timetraces!$K$86)/0.3048+$L$1004</f>
        <v>-27.544286463830105</v>
      </c>
      <c r="N1986" s="13">
        <f>Timetraces!L2068/9.81/0.4536</f>
        <v>10.905363116912534</v>
      </c>
      <c r="O1986" s="23">
        <f>Timetraces!N2068/1000*0.145</f>
        <v>100.47973827698759</v>
      </c>
      <c r="P1986" s="37">
        <f>Timetraces!P2068</f>
        <v>0.33400670301467067</v>
      </c>
    </row>
    <row r="1987" spans="1:16" x14ac:dyDescent="0.2">
      <c r="A1987" s="37">
        <f>Timetraces!E2069</f>
        <v>198.3</v>
      </c>
      <c r="B1987" s="8">
        <f>Timetraces!B2069-Timetraces!C2069</f>
        <v>27.821531057357788</v>
      </c>
      <c r="C1987" s="8">
        <f t="shared" si="62"/>
        <v>-30.901154351672474</v>
      </c>
      <c r="D1987" s="8">
        <f>(Timetraces!C2069-Timetraces!$C$86)/0.3048+$C$1004</f>
        <v>-27.54754203511035</v>
      </c>
      <c r="E1987" s="23">
        <f>Timetraces!F2069/1000*0.145</f>
        <v>101.38619940943734</v>
      </c>
      <c r="F1987" s="8">
        <f>Timetraces!H2069</f>
        <v>0.33327921714686398</v>
      </c>
      <c r="G1987" s="8">
        <f>(Timetraces!G2069-Timetraces!$G$86)/0.3048</f>
        <v>-65.616797900262469</v>
      </c>
      <c r="H1987" s="13">
        <f>Timetraces!D2069/9.81/0.4536</f>
        <v>11.246839789614597</v>
      </c>
      <c r="I1987" s="73">
        <f>Timetraces!F2069/Timetraces!H2069*1000</f>
        <v>2097986110.0454657</v>
      </c>
      <c r="J1987" s="13">
        <f>Timetraces!I2069/9.81/0.4536</f>
        <v>308.92198600880351</v>
      </c>
      <c r="K1987" s="8">
        <f>Timetraces!J2069-Timetraces!K2069</f>
        <v>27.82096791267395</v>
      </c>
      <c r="L1987" s="8">
        <f t="shared" si="61"/>
        <v>-30.902994117086013</v>
      </c>
      <c r="M1987" s="8">
        <f>(Timetraces!K2069-Timetraces!$K$86)/0.3048+$L$1004</f>
        <v>-27.545694447564955</v>
      </c>
      <c r="N1987" s="13">
        <f>Timetraces!L2069/9.81/0.4536</f>
        <v>11.012702849460165</v>
      </c>
      <c r="O1987" s="23">
        <f>Timetraces!N2069/1000*0.145</f>
        <v>100.49619708771269</v>
      </c>
      <c r="P1987" s="37">
        <f>Timetraces!P2069</f>
        <v>0.33406107691023007</v>
      </c>
    </row>
    <row r="1988" spans="1:16" x14ac:dyDescent="0.2">
      <c r="A1988" s="37">
        <f>Timetraces!E2070</f>
        <v>198.4</v>
      </c>
      <c r="B1988" s="8">
        <f>Timetraces!B2070-Timetraces!C2070</f>
        <v>27.821944236755371</v>
      </c>
      <c r="C1988" s="8">
        <f t="shared" si="62"/>
        <v>-30.899798776221086</v>
      </c>
      <c r="D1988" s="8">
        <f>(Timetraces!C2070-Timetraces!$C$86)/0.3048+$C$1004</f>
        <v>-27.548897610561742</v>
      </c>
      <c r="E1988" s="23">
        <f>Timetraces!F2070/1000*0.145</f>
        <v>101.40341670690803</v>
      </c>
      <c r="F1988" s="8">
        <f>Timetraces!H2070</f>
        <v>0.33332633366469766</v>
      </c>
      <c r="G1988" s="8">
        <f>(Timetraces!G2070-Timetraces!$G$86)/0.3048</f>
        <v>-65.616797900262469</v>
      </c>
      <c r="H1988" s="13">
        <f>Timetraces!D2070/9.81/0.4536</f>
        <v>11.351899181868031</v>
      </c>
      <c r="I1988" s="73">
        <f>Timetraces!F2070/Timetraces!H2070*1000</f>
        <v>2098045781.8462775</v>
      </c>
      <c r="J1988" s="13">
        <f>Timetraces!I2070/9.81/0.4536</f>
        <v>309.02815042310175</v>
      </c>
      <c r="K1988" s="8">
        <f>Timetraces!J2070-Timetraces!K2070</f>
        <v>27.821396350860596</v>
      </c>
      <c r="L1988" s="8">
        <f t="shared" si="61"/>
        <v>-30.901588479990721</v>
      </c>
      <c r="M1988" s="8">
        <f>(Timetraces!K2070-Timetraces!$K$86)/0.3048+$L$1004</f>
        <v>-27.547100084660244</v>
      </c>
      <c r="N1988" s="13">
        <f>Timetraces!L2070/9.81/0.4536</f>
        <v>11.119796545291845</v>
      </c>
      <c r="O1988" s="23">
        <f>Timetraces!N2070/1000*0.145</f>
        <v>100.51251876858653</v>
      </c>
      <c r="P1988" s="37">
        <f>Timetraces!P2070</f>
        <v>0.33411494301391892</v>
      </c>
    </row>
    <row r="1989" spans="1:16" x14ac:dyDescent="0.2">
      <c r="A1989" s="37">
        <f>Timetraces!E2071</f>
        <v>198.5</v>
      </c>
      <c r="B1989" s="8">
        <f>Timetraces!B2071-Timetraces!C2071</f>
        <v>27.822356939315796</v>
      </c>
      <c r="C1989" s="8">
        <f t="shared" si="62"/>
        <v>-30.898444765196071</v>
      </c>
      <c r="D1989" s="8">
        <f>(Timetraces!C2071-Timetraces!$C$86)/0.3048+$C$1004</f>
        <v>-27.550251621586757</v>
      </c>
      <c r="E1989" s="23">
        <f>Timetraces!F2071/1000*0.145</f>
        <v>101.42049471269739</v>
      </c>
      <c r="F1989" s="8">
        <f>Timetraces!H2071</f>
        <v>0.33337301505413769</v>
      </c>
      <c r="G1989" s="8">
        <f>(Timetraces!G2071-Timetraces!$G$86)/0.3048</f>
        <v>-65.616797900262469</v>
      </c>
      <c r="H1989" s="13">
        <f>Timetraces!D2071/9.81/0.4536</f>
        <v>11.456746828237005</v>
      </c>
      <c r="I1989" s="73">
        <f>Timetraces!F2071/Timetraces!H2071*1000</f>
        <v>2098105293.735873</v>
      </c>
      <c r="J1989" s="13">
        <f>Timetraces!I2071/9.81/0.4536</f>
        <v>309.13404051074809</v>
      </c>
      <c r="K1989" s="8">
        <f>Timetraces!J2071-Timetraces!K2071</f>
        <v>27.821824073791504</v>
      </c>
      <c r="L1989" s="8">
        <f t="shared" ref="L1989:L2004" si="63">(K1989-$K$4)/0.3048</f>
        <v>-30.900185189534984</v>
      </c>
      <c r="M1989" s="8">
        <f>(Timetraces!K2071-Timetraces!$K$86)/0.3048+$L$1004</f>
        <v>-27.548503375115985</v>
      </c>
      <c r="N1989" s="13">
        <f>Timetraces!L2071/9.81/0.4536</f>
        <v>11.226642489865995</v>
      </c>
      <c r="O1989" s="23">
        <f>Timetraces!N2071/1000*0.145</f>
        <v>100.52870332022809</v>
      </c>
      <c r="P1989" s="37">
        <f>Timetraces!P2071</f>
        <v>0.33416830144045673</v>
      </c>
    </row>
    <row r="1990" spans="1:16" x14ac:dyDescent="0.2">
      <c r="A1990" s="37">
        <f>Timetraces!E2072</f>
        <v>198.60000000000002</v>
      </c>
      <c r="B1990" s="8">
        <f>Timetraces!B2072-Timetraces!C2072</f>
        <v>27.822768688201904</v>
      </c>
      <c r="C1990" s="8">
        <f t="shared" si="62"/>
        <v>-30.8970938830238</v>
      </c>
      <c r="D1990" s="8">
        <f>(Timetraces!C2072-Timetraces!$C$86)/0.3048+$C$1004</f>
        <v>-27.551602503759025</v>
      </c>
      <c r="E1990" s="23">
        <f>Timetraces!F2072/1000*0.145</f>
        <v>101.43744862576696</v>
      </c>
      <c r="F1990" s="8">
        <f>Timetraces!H2072</f>
        <v>0.33341931041273454</v>
      </c>
      <c r="G1990" s="8">
        <f>(Timetraces!G2072-Timetraces!$G$86)/0.3048</f>
        <v>-65.616797900262469</v>
      </c>
      <c r="H1990" s="13">
        <f>Timetraces!D2072/9.81/0.4536</f>
        <v>11.561387015075454</v>
      </c>
      <c r="I1990" s="73">
        <f>Timetraces!F2072/Timetraces!H2072*1000</f>
        <v>2098164651.4300592</v>
      </c>
      <c r="J1990" s="13">
        <f>Timetraces!I2072/9.81/0.4536</f>
        <v>309.23965627174249</v>
      </c>
      <c r="K1990" s="8">
        <f>Timetraces!J2072-Timetraces!K2072</f>
        <v>27.822250604629517</v>
      </c>
      <c r="L1990" s="8">
        <f t="shared" si="63"/>
        <v>-30.898785810145178</v>
      </c>
      <c r="M1990" s="8">
        <f>(Timetraces!K2072-Timetraces!$K$86)/0.3048+$L$1004</f>
        <v>-27.549902754505787</v>
      </c>
      <c r="N1990" s="13">
        <f>Timetraces!L2072/9.81/0.4536</f>
        <v>11.333238111370257</v>
      </c>
      <c r="O1990" s="23">
        <f>Timetraces!N2072/1000*0.145</f>
        <v>100.54473793824887</v>
      </c>
      <c r="P1990" s="37">
        <f>Timetraces!P2072</f>
        <v>0.33422110303055824</v>
      </c>
    </row>
    <row r="1991" spans="1:16" x14ac:dyDescent="0.2">
      <c r="A1991" s="37">
        <f>Timetraces!E2073</f>
        <v>198.70000000000002</v>
      </c>
      <c r="B1991" s="8">
        <f>Timetraces!B2073-Timetraces!C2073</f>
        <v>27.823179721832275</v>
      </c>
      <c r="C1991" s="8">
        <f t="shared" si="62"/>
        <v>-30.895745347491086</v>
      </c>
      <c r="D1991" s="8">
        <f>(Timetraces!C2073-Timetraces!$C$86)/0.3048+$C$1004</f>
        <v>-27.552951039291738</v>
      </c>
      <c r="E1991" s="23">
        <f>Timetraces!F2073/1000*0.145</f>
        <v>101.45427855841186</v>
      </c>
      <c r="F1991" s="8">
        <f>Timetraces!H2073</f>
        <v>0.33346521949863367</v>
      </c>
      <c r="G1991" s="8">
        <f>(Timetraces!G2073-Timetraces!$G$86)/0.3048</f>
        <v>-65.616797900262469</v>
      </c>
      <c r="H1991" s="13">
        <f>Timetraces!D2073/9.81/0.4536</f>
        <v>11.665826600549677</v>
      </c>
      <c r="I1991" s="73">
        <f>Timetraces!F2073/Timetraces!H2073*1000</f>
        <v>2098223859.0434227</v>
      </c>
      <c r="J1991" s="13">
        <f>Timetraces!I2073/9.81/0.4536</f>
        <v>309.34505257141535</v>
      </c>
      <c r="K1991" s="8">
        <f>Timetraces!J2073-Timetraces!K2073</f>
        <v>27.822675943374634</v>
      </c>
      <c r="L1991" s="8">
        <f t="shared" si="63"/>
        <v>-30.897390341821303</v>
      </c>
      <c r="M1991" s="8">
        <f>(Timetraces!K2073-Timetraces!$K$86)/0.3048+$L$1004</f>
        <v>-27.551298222829665</v>
      </c>
      <c r="N1991" s="13">
        <f>Timetraces!L2073/9.81/0.4536</f>
        <v>11.439582552533842</v>
      </c>
      <c r="O1991" s="23">
        <f>Timetraces!N2073/1000*0.145</f>
        <v>100.56064177104892</v>
      </c>
      <c r="P1991" s="37">
        <f>Timetraces!P2073</f>
        <v>0.33427342172127389</v>
      </c>
    </row>
    <row r="1992" spans="1:16" x14ac:dyDescent="0.2">
      <c r="A1992" s="37">
        <f>Timetraces!E2074</f>
        <v>198.8</v>
      </c>
      <c r="B1992" s="8">
        <f>Timetraces!B2074-Timetraces!C2074</f>
        <v>27.823590278625488</v>
      </c>
      <c r="C1992" s="8">
        <f t="shared" si="62"/>
        <v>-30.894398376384743</v>
      </c>
      <c r="D1992" s="8">
        <f>(Timetraces!C2074-Timetraces!$C$86)/0.3048+$C$1004</f>
        <v>-27.554298010398082</v>
      </c>
      <c r="E1992" s="23">
        <f>Timetraces!F2074/1000*0.145</f>
        <v>101.47098459659492</v>
      </c>
      <c r="F1992" s="8">
        <f>Timetraces!H2074</f>
        <v>0.33351074209866832</v>
      </c>
      <c r="G1992" s="8">
        <f>(Timetraces!G2074-Timetraces!$G$86)/0.3048</f>
        <v>-65.616797900262469</v>
      </c>
      <c r="H1992" s="13">
        <f>Timetraces!D2074/9.81/0.4536</f>
        <v>11.770071585555183</v>
      </c>
      <c r="I1992" s="73">
        <f>Timetraces!F2074/Timetraces!H2074*1000</f>
        <v>2098282919.9623988</v>
      </c>
      <c r="J1992" s="13">
        <f>Timetraces!I2074/9.81/0.4536</f>
        <v>309.45020197710141</v>
      </c>
      <c r="K1992" s="8">
        <f>Timetraces!J2074-Timetraces!K2074</f>
        <v>27.823100566864014</v>
      </c>
      <c r="L1992" s="8">
        <f t="shared" si="63"/>
        <v>-30.895997220136987</v>
      </c>
      <c r="M1992" s="8">
        <f>(Timetraces!K2074-Timetraces!$K$86)/0.3048+$L$1004</f>
        <v>-27.552691344513981</v>
      </c>
      <c r="N1992" s="13">
        <f>Timetraces!L2074/9.81/0.4536</f>
        <v>11.54567581335675</v>
      </c>
      <c r="O1992" s="23">
        <f>Timetraces!N2074/1000*0.145</f>
        <v>100.57640206185285</v>
      </c>
      <c r="P1992" s="37">
        <f>Timetraces!P2074</f>
        <v>0.33432520828716727</v>
      </c>
    </row>
    <row r="1993" spans="1:16" x14ac:dyDescent="0.2">
      <c r="A1993" s="37">
        <f>Timetraces!E2075</f>
        <v>198.9</v>
      </c>
      <c r="B1993" s="8">
        <f>Timetraces!B2075-Timetraces!C2075</f>
        <v>27.824000120162964</v>
      </c>
      <c r="C1993" s="8">
        <f t="shared" si="62"/>
        <v>-30.893053751917961</v>
      </c>
      <c r="D1993" s="8">
        <f>(Timetraces!C2075-Timetraces!$C$86)/0.3048+$C$1004</f>
        <v>-27.555642634864864</v>
      </c>
      <c r="E1993" s="23">
        <f>Timetraces!F2075/1000*0.145</f>
        <v>101.48758953724221</v>
      </c>
      <c r="F1993" s="8">
        <f>Timetraces!H2075</f>
        <v>0.33355595192096443</v>
      </c>
      <c r="G1993" s="8">
        <f>(Timetraces!G2075-Timetraces!$G$86)/0.3048</f>
        <v>-65.616797900262469</v>
      </c>
      <c r="H1993" s="13">
        <f>Timetraces!D2075/9.81/0.4536</f>
        <v>11.874127113716698</v>
      </c>
      <c r="I1993" s="73">
        <f>Timetraces!F2075/Timetraces!H2075*1000</f>
        <v>2098341842.113236</v>
      </c>
      <c r="J1993" s="13">
        <f>Timetraces!I2075/9.81/0.4536</f>
        <v>309.55513192146594</v>
      </c>
      <c r="K1993" s="8">
        <f>Timetraces!J2075-Timetraces!K2075</f>
        <v>27.823523759841919</v>
      </c>
      <c r="L1993" s="8">
        <f t="shared" si="63"/>
        <v>-30.894608791731784</v>
      </c>
      <c r="M1993" s="8">
        <f>(Timetraces!K2075-Timetraces!$K$86)/0.3048+$L$1004</f>
        <v>-27.554079772919181</v>
      </c>
      <c r="N1993" s="13">
        <f>Timetraces!L2075/9.81/0.4536</f>
        <v>11.65152303746371</v>
      </c>
      <c r="O1993" s="23">
        <f>Timetraces!N2075/1000*0.145</f>
        <v>100.59203801855838</v>
      </c>
      <c r="P1993" s="37">
        <f>Timetraces!P2075</f>
        <v>0.33437653638804887</v>
      </c>
    </row>
    <row r="1994" spans="1:16" x14ac:dyDescent="0.2">
      <c r="A1994" s="37">
        <f>Timetraces!E2076</f>
        <v>199</v>
      </c>
      <c r="B1994" s="8">
        <f>Timetraces!B2076-Timetraces!C2076</f>
        <v>27.824409484863281</v>
      </c>
      <c r="C1994" s="8">
        <f t="shared" si="62"/>
        <v>-30.891710691877549</v>
      </c>
      <c r="D1994" s="8">
        <f>(Timetraces!C2076-Timetraces!$C$86)/0.3048+$C$1004</f>
        <v>-27.556985694905276</v>
      </c>
      <c r="E1994" s="23">
        <f>Timetraces!F2076/1000*0.145</f>
        <v>101.50408593463503</v>
      </c>
      <c r="F1994" s="8">
        <f>Timetraces!H2076</f>
        <v>0.33360082401188618</v>
      </c>
      <c r="G1994" s="8">
        <f>(Timetraces!G2076-Timetraces!$G$86)/0.3048</f>
        <v>-65.616797900262469</v>
      </c>
      <c r="H1994" s="13">
        <f>Timetraces!D2076/9.81/0.4536</f>
        <v>11.978001757742096</v>
      </c>
      <c r="I1994" s="73">
        <f>Timetraces!F2076/Timetraces!H2076*1000</f>
        <v>2098400628.7544723</v>
      </c>
      <c r="J1994" s="13">
        <f>Timetraces!I2076/9.81/0.4536</f>
        <v>309.65981497184373</v>
      </c>
      <c r="K1994" s="8">
        <f>Timetraces!J2076-Timetraces!K2076</f>
        <v>27.823945999145508</v>
      </c>
      <c r="L1994" s="8">
        <f t="shared" si="63"/>
        <v>-30.893223492179327</v>
      </c>
      <c r="M1994" s="8">
        <f>(Timetraces!K2076-Timetraces!$K$86)/0.3048+$L$1004</f>
        <v>-27.555465072471641</v>
      </c>
      <c r="N1994" s="13">
        <f>Timetraces!L2076/9.81/0.4536</f>
        <v>11.757125939396285</v>
      </c>
      <c r="O1994" s="23">
        <f>Timetraces!N2076/1000*0.145</f>
        <v>100.60753690938839</v>
      </c>
      <c r="P1994" s="37">
        <f>Timetraces!P2076</f>
        <v>0.33442735674997592</v>
      </c>
    </row>
    <row r="1995" spans="1:16" x14ac:dyDescent="0.2">
      <c r="A1995" s="37">
        <f>Timetraces!E2077</f>
        <v>199.10000000000002</v>
      </c>
      <c r="B1995" s="8">
        <f>Timetraces!B2077-Timetraces!C2077</f>
        <v>27.824818134307861</v>
      </c>
      <c r="C1995" s="8">
        <f t="shared" si="62"/>
        <v>-30.890369978476695</v>
      </c>
      <c r="D1995" s="8">
        <f>(Timetraces!C2077-Timetraces!$C$86)/0.3048+$C$1004</f>
        <v>-27.558326408306133</v>
      </c>
      <c r="E1995" s="23">
        <f>Timetraces!F2077/1000*0.145</f>
        <v>101.52048900127863</v>
      </c>
      <c r="F1995" s="8">
        <f>Timetraces!H2077</f>
        <v>0.33364540755752109</v>
      </c>
      <c r="G1995" s="8">
        <f>(Timetraces!G2077-Timetraces!$G$86)/0.3048</f>
        <v>-65.616797900262469</v>
      </c>
      <c r="H1995" s="13">
        <f>Timetraces!D2077/9.81/0.4536</f>
        <v>12.081698946714523</v>
      </c>
      <c r="I1995" s="73">
        <f>Timetraces!F2077/Timetraces!H2077*1000</f>
        <v>2098459285.2110169</v>
      </c>
      <c r="J1995" s="13">
        <f>Timetraces!I2077/9.81/0.4536</f>
        <v>309.76433342623039</v>
      </c>
      <c r="K1995" s="8">
        <f>Timetraces!J2077-Timetraces!K2077</f>
        <v>27.824367046356201</v>
      </c>
      <c r="L1995" s="8">
        <f t="shared" si="63"/>
        <v>-30.891842103692802</v>
      </c>
      <c r="M1995" s="8">
        <f>(Timetraces!K2077-Timetraces!$K$86)/0.3048+$L$1004</f>
        <v>-27.556846460958162</v>
      </c>
      <c r="N1995" s="13">
        <f>Timetraces!L2077/9.81/0.4536</f>
        <v>11.862490520049995</v>
      </c>
      <c r="O1995" s="23">
        <f>Timetraces!N2077/1000*0.145</f>
        <v>100.62291156889039</v>
      </c>
      <c r="P1995" s="37">
        <f>Timetraces!P2077</f>
        <v>0.33447771835888357</v>
      </c>
    </row>
    <row r="1996" spans="1:16" x14ac:dyDescent="0.2">
      <c r="A1996" s="37">
        <f>Timetraces!E2078</f>
        <v>199.20000000000002</v>
      </c>
      <c r="B1996" s="8">
        <f>Timetraces!B2078-Timetraces!C2078</f>
        <v>27.825226306915283</v>
      </c>
      <c r="C1996" s="8">
        <f t="shared" si="62"/>
        <v>-30.889030829502214</v>
      </c>
      <c r="D1996" s="8">
        <f>(Timetraces!C2078-Timetraces!$C$86)/0.3048+$C$1004</f>
        <v>-27.559665557280614</v>
      </c>
      <c r="E1996" s="23">
        <f>Timetraces!F2078/1000*0.145</f>
        <v>101.53681399408416</v>
      </c>
      <c r="F1996" s="8">
        <f>Timetraces!H2078</f>
        <v>0.33368975140978147</v>
      </c>
      <c r="G1996" s="8">
        <f>(Timetraces!G2078-Timetraces!$G$86)/0.3048</f>
        <v>-65.616797900262469</v>
      </c>
      <c r="H1996" s="13">
        <f>Timetraces!D2078/9.81/0.4536</f>
        <v>12.185228110612641</v>
      </c>
      <c r="I1996" s="73">
        <f>Timetraces!F2078/Timetraces!H2078*1000</f>
        <v>2098517819.7889566</v>
      </c>
      <c r="J1996" s="13">
        <f>Timetraces!I2078/9.81/0.4536</f>
        <v>309.86860498663032</v>
      </c>
      <c r="K1996" s="8">
        <f>Timetraces!J2078-Timetraces!K2078</f>
        <v>27.824786901473999</v>
      </c>
      <c r="L1996" s="8">
        <f t="shared" si="63"/>
        <v>-30.890464626272205</v>
      </c>
      <c r="M1996" s="8">
        <f>(Timetraces!K2078-Timetraces!$K$86)/0.3048+$L$1004</f>
        <v>-27.558223938378759</v>
      </c>
      <c r="N1996" s="13">
        <f>Timetraces!L2078/9.81/0.4536</f>
        <v>11.967623637591137</v>
      </c>
      <c r="O1996" s="23">
        <f>Timetraces!N2078/1000*0.145</f>
        <v>100.63816207968028</v>
      </c>
      <c r="P1996" s="37">
        <f>Timetraces!P2078</f>
        <v>0.33452762097051802</v>
      </c>
    </row>
    <row r="1997" spans="1:16" x14ac:dyDescent="0.2">
      <c r="A1997" s="37">
        <f>Timetraces!E2079</f>
        <v>199.3</v>
      </c>
      <c r="B1997" s="8">
        <f>Timetraces!B2079-Timetraces!C2079</f>
        <v>27.825634241104126</v>
      </c>
      <c r="C1997" s="8">
        <f t="shared" si="62"/>
        <v>-30.887692462740919</v>
      </c>
      <c r="D1997" s="8">
        <f>(Timetraces!C2079-Timetraces!$C$86)/0.3048+$C$1004</f>
        <v>-27.561003924041909</v>
      </c>
      <c r="E1997" s="23">
        <f>Timetraces!F2079/1000*0.145</f>
        <v>101.55305343504223</v>
      </c>
      <c r="F1997" s="8">
        <f>Timetraces!H2079</f>
        <v>0.33373383084381164</v>
      </c>
      <c r="G1997" s="8">
        <f>(Timetraces!G2079-Timetraces!$G$86)/0.3048</f>
        <v>-65.616797900262469</v>
      </c>
      <c r="H1997" s="13">
        <f>Timetraces!D2079/9.81/0.4536</f>
        <v>12.288593535790389</v>
      </c>
      <c r="I1997" s="73">
        <f>Timetraces!F2079/Timetraces!H2079*1000</f>
        <v>2098576233.6054122</v>
      </c>
      <c r="J1997" s="13">
        <f>Timetraces!I2079/9.81/0.4536</f>
        <v>309.97271195103906</v>
      </c>
      <c r="K1997" s="8">
        <f>Timetraces!J2079-Timetraces!K2079</f>
        <v>27.825205564498901</v>
      </c>
      <c r="L1997" s="8">
        <f t="shared" si="63"/>
        <v>-30.88909105991754</v>
      </c>
      <c r="M1997" s="8">
        <f>(Timetraces!K2079-Timetraces!$K$86)/0.3048+$L$1004</f>
        <v>-27.559597504733425</v>
      </c>
      <c r="N1997" s="13">
        <f>Timetraces!L2079/9.81/0.4536</f>
        <v>12.072532150186008</v>
      </c>
      <c r="O1997" s="23">
        <f>Timetraces!N2079/1000*0.145</f>
        <v>100.65329492379938</v>
      </c>
      <c r="P1997" s="37">
        <f>Timetraces!P2079</f>
        <v>0.33457708896089511</v>
      </c>
    </row>
    <row r="1998" spans="1:16" x14ac:dyDescent="0.2">
      <c r="A1998" s="37">
        <f>Timetraces!E2080</f>
        <v>199.4</v>
      </c>
      <c r="B1998" s="8">
        <f>Timetraces!B2080-Timetraces!C2080</f>
        <v>27.826041460037231</v>
      </c>
      <c r="C1998" s="8">
        <f t="shared" si="62"/>
        <v>-30.886356442619181</v>
      </c>
      <c r="D1998" s="8">
        <f>(Timetraces!C2080-Timetraces!$C$86)/0.3048+$C$1004</f>
        <v>-27.562339944163643</v>
      </c>
      <c r="E1998" s="23">
        <f>Timetraces!F2080/1000*0.145</f>
        <v>101.56922255400482</v>
      </c>
      <c r="F1998" s="8">
        <f>Timetraces!H2080</f>
        <v>0.33377769491313475</v>
      </c>
      <c r="G1998" s="8">
        <f>(Timetraces!G2080-Timetraces!$G$86)/0.3048</f>
        <v>-65.616797900262469</v>
      </c>
      <c r="H1998" s="13">
        <f>Timetraces!D2080/9.81/0.4536</f>
        <v>12.391801223143272</v>
      </c>
      <c r="I1998" s="73">
        <f>Timetraces!F2080/Timetraces!H2080*1000</f>
        <v>2098634533.1028476</v>
      </c>
      <c r="J1998" s="13">
        <f>Timetraces!I2080/9.81/0.4536</f>
        <v>310.07665431945668</v>
      </c>
      <c r="K1998" s="8">
        <f>Timetraces!J2080-Timetraces!K2080</f>
        <v>27.825623035430908</v>
      </c>
      <c r="L1998" s="8">
        <f t="shared" si="63"/>
        <v>-30.887721404628802</v>
      </c>
      <c r="M1998" s="8">
        <f>(Timetraces!K2080-Timetraces!$K$86)/0.3048+$L$1004</f>
        <v>-27.560967160022166</v>
      </c>
      <c r="N1998" s="13">
        <f>Timetraces!L2080/9.81/0.4536</f>
        <v>12.177220344188546</v>
      </c>
      <c r="O1998" s="23">
        <f>Timetraces!N2080/1000*0.145</f>
        <v>100.66831015690556</v>
      </c>
      <c r="P1998" s="37">
        <f>Timetraces!P2080</f>
        <v>0.33462612219900678</v>
      </c>
    </row>
    <row r="1999" spans="1:16" x14ac:dyDescent="0.2">
      <c r="A1999" s="37">
        <f>Timetraces!E2081</f>
        <v>199.5</v>
      </c>
      <c r="B1999" s="8">
        <f>Timetraces!B2081-Timetraces!C2081</f>
        <v>27.826448440551758</v>
      </c>
      <c r="C1999" s="8">
        <f t="shared" si="62"/>
        <v>-30.885021204710633</v>
      </c>
      <c r="D1999" s="8">
        <f>(Timetraces!C2081-Timetraces!$C$86)/0.3048+$C$1004</f>
        <v>-27.563675182072192</v>
      </c>
      <c r="E1999" s="23">
        <f>Timetraces!F2081/1000*0.145</f>
        <v>101.5853366295096</v>
      </c>
      <c r="F1999" s="8">
        <f>Timetraces!H2081</f>
        <v>0.33382139257023113</v>
      </c>
      <c r="G1999" s="8">
        <f>(Timetraces!G2081-Timetraces!$G$86)/0.3048</f>
        <v>-65.616797900262469</v>
      </c>
      <c r="H1999" s="13">
        <f>Timetraces!D2081/9.81/0.4536</f>
        <v>12.494859745379166</v>
      </c>
      <c r="I1999" s="73">
        <f>Timetraces!F2081/Timetraces!H2081*1000</f>
        <v>2098692726.3266478</v>
      </c>
      <c r="J1999" s="13">
        <f>Timetraces!I2081/9.81/0.4536</f>
        <v>310.18040465921791</v>
      </c>
      <c r="K1999" s="8">
        <f>Timetraces!J2081-Timetraces!K2081</f>
        <v>27.82603931427002</v>
      </c>
      <c r="L1999" s="8">
        <f t="shared" si="63"/>
        <v>-30.886355660405997</v>
      </c>
      <c r="M1999" s="8">
        <f>(Timetraces!K2081-Timetraces!$K$86)/0.3048+$L$1004</f>
        <v>-27.562332904244968</v>
      </c>
      <c r="N1999" s="13">
        <f>Timetraces!L2081/9.81/0.4536</f>
        <v>12.281695077765047</v>
      </c>
      <c r="O1999" s="23">
        <f>Timetraces!N2081/1000*0.145</f>
        <v>100.68322064252574</v>
      </c>
      <c r="P1999" s="37">
        <f>Timetraces!P2081</f>
        <v>0.33467476969387433</v>
      </c>
    </row>
    <row r="2000" spans="1:16" x14ac:dyDescent="0.2">
      <c r="A2000" s="37">
        <f>Timetraces!E2082</f>
        <v>199.60000000000002</v>
      </c>
      <c r="B2000" s="8">
        <f>Timetraces!B2082-Timetraces!C2082</f>
        <v>27.826854944229126</v>
      </c>
      <c r="C2000" s="8">
        <f t="shared" si="62"/>
        <v>-30.883687531228453</v>
      </c>
      <c r="D2000" s="8">
        <f>(Timetraces!C2082-Timetraces!$C$86)/0.3048+$C$1004</f>
        <v>-27.565008855554371</v>
      </c>
      <c r="E2000" s="23">
        <f>Timetraces!F2082/1000*0.145</f>
        <v>101.60139576380217</v>
      </c>
      <c r="F2000" s="8">
        <f>Timetraces!H2082</f>
        <v>0.33386492356853464</v>
      </c>
      <c r="G2000" s="8">
        <f>(Timetraces!G2082-Timetraces!$G$86)/0.3048</f>
        <v>-65.616797900262469</v>
      </c>
      <c r="H2000" s="13">
        <f>Timetraces!D2082/9.81/0.4536</f>
        <v>12.597775960664372</v>
      </c>
      <c r="I2000" s="73">
        <f>Timetraces!F2082/Timetraces!H2082*1000</f>
        <v>2098750817.067589</v>
      </c>
      <c r="J2000" s="13">
        <f>Timetraces!I2082/9.81/0.4536</f>
        <v>310.28396297032282</v>
      </c>
      <c r="K2000" s="8">
        <f>Timetraces!J2082-Timetraces!K2082</f>
        <v>27.826454162597656</v>
      </c>
      <c r="L2000" s="8">
        <f t="shared" si="63"/>
        <v>-30.884994609462307</v>
      </c>
      <c r="M2000" s="8">
        <f>(Timetraces!K2082-Timetraces!$K$86)/0.3048+$L$1004</f>
        <v>-27.563693955188661</v>
      </c>
      <c r="N2000" s="13">
        <f>Timetraces!L2082/9.81/0.4536</f>
        <v>12.385961494540236</v>
      </c>
      <c r="O2000" s="23">
        <f>Timetraces!N2082/1000*0.145</f>
        <v>100.69802642720745</v>
      </c>
      <c r="P2000" s="37">
        <f>Timetraces!P2082</f>
        <v>0.3347230311905583</v>
      </c>
    </row>
    <row r="2001" spans="1:16" x14ac:dyDescent="0.2">
      <c r="A2001" s="37">
        <f>Timetraces!E2083</f>
        <v>199.70000000000002</v>
      </c>
      <c r="B2001" s="8">
        <f>Timetraces!B2083-Timetraces!C2083</f>
        <v>27.827261209487915</v>
      </c>
      <c r="C2001" s="8">
        <f t="shared" si="62"/>
        <v>-30.882354639959459</v>
      </c>
      <c r="D2001" s="8">
        <f>(Timetraces!C2083-Timetraces!$C$86)/0.3048+$C$1004</f>
        <v>-27.566341746823365</v>
      </c>
      <c r="E2001" s="23">
        <f>Timetraces!F2083/1000*0.145</f>
        <v>101.61740761439935</v>
      </c>
      <c r="F2001" s="8">
        <f>Timetraces!H2083</f>
        <v>0.33390831230590112</v>
      </c>
      <c r="G2001" s="8">
        <f>(Timetraces!G2083-Timetraces!$G$86)/0.3048</f>
        <v>-65.616797900262469</v>
      </c>
      <c r="H2001" s="13">
        <f>Timetraces!D2083/9.81/0.4536</f>
        <v>12.700555869894394</v>
      </c>
      <c r="I2001" s="73">
        <f>Timetraces!F2083/Timetraces!H2083*1000</f>
        <v>2098808810.256526</v>
      </c>
      <c r="J2001" s="13">
        <f>Timetraces!I2083/9.81/0.4536</f>
        <v>310.3874115507669</v>
      </c>
      <c r="K2001" s="8">
        <f>Timetraces!J2083-Timetraces!K2083</f>
        <v>27.826868057250977</v>
      </c>
      <c r="L2001" s="8">
        <f t="shared" si="63"/>
        <v>-30.883636687371361</v>
      </c>
      <c r="M2001" s="8">
        <f>(Timetraces!K2083-Timetraces!$K$86)/0.3048+$L$1004</f>
        <v>-27.565051877279608</v>
      </c>
      <c r="N2001" s="13">
        <f>Timetraces!L2083/9.81/0.4536</f>
        <v>12.490023023597264</v>
      </c>
      <c r="O2001" s="23">
        <f>Timetraces!N2083/1000*0.145</f>
        <v>100.71274034798981</v>
      </c>
      <c r="P2001" s="37">
        <f>Timetraces!P2083</f>
        <v>0.33477095590207018</v>
      </c>
    </row>
    <row r="2002" spans="1:16" x14ac:dyDescent="0.2">
      <c r="A2002" s="37">
        <f>Timetraces!E2084</f>
        <v>199.8</v>
      </c>
      <c r="B2002" s="8">
        <f>Timetraces!B2084-Timetraces!C2084</f>
        <v>27.827667236328125</v>
      </c>
      <c r="C2002" s="8">
        <f t="shared" si="62"/>
        <v>-30.881022530903653</v>
      </c>
      <c r="D2002" s="8">
        <f>(Timetraces!C2084-Timetraces!$C$86)/0.3048+$C$1004</f>
        <v>-27.567673855879175</v>
      </c>
      <c r="E2002" s="23">
        <f>Timetraces!F2084/1000*0.145</f>
        <v>101.63338745434994</v>
      </c>
      <c r="F2002" s="8">
        <f>Timetraces!H2084</f>
        <v>0.33395160787587752</v>
      </c>
      <c r="G2002" s="8">
        <f>(Timetraces!G2084-Timetraces!$G$86)/0.3048</f>
        <v>-65.616797900262469</v>
      </c>
      <c r="H2002" s="13">
        <f>Timetraces!D2084/9.81/0.4536</f>
        <v>12.803206331235538</v>
      </c>
      <c r="I2002" s="73">
        <f>Timetraces!F2084/Timetraces!H2084*1000</f>
        <v>2098866712.8645539</v>
      </c>
      <c r="J2002" s="13">
        <f>Timetraces!I2084/9.81/0.4536</f>
        <v>310.49069553521986</v>
      </c>
      <c r="K2002" s="8">
        <f>Timetraces!J2084-Timetraces!K2084</f>
        <v>27.827280759811401</v>
      </c>
      <c r="L2002" s="8">
        <f t="shared" si="63"/>
        <v>-30.882282676346346</v>
      </c>
      <c r="M2002" s="8">
        <f>(Timetraces!K2084-Timetraces!$K$86)/0.3048+$L$1004</f>
        <v>-27.566405888304622</v>
      </c>
      <c r="N2002" s="13">
        <f>Timetraces!L2084/9.81/0.4536</f>
        <v>12.593595051034747</v>
      </c>
      <c r="O2002" s="23">
        <f>Timetraces!N2084/1000*0.145</f>
        <v>100.72718866705812</v>
      </c>
      <c r="P2002" s="37">
        <f>Timetraces!P2084</f>
        <v>0.33481789814008123</v>
      </c>
    </row>
    <row r="2003" spans="1:16" x14ac:dyDescent="0.2">
      <c r="A2003" s="37">
        <f>Timetraces!E2085</f>
        <v>199.9</v>
      </c>
      <c r="B2003" s="8">
        <f>Timetraces!B2085-Timetraces!C2085</f>
        <v>27.828073024749756</v>
      </c>
      <c r="C2003" s="8">
        <f t="shared" si="62"/>
        <v>-30.879691204061032</v>
      </c>
      <c r="D2003" s="8">
        <f>(Timetraces!C2085-Timetraces!$C$86)/0.3048+$C$1004</f>
        <v>-27.569005182721792</v>
      </c>
      <c r="E2003" s="23">
        <f>Timetraces!F2085/1000*0.145</f>
        <v>101.6493504990539</v>
      </c>
      <c r="F2003" s="8">
        <f>Timetraces!H2085</f>
        <v>0.33399485919862104</v>
      </c>
      <c r="G2003" s="8">
        <f>(Timetraces!G2085-Timetraces!$G$86)/0.3048</f>
        <v>-65.616797900262469</v>
      </c>
      <c r="H2003" s="13">
        <f>Timetraces!D2085/9.81/0.4536</f>
        <v>12.9057342028541</v>
      </c>
      <c r="I2003" s="73">
        <f>Timetraces!F2085/Timetraces!H2085*1000</f>
        <v>2098924531.7241862</v>
      </c>
      <c r="J2003" s="13">
        <f>Timetraces!I2085/9.81/0.4536</f>
        <v>310.59381492368163</v>
      </c>
      <c r="K2003" s="8">
        <f>Timetraces!J2085-Timetraces!K2085</f>
        <v>27.827692270278931</v>
      </c>
      <c r="L2003" s="8">
        <f t="shared" si="63"/>
        <v>-30.880932576387259</v>
      </c>
      <c r="M2003" s="8">
        <f>(Timetraces!K2085-Timetraces!$K$86)/0.3048+$L$1004</f>
        <v>-27.567755988263706</v>
      </c>
      <c r="N2003" s="13">
        <f>Timetraces!L2085/9.81/0.4536</f>
        <v>12.696848173739356</v>
      </c>
      <c r="O2003" s="23">
        <f>Timetraces!N2085/1000*0.145</f>
        <v>100.74148652882934</v>
      </c>
      <c r="P2003" s="37">
        <f>Timetraces!P2085</f>
        <v>0.33486428729709394</v>
      </c>
    </row>
    <row r="2004" spans="1:16" x14ac:dyDescent="0.2">
      <c r="A2004" s="37">
        <f>Timetraces!E2086</f>
        <v>200</v>
      </c>
      <c r="B2004" s="8">
        <f>Timetraces!B2086-Timetraces!C2086</f>
        <v>27.828478336334229</v>
      </c>
      <c r="C2004" s="8">
        <f t="shared" si="62"/>
        <v>-30.878361441644781</v>
      </c>
      <c r="D2004" s="8">
        <f>(Timetraces!C2086-Timetraces!$C$86)/0.3048+$C$1004</f>
        <v>-27.570334945138047</v>
      </c>
      <c r="E2004" s="23">
        <f>Timetraces!F2086/1000*0.145</f>
        <v>101.66528933711852</v>
      </c>
      <c r="F2004" s="8">
        <f>Timetraces!H2086</f>
        <v>0.334038041476106</v>
      </c>
      <c r="G2004" s="8">
        <f>(Timetraces!G2086-Timetraces!$G$86)/0.3048</f>
        <v>-65.616797900262469</v>
      </c>
      <c r="H2004" s="13">
        <f>Timetraces!D2086/9.81/0.4536</f>
        <v>13.008147200187164</v>
      </c>
      <c r="I2004" s="73">
        <f>Timetraces!F2086/Timetraces!H2086*1000</f>
        <v>2098982269.6976848</v>
      </c>
      <c r="J2004" s="13">
        <f>Timetraces!I2086/9.81/0.4536</f>
        <v>310.69682458148264</v>
      </c>
      <c r="K2004" s="8">
        <f>Timetraces!J2086-Timetraces!K2086</f>
        <v>27.828102827072144</v>
      </c>
      <c r="L2004" s="8">
        <f t="shared" si="63"/>
        <v>-30.879585605280916</v>
      </c>
      <c r="M2004" s="8">
        <f>(Timetraces!K2086-Timetraces!$K$86)/0.3048+$L$1004</f>
        <v>-27.569102959370049</v>
      </c>
      <c r="N2004" s="13">
        <f>Timetraces!L2086/9.81/0.4536</f>
        <v>12.800093581006882</v>
      </c>
      <c r="O2004" s="23">
        <f>Timetraces!N2086/1000*0.145</f>
        <v>100.75577196186804</v>
      </c>
      <c r="P2004" s="37">
        <f>Timetraces!P2086</f>
        <v>0.33491062918713377</v>
      </c>
    </row>
    <row r="2005" spans="1:16" x14ac:dyDescent="0.2">
      <c r="B2005" s="8"/>
      <c r="C2005" s="8"/>
      <c r="D2005" s="8"/>
      <c r="E2005" s="8"/>
      <c r="F2005" s="8"/>
      <c r="G2005" s="8"/>
      <c r="H2005" s="13"/>
      <c r="I2005" s="23"/>
      <c r="J2005" s="23"/>
      <c r="K2005" s="8"/>
      <c r="L2005" s="8"/>
      <c r="M2005" s="8"/>
      <c r="N2005" s="13"/>
      <c r="O2005" s="23"/>
    </row>
    <row r="2006" spans="1:16" x14ac:dyDescent="0.2">
      <c r="B2006" s="8"/>
      <c r="C2006" s="8"/>
      <c r="D2006" s="8"/>
      <c r="E2006" s="8"/>
      <c r="F2006" s="8"/>
      <c r="G2006" s="8"/>
      <c r="H2006" s="13"/>
      <c r="I2006" s="23"/>
      <c r="J2006" s="23"/>
      <c r="K2006" s="8"/>
      <c r="L2006" s="8"/>
      <c r="M2006" s="8"/>
      <c r="N2006" s="13"/>
      <c r="O2006" s="23"/>
    </row>
    <row r="2007" spans="1:16" x14ac:dyDescent="0.2">
      <c r="B2007" s="8"/>
      <c r="C2007" s="8"/>
      <c r="D2007" s="8"/>
      <c r="E2007" s="8"/>
      <c r="F2007" s="8"/>
      <c r="G2007" s="8"/>
      <c r="H2007" s="13"/>
      <c r="I2007" s="23"/>
      <c r="J2007" s="23"/>
      <c r="K2007" s="8"/>
      <c r="L2007" s="8"/>
      <c r="M2007" s="8"/>
      <c r="N2007" s="13"/>
      <c r="O2007" s="23"/>
    </row>
    <row r="2008" spans="1:16" x14ac:dyDescent="0.2">
      <c r="B2008" s="8"/>
      <c r="C2008" s="8"/>
      <c r="D2008" s="8"/>
      <c r="E2008" s="8"/>
      <c r="F2008" s="8"/>
      <c r="G2008" s="8"/>
      <c r="H2008" s="13"/>
      <c r="I2008" s="23"/>
      <c r="J2008" s="23"/>
      <c r="K2008" s="8"/>
      <c r="L2008" s="8"/>
      <c r="M2008" s="8"/>
      <c r="N2008" s="13"/>
      <c r="O2008" s="23"/>
    </row>
    <row r="2009" spans="1:16" x14ac:dyDescent="0.2">
      <c r="B2009" s="8"/>
      <c r="C2009" s="8"/>
      <c r="D2009" s="8"/>
      <c r="E2009" s="8"/>
      <c r="F2009" s="8"/>
      <c r="G2009" s="8"/>
      <c r="H2009" s="13"/>
      <c r="I2009" s="23"/>
      <c r="J2009" s="23"/>
      <c r="K2009" s="8"/>
      <c r="L2009" s="8"/>
      <c r="M2009" s="8"/>
      <c r="N2009" s="13"/>
      <c r="O2009" s="23"/>
    </row>
    <row r="2010" spans="1:16" x14ac:dyDescent="0.2">
      <c r="B2010" s="8"/>
      <c r="C2010" s="8"/>
      <c r="D2010" s="8"/>
      <c r="E2010" s="8"/>
      <c r="F2010" s="8"/>
      <c r="G2010" s="8"/>
      <c r="H2010" s="13"/>
      <c r="I2010" s="23"/>
      <c r="J2010" s="23"/>
      <c r="K2010" s="8"/>
      <c r="L2010" s="8"/>
      <c r="M2010" s="8"/>
      <c r="N2010" s="13"/>
      <c r="O2010" s="23"/>
    </row>
    <row r="2011" spans="1:16" x14ac:dyDescent="0.2">
      <c r="B2011" s="8"/>
      <c r="C2011" s="8"/>
      <c r="D2011" s="8"/>
      <c r="E2011" s="8"/>
      <c r="F2011" s="8"/>
      <c r="G2011" s="8"/>
      <c r="H2011" s="13"/>
      <c r="I2011" s="23"/>
      <c r="J2011" s="23"/>
      <c r="K2011" s="8"/>
      <c r="L2011" s="8"/>
      <c r="M2011" s="8"/>
      <c r="N2011" s="13"/>
      <c r="O2011" s="23"/>
    </row>
    <row r="2012" spans="1:16" x14ac:dyDescent="0.2">
      <c r="B2012" s="8"/>
      <c r="C2012" s="8"/>
      <c r="D2012" s="8"/>
      <c r="E2012" s="8"/>
      <c r="F2012" s="8"/>
      <c r="G2012" s="8"/>
      <c r="H2012" s="13"/>
      <c r="I2012" s="23"/>
      <c r="J2012" s="23"/>
      <c r="K2012" s="8"/>
      <c r="L2012" s="8"/>
      <c r="M2012" s="8"/>
      <c r="N2012" s="13"/>
      <c r="O2012" s="23"/>
    </row>
    <row r="2013" spans="1:16" x14ac:dyDescent="0.2">
      <c r="B2013" s="8"/>
      <c r="C2013" s="8"/>
      <c r="D2013" s="8"/>
      <c r="E2013" s="8"/>
      <c r="F2013" s="8"/>
      <c r="G2013" s="8"/>
      <c r="H2013" s="13"/>
      <c r="I2013" s="23"/>
      <c r="J2013" s="23"/>
      <c r="K2013" s="8"/>
      <c r="L2013" s="8"/>
      <c r="M2013" s="8"/>
      <c r="N2013" s="13"/>
      <c r="O2013" s="23"/>
    </row>
    <row r="2014" spans="1:16" x14ac:dyDescent="0.2">
      <c r="B2014" s="8"/>
      <c r="C2014" s="8"/>
      <c r="D2014" s="8"/>
      <c r="E2014" s="8"/>
      <c r="F2014" s="8"/>
      <c r="G2014" s="8"/>
      <c r="H2014" s="13"/>
      <c r="I2014" s="23"/>
      <c r="J2014" s="23"/>
      <c r="K2014" s="8"/>
      <c r="L2014" s="8"/>
      <c r="M2014" s="8"/>
      <c r="N2014" s="13"/>
      <c r="O2014" s="23"/>
    </row>
    <row r="2015" spans="1:16" x14ac:dyDescent="0.2">
      <c r="B2015" s="8"/>
      <c r="C2015" s="8"/>
      <c r="D2015" s="8"/>
      <c r="E2015" s="8"/>
      <c r="F2015" s="8"/>
      <c r="G2015" s="8"/>
      <c r="H2015" s="13"/>
      <c r="I2015" s="23"/>
      <c r="J2015" s="23"/>
      <c r="K2015" s="8"/>
      <c r="L2015" s="8"/>
      <c r="M2015" s="8"/>
      <c r="N2015" s="13"/>
      <c r="O2015" s="23"/>
    </row>
    <row r="2016" spans="1:16" x14ac:dyDescent="0.2">
      <c r="B2016" s="8"/>
      <c r="C2016" s="8"/>
      <c r="D2016" s="8"/>
      <c r="E2016" s="8"/>
      <c r="F2016" s="8"/>
      <c r="G2016" s="8"/>
      <c r="H2016" s="13"/>
      <c r="I2016" s="23"/>
      <c r="J2016" s="23"/>
      <c r="K2016" s="8"/>
      <c r="L2016" s="8"/>
      <c r="M2016" s="8"/>
      <c r="N2016" s="13"/>
      <c r="O2016" s="23"/>
    </row>
    <row r="2017" spans="2:15" x14ac:dyDescent="0.2">
      <c r="B2017" s="8"/>
      <c r="C2017" s="8"/>
      <c r="D2017" s="8"/>
      <c r="E2017" s="8"/>
      <c r="F2017" s="8"/>
      <c r="G2017" s="8"/>
      <c r="H2017" s="13"/>
      <c r="I2017" s="23"/>
      <c r="J2017" s="23"/>
      <c r="K2017" s="8"/>
      <c r="L2017" s="8"/>
      <c r="M2017" s="8"/>
      <c r="N2017" s="13"/>
      <c r="O2017" s="23"/>
    </row>
    <row r="2018" spans="2:15" x14ac:dyDescent="0.2">
      <c r="B2018" s="8"/>
      <c r="C2018" s="8"/>
      <c r="D2018" s="8"/>
      <c r="E2018" s="8"/>
      <c r="F2018" s="8"/>
      <c r="G2018" s="8"/>
      <c r="H2018" s="13"/>
      <c r="I2018" s="23"/>
      <c r="J2018" s="23"/>
      <c r="K2018" s="8"/>
      <c r="L2018" s="8"/>
      <c r="M2018" s="8"/>
      <c r="N2018" s="13"/>
      <c r="O2018" s="23"/>
    </row>
    <row r="2019" spans="2:15" x14ac:dyDescent="0.2">
      <c r="B2019" s="8"/>
      <c r="C2019" s="8"/>
      <c r="D2019" s="8"/>
      <c r="E2019" s="8"/>
      <c r="F2019" s="8"/>
      <c r="G2019" s="8"/>
      <c r="H2019" s="13"/>
      <c r="I2019" s="23"/>
      <c r="J2019" s="23"/>
      <c r="K2019" s="8"/>
      <c r="L2019" s="8"/>
      <c r="M2019" s="8"/>
      <c r="N2019" s="13"/>
      <c r="O2019" s="23"/>
    </row>
    <row r="2020" spans="2:15" x14ac:dyDescent="0.2">
      <c r="B2020" s="8"/>
      <c r="C2020" s="8"/>
      <c r="D2020" s="8"/>
      <c r="E2020" s="8"/>
      <c r="F2020" s="8"/>
      <c r="G2020" s="8"/>
      <c r="H2020" s="13"/>
      <c r="I2020" s="23"/>
      <c r="J2020" s="23"/>
      <c r="K2020" s="8"/>
      <c r="L2020" s="8"/>
      <c r="M2020" s="8"/>
      <c r="N2020" s="13"/>
      <c r="O2020" s="23"/>
    </row>
    <row r="2021" spans="2:15" x14ac:dyDescent="0.2">
      <c r="B2021" s="8"/>
      <c r="C2021" s="8"/>
      <c r="D2021" s="8"/>
      <c r="E2021" s="8"/>
      <c r="F2021" s="8"/>
      <c r="G2021" s="8"/>
      <c r="H2021" s="13"/>
      <c r="I2021" s="23"/>
      <c r="J2021" s="23"/>
      <c r="K2021" s="8"/>
      <c r="L2021" s="8"/>
      <c r="M2021" s="8"/>
      <c r="N2021" s="13"/>
      <c r="O2021" s="23"/>
    </row>
    <row r="2022" spans="2:15" x14ac:dyDescent="0.2">
      <c r="B2022" s="8"/>
      <c r="C2022" s="8"/>
      <c r="D2022" s="8"/>
      <c r="E2022" s="8"/>
      <c r="F2022" s="8"/>
      <c r="G2022" s="8"/>
      <c r="H2022" s="13"/>
      <c r="I2022" s="23"/>
      <c r="J2022" s="23"/>
      <c r="K2022" s="8"/>
      <c r="L2022" s="8"/>
      <c r="M2022" s="8"/>
      <c r="N2022" s="13"/>
      <c r="O2022" s="23"/>
    </row>
    <row r="2023" spans="2:15" x14ac:dyDescent="0.2">
      <c r="B2023" s="8"/>
      <c r="C2023" s="8"/>
      <c r="D2023" s="8"/>
      <c r="E2023" s="8"/>
      <c r="F2023" s="8"/>
      <c r="G2023" s="8"/>
      <c r="H2023" s="13"/>
      <c r="I2023" s="23"/>
      <c r="J2023" s="23"/>
      <c r="K2023" s="8"/>
      <c r="L2023" s="8"/>
      <c r="M2023" s="8"/>
      <c r="N2023" s="13"/>
      <c r="O2023" s="23"/>
    </row>
    <row r="2024" spans="2:15" x14ac:dyDescent="0.2">
      <c r="B2024" s="8"/>
      <c r="C2024" s="8"/>
      <c r="D2024" s="8"/>
      <c r="E2024" s="8"/>
      <c r="F2024" s="8"/>
      <c r="G2024" s="8"/>
      <c r="H2024" s="13"/>
      <c r="I2024" s="23"/>
      <c r="J2024" s="23"/>
      <c r="K2024" s="8"/>
      <c r="L2024" s="8"/>
      <c r="M2024" s="8"/>
      <c r="N2024" s="13"/>
      <c r="O2024" s="23"/>
    </row>
    <row r="2025" spans="2:15" x14ac:dyDescent="0.2">
      <c r="B2025" s="8"/>
      <c r="C2025" s="8"/>
      <c r="D2025" s="8"/>
      <c r="E2025" s="8"/>
      <c r="F2025" s="8"/>
      <c r="G2025" s="8"/>
      <c r="H2025" s="13"/>
      <c r="I2025" s="23"/>
      <c r="J2025" s="23"/>
      <c r="K2025" s="8"/>
      <c r="L2025" s="8"/>
      <c r="M2025" s="8"/>
      <c r="N2025" s="13"/>
      <c r="O2025" s="23"/>
    </row>
    <row r="2026" spans="2:15" x14ac:dyDescent="0.2">
      <c r="B2026" s="8"/>
      <c r="C2026" s="8"/>
      <c r="D2026" s="8"/>
      <c r="E2026" s="8"/>
      <c r="F2026" s="8"/>
      <c r="G2026" s="8"/>
      <c r="H2026" s="13"/>
      <c r="I2026" s="23"/>
      <c r="J2026" s="23"/>
      <c r="K2026" s="8"/>
      <c r="L2026" s="8"/>
      <c r="M2026" s="8"/>
      <c r="N2026" s="13"/>
      <c r="O2026" s="23"/>
    </row>
    <row r="2027" spans="2:15" x14ac:dyDescent="0.2">
      <c r="B2027" s="8"/>
      <c r="C2027" s="8"/>
      <c r="D2027" s="8"/>
      <c r="E2027" s="8"/>
      <c r="F2027" s="8"/>
      <c r="G2027" s="8"/>
      <c r="H2027" s="13"/>
      <c r="I2027" s="23"/>
      <c r="J2027" s="23"/>
      <c r="K2027" s="8"/>
      <c r="L2027" s="8"/>
      <c r="M2027" s="8"/>
      <c r="N2027" s="13"/>
      <c r="O2027" s="23"/>
    </row>
    <row r="2028" spans="2:15" x14ac:dyDescent="0.2">
      <c r="B2028" s="8"/>
      <c r="C2028" s="8"/>
      <c r="D2028" s="8"/>
      <c r="E2028" s="8"/>
      <c r="F2028" s="8"/>
      <c r="G2028" s="8"/>
      <c r="H2028" s="13"/>
      <c r="I2028" s="23"/>
      <c r="J2028" s="23"/>
      <c r="K2028" s="8"/>
      <c r="L2028" s="8"/>
      <c r="M2028" s="8"/>
      <c r="N2028" s="13"/>
      <c r="O2028" s="23"/>
    </row>
    <row r="2029" spans="2:15" x14ac:dyDescent="0.2">
      <c r="B2029" s="8"/>
      <c r="C2029" s="8"/>
      <c r="D2029" s="8"/>
      <c r="E2029" s="8"/>
      <c r="F2029" s="8"/>
      <c r="G2029" s="8"/>
      <c r="H2029" s="13"/>
      <c r="I2029" s="23"/>
      <c r="J2029" s="23"/>
      <c r="K2029" s="8"/>
      <c r="L2029" s="8"/>
      <c r="M2029" s="8"/>
      <c r="N2029" s="13"/>
      <c r="O2029" s="23"/>
    </row>
    <row r="2030" spans="2:15" x14ac:dyDescent="0.2">
      <c r="B2030" s="8"/>
      <c r="C2030" s="8"/>
      <c r="D2030" s="8"/>
      <c r="E2030" s="8"/>
      <c r="F2030" s="8"/>
      <c r="G2030" s="8"/>
      <c r="H2030" s="13"/>
      <c r="I2030" s="23"/>
      <c r="J2030" s="23"/>
      <c r="K2030" s="8"/>
      <c r="L2030" s="8"/>
      <c r="M2030" s="8"/>
      <c r="N2030" s="13"/>
      <c r="O2030" s="23"/>
    </row>
    <row r="2031" spans="2:15" x14ac:dyDescent="0.2">
      <c r="B2031" s="8"/>
      <c r="C2031" s="8"/>
      <c r="D2031" s="8"/>
      <c r="E2031" s="8"/>
      <c r="F2031" s="8"/>
      <c r="G2031" s="8"/>
      <c r="H2031" s="13"/>
      <c r="I2031" s="23"/>
      <c r="J2031" s="23"/>
      <c r="K2031" s="8"/>
      <c r="L2031" s="8"/>
      <c r="M2031" s="8"/>
      <c r="N2031" s="13"/>
      <c r="O2031" s="23"/>
    </row>
    <row r="2032" spans="2:15" x14ac:dyDescent="0.2">
      <c r="B2032" s="8"/>
      <c r="C2032" s="8"/>
      <c r="D2032" s="8"/>
      <c r="E2032" s="8"/>
      <c r="F2032" s="8"/>
      <c r="G2032" s="8"/>
      <c r="H2032" s="13"/>
      <c r="I2032" s="23"/>
      <c r="J2032" s="23"/>
      <c r="K2032" s="8"/>
      <c r="L2032" s="8"/>
      <c r="M2032" s="8"/>
      <c r="N2032" s="13"/>
      <c r="O2032" s="23"/>
    </row>
    <row r="2033" spans="2:15" x14ac:dyDescent="0.2">
      <c r="B2033" s="8"/>
      <c r="C2033" s="8"/>
      <c r="D2033" s="8"/>
      <c r="E2033" s="8"/>
      <c r="F2033" s="8"/>
      <c r="G2033" s="8"/>
      <c r="H2033" s="13"/>
      <c r="I2033" s="23"/>
      <c r="J2033" s="23"/>
      <c r="K2033" s="8"/>
      <c r="L2033" s="8"/>
      <c r="M2033" s="8"/>
      <c r="N2033" s="13"/>
      <c r="O2033" s="23"/>
    </row>
    <row r="2034" spans="2:15" x14ac:dyDescent="0.2">
      <c r="B2034" s="8"/>
      <c r="C2034" s="8"/>
      <c r="D2034" s="8"/>
      <c r="E2034" s="8"/>
      <c r="F2034" s="8"/>
      <c r="G2034" s="8"/>
      <c r="H2034" s="13"/>
      <c r="I2034" s="23"/>
      <c r="J2034" s="23"/>
      <c r="K2034" s="8"/>
      <c r="L2034" s="8"/>
      <c r="M2034" s="8"/>
      <c r="N2034" s="13"/>
      <c r="O2034" s="23"/>
    </row>
    <row r="2035" spans="2:15" x14ac:dyDescent="0.2">
      <c r="B2035" s="8"/>
      <c r="C2035" s="8"/>
      <c r="D2035" s="8"/>
      <c r="E2035" s="8"/>
      <c r="F2035" s="8"/>
      <c r="G2035" s="8"/>
      <c r="H2035" s="13"/>
      <c r="I2035" s="23"/>
      <c r="J2035" s="23"/>
      <c r="K2035" s="8"/>
      <c r="L2035" s="8"/>
      <c r="M2035" s="8"/>
      <c r="N2035" s="13"/>
      <c r="O2035" s="23"/>
    </row>
    <row r="2036" spans="2:15" x14ac:dyDescent="0.2">
      <c r="B2036" s="8"/>
      <c r="C2036" s="8"/>
      <c r="D2036" s="8"/>
      <c r="E2036" s="8"/>
      <c r="F2036" s="8"/>
      <c r="G2036" s="8"/>
      <c r="H2036" s="13"/>
      <c r="I2036" s="23"/>
      <c r="J2036" s="23"/>
      <c r="K2036" s="8"/>
      <c r="L2036" s="8"/>
      <c r="M2036" s="8"/>
      <c r="N2036" s="13"/>
      <c r="O2036" s="23"/>
    </row>
    <row r="2037" spans="2:15" x14ac:dyDescent="0.2">
      <c r="B2037" s="8"/>
      <c r="C2037" s="8"/>
      <c r="D2037" s="8"/>
      <c r="E2037" s="8"/>
      <c r="F2037" s="8"/>
      <c r="G2037" s="8"/>
      <c r="H2037" s="13"/>
      <c r="I2037" s="23"/>
      <c r="J2037" s="23"/>
      <c r="K2037" s="8"/>
      <c r="L2037" s="8"/>
      <c r="M2037" s="8"/>
      <c r="N2037" s="13"/>
      <c r="O2037" s="23"/>
    </row>
    <row r="2038" spans="2:15" x14ac:dyDescent="0.2">
      <c r="B2038" s="8"/>
      <c r="C2038" s="8"/>
      <c r="D2038" s="8"/>
      <c r="E2038" s="8"/>
      <c r="F2038" s="8"/>
      <c r="G2038" s="8"/>
      <c r="H2038" s="13"/>
      <c r="I2038" s="23"/>
      <c r="J2038" s="23"/>
      <c r="K2038" s="8"/>
      <c r="L2038" s="8"/>
      <c r="M2038" s="8"/>
      <c r="N2038" s="13"/>
      <c r="O2038" s="23"/>
    </row>
    <row r="2039" spans="2:15" x14ac:dyDescent="0.2">
      <c r="B2039" s="8"/>
      <c r="C2039" s="8"/>
      <c r="D2039" s="8"/>
      <c r="E2039" s="8"/>
      <c r="F2039" s="8"/>
      <c r="G2039" s="8"/>
      <c r="H2039" s="13"/>
      <c r="I2039" s="23"/>
      <c r="J2039" s="23"/>
      <c r="K2039" s="8"/>
      <c r="L2039" s="8"/>
      <c r="M2039" s="8"/>
      <c r="N2039" s="13"/>
      <c r="O2039" s="23"/>
    </row>
    <row r="2040" spans="2:15" x14ac:dyDescent="0.2">
      <c r="B2040" s="8"/>
      <c r="C2040" s="8"/>
      <c r="D2040" s="8"/>
      <c r="E2040" s="8"/>
      <c r="F2040" s="8"/>
      <c r="G2040" s="8"/>
      <c r="H2040" s="13"/>
      <c r="I2040" s="23"/>
      <c r="J2040" s="23"/>
      <c r="K2040" s="8"/>
      <c r="L2040" s="8"/>
      <c r="M2040" s="8"/>
      <c r="N2040" s="13"/>
      <c r="O2040" s="23"/>
    </row>
    <row r="2041" spans="2:15" x14ac:dyDescent="0.2">
      <c r="B2041" s="8"/>
      <c r="C2041" s="8"/>
      <c r="D2041" s="8"/>
      <c r="E2041" s="8"/>
      <c r="F2041" s="8"/>
      <c r="G2041" s="8"/>
      <c r="H2041" s="13"/>
      <c r="I2041" s="23"/>
      <c r="J2041" s="23"/>
      <c r="K2041" s="8"/>
      <c r="L2041" s="8"/>
      <c r="M2041" s="8"/>
      <c r="N2041" s="13"/>
      <c r="O2041" s="23"/>
    </row>
    <row r="2042" spans="2:15" x14ac:dyDescent="0.2">
      <c r="B2042" s="8"/>
      <c r="C2042" s="8"/>
      <c r="D2042" s="8"/>
      <c r="E2042" s="8"/>
      <c r="F2042" s="8"/>
      <c r="G2042" s="8"/>
      <c r="H2042" s="13"/>
      <c r="I2042" s="23"/>
      <c r="J2042" s="23"/>
      <c r="K2042" s="8"/>
      <c r="L2042" s="8"/>
      <c r="M2042" s="8"/>
      <c r="N2042" s="13"/>
      <c r="O2042" s="23"/>
    </row>
    <row r="2043" spans="2:15" x14ac:dyDescent="0.2">
      <c r="B2043" s="8"/>
      <c r="C2043" s="8"/>
      <c r="D2043" s="8"/>
      <c r="E2043" s="8"/>
      <c r="F2043" s="8"/>
      <c r="G2043" s="8"/>
      <c r="H2043" s="13"/>
      <c r="I2043" s="23"/>
      <c r="J2043" s="23"/>
      <c r="K2043" s="8"/>
      <c r="L2043" s="8"/>
      <c r="M2043" s="8"/>
      <c r="N2043" s="13"/>
      <c r="O2043" s="23"/>
    </row>
    <row r="2044" spans="2:15" x14ac:dyDescent="0.2">
      <c r="B2044" s="8"/>
      <c r="C2044" s="8"/>
      <c r="D2044" s="8"/>
      <c r="E2044" s="8"/>
      <c r="F2044" s="8"/>
      <c r="G2044" s="8"/>
      <c r="H2044" s="13"/>
      <c r="I2044" s="23"/>
      <c r="J2044" s="23"/>
      <c r="K2044" s="8"/>
      <c r="L2044" s="8"/>
      <c r="M2044" s="8"/>
      <c r="N2044" s="13"/>
      <c r="O2044" s="23"/>
    </row>
    <row r="2045" spans="2:15" x14ac:dyDescent="0.2">
      <c r="B2045" s="8"/>
      <c r="C2045" s="8"/>
      <c r="D2045" s="8"/>
      <c r="E2045" s="8"/>
      <c r="F2045" s="8"/>
      <c r="G2045" s="8"/>
      <c r="H2045" s="13"/>
      <c r="I2045" s="23"/>
      <c r="J2045" s="23"/>
      <c r="K2045" s="8"/>
      <c r="L2045" s="8"/>
      <c r="M2045" s="8"/>
      <c r="N2045" s="13"/>
      <c r="O2045" s="23"/>
    </row>
    <row r="2046" spans="2:15" x14ac:dyDescent="0.2">
      <c r="B2046" s="8"/>
      <c r="C2046" s="8"/>
      <c r="D2046" s="8"/>
      <c r="E2046" s="8"/>
      <c r="F2046" s="8"/>
      <c r="G2046" s="8"/>
      <c r="H2046" s="13"/>
      <c r="I2046" s="23"/>
      <c r="J2046" s="23"/>
      <c r="K2046" s="8"/>
      <c r="L2046" s="8"/>
      <c r="M2046" s="8"/>
      <c r="N2046" s="13"/>
      <c r="O2046" s="23"/>
    </row>
    <row r="2047" spans="2:15" x14ac:dyDescent="0.2">
      <c r="B2047" s="8"/>
      <c r="C2047" s="8"/>
      <c r="D2047" s="8"/>
      <c r="E2047" s="8"/>
      <c r="F2047" s="8"/>
      <c r="G2047" s="8"/>
      <c r="H2047" s="13"/>
      <c r="I2047" s="23"/>
      <c r="J2047" s="23"/>
      <c r="K2047" s="8"/>
      <c r="L2047" s="8"/>
      <c r="M2047" s="8"/>
      <c r="N2047" s="13"/>
      <c r="O2047" s="23"/>
    </row>
    <row r="2048" spans="2:15" x14ac:dyDescent="0.2">
      <c r="B2048" s="8"/>
      <c r="C2048" s="8"/>
      <c r="D2048" s="8"/>
      <c r="E2048" s="8"/>
      <c r="F2048" s="8"/>
      <c r="G2048" s="8"/>
      <c r="H2048" s="13"/>
      <c r="I2048" s="23"/>
      <c r="J2048" s="23"/>
      <c r="K2048" s="8"/>
      <c r="L2048" s="8"/>
      <c r="M2048" s="8"/>
      <c r="N2048" s="13"/>
      <c r="O2048" s="23"/>
    </row>
    <row r="2049" spans="2:15" x14ac:dyDescent="0.2">
      <c r="B2049" s="8"/>
      <c r="C2049" s="8"/>
      <c r="D2049" s="8"/>
      <c r="E2049" s="8"/>
      <c r="F2049" s="8"/>
      <c r="G2049" s="8"/>
      <c r="H2049" s="13"/>
      <c r="I2049" s="23"/>
      <c r="J2049" s="23"/>
      <c r="K2049" s="8"/>
      <c r="L2049" s="8"/>
      <c r="M2049" s="8"/>
      <c r="N2049" s="13"/>
      <c r="O2049" s="23"/>
    </row>
    <row r="2050" spans="2:15" x14ac:dyDescent="0.2">
      <c r="B2050" s="8"/>
      <c r="C2050" s="8"/>
      <c r="D2050" s="8"/>
      <c r="E2050" s="8"/>
      <c r="F2050" s="8"/>
      <c r="G2050" s="8"/>
      <c r="H2050" s="13"/>
      <c r="I2050" s="23"/>
      <c r="J2050" s="23"/>
      <c r="K2050" s="8"/>
      <c r="L2050" s="8"/>
      <c r="M2050" s="8"/>
      <c r="N2050" s="13"/>
      <c r="O2050" s="23"/>
    </row>
    <row r="2051" spans="2:15" x14ac:dyDescent="0.2">
      <c r="B2051" s="8"/>
      <c r="C2051" s="8"/>
      <c r="D2051" s="8"/>
      <c r="E2051" s="8"/>
      <c r="F2051" s="8"/>
      <c r="G2051" s="8"/>
      <c r="H2051" s="13"/>
      <c r="I2051" s="23"/>
      <c r="J2051" s="23"/>
      <c r="K2051" s="8"/>
      <c r="L2051" s="8"/>
      <c r="M2051" s="8"/>
      <c r="N2051" s="13"/>
      <c r="O2051" s="23"/>
    </row>
    <row r="2052" spans="2:15" x14ac:dyDescent="0.2">
      <c r="B2052" s="8"/>
      <c r="C2052" s="8"/>
      <c r="D2052" s="8"/>
      <c r="E2052" s="8"/>
      <c r="F2052" s="8"/>
      <c r="G2052" s="8"/>
      <c r="H2052" s="13"/>
      <c r="I2052" s="23"/>
      <c r="J2052" s="23"/>
      <c r="K2052" s="8"/>
      <c r="L2052" s="8"/>
      <c r="M2052" s="8"/>
      <c r="N2052" s="13"/>
      <c r="O2052" s="23"/>
    </row>
    <row r="2053" spans="2:15" x14ac:dyDescent="0.2">
      <c r="B2053" s="8"/>
      <c r="C2053" s="8"/>
      <c r="D2053" s="8"/>
      <c r="E2053" s="8"/>
      <c r="F2053" s="8"/>
      <c r="G2053" s="8"/>
      <c r="H2053" s="13"/>
      <c r="I2053" s="23"/>
      <c r="J2053" s="23"/>
      <c r="K2053" s="8"/>
      <c r="L2053" s="8"/>
      <c r="M2053" s="8"/>
      <c r="N2053" s="13"/>
      <c r="O2053" s="23"/>
    </row>
    <row r="2054" spans="2:15" x14ac:dyDescent="0.2">
      <c r="B2054" s="8"/>
      <c r="C2054" s="8"/>
      <c r="D2054" s="8"/>
      <c r="E2054" s="8"/>
      <c r="F2054" s="8"/>
      <c r="G2054" s="8"/>
      <c r="H2054" s="13"/>
      <c r="I2054" s="23"/>
      <c r="J2054" s="23"/>
      <c r="K2054" s="8"/>
      <c r="L2054" s="8"/>
      <c r="M2054" s="8"/>
      <c r="N2054" s="13"/>
      <c r="O2054" s="23"/>
    </row>
    <row r="2055" spans="2:15" x14ac:dyDescent="0.2">
      <c r="B2055" s="8"/>
      <c r="C2055" s="8"/>
      <c r="D2055" s="8"/>
      <c r="E2055" s="8"/>
      <c r="F2055" s="8"/>
      <c r="G2055" s="8"/>
      <c r="H2055" s="13"/>
      <c r="I2055" s="23"/>
      <c r="J2055" s="23"/>
      <c r="K2055" s="8"/>
      <c r="L2055" s="8"/>
      <c r="M2055" s="8"/>
      <c r="N2055" s="13"/>
      <c r="O2055" s="23"/>
    </row>
    <row r="2056" spans="2:15" x14ac:dyDescent="0.2">
      <c r="B2056" s="8"/>
      <c r="C2056" s="8"/>
      <c r="D2056" s="8"/>
      <c r="E2056" s="8"/>
      <c r="F2056" s="8"/>
      <c r="G2056" s="8"/>
      <c r="H2056" s="13"/>
      <c r="I2056" s="23"/>
      <c r="J2056" s="23"/>
      <c r="K2056" s="8"/>
      <c r="L2056" s="8"/>
      <c r="M2056" s="8"/>
      <c r="N2056" s="13"/>
      <c r="O2056" s="23"/>
    </row>
    <row r="2057" spans="2:15" x14ac:dyDescent="0.2">
      <c r="B2057" s="8"/>
      <c r="C2057" s="8"/>
      <c r="D2057" s="8"/>
      <c r="E2057" s="8"/>
      <c r="F2057" s="8"/>
      <c r="G2057" s="8"/>
      <c r="H2057" s="13"/>
      <c r="I2057" s="23"/>
      <c r="J2057" s="23"/>
      <c r="K2057" s="8"/>
      <c r="L2057" s="8"/>
      <c r="M2057" s="8"/>
      <c r="N2057" s="13"/>
      <c r="O2057" s="23"/>
    </row>
    <row r="2058" spans="2:15" x14ac:dyDescent="0.2">
      <c r="B2058" s="8"/>
      <c r="C2058" s="8"/>
      <c r="D2058" s="8"/>
      <c r="E2058" s="8"/>
      <c r="F2058" s="8"/>
      <c r="G2058" s="8"/>
      <c r="H2058" s="13"/>
      <c r="I2058" s="23"/>
      <c r="J2058" s="23"/>
      <c r="K2058" s="8"/>
      <c r="L2058" s="8"/>
      <c r="M2058" s="8"/>
      <c r="N2058" s="13"/>
      <c r="O2058" s="23"/>
    </row>
    <row r="2059" spans="2:15" x14ac:dyDescent="0.2">
      <c r="B2059" s="8"/>
      <c r="C2059" s="8"/>
      <c r="D2059" s="8"/>
      <c r="E2059" s="8"/>
      <c r="F2059" s="8"/>
      <c r="G2059" s="8"/>
      <c r="H2059" s="13"/>
      <c r="I2059" s="23"/>
      <c r="J2059" s="23"/>
      <c r="K2059" s="8"/>
      <c r="L2059" s="8"/>
      <c r="M2059" s="8"/>
      <c r="N2059" s="13"/>
      <c r="O2059" s="23"/>
    </row>
    <row r="2060" spans="2:15" x14ac:dyDescent="0.2">
      <c r="B2060" s="8"/>
      <c r="C2060" s="8"/>
      <c r="D2060" s="8"/>
      <c r="E2060" s="8"/>
      <c r="F2060" s="8"/>
      <c r="G2060" s="8"/>
      <c r="H2060" s="13"/>
      <c r="I2060" s="23"/>
      <c r="J2060" s="23"/>
      <c r="K2060" s="8"/>
      <c r="L2060" s="8"/>
      <c r="M2060" s="8"/>
      <c r="N2060" s="13"/>
      <c r="O2060" s="23"/>
    </row>
    <row r="2061" spans="2:15" x14ac:dyDescent="0.2">
      <c r="B2061" s="8"/>
      <c r="C2061" s="8"/>
      <c r="D2061" s="8"/>
      <c r="E2061" s="8"/>
      <c r="F2061" s="8"/>
      <c r="G2061" s="8"/>
      <c r="H2061" s="13"/>
      <c r="I2061" s="23"/>
      <c r="J2061" s="23"/>
      <c r="K2061" s="8"/>
      <c r="L2061" s="8"/>
      <c r="M2061" s="8"/>
      <c r="N2061" s="13"/>
      <c r="O2061" s="23"/>
    </row>
    <row r="2062" spans="2:15" x14ac:dyDescent="0.2">
      <c r="B2062" s="8"/>
      <c r="C2062" s="8"/>
      <c r="D2062" s="8"/>
      <c r="E2062" s="8"/>
      <c r="F2062" s="8"/>
      <c r="G2062" s="8"/>
      <c r="H2062" s="13"/>
      <c r="I2062" s="23"/>
      <c r="J2062" s="23"/>
      <c r="K2062" s="8"/>
      <c r="L2062" s="8"/>
      <c r="M2062" s="8"/>
      <c r="N2062" s="13"/>
      <c r="O2062" s="23"/>
    </row>
    <row r="2063" spans="2:15" x14ac:dyDescent="0.2">
      <c r="B2063" s="8"/>
      <c r="C2063" s="8"/>
      <c r="D2063" s="8"/>
      <c r="E2063" s="8"/>
      <c r="F2063" s="8"/>
      <c r="G2063" s="8"/>
      <c r="H2063" s="13"/>
      <c r="I2063" s="23"/>
      <c r="J2063" s="23"/>
      <c r="K2063" s="8"/>
      <c r="L2063" s="8"/>
      <c r="M2063" s="8"/>
      <c r="N2063" s="13"/>
      <c r="O2063" s="23"/>
    </row>
    <row r="2064" spans="2:15" x14ac:dyDescent="0.2">
      <c r="B2064" s="8"/>
      <c r="C2064" s="8"/>
      <c r="D2064" s="8"/>
      <c r="E2064" s="8"/>
      <c r="F2064" s="8"/>
      <c r="G2064" s="8"/>
      <c r="H2064" s="13"/>
      <c r="I2064" s="23"/>
      <c r="J2064" s="23"/>
      <c r="K2064" s="8"/>
      <c r="L2064" s="8"/>
      <c r="M2064" s="8"/>
      <c r="N2064" s="13"/>
      <c r="O2064" s="23"/>
    </row>
    <row r="2065" spans="2:15" x14ac:dyDescent="0.2">
      <c r="B2065" s="8"/>
      <c r="C2065" s="8"/>
      <c r="D2065" s="8"/>
      <c r="E2065" s="8"/>
      <c r="F2065" s="8"/>
      <c r="G2065" s="8"/>
      <c r="H2065" s="13"/>
      <c r="I2065" s="23"/>
      <c r="J2065" s="23"/>
      <c r="K2065" s="8"/>
      <c r="L2065" s="8"/>
      <c r="M2065" s="8"/>
      <c r="N2065" s="13"/>
      <c r="O2065" s="23"/>
    </row>
    <row r="2066" spans="2:15" x14ac:dyDescent="0.2">
      <c r="B2066" s="8"/>
      <c r="C2066" s="8"/>
      <c r="D2066" s="8"/>
      <c r="E2066" s="8"/>
      <c r="F2066" s="8"/>
      <c r="G2066" s="8"/>
      <c r="H2066" s="13"/>
      <c r="I2066" s="23"/>
      <c r="J2066" s="23"/>
      <c r="K2066" s="8"/>
      <c r="L2066" s="8"/>
      <c r="M2066" s="8"/>
      <c r="N2066" s="13"/>
      <c r="O2066" s="23"/>
    </row>
    <row r="2067" spans="2:15" x14ac:dyDescent="0.2">
      <c r="B2067" s="8"/>
      <c r="C2067" s="8"/>
      <c r="D2067" s="8"/>
      <c r="E2067" s="8"/>
      <c r="F2067" s="8"/>
      <c r="G2067" s="8"/>
      <c r="H2067" s="13"/>
      <c r="I2067" s="23"/>
      <c r="J2067" s="23"/>
      <c r="K2067" s="8"/>
      <c r="L2067" s="8"/>
      <c r="M2067" s="8"/>
      <c r="N2067" s="13"/>
      <c r="O2067" s="23"/>
    </row>
    <row r="2068" spans="2:15" x14ac:dyDescent="0.2">
      <c r="B2068" s="8"/>
      <c r="C2068" s="8"/>
      <c r="D2068" s="8"/>
      <c r="E2068" s="8"/>
      <c r="F2068" s="8"/>
      <c r="G2068" s="8"/>
      <c r="H2068" s="13"/>
      <c r="I2068" s="23"/>
      <c r="J2068" s="23"/>
      <c r="K2068" s="8"/>
      <c r="L2068" s="8"/>
      <c r="M2068" s="8"/>
      <c r="N2068" s="13"/>
      <c r="O2068" s="23"/>
    </row>
    <row r="2069" spans="2:15" x14ac:dyDescent="0.2">
      <c r="B2069" s="8"/>
      <c r="C2069" s="8"/>
      <c r="D2069" s="8"/>
      <c r="E2069" s="8"/>
      <c r="F2069" s="8"/>
      <c r="G2069" s="8"/>
      <c r="H2069" s="13"/>
      <c r="I2069" s="23"/>
      <c r="J2069" s="23"/>
      <c r="K2069" s="8"/>
      <c r="L2069" s="8"/>
      <c r="M2069" s="8"/>
      <c r="N2069" s="13"/>
      <c r="O2069" s="23"/>
    </row>
    <row r="2070" spans="2:15" x14ac:dyDescent="0.2">
      <c r="B2070" s="8"/>
      <c r="C2070" s="8"/>
      <c r="D2070" s="8"/>
      <c r="E2070" s="8"/>
      <c r="F2070" s="8"/>
      <c r="G2070" s="8"/>
      <c r="H2070" s="13"/>
      <c r="I2070" s="23"/>
      <c r="J2070" s="23"/>
      <c r="K2070" s="8"/>
      <c r="L2070" s="8"/>
      <c r="M2070" s="8"/>
      <c r="N2070" s="13"/>
      <c r="O2070" s="23"/>
    </row>
    <row r="2071" spans="2:15" x14ac:dyDescent="0.2">
      <c r="B2071" s="8"/>
      <c r="C2071" s="8"/>
      <c r="D2071" s="8"/>
      <c r="E2071" s="8"/>
      <c r="F2071" s="8"/>
      <c r="G2071" s="8"/>
      <c r="H2071" s="13"/>
      <c r="I2071" s="23"/>
      <c r="J2071" s="23"/>
      <c r="K2071" s="8"/>
      <c r="L2071" s="8"/>
      <c r="M2071" s="8"/>
      <c r="N2071" s="13"/>
      <c r="O2071" s="23"/>
    </row>
    <row r="2072" spans="2:15" x14ac:dyDescent="0.2">
      <c r="B2072" s="8"/>
      <c r="C2072" s="8"/>
      <c r="D2072" s="8"/>
      <c r="E2072" s="8"/>
      <c r="F2072" s="8"/>
      <c r="G2072" s="8"/>
      <c r="H2072" s="13"/>
      <c r="I2072" s="23"/>
      <c r="J2072" s="23"/>
      <c r="K2072" s="8"/>
      <c r="L2072" s="8"/>
      <c r="M2072" s="8"/>
      <c r="N2072" s="13"/>
      <c r="O2072" s="23"/>
    </row>
    <row r="2073" spans="2:15" x14ac:dyDescent="0.2">
      <c r="B2073" s="8"/>
      <c r="C2073" s="8"/>
      <c r="D2073" s="8"/>
      <c r="E2073" s="8"/>
      <c r="F2073" s="8"/>
      <c r="G2073" s="8"/>
      <c r="H2073" s="13"/>
      <c r="I2073" s="23"/>
      <c r="J2073" s="23"/>
      <c r="K2073" s="8"/>
      <c r="L2073" s="8"/>
      <c r="M2073" s="8"/>
      <c r="N2073" s="13"/>
      <c r="O2073" s="23"/>
    </row>
    <row r="2074" spans="2:15" x14ac:dyDescent="0.2">
      <c r="B2074" s="8"/>
      <c r="C2074" s="8"/>
      <c r="D2074" s="8"/>
      <c r="E2074" s="8"/>
      <c r="F2074" s="8"/>
      <c r="G2074" s="8"/>
      <c r="H2074" s="13"/>
      <c r="I2074" s="23"/>
      <c r="J2074" s="23"/>
      <c r="K2074" s="8"/>
      <c r="L2074" s="8"/>
      <c r="M2074" s="8"/>
      <c r="N2074" s="13"/>
      <c r="O2074" s="23"/>
    </row>
    <row r="2075" spans="2:15" x14ac:dyDescent="0.2">
      <c r="B2075" s="8"/>
      <c r="C2075" s="8"/>
      <c r="D2075" s="8"/>
      <c r="E2075" s="8"/>
      <c r="F2075" s="8"/>
      <c r="G2075" s="8"/>
      <c r="H2075" s="13"/>
      <c r="I2075" s="23"/>
      <c r="J2075" s="23"/>
      <c r="K2075" s="8"/>
      <c r="L2075" s="8"/>
      <c r="M2075" s="8"/>
      <c r="N2075" s="13"/>
      <c r="O2075" s="23"/>
    </row>
    <row r="2076" spans="2:15" x14ac:dyDescent="0.2">
      <c r="B2076" s="8"/>
      <c r="C2076" s="8"/>
      <c r="D2076" s="8"/>
      <c r="E2076" s="8"/>
      <c r="F2076" s="8"/>
      <c r="G2076" s="8"/>
      <c r="H2076" s="13"/>
      <c r="I2076" s="23"/>
      <c r="J2076" s="23"/>
      <c r="K2076" s="8"/>
      <c r="L2076" s="8"/>
      <c r="M2076" s="8"/>
      <c r="N2076" s="13"/>
      <c r="O2076" s="23"/>
    </row>
    <row r="2077" spans="2:15" x14ac:dyDescent="0.2">
      <c r="B2077" s="8"/>
      <c r="C2077" s="8"/>
      <c r="D2077" s="8"/>
      <c r="E2077" s="8"/>
      <c r="F2077" s="8"/>
      <c r="G2077" s="8"/>
      <c r="H2077" s="13"/>
      <c r="I2077" s="23"/>
      <c r="J2077" s="23"/>
      <c r="K2077" s="8"/>
      <c r="L2077" s="8"/>
      <c r="M2077" s="8"/>
      <c r="N2077" s="13"/>
      <c r="O2077" s="23"/>
    </row>
    <row r="2078" spans="2:15" x14ac:dyDescent="0.2">
      <c r="B2078" s="8"/>
      <c r="C2078" s="8"/>
      <c r="D2078" s="8"/>
      <c r="E2078" s="8"/>
      <c r="F2078" s="8"/>
      <c r="G2078" s="8"/>
      <c r="H2078" s="13"/>
      <c r="I2078" s="23"/>
      <c r="J2078" s="23"/>
      <c r="K2078" s="8"/>
      <c r="L2078" s="8"/>
      <c r="M2078" s="8"/>
      <c r="N2078" s="13"/>
      <c r="O2078" s="23"/>
    </row>
    <row r="2079" spans="2:15" x14ac:dyDescent="0.2">
      <c r="B2079" s="8"/>
      <c r="C2079" s="8"/>
      <c r="D2079" s="8"/>
      <c r="E2079" s="8"/>
      <c r="F2079" s="8"/>
      <c r="G2079" s="8"/>
      <c r="H2079" s="13"/>
      <c r="I2079" s="23"/>
      <c r="J2079" s="23"/>
      <c r="K2079" s="8"/>
      <c r="L2079" s="8"/>
      <c r="M2079" s="8"/>
      <c r="N2079" s="13"/>
      <c r="O2079" s="23"/>
    </row>
    <row r="2080" spans="2:15" x14ac:dyDescent="0.2">
      <c r="B2080" s="8"/>
      <c r="C2080" s="8"/>
      <c r="D2080" s="8"/>
      <c r="E2080" s="8"/>
      <c r="F2080" s="8"/>
      <c r="G2080" s="8"/>
      <c r="H2080" s="13"/>
      <c r="I2080" s="23"/>
      <c r="J2080" s="23"/>
      <c r="K2080" s="8"/>
      <c r="L2080" s="8"/>
      <c r="M2080" s="8"/>
      <c r="N2080" s="13"/>
      <c r="O2080" s="23"/>
    </row>
    <row r="2081" spans="2:15" x14ac:dyDescent="0.2">
      <c r="B2081" s="8"/>
      <c r="C2081" s="8"/>
      <c r="D2081" s="8"/>
      <c r="E2081" s="8"/>
      <c r="F2081" s="8"/>
      <c r="G2081" s="8"/>
      <c r="H2081" s="13"/>
      <c r="I2081" s="23"/>
      <c r="J2081" s="23"/>
      <c r="K2081" s="8"/>
      <c r="L2081" s="8"/>
      <c r="M2081" s="8"/>
      <c r="N2081" s="13"/>
      <c r="O2081" s="23"/>
    </row>
    <row r="2082" spans="2:15" x14ac:dyDescent="0.2">
      <c r="B2082" s="8"/>
      <c r="C2082" s="8"/>
      <c r="D2082" s="8"/>
      <c r="E2082" s="8"/>
      <c r="F2082" s="8"/>
      <c r="G2082" s="8"/>
      <c r="H2082" s="13"/>
      <c r="I2082" s="23"/>
      <c r="J2082" s="23"/>
      <c r="K2082" s="8"/>
      <c r="L2082" s="8"/>
      <c r="M2082" s="8"/>
      <c r="N2082" s="13"/>
      <c r="O2082" s="23"/>
    </row>
    <row r="2083" spans="2:15" x14ac:dyDescent="0.2">
      <c r="B2083" s="8"/>
      <c r="C2083" s="8"/>
      <c r="D2083" s="8"/>
      <c r="E2083" s="8"/>
      <c r="F2083" s="8"/>
      <c r="G2083" s="8"/>
      <c r="H2083" s="13"/>
      <c r="I2083" s="23"/>
      <c r="J2083" s="23"/>
      <c r="K2083" s="8"/>
      <c r="L2083" s="8"/>
      <c r="M2083" s="8"/>
      <c r="N2083" s="13"/>
      <c r="O2083" s="23"/>
    </row>
    <row r="2084" spans="2:15" x14ac:dyDescent="0.2">
      <c r="B2084" s="8"/>
      <c r="C2084" s="8"/>
      <c r="D2084" s="8"/>
      <c r="E2084" s="8"/>
      <c r="F2084" s="8"/>
      <c r="G2084" s="8"/>
      <c r="H2084" s="13"/>
      <c r="I2084" s="23"/>
      <c r="J2084" s="23"/>
      <c r="K2084" s="8"/>
      <c r="L2084" s="8"/>
      <c r="M2084" s="8"/>
      <c r="N2084" s="13"/>
      <c r="O2084" s="23"/>
    </row>
  </sheetData>
  <mergeCells count="2">
    <mergeCell ref="C1:H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Title Sheet</vt:lpstr>
      <vt:lpstr>OrcaFlex Props</vt:lpstr>
      <vt:lpstr>Riser</vt:lpstr>
      <vt:lpstr>Tensioner</vt:lpstr>
      <vt:lpstr>Stroke &amp; Stretch</vt:lpstr>
      <vt:lpstr>Post-processing</vt:lpstr>
      <vt:lpstr>Timetraces</vt:lpstr>
      <vt:lpstr>Stroke-Stress</vt:lpstr>
      <vt:lpstr>ET Results</vt:lpstr>
      <vt:lpstr>VM Results</vt:lpstr>
      <vt:lpstr>Stroke-Stretch</vt:lpstr>
      <vt:lpstr>Tension-Stress</vt:lpstr>
      <vt:lpstr>Tension-Strain</vt:lpstr>
      <vt:lpstr>ET_Chart</vt:lpstr>
      <vt:lpstr>VM_Chart</vt:lpstr>
      <vt:lpstr>'Post-processing'!LineDirectTensileStrain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OrcaFlex Spreadsheet</dc:title>
  <dc:subject/>
  <dc:creator>Manoj Pydah</dc:creator>
  <cp:lastModifiedBy>Analysis_Server3</cp:lastModifiedBy>
  <dcterms:created xsi:type="dcterms:W3CDTF">1998-07-24T09:46:18Z</dcterms:created>
  <dcterms:modified xsi:type="dcterms:W3CDTF">2016-07-03T23:01:42Z</dcterms:modified>
</cp:coreProperties>
</file>